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jp.hitachi-systems.com\share2\HISYS-PS\2016ＭＳ事\A02_(MS事)WG\B48_[TEPcube]クラウド監視サービスの立ち上げ\20_サービス企画\01.サービス化登録\03．JOB管理サービス\08.ヒアリングシート\"/>
    </mc:Choice>
  </mc:AlternateContent>
  <xr:revisionPtr revIDLastSave="0" documentId="13_ncr:1_{A00E3E64-974A-45F6-82A0-4E28694557B6}" xr6:coauthVersionLast="47" xr6:coauthVersionMax="47" xr10:uidLastSave="{00000000-0000-0000-0000-000000000000}"/>
  <bookViews>
    <workbookView xWindow="-110" yWindow="-110" windowWidth="19420" windowHeight="10420" tabRatio="573" firstSheet="4" activeTab="5" xr2:uid="{00000000-000D-0000-FFFF-FFFF00000000}"/>
  </bookViews>
  <sheets>
    <sheet name="基本情報" sheetId="11" r:id="rId1"/>
    <sheet name="利用者登録情報" sheetId="23" r:id="rId2"/>
    <sheet name="前提条件" sheetId="17" r:id="rId3"/>
    <sheet name="役割分担表" sheetId="21" r:id="rId4"/>
    <sheet name="ジョブ階層図 (記入説明)" sheetId="16" r:id="rId5"/>
    <sheet name="ジョブ階層図" sheetId="18" r:id="rId6"/>
    <sheet name="ジョブ階層図 (記入例)" sheetId="19" r:id="rId7"/>
    <sheet name="ジョブネットのイメージ" sheetId="22" r:id="rId8"/>
    <sheet name="選択肢" sheetId="13" state="hidden" r:id="rId9"/>
  </sheets>
  <definedNames>
    <definedName name="_xlnm.Print_Area" localSheetId="5">ジョブ階層図!$A$1:$AI$2</definedName>
    <definedName name="_xlnm.Print_Area" localSheetId="4">'ジョブ階層図 (記入説明)'!$A$11:$V$16</definedName>
    <definedName name="_xlnm.Print_Area" localSheetId="6">'ジョブ階層図 (記入例)'!$A$1:$AA$11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8" i="18" l="1"/>
  <c r="D59" i="18"/>
  <c r="D53" i="18"/>
  <c r="D50" i="18"/>
  <c r="D47" i="18"/>
  <c r="D44" i="18"/>
  <c r="D41" i="18"/>
  <c r="D38" i="18"/>
  <c r="D35" i="18"/>
  <c r="D32" i="18"/>
  <c r="D29" i="18"/>
  <c r="D26" i="18"/>
  <c r="D23" i="18"/>
  <c r="D20" i="18"/>
  <c r="D17" i="18"/>
  <c r="D14" i="18"/>
  <c r="D11" i="18"/>
  <c r="D8" i="18"/>
  <c r="D5" i="18" l="1"/>
  <c r="E79" i="19" l="1"/>
  <c r="E65" i="19"/>
  <c r="E51" i="19"/>
  <c r="E31" i="19"/>
  <c r="M83" i="19" s="1"/>
  <c r="E17" i="19"/>
  <c r="E4" i="19"/>
  <c r="A1" i="18"/>
  <c r="M69" i="19" l="1"/>
  <c r="M55" i="19"/>
  <c r="M59" i="19"/>
</calcChain>
</file>

<file path=xl/sharedStrings.xml><?xml version="1.0" encoding="utf-8"?>
<sst xmlns="http://schemas.openxmlformats.org/spreadsheetml/2006/main" count="1018" uniqueCount="366">
  <si>
    <t>実行ホスト</t>
    <rPh sb="0" eb="2">
      <t>ジッコウ</t>
    </rPh>
    <phoneticPr fontId="3"/>
  </si>
  <si>
    <t>実行シェル</t>
    <rPh sb="0" eb="2">
      <t>ジッコウ</t>
    </rPh>
    <phoneticPr fontId="3"/>
  </si>
  <si>
    <t>実行時間</t>
    <rPh sb="0" eb="2">
      <t>ジッコウ</t>
    </rPh>
    <rPh sb="2" eb="4">
      <t>ジカン</t>
    </rPh>
    <phoneticPr fontId="3"/>
  </si>
  <si>
    <t>認証情報</t>
    <rPh sb="0" eb="4">
      <t>ニンショウジョウホウ</t>
    </rPh>
    <phoneticPr fontId="3"/>
  </si>
  <si>
    <t>公開鍵情報</t>
    <rPh sb="0" eb="5">
      <t>コウカイカギジョウホウ</t>
    </rPh>
    <phoneticPr fontId="3"/>
  </si>
  <si>
    <t>/bin/start.sh</t>
    <phoneticPr fontId="3"/>
  </si>
  <si>
    <t>/bin/stop.sh</t>
    <phoneticPr fontId="3"/>
  </si>
  <si>
    <t>/bin/check.sh</t>
    <phoneticPr fontId="3"/>
  </si>
  <si>
    <t>Success</t>
    <phoneticPr fontId="3"/>
  </si>
  <si>
    <t>Error</t>
    <phoneticPr fontId="3"/>
  </si>
  <si>
    <t>RC＝０</t>
    <phoneticPr fontId="3"/>
  </si>
  <si>
    <t>RC=0以外</t>
    <rPh sb="4" eb="6">
      <t>イガイ</t>
    </rPh>
    <phoneticPr fontId="3"/>
  </si>
  <si>
    <t>■記入項目の説明</t>
    <rPh sb="1" eb="3">
      <t>キニュウ</t>
    </rPh>
    <rPh sb="3" eb="5">
      <t>コウモク</t>
    </rPh>
    <rPh sb="6" eb="8">
      <t>セツメイ</t>
    </rPh>
    <phoneticPr fontId="5"/>
  </si>
  <si>
    <t>項目</t>
    <rPh sb="0" eb="2">
      <t>コウモク</t>
    </rPh>
    <phoneticPr fontId="5"/>
  </si>
  <si>
    <t>説明</t>
    <rPh sb="0" eb="2">
      <t>セツメイ</t>
    </rPh>
    <phoneticPr fontId="5"/>
  </si>
  <si>
    <t>備考</t>
    <rPh sb="0" eb="2">
      <t>ビコウ</t>
    </rPh>
    <phoneticPr fontId="3"/>
  </si>
  <si>
    <t>お客様情報</t>
    <rPh sb="1" eb="3">
      <t>キャクサマ</t>
    </rPh>
    <rPh sb="3" eb="5">
      <t>ジョウホウ</t>
    </rPh>
    <phoneticPr fontId="5"/>
  </si>
  <si>
    <t>お客様名</t>
    <rPh sb="1" eb="3">
      <t>キャクサマ</t>
    </rPh>
    <rPh sb="3" eb="4">
      <t>ナ</t>
    </rPh>
    <phoneticPr fontId="5"/>
  </si>
  <si>
    <t>お客様ID(※1)</t>
    <rPh sb="1" eb="3">
      <t>キャクサマ</t>
    </rPh>
    <phoneticPr fontId="5"/>
  </si>
  <si>
    <t>※1：記載が可能な場合、記載をお願いします</t>
    <rPh sb="3" eb="5">
      <t>キサイ</t>
    </rPh>
    <rPh sb="6" eb="8">
      <t>カノウ</t>
    </rPh>
    <rPh sb="9" eb="11">
      <t>バアイ</t>
    </rPh>
    <rPh sb="12" eb="14">
      <t>キサイ</t>
    </rPh>
    <rPh sb="16" eb="17">
      <t>ネガ</t>
    </rPh>
    <phoneticPr fontId="5"/>
  </si>
  <si>
    <t>テナントID(※2)</t>
    <phoneticPr fontId="5"/>
  </si>
  <si>
    <t>※2：記載が可能な場合、記載をお願いします</t>
    <rPh sb="3" eb="5">
      <t>キサイ</t>
    </rPh>
    <rPh sb="6" eb="8">
      <t>カノウ</t>
    </rPh>
    <rPh sb="9" eb="11">
      <t>バアイ</t>
    </rPh>
    <rPh sb="12" eb="14">
      <t>キサイ</t>
    </rPh>
    <rPh sb="16" eb="17">
      <t>ネガ</t>
    </rPh>
    <phoneticPr fontId="5"/>
  </si>
  <si>
    <t>大項目</t>
    <rPh sb="0" eb="3">
      <t>ダイコウモク</t>
    </rPh>
    <phoneticPr fontId="3"/>
  </si>
  <si>
    <t>中項目</t>
    <rPh sb="0" eb="1">
      <t>チュウ</t>
    </rPh>
    <rPh sb="1" eb="3">
      <t>コウモク</t>
    </rPh>
    <phoneticPr fontId="3"/>
  </si>
  <si>
    <t>お客様入力欄</t>
    <rPh sb="1" eb="3">
      <t>キャクサマ</t>
    </rPh>
    <rPh sb="3" eb="5">
      <t>ニュウリョク</t>
    </rPh>
    <rPh sb="5" eb="6">
      <t>ラン</t>
    </rPh>
    <phoneticPr fontId="3"/>
  </si>
  <si>
    <t>基本情報</t>
    <rPh sb="0" eb="2">
      <t>キホン</t>
    </rPh>
    <rPh sb="2" eb="4">
      <t>ジョウホウ</t>
    </rPh>
    <phoneticPr fontId="3"/>
  </si>
  <si>
    <t>処理名</t>
    <rPh sb="0" eb="3">
      <t>ショリメイ</t>
    </rPh>
    <phoneticPr fontId="3"/>
  </si>
  <si>
    <t>実行時間</t>
    <rPh sb="0" eb="2">
      <t>ジッコウ</t>
    </rPh>
    <rPh sb="2" eb="4">
      <t>ジカン</t>
    </rPh>
    <phoneticPr fontId="5"/>
  </si>
  <si>
    <t>0 * * * *</t>
    <phoneticPr fontId="3"/>
  </si>
  <si>
    <t>OS</t>
    <phoneticPr fontId="3"/>
  </si>
  <si>
    <t>Linux</t>
    <phoneticPr fontId="3"/>
  </si>
  <si>
    <t>Windows</t>
    <phoneticPr fontId="3"/>
  </si>
  <si>
    <t>メール通知</t>
    <phoneticPr fontId="3"/>
  </si>
  <si>
    <t>通知不要</t>
    <rPh sb="0" eb="2">
      <t>ツウチ</t>
    </rPh>
    <rPh sb="2" eb="4">
      <t>フヨウ</t>
    </rPh>
    <phoneticPr fontId="3"/>
  </si>
  <si>
    <t>認証情報</t>
    <rPh sb="0" eb="2">
      <t>ニンショウ</t>
    </rPh>
    <rPh sb="2" eb="4">
      <t>ジョウホウ</t>
    </rPh>
    <phoneticPr fontId="5"/>
  </si>
  <si>
    <t>①</t>
    <phoneticPr fontId="3"/>
  </si>
  <si>
    <t>②</t>
    <phoneticPr fontId="3"/>
  </si>
  <si>
    <t>③</t>
    <phoneticPr fontId="3"/>
  </si>
  <si>
    <t>④</t>
    <phoneticPr fontId="3"/>
  </si>
  <si>
    <t>⑤</t>
    <phoneticPr fontId="3"/>
  </si>
  <si>
    <t>⑥</t>
    <phoneticPr fontId="3"/>
  </si>
  <si>
    <t>⑦</t>
    <phoneticPr fontId="3"/>
  </si>
  <si>
    <t>休業日カレンダーを利用する</t>
    <phoneticPr fontId="3"/>
  </si>
  <si>
    <t>休業日カレンダーを利用しない</t>
    <phoneticPr fontId="3"/>
  </si>
  <si>
    <t>休業日カレンダー</t>
    <phoneticPr fontId="3"/>
  </si>
  <si>
    <t>処理結果通知</t>
    <phoneticPr fontId="3"/>
  </si>
  <si>
    <t>エージェントの導入不要で前提条件さえ満たせば利用可能。</t>
    <phoneticPr fontId="3"/>
  </si>
  <si>
    <t>■前提条件</t>
    <rPh sb="1" eb="5">
      <t>ゼンテイジョウケン</t>
    </rPh>
    <phoneticPr fontId="3"/>
  </si>
  <si>
    <t>対象</t>
  </si>
  <si>
    <t>条件1</t>
  </si>
  <si>
    <t>条件3</t>
  </si>
  <si>
    <t>Linux</t>
  </si>
  <si>
    <t>ssh有効化(22/tcp)</t>
  </si>
  <si>
    <t>python2.6以上  or python3.5以上</t>
    <phoneticPr fontId="3"/>
  </si>
  <si>
    <t>Powershell3.0以上</t>
    <phoneticPr fontId="3"/>
  </si>
  <si>
    <t>条件2　※</t>
    <phoneticPr fontId="3"/>
  </si>
  <si>
    <t>■条件2を満たすOSのバージョン</t>
    <rPh sb="1" eb="3">
      <t>ジョウケン</t>
    </rPh>
    <rPh sb="5" eb="6">
      <t>ミ</t>
    </rPh>
    <phoneticPr fontId="3"/>
  </si>
  <si>
    <t>バージョン</t>
    <phoneticPr fontId="3"/>
  </si>
  <si>
    <t>「前提条件」シート参照</t>
    <rPh sb="9" eb="11">
      <t>サンショウ</t>
    </rPh>
    <phoneticPr fontId="3"/>
  </si>
  <si>
    <t>対象サーバ数</t>
    <rPh sb="0" eb="2">
      <t>タイショウ</t>
    </rPh>
    <rPh sb="5" eb="6">
      <t>スウ</t>
    </rPh>
    <phoneticPr fontId="3"/>
  </si>
  <si>
    <t>対象ジョブ数</t>
    <rPh sb="0" eb="2">
      <t>タイショウ</t>
    </rPh>
    <rPh sb="5" eb="6">
      <t>スウ</t>
    </rPh>
    <phoneticPr fontId="3"/>
  </si>
  <si>
    <t>実行先ホスト</t>
    <rPh sb="0" eb="2">
      <t>ジッコウ</t>
    </rPh>
    <rPh sb="2" eb="3">
      <t>サキ</t>
    </rPh>
    <phoneticPr fontId="5"/>
  </si>
  <si>
    <r>
      <t xml:space="preserve">・ジョブ管理サーバからジョブ実行ホストのログインに使用する公開鍵情報 or パスワード情報を記載
</t>
    </r>
    <r>
      <rPr>
        <sz val="10"/>
        <color indexed="10"/>
        <rFont val="Meiryo UI"/>
        <family val="3"/>
        <charset val="128"/>
      </rPr>
      <t>※パスワード変更を行わないユーザのみパスワード可</t>
    </r>
    <rPh sb="43" eb="45">
      <t>ジョウホウ</t>
    </rPh>
    <rPh sb="46" eb="48">
      <t>キサイ</t>
    </rPh>
    <phoneticPr fontId="5"/>
  </si>
  <si>
    <t>ジョブ実行ホストはジョブ管理サービスの利用前提条件を満たしているか</t>
    <rPh sb="3" eb="5">
      <t>ジッコウ</t>
    </rPh>
    <rPh sb="12" eb="14">
      <t>カンリ</t>
    </rPh>
    <rPh sb="19" eb="21">
      <t>リヨウ</t>
    </rPh>
    <rPh sb="21" eb="25">
      <t>ゼンテイジョウケン</t>
    </rPh>
    <rPh sb="26" eb="27">
      <t>ミ</t>
    </rPh>
    <phoneticPr fontId="3"/>
  </si>
  <si>
    <t>ステータス確認</t>
    <rPh sb="5" eb="7">
      <t>カクニン</t>
    </rPh>
    <phoneticPr fontId="3"/>
  </si>
  <si>
    <t>セットダウンアップ</t>
    <phoneticPr fontId="3"/>
  </si>
  <si>
    <t>営業日実行処理</t>
    <rPh sb="0" eb="3">
      <t>エイギョウビ</t>
    </rPh>
    <rPh sb="3" eb="5">
      <t>ジッコウ</t>
    </rPh>
    <rPh sb="5" eb="7">
      <t>ショリ</t>
    </rPh>
    <phoneticPr fontId="3"/>
  </si>
  <si>
    <t>/bin/set_1.sh</t>
    <phoneticPr fontId="3"/>
  </si>
  <si>
    <t>/bin/set_2.sh</t>
    <phoneticPr fontId="3"/>
  </si>
  <si>
    <t>Linux設定</t>
    <rPh sb="5" eb="7">
      <t>セッテイ</t>
    </rPh>
    <phoneticPr fontId="3"/>
  </si>
  <si>
    <t>Windows設定</t>
    <rPh sb="7" eb="9">
      <t>セッテイ</t>
    </rPh>
    <phoneticPr fontId="3"/>
  </si>
  <si>
    <t>設定確認</t>
    <rPh sb="0" eb="4">
      <t>セッテイカクニン</t>
    </rPh>
    <phoneticPr fontId="3"/>
  </si>
  <si>
    <t>192.168.1.1</t>
    <phoneticPr fontId="3"/>
  </si>
  <si>
    <t>192.168.1.2</t>
    <phoneticPr fontId="3"/>
  </si>
  <si>
    <t>jobuser</t>
    <phoneticPr fontId="3"/>
  </si>
  <si>
    <t>192.168.1.3</t>
    <phoneticPr fontId="3"/>
  </si>
  <si>
    <t>休業日カレンダーを利用する</t>
  </si>
  <si>
    <t>休業日カレンダーを利用しない</t>
  </si>
  <si>
    <t>メール通知</t>
  </si>
  <si>
    <t>Windows</t>
  </si>
  <si>
    <t>〇</t>
    <phoneticPr fontId="3"/>
  </si>
  <si>
    <t>×</t>
    <phoneticPr fontId="3"/>
  </si>
  <si>
    <t>可否</t>
    <rPh sb="0" eb="2">
      <t>カヒ</t>
    </rPh>
    <phoneticPr fontId="3"/>
  </si>
  <si>
    <t>ジョブネット名</t>
    <rPh sb="6" eb="7">
      <t>メイ</t>
    </rPh>
    <phoneticPr fontId="3"/>
  </si>
  <si>
    <t>次ジョブネット実行</t>
    <rPh sb="0" eb="1">
      <t>ジ</t>
    </rPh>
    <rPh sb="7" eb="9">
      <t>ジッコウ</t>
    </rPh>
    <phoneticPr fontId="3"/>
  </si>
  <si>
    <t>ジョブネット名</t>
    <rPh sb="6" eb="7">
      <t>メイ</t>
    </rPh>
    <phoneticPr fontId="5"/>
  </si>
  <si>
    <t>ジョブネット実行画面に表示させるジョブネットの説明文を記載</t>
    <rPh sb="6" eb="8">
      <t>ジッコウ</t>
    </rPh>
    <rPh sb="8" eb="10">
      <t>ガメン</t>
    </rPh>
    <rPh sb="11" eb="13">
      <t>ヒョウジ</t>
    </rPh>
    <rPh sb="23" eb="26">
      <t>セツメイブン</t>
    </rPh>
    <rPh sb="27" eb="29">
      <t>キサイ</t>
    </rPh>
    <phoneticPr fontId="3"/>
  </si>
  <si>
    <t>異常終了通知</t>
  </si>
  <si>
    <t>異常終了通知</t>
    <rPh sb="0" eb="4">
      <t>イジョウシュウリョウ</t>
    </rPh>
    <rPh sb="4" eb="6">
      <t>ツウチ</t>
    </rPh>
    <phoneticPr fontId="3"/>
  </si>
  <si>
    <t>異常終了通知</t>
    <phoneticPr fontId="3"/>
  </si>
  <si>
    <t>電話通知</t>
    <rPh sb="0" eb="2">
      <t>デンワ</t>
    </rPh>
    <phoneticPr fontId="3"/>
  </si>
  <si>
    <t>メール通知＆電話通知</t>
    <rPh sb="6" eb="8">
      <t>デンワ</t>
    </rPh>
    <phoneticPr fontId="3"/>
  </si>
  <si>
    <t>記入例:1</t>
    <rPh sb="0" eb="2">
      <t>キニュウ</t>
    </rPh>
    <rPh sb="2" eb="3">
      <t>レイ</t>
    </rPh>
    <phoneticPr fontId="3"/>
  </si>
  <si>
    <t>記入例:2</t>
    <rPh sb="0" eb="2">
      <t>キニュウ</t>
    </rPh>
    <rPh sb="2" eb="3">
      <t>レイ</t>
    </rPh>
    <phoneticPr fontId="3"/>
  </si>
  <si>
    <t>お客様サーバA</t>
    <phoneticPr fontId="3"/>
  </si>
  <si>
    <t>停止処理</t>
    <rPh sb="0" eb="2">
      <t>テイシ</t>
    </rPh>
    <rPh sb="2" eb="4">
      <t>ショリ</t>
    </rPh>
    <phoneticPr fontId="3"/>
  </si>
  <si>
    <t>起動処理</t>
    <rPh sb="0" eb="2">
      <t>キドウ</t>
    </rPh>
    <rPh sb="2" eb="4">
      <t>ショリ</t>
    </rPh>
    <phoneticPr fontId="3"/>
  </si>
  <si>
    <t>ジョブ階層図《サンプル顧客/お客様ID：YY/テナントID：XX》</t>
    <rPh sb="11" eb="13">
      <t>コキャク</t>
    </rPh>
    <phoneticPr fontId="3"/>
  </si>
  <si>
    <t>お客様ID+テナントID+0001～連番で記載</t>
    <rPh sb="18" eb="20">
      <t>レンバン</t>
    </rPh>
    <rPh sb="21" eb="23">
      <t>キサイ</t>
    </rPh>
    <phoneticPr fontId="5"/>
  </si>
  <si>
    <t>チェック</t>
    <phoneticPr fontId="3"/>
  </si>
  <si>
    <t>×</t>
  </si>
  <si>
    <t>オプションの為、別途ヒアリングシートをご記入いただきます</t>
    <rPh sb="6" eb="7">
      <t>タメ</t>
    </rPh>
    <rPh sb="8" eb="10">
      <t>ベット</t>
    </rPh>
    <rPh sb="20" eb="22">
      <t>キニュウ</t>
    </rPh>
    <phoneticPr fontId="3"/>
  </si>
  <si>
    <r>
      <t xml:space="preserve">ジョブネットの異常終了時処理結果の通知方法を選択
・通知不要
・メール通知
・電話通知(オプション)
・メール＆電話通知(オプション)
</t>
    </r>
    <r>
      <rPr>
        <sz val="10"/>
        <color indexed="10"/>
        <rFont val="Meiryo UI"/>
        <family val="3"/>
        <charset val="128"/>
      </rPr>
      <t xml:space="preserve">
※メール通知利用時は初回のみ送信先アドレス情報をご提供いただく必要があります
　 以降は送信先アドレスメンテナンスジョブを提供しますので、お客様にて編集を実施いただきます
※電話通知はオプションの為、別途ヒアリングシートに記載をいただく必要があります</t>
    </r>
    <rPh sb="7" eb="12">
      <t>イジョウシュウリョウジ</t>
    </rPh>
    <rPh sb="12" eb="16">
      <t>ショリケッカ</t>
    </rPh>
    <rPh sb="17" eb="19">
      <t>ツウチ</t>
    </rPh>
    <rPh sb="19" eb="21">
      <t>ホウホウ</t>
    </rPh>
    <rPh sb="22" eb="24">
      <t>センタク</t>
    </rPh>
    <rPh sb="26" eb="28">
      <t>ツウチ</t>
    </rPh>
    <rPh sb="28" eb="30">
      <t>フヨウ</t>
    </rPh>
    <rPh sb="35" eb="37">
      <t>ツウチ</t>
    </rPh>
    <rPh sb="39" eb="41">
      <t>デンワ</t>
    </rPh>
    <rPh sb="41" eb="43">
      <t>ツウチ</t>
    </rPh>
    <rPh sb="56" eb="58">
      <t>デンワ</t>
    </rPh>
    <rPh sb="73" eb="75">
      <t>ツウチ</t>
    </rPh>
    <rPh sb="75" eb="77">
      <t>リヨウ</t>
    </rPh>
    <rPh sb="77" eb="78">
      <t>ジ</t>
    </rPh>
    <rPh sb="79" eb="81">
      <t>ショカイ</t>
    </rPh>
    <rPh sb="156" eb="158">
      <t>デンワ</t>
    </rPh>
    <rPh sb="158" eb="160">
      <t>ツウチ</t>
    </rPh>
    <rPh sb="167" eb="168">
      <t>タメ</t>
    </rPh>
    <rPh sb="169" eb="171">
      <t>ベット</t>
    </rPh>
    <rPh sb="180" eb="182">
      <t>キサイ</t>
    </rPh>
    <rPh sb="187" eb="189">
      <t>ヒツヨウ</t>
    </rPh>
    <phoneticPr fontId="5"/>
  </si>
  <si>
    <r>
      <t xml:space="preserve">休業日カレンダーを利用可否を選択(休業日カレンダーで定義した日にジョブネットを起動させないようにできます)
・休業日カレンダーを利用する
・休業日カレンダーを利用しない
</t>
    </r>
    <r>
      <rPr>
        <sz val="10"/>
        <color indexed="10"/>
        <rFont val="Meiryo UI"/>
        <family val="3"/>
        <charset val="128"/>
      </rPr>
      <t xml:space="preserve">
※休業日カレンダー利用時は初回のみ休業日カレンダーをご提供いただく必要があります
　 以降は休業日カレンダーメンテナンスジョブを提供しますので、お客様にて編集を実施いただきます</t>
    </r>
    <rPh sb="0" eb="3">
      <t>キュウギョウビ</t>
    </rPh>
    <rPh sb="9" eb="11">
      <t>リヨウ</t>
    </rPh>
    <rPh sb="11" eb="13">
      <t>カヒ</t>
    </rPh>
    <rPh sb="14" eb="16">
      <t>センタク</t>
    </rPh>
    <rPh sb="104" eb="106">
      <t>テイキョウ</t>
    </rPh>
    <rPh sb="110" eb="112">
      <t>ヒツヨウ</t>
    </rPh>
    <rPh sb="129" eb="131">
      <t>イコウ</t>
    </rPh>
    <rPh sb="132" eb="135">
      <t>キュウギョウビ</t>
    </rPh>
    <rPh sb="150" eb="152">
      <t>テイキョウ</t>
    </rPh>
    <rPh sb="159" eb="161">
      <t>キャクサマ</t>
    </rPh>
    <rPh sb="163" eb="165">
      <t>ヘンシュウ</t>
    </rPh>
    <rPh sb="166" eb="168">
      <t>ジッシ</t>
    </rPh>
    <phoneticPr fontId="3"/>
  </si>
  <si>
    <t>■ジョブネットの記入項目</t>
    <rPh sb="8" eb="10">
      <t>キニュウ</t>
    </rPh>
    <rPh sb="10" eb="12">
      <t>コウモク</t>
    </rPh>
    <phoneticPr fontId="5"/>
  </si>
  <si>
    <t>■ジョブの記入項目</t>
    <rPh sb="5" eb="7">
      <t>キニュウ</t>
    </rPh>
    <rPh sb="7" eb="9">
      <t>コウモク</t>
    </rPh>
    <phoneticPr fontId="5"/>
  </si>
  <si>
    <r>
      <t xml:space="preserve">実行スケジュールをCron形式で記入
</t>
    </r>
    <r>
      <rPr>
        <sz val="10"/>
        <color rgb="FFFF0000"/>
        <rFont val="Meiryo UI"/>
        <family val="3"/>
        <charset val="128"/>
      </rPr>
      <t xml:space="preserve">※手動実行のみの場合は「手動」と記入
</t>
    </r>
    <r>
      <rPr>
        <sz val="10"/>
        <rFont val="Meiryo UI"/>
        <family val="3"/>
        <charset val="128"/>
      </rPr>
      <t xml:space="preserve">
</t>
    </r>
    <r>
      <rPr>
        <sz val="10"/>
        <rFont val="ＭＳ ゴシック"/>
        <family val="3"/>
        <charset val="128"/>
      </rPr>
      <t>+------------ 分 (0 - 59)
| +---------- 時 (0 - 23)
| | +-------- 日 (1 - 31)
| | | +------ 月 (1 - 12)
| | | | +---- 曜日 (0 - 6) (日曜日=0)
| | | | |
* * * * *</t>
    </r>
    <rPh sb="0" eb="2">
      <t>ジッコウ</t>
    </rPh>
    <rPh sb="13" eb="15">
      <t>ケイシキ</t>
    </rPh>
    <rPh sb="16" eb="18">
      <t>キニュウ</t>
    </rPh>
    <rPh sb="20" eb="22">
      <t>シュドウ</t>
    </rPh>
    <rPh sb="22" eb="24">
      <t>ジッコウ</t>
    </rPh>
    <rPh sb="27" eb="29">
      <t>バアイ</t>
    </rPh>
    <rPh sb="31" eb="33">
      <t>シュドウ</t>
    </rPh>
    <phoneticPr fontId="3"/>
  </si>
  <si>
    <t>ジョブ実行先ホストのOS種別を選択
・Linux
・Windows</t>
    <phoneticPr fontId="3"/>
  </si>
  <si>
    <t>ジョブ実行先ホストのIPアドレスを記載</t>
    <phoneticPr fontId="3"/>
  </si>
  <si>
    <r>
      <t xml:space="preserve">・ジョブ管理サーバからジョブ実行先ホストのログインに使用するユーザIDを記載
・ログインユーザID
</t>
    </r>
    <r>
      <rPr>
        <sz val="10"/>
        <color indexed="10"/>
        <rFont val="Meiryo UI"/>
        <family val="3"/>
        <charset val="128"/>
      </rPr>
      <t>※ジョブ管理専用ユーザを作成してください</t>
    </r>
    <rPh sb="16" eb="17">
      <t>サキ</t>
    </rPh>
    <rPh sb="26" eb="28">
      <t>シヨウ</t>
    </rPh>
    <phoneticPr fontId="5"/>
  </si>
  <si>
    <t>ジョブ名</t>
    <rPh sb="3" eb="4">
      <t>メイ</t>
    </rPh>
    <phoneticPr fontId="5"/>
  </si>
  <si>
    <t>ジョブ名</t>
    <rPh sb="3" eb="4">
      <t>メイ</t>
    </rPh>
    <phoneticPr fontId="3"/>
  </si>
  <si>
    <t>記入例:3</t>
    <rPh sb="0" eb="2">
      <t>キニュウ</t>
    </rPh>
    <rPh sb="2" eb="3">
      <t>レイ</t>
    </rPh>
    <phoneticPr fontId="3"/>
  </si>
  <si>
    <t>お客様サーバB</t>
    <phoneticPr fontId="3"/>
  </si>
  <si>
    <t>お客様サーバC</t>
    <phoneticPr fontId="3"/>
  </si>
  <si>
    <t>2ジョブ実行する場合の記載方法</t>
    <phoneticPr fontId="3"/>
  </si>
  <si>
    <t>1ジョブ実行する場合の記載方法</t>
    <phoneticPr fontId="3"/>
  </si>
  <si>
    <t>2ジョブ実行で、1ジョブ目は並列処理する場合の記載方法
※2ジョブ目は並列処理している両方のジョブ完了後に実行される</t>
    <phoneticPr fontId="3"/>
  </si>
  <si>
    <t>記入例:4</t>
    <rPh sb="0" eb="2">
      <t>キニュウ</t>
    </rPh>
    <rPh sb="2" eb="3">
      <t>レイ</t>
    </rPh>
    <phoneticPr fontId="3"/>
  </si>
  <si>
    <t>ジョブの結果(RC=0 or RC=0以外)で、次ジョブネットに処理を分岐する場合の記載方法</t>
    <phoneticPr fontId="3"/>
  </si>
  <si>
    <t>CentOS 7.x</t>
    <phoneticPr fontId="3"/>
  </si>
  <si>
    <t>CentOS 8.x</t>
    <phoneticPr fontId="3"/>
  </si>
  <si>
    <t>RHEL 7.x</t>
    <phoneticPr fontId="3"/>
  </si>
  <si>
    <t>RHEL 8.x</t>
    <phoneticPr fontId="3"/>
  </si>
  <si>
    <t>Windows Server 2016 Standard Edition</t>
    <phoneticPr fontId="3"/>
  </si>
  <si>
    <t>Windows Server 2019 Standard Edition</t>
    <phoneticPr fontId="3"/>
  </si>
  <si>
    <t>ジョブ管理サーバからのアクセス許可</t>
    <rPh sb="3" eb="5">
      <t>カンリ</t>
    </rPh>
    <phoneticPr fontId="3"/>
  </si>
  <si>
    <t>記入例:5</t>
    <rPh sb="0" eb="2">
      <t>キニュウ</t>
    </rPh>
    <rPh sb="2" eb="3">
      <t>レイ</t>
    </rPh>
    <phoneticPr fontId="3"/>
  </si>
  <si>
    <t>記入例:6</t>
    <rPh sb="0" eb="2">
      <t>キニュウ</t>
    </rPh>
    <rPh sb="2" eb="3">
      <t>レイ</t>
    </rPh>
    <phoneticPr fontId="3"/>
  </si>
  <si>
    <t>ジョブの結果(RC=0)で、次ジョブネットに処理を分岐する場合の記載方法</t>
    <phoneticPr fontId="3"/>
  </si>
  <si>
    <t>ジョブの結果(RC=0以外)で、次ジョブネットに処理を分岐する場合の記載方法</t>
    <rPh sb="11" eb="13">
      <t>イガイ</t>
    </rPh>
    <phoneticPr fontId="3"/>
  </si>
  <si>
    <t>■ジョブ管理サービスの仕様と注意点</t>
    <rPh sb="4" eb="6">
      <t>カンリ</t>
    </rPh>
    <rPh sb="11" eb="13">
      <t>シヨウ</t>
    </rPh>
    <rPh sb="14" eb="16">
      <t>チュウイ</t>
    </rPh>
    <rPh sb="16" eb="17">
      <t>テン</t>
    </rPh>
    <phoneticPr fontId="3"/>
  </si>
  <si>
    <t>WinRM有効化(5986/tcp)＋認証の有効化設定</t>
    <rPh sb="25" eb="27">
      <t>セッテイ</t>
    </rPh>
    <phoneticPr fontId="3"/>
  </si>
  <si>
    <t>ジョブ実行先ホストで実行するシェルのフルパスを記載</t>
    <rPh sb="3" eb="5">
      <t>ジッコウ</t>
    </rPh>
    <rPh sb="5" eb="6">
      <t>サキ</t>
    </rPh>
    <rPh sb="10" eb="12">
      <t>ジッコウ</t>
    </rPh>
    <rPh sb="23" eb="25">
      <t>キサイ</t>
    </rPh>
    <phoneticPr fontId="5"/>
  </si>
  <si>
    <t>ジョブ実行先ホスト名を記載</t>
    <rPh sb="3" eb="5">
      <t>ジッコウ</t>
    </rPh>
    <rPh sb="5" eb="6">
      <t>サキ</t>
    </rPh>
    <rPh sb="9" eb="10">
      <t>メイ</t>
    </rPh>
    <rPh sb="11" eb="13">
      <t>キサイ</t>
    </rPh>
    <phoneticPr fontId="3"/>
  </si>
  <si>
    <t>・ジョブは直列又は並列処理の組み合わせで実行することができます。</t>
    <rPh sb="5" eb="7">
      <t>チョクレツ</t>
    </rPh>
    <rPh sb="7" eb="8">
      <t>マタ</t>
    </rPh>
    <rPh sb="9" eb="11">
      <t>ヘイレツ</t>
    </rPh>
    <rPh sb="11" eb="13">
      <t>ショリ</t>
    </rPh>
    <rPh sb="14" eb="15">
      <t>ク</t>
    </rPh>
    <rPh sb="16" eb="17">
      <t>ア</t>
    </rPh>
    <rPh sb="20" eb="22">
      <t>ジッコウ</t>
    </rPh>
    <phoneticPr fontId="3"/>
  </si>
  <si>
    <t>・処理結果(ジョブネットのエラーコード RC=0 or RC=0以外)で処理を分岐させたい場合はジョブネット単位で分岐できます。</t>
    <rPh sb="1" eb="3">
      <t>ショリ</t>
    </rPh>
    <rPh sb="3" eb="5">
      <t>ケッカ</t>
    </rPh>
    <rPh sb="32" eb="34">
      <t>イガイ</t>
    </rPh>
    <rPh sb="36" eb="38">
      <t>ショリ</t>
    </rPh>
    <rPh sb="39" eb="41">
      <t>ブンキ</t>
    </rPh>
    <rPh sb="45" eb="47">
      <t>バアイ</t>
    </rPh>
    <rPh sb="54" eb="56">
      <t>タンイ</t>
    </rPh>
    <rPh sb="57" eb="59">
      <t>ブンキ</t>
    </rPh>
    <phoneticPr fontId="3"/>
  </si>
  <si>
    <t>・ジョブネットでジョブを制御します。</t>
    <rPh sb="12" eb="14">
      <t>セイギョ</t>
    </rPh>
    <phoneticPr fontId="3"/>
  </si>
  <si>
    <t>ジョブ管理サービス　役割分担表</t>
    <rPh sb="3" eb="5">
      <t>カンリ</t>
    </rPh>
    <rPh sb="10" eb="15">
      <t>ヤクワリブンタンヒョウ</t>
    </rPh>
    <phoneticPr fontId="5"/>
  </si>
  <si>
    <t>ジョブ管理サービス　前提条件</t>
    <rPh sb="3" eb="5">
      <t>カンリ</t>
    </rPh>
    <rPh sb="10" eb="14">
      <t>ゼンテイジョウケン</t>
    </rPh>
    <phoneticPr fontId="5"/>
  </si>
  <si>
    <t>ジョブ管理サービス　ヒアリング</t>
    <rPh sb="3" eb="5">
      <t>カンリ</t>
    </rPh>
    <phoneticPr fontId="5"/>
  </si>
  <si>
    <t>ジョブ管理サービス　ジョブ階層図記入説明</t>
    <rPh sb="3" eb="5">
      <t>カンリ</t>
    </rPh>
    <rPh sb="13" eb="16">
      <t>カイソウズ</t>
    </rPh>
    <rPh sb="16" eb="18">
      <t>キニュウ</t>
    </rPh>
    <rPh sb="18" eb="20">
      <t>セツメイ</t>
    </rPh>
    <phoneticPr fontId="5"/>
  </si>
  <si>
    <t>RHEL 6.x</t>
    <phoneticPr fontId="3"/>
  </si>
  <si>
    <t>CentOS 6.x</t>
    <phoneticPr fontId="3"/>
  </si>
  <si>
    <t>TEPcube標準サポート外OS</t>
    <rPh sb="7" eb="9">
      <t>ヒョウジュン</t>
    </rPh>
    <rPh sb="13" eb="14">
      <t>ガイ</t>
    </rPh>
    <phoneticPr fontId="3"/>
  </si>
  <si>
    <t>Windows Server 2012/2012R2</t>
    <phoneticPr fontId="3"/>
  </si>
  <si>
    <t>Windows Server 2019 その他Edition</t>
    <rPh sb="22" eb="23">
      <t>ホカ</t>
    </rPh>
    <phoneticPr fontId="3"/>
  </si>
  <si>
    <t>Windows Server 2016 その他Edition</t>
    <phoneticPr fontId="3"/>
  </si>
  <si>
    <t>・並列処理は同時に動作させているジョブすべてが正常終了しないと次のジョブは動きません。</t>
    <rPh sb="1" eb="3">
      <t>ヘイレツ</t>
    </rPh>
    <rPh sb="3" eb="5">
      <t>ショリ</t>
    </rPh>
    <rPh sb="6" eb="8">
      <t>ドウジ</t>
    </rPh>
    <rPh sb="9" eb="11">
      <t>ドウサ</t>
    </rPh>
    <rPh sb="23" eb="25">
      <t>セイジョウ</t>
    </rPh>
    <rPh sb="25" eb="27">
      <t>シュウリョウ</t>
    </rPh>
    <rPh sb="31" eb="32">
      <t>ツギ</t>
    </rPh>
    <rPh sb="37" eb="38">
      <t>ウゴ</t>
    </rPh>
    <phoneticPr fontId="3"/>
  </si>
  <si>
    <t>・並列処理は同時に動作させているジョブのいずれか一つでも異常終了したらジョブネットは異常終了となります。</t>
    <rPh sb="1" eb="3">
      <t>ヘイレツ</t>
    </rPh>
    <rPh sb="3" eb="5">
      <t>ショリ</t>
    </rPh>
    <rPh sb="6" eb="8">
      <t>ドウジ</t>
    </rPh>
    <rPh sb="9" eb="11">
      <t>ドウサ</t>
    </rPh>
    <rPh sb="24" eb="25">
      <t>ヒト</t>
    </rPh>
    <rPh sb="28" eb="30">
      <t>イジョウ</t>
    </rPh>
    <rPh sb="30" eb="32">
      <t>シュウリョウ</t>
    </rPh>
    <rPh sb="42" eb="46">
      <t>イジョウシュウリョウ</t>
    </rPh>
    <phoneticPr fontId="3"/>
  </si>
  <si>
    <t>業務項目</t>
    <rPh sb="0" eb="2">
      <t>ギョウム</t>
    </rPh>
    <rPh sb="2" eb="4">
      <t>コウモク</t>
    </rPh>
    <phoneticPr fontId="22"/>
  </si>
  <si>
    <t>業務内容</t>
    <rPh sb="0" eb="2">
      <t>ギョウム</t>
    </rPh>
    <rPh sb="2" eb="4">
      <t>ナイヨウ</t>
    </rPh>
    <phoneticPr fontId="22"/>
  </si>
  <si>
    <t>担当</t>
    <rPh sb="0" eb="2">
      <t>タントウ</t>
    </rPh>
    <phoneticPr fontId="21"/>
  </si>
  <si>
    <t>お客様</t>
    <rPh sb="1" eb="2">
      <t>キャク</t>
    </rPh>
    <rPh sb="2" eb="3">
      <t>サマ</t>
    </rPh>
    <phoneticPr fontId="22"/>
  </si>
  <si>
    <t>弊社</t>
    <rPh sb="0" eb="2">
      <t>ヘイシャ</t>
    </rPh>
    <phoneticPr fontId="21"/>
  </si>
  <si>
    <t>備考</t>
    <rPh sb="0" eb="2">
      <t>ビコウ</t>
    </rPh>
    <phoneticPr fontId="21"/>
  </si>
  <si>
    <t>１.</t>
    <phoneticPr fontId="22"/>
  </si>
  <si>
    <t>ジョブ管理サービス</t>
    <rPh sb="3" eb="5">
      <t>カンリ</t>
    </rPh>
    <phoneticPr fontId="22"/>
  </si>
  <si>
    <t>1.1</t>
    <phoneticPr fontId="22"/>
  </si>
  <si>
    <t>1.1.1　</t>
    <phoneticPr fontId="22"/>
  </si>
  <si>
    <t>利用申請手続き</t>
    <rPh sb="0" eb="2">
      <t>リヨウ</t>
    </rPh>
    <rPh sb="2" eb="4">
      <t>シンセイ</t>
    </rPh>
    <rPh sb="4" eb="6">
      <t>テツヅ</t>
    </rPh>
    <phoneticPr fontId="22"/>
  </si>
  <si>
    <t>(1)</t>
    <phoneticPr fontId="21"/>
  </si>
  <si>
    <t>申込書・ヒアリングシートの記入・提示</t>
    <rPh sb="0" eb="3">
      <t>モウシコミショ</t>
    </rPh>
    <rPh sb="13" eb="15">
      <t>キニュウ</t>
    </rPh>
    <rPh sb="16" eb="18">
      <t>テイジ</t>
    </rPh>
    <phoneticPr fontId="23"/>
  </si>
  <si>
    <t>◎</t>
    <phoneticPr fontId="22"/>
  </si>
  <si>
    <t>(2)</t>
    <phoneticPr fontId="22"/>
  </si>
  <si>
    <t>申込書・ヒアリングシートの受信・内容確認</t>
    <rPh sb="0" eb="3">
      <t>モウシコミショ</t>
    </rPh>
    <rPh sb="13" eb="15">
      <t>ジュシン</t>
    </rPh>
    <rPh sb="16" eb="18">
      <t>ナイヨウ</t>
    </rPh>
    <rPh sb="18" eb="20">
      <t>カクニン</t>
    </rPh>
    <phoneticPr fontId="23"/>
  </si>
  <si>
    <t>1.1.2</t>
    <phoneticPr fontId="22"/>
  </si>
  <si>
    <t>利用者環境定義</t>
    <rPh sb="0" eb="3">
      <t>リヨウシャ</t>
    </rPh>
    <rPh sb="3" eb="5">
      <t>カンキョウ</t>
    </rPh>
    <rPh sb="5" eb="7">
      <t>テイギ</t>
    </rPh>
    <phoneticPr fontId="22"/>
  </si>
  <si>
    <t>利用者毎のロール(申請単位)の登録・削除</t>
    <rPh sb="0" eb="3">
      <t>リヨウシャ</t>
    </rPh>
    <rPh sb="3" eb="4">
      <t>ゴト</t>
    </rPh>
    <rPh sb="9" eb="11">
      <t>シンセイ</t>
    </rPh>
    <rPh sb="11" eb="13">
      <t>タンイ</t>
    </rPh>
    <rPh sb="15" eb="17">
      <t>トウロク</t>
    </rPh>
    <rPh sb="18" eb="20">
      <t>サクジョ</t>
    </rPh>
    <phoneticPr fontId="23"/>
  </si>
  <si>
    <t>企業ごとに利用者をグルーピングした定義の作成および削除</t>
    <rPh sb="0" eb="2">
      <t>キギョウ</t>
    </rPh>
    <rPh sb="5" eb="8">
      <t>リヨウシャ</t>
    </rPh>
    <rPh sb="17" eb="19">
      <t>テイギ</t>
    </rPh>
    <rPh sb="20" eb="22">
      <t>サクセイ</t>
    </rPh>
    <rPh sb="25" eb="27">
      <t>サクジョ</t>
    </rPh>
    <phoneticPr fontId="24"/>
  </si>
  <si>
    <t>利用者アカウントの作成・削除</t>
    <rPh sb="0" eb="3">
      <t>リヨウシャ</t>
    </rPh>
    <rPh sb="9" eb="11">
      <t>サクセイ</t>
    </rPh>
    <rPh sb="12" eb="14">
      <t>サクジョ</t>
    </rPh>
    <phoneticPr fontId="23"/>
  </si>
  <si>
    <t>利用者のアカウントの登録および削除(変更は提要無し)</t>
    <rPh sb="0" eb="3">
      <t>リヨウシャ</t>
    </rPh>
    <rPh sb="10" eb="12">
      <t>トウロク</t>
    </rPh>
    <rPh sb="15" eb="17">
      <t>サクジョ</t>
    </rPh>
    <rPh sb="18" eb="20">
      <t>ヘンコウ</t>
    </rPh>
    <rPh sb="21" eb="23">
      <t>テイヨウ</t>
    </rPh>
    <rPh sb="23" eb="24">
      <t>ナ</t>
    </rPh>
    <phoneticPr fontId="24"/>
  </si>
  <si>
    <t>(3)</t>
    <phoneticPr fontId="22"/>
  </si>
  <si>
    <t>利用者アカウントの権限付与・変更</t>
    <rPh sb="0" eb="3">
      <t>リヨウシャ</t>
    </rPh>
    <rPh sb="9" eb="11">
      <t>ケンゲン</t>
    </rPh>
    <rPh sb="11" eb="13">
      <t>フヨ</t>
    </rPh>
    <rPh sb="14" eb="16">
      <t>ヘンコウ</t>
    </rPh>
    <phoneticPr fontId="23"/>
  </si>
  <si>
    <t>利用者アカウントのロール内利用者権限の付与</t>
    <rPh sb="0" eb="3">
      <t>リヨウシャ</t>
    </rPh>
    <rPh sb="12" eb="13">
      <t>ナイ</t>
    </rPh>
    <rPh sb="13" eb="16">
      <t>リヨウシャ</t>
    </rPh>
    <rPh sb="16" eb="18">
      <t>ケンゲン</t>
    </rPh>
    <rPh sb="19" eb="21">
      <t>フヨ</t>
    </rPh>
    <phoneticPr fontId="24"/>
  </si>
  <si>
    <t>(4)</t>
    <phoneticPr fontId="22"/>
  </si>
  <si>
    <t>利用者アカウントのパスワード管理</t>
    <rPh sb="0" eb="3">
      <t>リヨウシャ</t>
    </rPh>
    <rPh sb="14" eb="16">
      <t>カンリ</t>
    </rPh>
    <phoneticPr fontId="23"/>
  </si>
  <si>
    <t>利用者アカウントの設定パスワード</t>
    <rPh sb="0" eb="3">
      <t>リヨウシャ</t>
    </rPh>
    <rPh sb="9" eb="11">
      <t>セッテイ</t>
    </rPh>
    <phoneticPr fontId="24"/>
  </si>
  <si>
    <t>(5)</t>
    <phoneticPr fontId="22"/>
  </si>
  <si>
    <t>TEPcubeの通信許可設定</t>
    <rPh sb="8" eb="10">
      <t>ツウシン</t>
    </rPh>
    <rPh sb="10" eb="12">
      <t>キョカ</t>
    </rPh>
    <rPh sb="12" eb="14">
      <t>セッテイ</t>
    </rPh>
    <phoneticPr fontId="23"/>
  </si>
  <si>
    <t>TEPcubeに申請するFW設定申請</t>
    <rPh sb="8" eb="10">
      <t>シンセイ</t>
    </rPh>
    <rPh sb="14" eb="16">
      <t>セッテイ</t>
    </rPh>
    <rPh sb="16" eb="18">
      <t>シンセイ</t>
    </rPh>
    <phoneticPr fontId="24"/>
  </si>
  <si>
    <t>(6)</t>
    <phoneticPr fontId="22"/>
  </si>
  <si>
    <t>お客様サーバ環境設定</t>
    <rPh sb="1" eb="3">
      <t>キャクサマ</t>
    </rPh>
    <rPh sb="6" eb="8">
      <t>カンキョウ</t>
    </rPh>
    <rPh sb="8" eb="10">
      <t>セッテイ</t>
    </rPh>
    <phoneticPr fontId="23"/>
  </si>
  <si>
    <t>ジョブ管理サービスからのアクセス制限許可等の設定</t>
    <rPh sb="3" eb="5">
      <t>カンリ</t>
    </rPh>
    <rPh sb="16" eb="18">
      <t>セイゲン</t>
    </rPh>
    <rPh sb="18" eb="20">
      <t>キョカ</t>
    </rPh>
    <rPh sb="20" eb="21">
      <t>トウ</t>
    </rPh>
    <rPh sb="22" eb="24">
      <t>セッテイ</t>
    </rPh>
    <phoneticPr fontId="24"/>
  </si>
  <si>
    <t>(7)</t>
    <phoneticPr fontId="22"/>
  </si>
  <si>
    <t>ssh/WinRM証明書の設定</t>
    <rPh sb="9" eb="12">
      <t>ショウメイショ</t>
    </rPh>
    <rPh sb="13" eb="15">
      <t>セッテイ</t>
    </rPh>
    <phoneticPr fontId="23"/>
  </si>
  <si>
    <t>ジョブ管理サーバで発行したssh/WinRM証明書の発行</t>
    <rPh sb="3" eb="5">
      <t>カンリ</t>
    </rPh>
    <rPh sb="9" eb="11">
      <t>ハッコウ</t>
    </rPh>
    <rPh sb="22" eb="25">
      <t>ショウメイショ</t>
    </rPh>
    <rPh sb="26" eb="28">
      <t>ハッコウ</t>
    </rPh>
    <phoneticPr fontId="24"/>
  </si>
  <si>
    <t>(8)</t>
    <phoneticPr fontId="22"/>
  </si>
  <si>
    <t>ssh/WinRM証明書の配置</t>
    <rPh sb="9" eb="12">
      <t>ショウメイショ</t>
    </rPh>
    <rPh sb="13" eb="15">
      <t>ハイチ</t>
    </rPh>
    <phoneticPr fontId="23"/>
  </si>
  <si>
    <t>ジョブ管理サーバで発行したssh/WinRM証明書のお客様サーバへの配置</t>
    <rPh sb="3" eb="5">
      <t>カンリ</t>
    </rPh>
    <rPh sb="9" eb="11">
      <t>ハッコウ</t>
    </rPh>
    <rPh sb="22" eb="25">
      <t>ショウメイショ</t>
    </rPh>
    <rPh sb="27" eb="29">
      <t>キャクサマ</t>
    </rPh>
    <rPh sb="34" eb="36">
      <t>ハイチ</t>
    </rPh>
    <phoneticPr fontId="24"/>
  </si>
  <si>
    <t>1.1.3</t>
    <phoneticPr fontId="22"/>
  </si>
  <si>
    <t>JOB管理項目</t>
    <rPh sb="3" eb="5">
      <t>カンリ</t>
    </rPh>
    <rPh sb="5" eb="7">
      <t>コウモク</t>
    </rPh>
    <phoneticPr fontId="22"/>
  </si>
  <si>
    <t>JOB(起動させるスクリプト)の作成</t>
    <rPh sb="4" eb="6">
      <t>キドウ</t>
    </rPh>
    <rPh sb="16" eb="18">
      <t>サクセイ</t>
    </rPh>
    <phoneticPr fontId="23"/>
  </si>
  <si>
    <t>利用者サーバで実行するJOBの設計および作成</t>
    <rPh sb="0" eb="3">
      <t>リヨウシャ</t>
    </rPh>
    <rPh sb="7" eb="9">
      <t>ジッコウ</t>
    </rPh>
    <rPh sb="15" eb="17">
      <t>セッケイ</t>
    </rPh>
    <rPh sb="20" eb="22">
      <t>サクセイ</t>
    </rPh>
    <phoneticPr fontId="22"/>
  </si>
  <si>
    <t>JOBスケジュール・JOBネットワーク設計</t>
    <rPh sb="19" eb="21">
      <t>セッケイ</t>
    </rPh>
    <phoneticPr fontId="23"/>
  </si>
  <si>
    <t>稼働させるJOBスケジュールやネットワーク設計</t>
    <rPh sb="0" eb="2">
      <t>カドウ</t>
    </rPh>
    <rPh sb="21" eb="23">
      <t>セッケイ</t>
    </rPh>
    <phoneticPr fontId="24"/>
  </si>
  <si>
    <t>JOB、JOBネットワークの登録・削除</t>
    <rPh sb="14" eb="16">
      <t>トウロク</t>
    </rPh>
    <rPh sb="17" eb="19">
      <t>サクジョ</t>
    </rPh>
    <phoneticPr fontId="23"/>
  </si>
  <si>
    <t>利用者より提示されたJOBやJOBネットワークの登録・削除(スケジュールの変更等含む)</t>
    <rPh sb="0" eb="3">
      <t>リヨウシャ</t>
    </rPh>
    <rPh sb="5" eb="7">
      <t>テイジ</t>
    </rPh>
    <rPh sb="24" eb="26">
      <t>トウロク</t>
    </rPh>
    <rPh sb="27" eb="29">
      <t>サクジョ</t>
    </rPh>
    <rPh sb="37" eb="40">
      <t>ヘンコウトウ</t>
    </rPh>
    <rPh sb="40" eb="41">
      <t>フク</t>
    </rPh>
    <phoneticPr fontId="24"/>
  </si>
  <si>
    <t>JOBの実行環境</t>
    <rPh sb="4" eb="6">
      <t>ジッコウ</t>
    </rPh>
    <rPh sb="6" eb="8">
      <t>カンキョウ</t>
    </rPh>
    <phoneticPr fontId="24"/>
  </si>
  <si>
    <t>JOBが実行される環境(サーバ)</t>
    <rPh sb="4" eb="6">
      <t>ジッコウ</t>
    </rPh>
    <rPh sb="9" eb="11">
      <t>カンキョウ</t>
    </rPh>
    <phoneticPr fontId="24"/>
  </si>
  <si>
    <t>JOB管理基盤でのJOBの実行はしない</t>
    <rPh sb="3" eb="5">
      <t>カンリ</t>
    </rPh>
    <rPh sb="5" eb="7">
      <t>キバン</t>
    </rPh>
    <rPh sb="13" eb="15">
      <t>ジッコウ</t>
    </rPh>
    <phoneticPr fontId="24"/>
  </si>
  <si>
    <t>JOBの動作テスト</t>
    <rPh sb="4" eb="6">
      <t>ドウサ</t>
    </rPh>
    <phoneticPr fontId="24"/>
  </si>
  <si>
    <t>定義したJOBの動作テスト</t>
    <rPh sb="0" eb="2">
      <t>テイギ</t>
    </rPh>
    <rPh sb="8" eb="10">
      <t>ドウサ</t>
    </rPh>
    <phoneticPr fontId="24"/>
  </si>
  <si>
    <t>JOB異常時の通知(基本：メール、オプション：電話)</t>
    <rPh sb="3" eb="5">
      <t>イジョウ</t>
    </rPh>
    <rPh sb="5" eb="6">
      <t>ジ</t>
    </rPh>
    <rPh sb="7" eb="9">
      <t>ツウチ</t>
    </rPh>
    <rPh sb="10" eb="12">
      <t>キホン</t>
    </rPh>
    <rPh sb="23" eb="25">
      <t>デンワ</t>
    </rPh>
    <phoneticPr fontId="23"/>
  </si>
  <si>
    <t>JOB異常終了時の指定箇所への通知</t>
    <rPh sb="3" eb="5">
      <t>イジョウ</t>
    </rPh>
    <rPh sb="5" eb="8">
      <t>シュウリョウジ</t>
    </rPh>
    <rPh sb="9" eb="13">
      <t>シテイカショ</t>
    </rPh>
    <rPh sb="15" eb="17">
      <t>ツウチ</t>
    </rPh>
    <phoneticPr fontId="24"/>
  </si>
  <si>
    <t>JOB実行結果の確認および対処を行う画面の提供</t>
    <rPh sb="3" eb="5">
      <t>ジッコウ</t>
    </rPh>
    <rPh sb="5" eb="7">
      <t>ケッカ</t>
    </rPh>
    <rPh sb="8" eb="10">
      <t>カクニン</t>
    </rPh>
    <rPh sb="13" eb="15">
      <t>タイショ</t>
    </rPh>
    <rPh sb="16" eb="17">
      <t>オコナ</t>
    </rPh>
    <rPh sb="18" eb="20">
      <t>ガメン</t>
    </rPh>
    <rPh sb="21" eb="23">
      <t>テイキョウ</t>
    </rPh>
    <phoneticPr fontId="23"/>
  </si>
  <si>
    <t>JOBの実行結果の確認や再処理を実施するロールに準じた画面の提供</t>
    <rPh sb="4" eb="6">
      <t>ジッコウ</t>
    </rPh>
    <rPh sb="6" eb="8">
      <t>ケッカ</t>
    </rPh>
    <rPh sb="9" eb="11">
      <t>カクニン</t>
    </rPh>
    <rPh sb="12" eb="15">
      <t>サイショリ</t>
    </rPh>
    <rPh sb="16" eb="18">
      <t>ジッシ</t>
    </rPh>
    <rPh sb="24" eb="25">
      <t>ジュン</t>
    </rPh>
    <rPh sb="27" eb="29">
      <t>ガメン</t>
    </rPh>
    <rPh sb="30" eb="32">
      <t>テイキョウ</t>
    </rPh>
    <phoneticPr fontId="24"/>
  </si>
  <si>
    <t>JOB実行結果の受信および確認</t>
    <rPh sb="3" eb="5">
      <t>ジッコウ</t>
    </rPh>
    <rPh sb="5" eb="7">
      <t>ケッカ</t>
    </rPh>
    <rPh sb="8" eb="10">
      <t>ジュシン</t>
    </rPh>
    <rPh sb="13" eb="15">
      <t>カクニン</t>
    </rPh>
    <phoneticPr fontId="23"/>
  </si>
  <si>
    <t>JOBの実行結果通知の受信およびその確認</t>
    <rPh sb="4" eb="6">
      <t>ジッコウ</t>
    </rPh>
    <rPh sb="6" eb="8">
      <t>ケッカ</t>
    </rPh>
    <rPh sb="8" eb="10">
      <t>ツウチ</t>
    </rPh>
    <rPh sb="11" eb="13">
      <t>ジュシン</t>
    </rPh>
    <rPh sb="18" eb="20">
      <t>カクニン</t>
    </rPh>
    <phoneticPr fontId="24"/>
  </si>
  <si>
    <t>(9)</t>
    <phoneticPr fontId="22"/>
  </si>
  <si>
    <t>JOB結果確認後の対応</t>
    <rPh sb="3" eb="5">
      <t>ケッカ</t>
    </rPh>
    <rPh sb="5" eb="8">
      <t>カクニンゴ</t>
    </rPh>
    <rPh sb="9" eb="11">
      <t>タイオウ</t>
    </rPh>
    <phoneticPr fontId="23"/>
  </si>
  <si>
    <t>JOBの実行結果を確認した後の再処理や無効化設定作業</t>
    <rPh sb="4" eb="6">
      <t>ジッコウ</t>
    </rPh>
    <rPh sb="6" eb="8">
      <t>ケッカ</t>
    </rPh>
    <rPh sb="9" eb="11">
      <t>カクニン</t>
    </rPh>
    <rPh sb="13" eb="14">
      <t>アト</t>
    </rPh>
    <rPh sb="15" eb="16">
      <t>サイ</t>
    </rPh>
    <rPh sb="16" eb="18">
      <t>ショリ</t>
    </rPh>
    <rPh sb="19" eb="21">
      <t>ムコウ</t>
    </rPh>
    <rPh sb="21" eb="22">
      <t>カ</t>
    </rPh>
    <rPh sb="22" eb="24">
      <t>セッテイ</t>
    </rPh>
    <rPh sb="24" eb="26">
      <t>サギョウ</t>
    </rPh>
    <phoneticPr fontId="24"/>
  </si>
  <si>
    <t>(10)</t>
    <phoneticPr fontId="22"/>
  </si>
  <si>
    <t>JOB提供基盤の維持管理</t>
    <rPh sb="3" eb="5">
      <t>テイキョウ</t>
    </rPh>
    <rPh sb="5" eb="7">
      <t>キバン</t>
    </rPh>
    <rPh sb="8" eb="10">
      <t>イジ</t>
    </rPh>
    <rPh sb="10" eb="12">
      <t>カンリ</t>
    </rPh>
    <phoneticPr fontId="23"/>
  </si>
  <si>
    <t>JOBを管理するインフラ基盤の維持管理</t>
    <rPh sb="4" eb="6">
      <t>カンリ</t>
    </rPh>
    <rPh sb="12" eb="14">
      <t>キバン</t>
    </rPh>
    <rPh sb="15" eb="19">
      <t>イジカンリ</t>
    </rPh>
    <phoneticPr fontId="24"/>
  </si>
  <si>
    <t>1.1.4</t>
    <phoneticPr fontId="22"/>
  </si>
  <si>
    <t>リモートアクセス提供機能</t>
    <rPh sb="8" eb="10">
      <t>テイキョウ</t>
    </rPh>
    <rPh sb="10" eb="12">
      <t>キノウ</t>
    </rPh>
    <phoneticPr fontId="22"/>
  </si>
  <si>
    <t>リモートアクセス端末の準備、維持管理</t>
    <rPh sb="8" eb="10">
      <t>タンマツ</t>
    </rPh>
    <rPh sb="11" eb="13">
      <t>ジュンビ</t>
    </rPh>
    <rPh sb="14" eb="18">
      <t>イジカンリ</t>
    </rPh>
    <phoneticPr fontId="24"/>
  </si>
  <si>
    <t>JOB管理画面等へアクセスする操作端末の準備および管理</t>
    <rPh sb="3" eb="5">
      <t>カンリ</t>
    </rPh>
    <rPh sb="5" eb="7">
      <t>ガメン</t>
    </rPh>
    <rPh sb="7" eb="8">
      <t>トウ</t>
    </rPh>
    <rPh sb="15" eb="17">
      <t>ソウサ</t>
    </rPh>
    <rPh sb="17" eb="19">
      <t>タンマツ</t>
    </rPh>
    <rPh sb="20" eb="22">
      <t>ジュンビ</t>
    </rPh>
    <rPh sb="25" eb="27">
      <t>カンリ</t>
    </rPh>
    <phoneticPr fontId="24"/>
  </si>
  <si>
    <t>認証基盤の提供(二段階認証含む)</t>
    <rPh sb="0" eb="2">
      <t>ニンショウ</t>
    </rPh>
    <rPh sb="2" eb="4">
      <t>キバン</t>
    </rPh>
    <rPh sb="5" eb="7">
      <t>テイキョウ</t>
    </rPh>
    <rPh sb="8" eb="11">
      <t>ニダンカイ</t>
    </rPh>
    <rPh sb="11" eb="13">
      <t>ニンショウ</t>
    </rPh>
    <rPh sb="13" eb="14">
      <t>フク</t>
    </rPh>
    <phoneticPr fontId="24"/>
  </si>
  <si>
    <t>JOB管理画面等へアクセスする際の認証機能の提供</t>
    <rPh sb="3" eb="5">
      <t>カンリ</t>
    </rPh>
    <rPh sb="5" eb="7">
      <t>ガメン</t>
    </rPh>
    <rPh sb="7" eb="8">
      <t>トウ</t>
    </rPh>
    <rPh sb="15" eb="16">
      <t>サイ</t>
    </rPh>
    <rPh sb="17" eb="19">
      <t>ニンショウ</t>
    </rPh>
    <rPh sb="19" eb="21">
      <t>キノウ</t>
    </rPh>
    <rPh sb="22" eb="24">
      <t>テイキョウ</t>
    </rPh>
    <phoneticPr fontId="24"/>
  </si>
  <si>
    <t>二段階認証のクライアントインストール、設定</t>
    <rPh sb="0" eb="3">
      <t>ニダンカイ</t>
    </rPh>
    <rPh sb="3" eb="5">
      <t>ニンショウ</t>
    </rPh>
    <rPh sb="19" eb="21">
      <t>セッテイ</t>
    </rPh>
    <phoneticPr fontId="24"/>
  </si>
  <si>
    <t>お客様の端末に二段階認証のアプリのインストール</t>
    <rPh sb="1" eb="3">
      <t>キャクサマ</t>
    </rPh>
    <rPh sb="4" eb="6">
      <t>タンマツ</t>
    </rPh>
    <rPh sb="7" eb="10">
      <t>ニダンカイ</t>
    </rPh>
    <rPh sb="10" eb="12">
      <t>ニンショウ</t>
    </rPh>
    <phoneticPr fontId="24"/>
  </si>
  <si>
    <t>二段階認証の基盤側設定</t>
    <rPh sb="0" eb="3">
      <t>ニダンカイ</t>
    </rPh>
    <rPh sb="3" eb="5">
      <t>ニンショウ</t>
    </rPh>
    <rPh sb="6" eb="8">
      <t>キバン</t>
    </rPh>
    <rPh sb="8" eb="9">
      <t>ガワ</t>
    </rPh>
    <rPh sb="9" eb="11">
      <t>セッテイ</t>
    </rPh>
    <phoneticPr fontId="24"/>
  </si>
  <si>
    <t>二段階認証サーバの設定</t>
    <rPh sb="0" eb="3">
      <t>ニダンカイ</t>
    </rPh>
    <rPh sb="3" eb="5">
      <t>ニンショウ</t>
    </rPh>
    <rPh sb="9" eb="11">
      <t>セッテイ</t>
    </rPh>
    <phoneticPr fontId="24"/>
  </si>
  <si>
    <t>1.1.5</t>
    <phoneticPr fontId="22"/>
  </si>
  <si>
    <t>障害対応業務</t>
    <rPh sb="0" eb="6">
      <t>ショウガイタイオウギョウム</t>
    </rPh>
    <phoneticPr fontId="22"/>
  </si>
  <si>
    <t>(1)</t>
    <phoneticPr fontId="22"/>
  </si>
  <si>
    <t>JOB実行結果(異常時含む)に対する対処</t>
    <rPh sb="3" eb="5">
      <t>ジッコウ</t>
    </rPh>
    <rPh sb="5" eb="7">
      <t>ケッカ</t>
    </rPh>
    <rPh sb="8" eb="10">
      <t>イジョウ</t>
    </rPh>
    <rPh sb="10" eb="11">
      <t>ジ</t>
    </rPh>
    <rPh sb="11" eb="12">
      <t>フク</t>
    </rPh>
    <rPh sb="15" eb="16">
      <t>タイ</t>
    </rPh>
    <rPh sb="18" eb="20">
      <t>タイショ</t>
    </rPh>
    <phoneticPr fontId="23"/>
  </si>
  <si>
    <t>JOBの実行結果に基づく対処</t>
    <rPh sb="4" eb="6">
      <t>ジッコウ</t>
    </rPh>
    <rPh sb="6" eb="8">
      <t>ケッカ</t>
    </rPh>
    <rPh sb="9" eb="10">
      <t>モト</t>
    </rPh>
    <rPh sb="12" eb="14">
      <t>タイショ</t>
    </rPh>
    <phoneticPr fontId="24"/>
  </si>
  <si>
    <t>JOB提供基盤の障害対応</t>
    <rPh sb="3" eb="5">
      <t>テイキョウ</t>
    </rPh>
    <rPh sb="5" eb="7">
      <t>キバン</t>
    </rPh>
    <rPh sb="8" eb="12">
      <t>ショウガイタイオウ</t>
    </rPh>
    <phoneticPr fontId="23"/>
  </si>
  <si>
    <t>JOB提供基盤の障害対応</t>
    <rPh sb="3" eb="5">
      <t>テイキョウ</t>
    </rPh>
    <rPh sb="5" eb="7">
      <t>キバン</t>
    </rPh>
    <rPh sb="8" eb="10">
      <t>ショウガイ</t>
    </rPh>
    <rPh sb="10" eb="12">
      <t>タイオウ</t>
    </rPh>
    <phoneticPr fontId="24"/>
  </si>
  <si>
    <t>ジョブネット異常終了時処理結果通知の電話通知が必要か</t>
    <rPh sb="18" eb="20">
      <t>デンワ</t>
    </rPh>
    <rPh sb="20" eb="22">
      <t>ツウチ</t>
    </rPh>
    <rPh sb="23" eb="25">
      <t>ヒツヨウ</t>
    </rPh>
    <phoneticPr fontId="3"/>
  </si>
  <si>
    <t>ジョブネット異常終了時処理結果通知の送信先メールアドレス修正ジョブが必要か</t>
    <rPh sb="6" eb="8">
      <t>イジョウ</t>
    </rPh>
    <rPh sb="8" eb="10">
      <t>シュウリョウ</t>
    </rPh>
    <rPh sb="10" eb="11">
      <t>ジ</t>
    </rPh>
    <rPh sb="11" eb="13">
      <t>ショリ</t>
    </rPh>
    <rPh sb="13" eb="15">
      <t>ケッカ</t>
    </rPh>
    <rPh sb="15" eb="17">
      <t>ツウチ</t>
    </rPh>
    <rPh sb="18" eb="21">
      <t>ソウシンサキ</t>
    </rPh>
    <rPh sb="28" eb="30">
      <t>シュウセイ</t>
    </rPh>
    <rPh sb="34" eb="36">
      <t>ヒツヨウ</t>
    </rPh>
    <phoneticPr fontId="3"/>
  </si>
  <si>
    <t>休業日カレンダーの修正ジョブが必要か</t>
    <rPh sb="0" eb="3">
      <t>キュウギョウビ</t>
    </rPh>
    <rPh sb="9" eb="11">
      <t>シュウセイ</t>
    </rPh>
    <rPh sb="15" eb="17">
      <t>ヒツヨウ</t>
    </rPh>
    <phoneticPr fontId="3"/>
  </si>
  <si>
    <t>修正を行わない場合は不要ですが、必要な場合は修正用に1ジョブ作成します</t>
    <rPh sb="0" eb="2">
      <t>シュウセイ</t>
    </rPh>
    <rPh sb="3" eb="4">
      <t>オコナ</t>
    </rPh>
    <rPh sb="7" eb="9">
      <t>バアイ</t>
    </rPh>
    <rPh sb="10" eb="12">
      <t>フヨウ</t>
    </rPh>
    <rPh sb="16" eb="18">
      <t>ヒツヨウ</t>
    </rPh>
    <rPh sb="19" eb="21">
      <t>バアイ</t>
    </rPh>
    <rPh sb="22" eb="25">
      <t>シュウセイヨウ</t>
    </rPh>
    <rPh sb="30" eb="32">
      <t>サクセイ</t>
    </rPh>
    <phoneticPr fontId="3"/>
  </si>
  <si>
    <t>「ジョブ階層図」シートを記入いただき件数カウントをお願いします
記入方法は「ジョブ階層図 (記入説明)」「ジョブ階層図 (記入例)」シート参照</t>
    <rPh sb="4" eb="7">
      <t>カイソウズ</t>
    </rPh>
    <rPh sb="12" eb="14">
      <t>キニュウ</t>
    </rPh>
    <rPh sb="18" eb="20">
      <t>ケンスウ</t>
    </rPh>
    <rPh sb="26" eb="27">
      <t>ネガ</t>
    </rPh>
    <rPh sb="32" eb="36">
      <t>キニュウホウホウ</t>
    </rPh>
    <phoneticPr fontId="3"/>
  </si>
  <si>
    <t>0 12 * * *</t>
    <phoneticPr fontId="3"/>
  </si>
  <si>
    <t>論理バックアップ</t>
  </si>
  <si>
    <t>物理バックアップ</t>
    <rPh sb="0" eb="2">
      <t>ブツリ</t>
    </rPh>
    <phoneticPr fontId="3"/>
  </si>
  <si>
    <t>不要アーカイブログ削除</t>
    <rPh sb="0" eb="2">
      <t>フヨウ</t>
    </rPh>
    <rPh sb="9" eb="11">
      <t>サクジョ</t>
    </rPh>
    <phoneticPr fontId="3"/>
  </si>
  <si>
    <t>FTP-GET</t>
    <phoneticPr fontId="3"/>
  </si>
  <si>
    <t>リバプロ</t>
    <phoneticPr fontId="3"/>
  </si>
  <si>
    <t>研修用APサーバ</t>
    <rPh sb="0" eb="3">
      <t>ケンシュウヨウ</t>
    </rPh>
    <phoneticPr fontId="3"/>
  </si>
  <si>
    <t>研修用DBサーバ</t>
    <rPh sb="0" eb="3">
      <t>ケンシュウヨウ</t>
    </rPh>
    <phoneticPr fontId="3"/>
  </si>
  <si>
    <t>本番用APサーバ</t>
    <rPh sb="0" eb="2">
      <t>ホンバン</t>
    </rPh>
    <rPh sb="2" eb="3">
      <t>ヨウ</t>
    </rPh>
    <phoneticPr fontId="3"/>
  </si>
  <si>
    <t>本番用DBサーバ</t>
    <rPh sb="0" eb="3">
      <t>ホンバンヨウ</t>
    </rPh>
    <phoneticPr fontId="3"/>
  </si>
  <si>
    <t>/cmsp_h001/apinfra/cmspz/bin/CMSP_UNYO_GET_RESOURCE.sh</t>
    <phoneticPr fontId="3"/>
  </si>
  <si>
    <t>/cmsp_h001/apinfra/cmspz/bin/CMSP_UNYO_LOGROTATE.sh</t>
  </si>
  <si>
    <t>/cmsp_h001/apinfra/cmspz/bin/CMSP_UNYO_DB_PB_BKUP.sh</t>
  </si>
  <si>
    <t>6 0 * * *</t>
  </si>
  <si>
    <t>/cmsp_h001/apinfra/cmspz/bin/CMSP_UNYO_DB_STAT.sh</t>
  </si>
  <si>
    <t>/cmsp_h001/apinfra/cmspz/bin/CMSP_UNYO_DB_WAL_DEL.sh</t>
  </si>
  <si>
    <t>/cmsp_h001/apinfra/cmspz/bin/CMSP_UNYO_DB_LOGIC_BKUP.sh</t>
  </si>
  <si>
    <t>組織DB反映</t>
    <rPh sb="0" eb="2">
      <t>ソシキ</t>
    </rPh>
    <rPh sb="4" eb="6">
      <t>ハンエイ</t>
    </rPh>
    <phoneticPr fontId="3"/>
  </si>
  <si>
    <t>社員DB反映</t>
    <rPh sb="0" eb="2">
      <t>シャイン</t>
    </rPh>
    <rPh sb="4" eb="6">
      <t>ハンエイ</t>
    </rPh>
    <phoneticPr fontId="3"/>
  </si>
  <si>
    <t>0 1 * * *</t>
    <phoneticPr fontId="3"/>
  </si>
  <si>
    <t>RC＝０</t>
    <phoneticPr fontId="3"/>
  </si>
  <si>
    <t>メールアドレス修正</t>
    <rPh sb="7" eb="9">
      <t>シュウセイ</t>
    </rPh>
    <phoneticPr fontId="3"/>
  </si>
  <si>
    <t>-</t>
    <phoneticPr fontId="3"/>
  </si>
  <si>
    <t>以下、管理用ジョブ</t>
    <rPh sb="0" eb="2">
      <t>イカ</t>
    </rPh>
    <rPh sb="3" eb="6">
      <t>カンリヨウ</t>
    </rPh>
    <phoneticPr fontId="3"/>
  </si>
  <si>
    <t>手動実行</t>
    <rPh sb="0" eb="2">
      <t>シュドウ</t>
    </rPh>
    <rPh sb="2" eb="4">
      <t>ジッコウ</t>
    </rPh>
    <phoneticPr fontId="3"/>
  </si>
  <si>
    <t>メールアドレス修正プレイブック</t>
    <rPh sb="7" eb="9">
      <t>シュウセイ</t>
    </rPh>
    <phoneticPr fontId="3"/>
  </si>
  <si>
    <t>CNB1AA</t>
    <phoneticPr fontId="3"/>
  </si>
  <si>
    <t>東京電力パワーグリッド株式会社パワーグリッドサビス部パワーグリッドサビス部サービス推進グループ</t>
    <rPh sb="0" eb="2">
      <t>トウキョウ</t>
    </rPh>
    <rPh sb="2" eb="4">
      <t>デンリョク</t>
    </rPh>
    <rPh sb="11" eb="13">
      <t>カブシキ</t>
    </rPh>
    <rPh sb="13" eb="15">
      <t>カイシャ</t>
    </rPh>
    <rPh sb="25" eb="26">
      <t>ブ</t>
    </rPh>
    <rPh sb="36" eb="37">
      <t>ブ</t>
    </rPh>
    <rPh sb="41" eb="43">
      <t>スイシン</t>
    </rPh>
    <phoneticPr fontId="3"/>
  </si>
  <si>
    <t>ログローテーション（本番ＡＰ）</t>
    <rPh sb="10" eb="12">
      <t>ホンバン</t>
    </rPh>
    <phoneticPr fontId="3"/>
  </si>
  <si>
    <t>ログローテーション（本番DB）</t>
    <rPh sb="10" eb="12">
      <t>ホンバン</t>
    </rPh>
    <phoneticPr fontId="3"/>
  </si>
  <si>
    <t>ログローテーション（研修AP）</t>
    <rPh sb="10" eb="12">
      <t>ケンシュウ</t>
    </rPh>
    <phoneticPr fontId="3"/>
  </si>
  <si>
    <t>ログローテーション（研修DB）</t>
    <rPh sb="10" eb="12">
      <t>ケンシュウ</t>
    </rPh>
    <phoneticPr fontId="3"/>
  </si>
  <si>
    <t>稼働統計（リバプロ）</t>
    <rPh sb="0" eb="2">
      <t>カドウ</t>
    </rPh>
    <rPh sb="2" eb="4">
      <t>トウケイ</t>
    </rPh>
    <phoneticPr fontId="3"/>
  </si>
  <si>
    <t>稼働統計（本番AP）</t>
    <rPh sb="0" eb="2">
      <t>カドウ</t>
    </rPh>
    <rPh sb="2" eb="4">
      <t>トウケイ</t>
    </rPh>
    <rPh sb="5" eb="7">
      <t>ホンバン</t>
    </rPh>
    <phoneticPr fontId="3"/>
  </si>
  <si>
    <t>稼働統計（本番DB）</t>
    <rPh sb="0" eb="2">
      <t>カドウ</t>
    </rPh>
    <rPh sb="2" eb="4">
      <t>トウケイ</t>
    </rPh>
    <rPh sb="5" eb="7">
      <t>ホンバン</t>
    </rPh>
    <phoneticPr fontId="3"/>
  </si>
  <si>
    <t>稼働統計（研修AP）</t>
    <rPh sb="0" eb="2">
      <t>カドウ</t>
    </rPh>
    <rPh sb="2" eb="4">
      <t>トウケイ</t>
    </rPh>
    <rPh sb="5" eb="7">
      <t>ケンシュウ</t>
    </rPh>
    <phoneticPr fontId="3"/>
  </si>
  <si>
    <t>稼働統計（研修DB）</t>
    <rPh sb="0" eb="2">
      <t>カドウ</t>
    </rPh>
    <rPh sb="2" eb="4">
      <t>トウケイ</t>
    </rPh>
    <rPh sb="5" eb="7">
      <t>ケンシュウ</t>
    </rPh>
    <phoneticPr fontId="3"/>
  </si>
  <si>
    <t>DBバックアップ（本番論理）</t>
    <rPh sb="9" eb="11">
      <t>ホンバン</t>
    </rPh>
    <rPh sb="11" eb="13">
      <t>ロンリ</t>
    </rPh>
    <phoneticPr fontId="3"/>
  </si>
  <si>
    <t>DBバックアップ（本番物理）</t>
    <rPh sb="9" eb="11">
      <t>ホンバン</t>
    </rPh>
    <rPh sb="11" eb="13">
      <t>ブツリ</t>
    </rPh>
    <phoneticPr fontId="3"/>
  </si>
  <si>
    <t>統計情報更新（本番DB）</t>
    <rPh sb="0" eb="2">
      <t>トウケイ</t>
    </rPh>
    <rPh sb="2" eb="4">
      <t>ジョウホウ</t>
    </rPh>
    <rPh sb="4" eb="6">
      <t>コウシン</t>
    </rPh>
    <rPh sb="7" eb="9">
      <t>ホンバン</t>
    </rPh>
    <phoneticPr fontId="3"/>
  </si>
  <si>
    <t>DBバックアップ（研修論理）</t>
    <rPh sb="9" eb="11">
      <t>ケンシュウ</t>
    </rPh>
    <rPh sb="11" eb="13">
      <t>ロンリ</t>
    </rPh>
    <phoneticPr fontId="3"/>
  </si>
  <si>
    <t>DBバックアップ（研修物理）</t>
    <rPh sb="9" eb="11">
      <t>ケンシュウ</t>
    </rPh>
    <rPh sb="11" eb="13">
      <t>ブツリ</t>
    </rPh>
    <phoneticPr fontId="3"/>
  </si>
  <si>
    <t>統計情報更新（研修DB）</t>
    <rPh sb="0" eb="2">
      <t>トウケイ</t>
    </rPh>
    <rPh sb="2" eb="4">
      <t>ジョウホウ</t>
    </rPh>
    <rPh sb="4" eb="6">
      <t>コウシン</t>
    </rPh>
    <rPh sb="7" eb="9">
      <t>ケンシュウ</t>
    </rPh>
    <phoneticPr fontId="3"/>
  </si>
  <si>
    <t>人事情報連携(本番用)</t>
    <rPh sb="0" eb="2">
      <t>ジンジ</t>
    </rPh>
    <rPh sb="2" eb="4">
      <t>ジョウホウ</t>
    </rPh>
    <rPh sb="4" eb="6">
      <t>レンケイ</t>
    </rPh>
    <rPh sb="7" eb="10">
      <t>ホンバンヨウ</t>
    </rPh>
    <phoneticPr fontId="3"/>
  </si>
  <si>
    <t>人事情報連携(研修用)</t>
    <rPh sb="0" eb="2">
      <t>ジンジ</t>
    </rPh>
    <rPh sb="2" eb="4">
      <t>ジョウホウ</t>
    </rPh>
    <rPh sb="4" eb="6">
      <t>レンケイ</t>
    </rPh>
    <rPh sb="7" eb="9">
      <t>ケンシュウ</t>
    </rPh>
    <rPh sb="9" eb="10">
      <t>ヨウ</t>
    </rPh>
    <phoneticPr fontId="3"/>
  </si>
  <si>
    <t>ログローテーション（リバプロ）</t>
    <phoneticPr fontId="3"/>
  </si>
  <si>
    <t>cmspz-re01</t>
    <phoneticPr fontId="3"/>
  </si>
  <si>
    <t>cmspz-ap01</t>
    <phoneticPr fontId="3"/>
  </si>
  <si>
    <t>cmspz-db01</t>
    <phoneticPr fontId="3"/>
  </si>
  <si>
    <t>cmspz-apk1</t>
    <phoneticPr fontId="3"/>
  </si>
  <si>
    <t>cmspz-dbk1</t>
    <phoneticPr fontId="3"/>
  </si>
  <si>
    <t>cmspz-re01</t>
    <phoneticPr fontId="3"/>
  </si>
  <si>
    <t>cmspz-ap01</t>
    <phoneticPr fontId="3"/>
  </si>
  <si>
    <t>10.191.2.89</t>
    <phoneticPr fontId="3"/>
  </si>
  <si>
    <t>10.191.11.49</t>
    <phoneticPr fontId="3"/>
  </si>
  <si>
    <t>10.191.11.50</t>
    <phoneticPr fontId="3"/>
  </si>
  <si>
    <t>10.191.11.51</t>
    <phoneticPr fontId="3"/>
  </si>
  <si>
    <t>10.191.11.52</t>
    <phoneticPr fontId="3"/>
  </si>
  <si>
    <t>10.191.2.89</t>
    <phoneticPr fontId="3"/>
  </si>
  <si>
    <t>cmspz-apk1</t>
    <phoneticPr fontId="3"/>
  </si>
  <si>
    <t>cmspz-apk1</t>
    <phoneticPr fontId="3"/>
  </si>
  <si>
    <t>cmspz-dbk1</t>
    <phoneticPr fontId="3"/>
  </si>
  <si>
    <t>10.191.11.52</t>
    <phoneticPr fontId="3"/>
  </si>
  <si>
    <t>cmspz-ap01</t>
    <phoneticPr fontId="3"/>
  </si>
  <si>
    <t>cmspz-dbk1</t>
    <phoneticPr fontId="3"/>
  </si>
  <si>
    <t>10.191.11.51</t>
    <phoneticPr fontId="3"/>
  </si>
  <si>
    <t>cmspj001</t>
    <phoneticPr fontId="3"/>
  </si>
  <si>
    <t>cmspj001</t>
    <phoneticPr fontId="3"/>
  </si>
  <si>
    <t>/cmsp_h001/batch/jinro/bin/JINRO_FTP_GET.sh</t>
    <phoneticPr fontId="3"/>
  </si>
  <si>
    <t>/cmsp_h001/batch/jinro/bin/JINRO_ORGANIZATION_REFLECTION.sh</t>
    <phoneticPr fontId="3"/>
  </si>
  <si>
    <t>/cmsp_h001/batch/jinro/bin/JINRO_USER_REFLECTION.sh</t>
    <phoneticPr fontId="3"/>
  </si>
  <si>
    <t>以下確認用メモ</t>
    <rPh sb="0" eb="2">
      <t>イカ</t>
    </rPh>
    <rPh sb="2" eb="5">
      <t>カクニンヨウ</t>
    </rPh>
    <phoneticPr fontId="3"/>
  </si>
  <si>
    <t>1 0 * * *</t>
  </si>
  <si>
    <t>0 1 * * *</t>
  </si>
  <si>
    <t xml:space="preserve">46 0 * * * </t>
  </si>
  <si>
    <t>31 0 * * *</t>
  </si>
  <si>
    <t>ジョブ</t>
    <phoneticPr fontId="3"/>
  </si>
  <si>
    <t>後続ジョブ</t>
    <rPh sb="0" eb="2">
      <t>コウゾク</t>
    </rPh>
    <phoneticPr fontId="3"/>
  </si>
  <si>
    <t>組織DB反映、社員DB反映</t>
    <rPh sb="0" eb="2">
      <t>ソシキ</t>
    </rPh>
    <rPh sb="4" eb="6">
      <t>ハンエイ</t>
    </rPh>
    <phoneticPr fontId="3"/>
  </si>
  <si>
    <t>ログローテーション（リバプロ）</t>
  </si>
  <si>
    <t>0 4 * * *</t>
  </si>
  <si>
    <t>0 12 * * *</t>
  </si>
  <si>
    <t>実行時間見直し</t>
    <rPh sb="0" eb="2">
      <t>ジッコウ</t>
    </rPh>
    <rPh sb="2" eb="4">
      <t>ジカン</t>
    </rPh>
    <rPh sb="4" eb="6">
      <t>ミナオ</t>
    </rPh>
    <phoneticPr fontId="3"/>
  </si>
  <si>
    <t>人事ﾊﾞｯﾁのあと</t>
    <rPh sb="0" eb="2">
      <t>ジンジ</t>
    </rPh>
    <phoneticPr fontId="3"/>
  </si>
  <si>
    <t>12時のまま</t>
    <rPh sb="2" eb="3">
      <t>ジ</t>
    </rPh>
    <phoneticPr fontId="3"/>
  </si>
  <si>
    <t>1時0分</t>
    <rPh sb="1" eb="2">
      <t>ジ</t>
    </rPh>
    <rPh sb="3" eb="4">
      <t>フン</t>
    </rPh>
    <phoneticPr fontId="3"/>
  </si>
  <si>
    <t>DBバックアップのあと</t>
    <phoneticPr fontId="3"/>
  </si>
  <si>
    <t>本番用ftp-getとかぶらないようにずらす</t>
    <rPh sb="0" eb="2">
      <t>ホンバン</t>
    </rPh>
    <rPh sb="2" eb="3">
      <t>ヨウ</t>
    </rPh>
    <phoneticPr fontId="3"/>
  </si>
  <si>
    <t>論理バックアップから1時間あける</t>
    <rPh sb="0" eb="2">
      <t>ロンリ</t>
    </rPh>
    <rPh sb="11" eb="13">
      <t>ジカン</t>
    </rPh>
    <phoneticPr fontId="3"/>
  </si>
  <si>
    <t>ログ監理のftp-getの前に完了する</t>
    <rPh sb="2" eb="4">
      <t>カンリ</t>
    </rPh>
    <rPh sb="13" eb="14">
      <t>マエ</t>
    </rPh>
    <rPh sb="15" eb="17">
      <t>カンリョウ</t>
    </rPh>
    <phoneticPr fontId="3"/>
  </si>
  <si>
    <t>5 0 * * *</t>
    <phoneticPr fontId="3"/>
  </si>
  <si>
    <t>/cmsp_h001/apinfra/cmspz/bin/CMSP_UNYO_DB_STAT.sh</t>
    <phoneticPr fontId="3"/>
  </si>
  <si>
    <t>/cmsp_h001/apinfra/cmspz/bin/CMSP_UNYO_DB_ANALYZE.sh</t>
    <phoneticPr fontId="3"/>
  </si>
  <si>
    <t>リバプロ(docker)</t>
    <phoneticPr fontId="3"/>
  </si>
  <si>
    <t>本番用APサーバ(docker)</t>
    <rPh sb="0" eb="2">
      <t>ホンバン</t>
    </rPh>
    <rPh sb="2" eb="3">
      <t>ヨウ</t>
    </rPh>
    <phoneticPr fontId="3"/>
  </si>
  <si>
    <t>研修用APサーバ(docker)</t>
    <rPh sb="0" eb="3">
      <t>ケンシュウヨウ</t>
    </rPh>
    <phoneticPr fontId="3"/>
  </si>
  <si>
    <t>/cmsp_h001/apinfra/cmspz/bin/CMSP_UNYO_DOCKER_STATS.sh</t>
    <phoneticPr fontId="3"/>
  </si>
  <si>
    <t>0 22 * * *</t>
    <phoneticPr fontId="3"/>
  </si>
  <si>
    <t>0 22 * * *</t>
    <phoneticPr fontId="3"/>
  </si>
  <si>
    <t>0 23 * * *</t>
    <phoneticPr fontId="3"/>
  </si>
  <si>
    <t>2 0 * * *</t>
    <phoneticPr fontId="3"/>
  </si>
  <si>
    <t>05 0 * * *</t>
    <phoneticPr fontId="3"/>
  </si>
  <si>
    <t>10 0 * * *</t>
    <phoneticPr fontId="3"/>
  </si>
  <si>
    <t>0時2分</t>
    <rPh sb="1" eb="2">
      <t>ジ</t>
    </rPh>
    <rPh sb="3" eb="4">
      <t>フン</t>
    </rPh>
    <phoneticPr fontId="3"/>
  </si>
  <si>
    <t>2 0 * * *</t>
    <phoneticPr fontId="3"/>
  </si>
  <si>
    <t>2 0 * * *</t>
    <phoneticPr fontId="3"/>
  </si>
  <si>
    <t>0 22 * * *</t>
    <phoneticPr fontId="3"/>
  </si>
  <si>
    <t>0 23 * * *</t>
    <phoneticPr fontId="3"/>
  </si>
  <si>
    <t>TB1</t>
    <phoneticPr fontId="3"/>
  </si>
  <si>
    <t>29ジョブ+1ジョブ(メール修正)</t>
    <rPh sb="14" eb="16">
      <t>シュウセイ</t>
    </rPh>
    <phoneticPr fontId="3"/>
  </si>
  <si>
    <t>公開鍵認証</t>
    <phoneticPr fontId="3"/>
  </si>
  <si>
    <t>ジョブ管理サービス　利用者情報</t>
    <rPh sb="3" eb="5">
      <t>カンリ</t>
    </rPh>
    <rPh sb="10" eb="13">
      <t>リヨウシャ</t>
    </rPh>
    <rPh sb="13" eb="15">
      <t>ジョウホウ</t>
    </rPh>
    <phoneticPr fontId="3"/>
  </si>
  <si>
    <t>No.</t>
    <phoneticPr fontId="3"/>
  </si>
  <si>
    <t>権限</t>
    <rPh sb="0" eb="2">
      <t>ケンゲン</t>
    </rPh>
    <phoneticPr fontId="3"/>
  </si>
  <si>
    <t>名前</t>
    <rPh sb="0" eb="2">
      <t>ナマエ</t>
    </rPh>
    <phoneticPr fontId="3"/>
  </si>
  <si>
    <t>利用者ID(メールアドレス)</t>
    <rPh sb="0" eb="3">
      <t>リヨウシャ</t>
    </rPh>
    <phoneticPr fontId="3"/>
  </si>
  <si>
    <t>例</t>
    <rPh sb="0" eb="1">
      <t>レイ</t>
    </rPh>
    <phoneticPr fontId="3"/>
  </si>
  <si>
    <t>参照</t>
  </si>
  <si>
    <t>日立　太郎</t>
    <rPh sb="0" eb="2">
      <t>ヒタチ</t>
    </rPh>
    <rPh sb="3" eb="5">
      <t>タロウ</t>
    </rPh>
    <phoneticPr fontId="3"/>
  </si>
  <si>
    <t>xxxxxx@hitachi-systems.com</t>
    <phoneticPr fontId="3"/>
  </si>
  <si>
    <t>参照・実行</t>
  </si>
  <si>
    <t>　</t>
  </si>
  <si>
    <t>testuser1</t>
    <phoneticPr fontId="3"/>
  </si>
  <si>
    <t>testuser2</t>
    <phoneticPr fontId="3"/>
  </si>
  <si>
    <t>テストユーザ1</t>
    <phoneticPr fontId="3"/>
  </si>
  <si>
    <t>テストユーザ2</t>
    <phoneticPr fontId="3"/>
  </si>
  <si>
    <t>DB統計情報1</t>
    <rPh sb="2" eb="4">
      <t>トウケイ</t>
    </rPh>
    <rPh sb="4" eb="6">
      <t>ジョウホウ</t>
    </rPh>
    <phoneticPr fontId="3"/>
  </si>
  <si>
    <t>DB統計情報2</t>
    <rPh sb="2" eb="4">
      <t>トウケイ</t>
    </rPh>
    <rPh sb="4" eb="6">
      <t>ジョウホウ</t>
    </rPh>
    <phoneticPr fontId="3"/>
  </si>
  <si>
    <r>
      <t>実行するジョブの名称(説明)を記載</t>
    </r>
    <r>
      <rPr>
        <sz val="10"/>
        <color rgb="FFFF0000"/>
        <rFont val="Meiryo UI"/>
        <family val="3"/>
        <charset val="128"/>
      </rPr>
      <t xml:space="preserve">
※同じジョブネット内に後続ジョブがある場合は同一名称のジョブ名は利用できない</t>
    </r>
    <rPh sb="0" eb="2">
      <t>ジッコウ</t>
    </rPh>
    <rPh sb="8" eb="10">
      <t>メイショウ</t>
    </rPh>
    <rPh sb="11" eb="13">
      <t>セツメイ</t>
    </rPh>
    <rPh sb="15" eb="17">
      <t>キサイ</t>
    </rPh>
    <rPh sb="19" eb="20">
      <t>オナ</t>
    </rPh>
    <rPh sb="27" eb="28">
      <t>ナイ</t>
    </rPh>
    <rPh sb="29" eb="31">
      <t>コウゾク</t>
    </rPh>
    <rPh sb="37" eb="39">
      <t>バアイ</t>
    </rPh>
    <rPh sb="40" eb="44">
      <t>ドウイツメイショウ</t>
    </rPh>
    <rPh sb="48" eb="49">
      <t>メイ</t>
    </rPh>
    <rPh sb="50" eb="52">
      <t>リヨウ</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</si>
</sst>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name val="ＭＳ Ｐゴシック"/>
      <family val="3"/>
      <charset val="128"/>
    </font>
    <font>
      <sz val="11"/>
      <color theme="1"/>
      <name val="ＭＳ Ｐゴシック"/>
      <family val="2"/>
      <charset val="128"/>
      <scheme val="minor"/>
    </font>
    <font>
      <sz val="11"/>
      <name val="ＭＳ Ｐゴシック"/>
      <family val="3"/>
      <charset val="128"/>
    </font>
    <font>
      <sz val="6"/>
      <name val="ＭＳ Ｐゴシック"/>
      <family val="3"/>
      <charset val="128"/>
    </font>
    <font>
      <b/>
      <sz val="10"/>
      <name val="Meiryo UI"/>
      <family val="3"/>
      <charset val="128"/>
    </font>
    <font>
      <sz val="6"/>
      <name val="ＭＳ Ｐゴシック"/>
      <family val="3"/>
      <charset val="128"/>
    </font>
    <font>
      <sz val="10"/>
      <name val="Meiryo UI"/>
      <family val="3"/>
      <charset val="128"/>
    </font>
    <font>
      <sz val="11"/>
      <name val="Meiryo UI"/>
      <family val="3"/>
      <charset val="128"/>
    </font>
    <font>
      <sz val="10"/>
      <name val="ＭＳ ゴシック"/>
      <family val="3"/>
      <charset val="128"/>
    </font>
    <font>
      <sz val="10"/>
      <color indexed="10"/>
      <name val="Meiryo UI"/>
      <family val="3"/>
      <charset val="128"/>
    </font>
    <font>
      <sz val="10"/>
      <color rgb="FFFF0000"/>
      <name val="Meiryo UI"/>
      <family val="3"/>
      <charset val="128"/>
    </font>
    <font>
      <sz val="9"/>
      <name val="Meiryo UI"/>
      <family val="3"/>
      <charset val="128"/>
    </font>
    <font>
      <b/>
      <sz val="28"/>
      <name val="ＭＳ Ｐゴシック"/>
      <family val="3"/>
      <charset val="128"/>
      <scheme val="major"/>
    </font>
    <font>
      <sz val="28"/>
      <name val="ＭＳ Ｐゴシック"/>
      <family val="3"/>
      <charset val="128"/>
      <scheme val="major"/>
    </font>
    <font>
      <sz val="10"/>
      <name val="ＭＳ Ｐゴシック"/>
      <family val="3"/>
      <charset val="128"/>
      <scheme val="major"/>
    </font>
    <font>
      <sz val="9"/>
      <name val="ＭＳ Ｐゴシック"/>
      <family val="3"/>
      <charset val="128"/>
      <scheme val="major"/>
    </font>
    <font>
      <b/>
      <sz val="10"/>
      <name val="ＭＳ Ｐゴシック"/>
      <family val="3"/>
      <charset val="128"/>
      <scheme val="major"/>
    </font>
    <font>
      <b/>
      <sz val="9"/>
      <name val="ＭＳ Ｐゴシック"/>
      <family val="3"/>
      <charset val="128"/>
      <scheme val="major"/>
    </font>
    <font>
      <b/>
      <sz val="9"/>
      <color rgb="FFFF0000"/>
      <name val="ＭＳ Ｐゴシック"/>
      <family val="3"/>
      <charset val="128"/>
      <scheme val="major"/>
    </font>
    <font>
      <b/>
      <sz val="10"/>
      <color rgb="FFFF0000"/>
      <name val="ＭＳ Ｐゴシック"/>
      <family val="3"/>
      <charset val="128"/>
      <scheme val="major"/>
    </font>
    <font>
      <sz val="11"/>
      <color theme="0"/>
      <name val="Meiryo UI"/>
      <family val="3"/>
      <charset val="128"/>
    </font>
    <font>
      <sz val="6"/>
      <name val="明朝"/>
      <family val="1"/>
      <charset val="128"/>
    </font>
    <font>
      <sz val="6"/>
      <name val="ＭＳ ゴシック"/>
      <family val="3"/>
      <charset val="128"/>
    </font>
    <font>
      <sz val="16"/>
      <name val="ＭＳ Ｐゴシック"/>
      <family val="3"/>
      <charset val="128"/>
    </font>
    <font>
      <sz val="6"/>
      <name val="ＭＳ Ｐゴシック"/>
      <family val="2"/>
      <charset val="128"/>
      <scheme val="minor"/>
    </font>
    <font>
      <sz val="11"/>
      <color rgb="FFFF0000"/>
      <name val="Meiryo UI"/>
      <family val="3"/>
      <charset val="128"/>
    </font>
    <font>
      <sz val="9"/>
      <color rgb="FFFF0000"/>
      <name val="ＭＳ Ｐゴシック"/>
      <family val="3"/>
      <charset val="128"/>
      <scheme val="major"/>
    </font>
    <font>
      <sz val="10"/>
      <color rgb="FF0000FF"/>
      <name val="ＭＳ Ｐゴシック"/>
      <family val="3"/>
      <charset val="128"/>
      <scheme val="major"/>
    </font>
    <font>
      <sz val="10"/>
      <color rgb="FF00B050"/>
      <name val="ＭＳ Ｐゴシック"/>
      <family val="3"/>
      <charset val="128"/>
      <scheme val="major"/>
    </font>
    <font>
      <sz val="10"/>
      <color theme="1"/>
      <name val="ＭＳ Ｐゴシック"/>
      <family val="3"/>
      <charset val="128"/>
      <scheme val="major"/>
    </font>
    <font>
      <sz val="9"/>
      <color theme="1"/>
      <name val="ＭＳ Ｐゴシック"/>
      <family val="3"/>
      <charset val="128"/>
      <scheme val="major"/>
    </font>
    <font>
      <sz val="11"/>
      <color rgb="FFFF0000"/>
      <name val="ＭＳ Ｐゴシック"/>
      <family val="3"/>
      <charset val="128"/>
    </font>
  </fonts>
  <fills count="1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bgColor indexed="64"/>
      </patternFill>
    </fill>
    <fill>
      <patternFill patternType="solid">
        <fgColor rgb="FFCCFFFF"/>
        <bgColor indexed="64"/>
      </patternFill>
    </fill>
    <fill>
      <patternFill patternType="solid">
        <fgColor theme="1" tint="0.34998626667073579"/>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0000"/>
        <bgColor indexed="64"/>
      </patternFill>
    </fill>
  </fills>
  <borders count="72">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ck">
        <color indexed="64"/>
      </bottom>
      <diagonal/>
    </border>
    <border>
      <left style="thin">
        <color indexed="64"/>
      </left>
      <right/>
      <top style="thick">
        <color indexed="64"/>
      </top>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style="thick">
        <color indexed="64"/>
      </left>
      <right style="thin">
        <color indexed="64"/>
      </right>
      <top style="thick">
        <color indexed="64"/>
      </top>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style="thick">
        <color indexed="64"/>
      </right>
      <top/>
      <bottom style="thick">
        <color indexed="64"/>
      </bottom>
      <diagonal/>
    </border>
    <border>
      <left style="thin">
        <color indexed="64"/>
      </left>
      <right/>
      <top/>
      <bottom style="thick">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indexed="64"/>
      </bottom>
      <diagonal/>
    </border>
    <border>
      <left/>
      <right/>
      <top style="thick">
        <color indexed="64"/>
      </top>
      <bottom/>
      <diagonal/>
    </border>
    <border>
      <left style="thick">
        <color indexed="64"/>
      </left>
      <right style="thin">
        <color indexed="64"/>
      </right>
      <top/>
      <bottom style="thick">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ck">
        <color rgb="FFFF0000"/>
      </left>
      <right/>
      <top style="thick">
        <color rgb="FFFF0000"/>
      </top>
      <bottom/>
      <diagonal/>
    </border>
    <border>
      <left style="thick">
        <color rgb="FFFF0000"/>
      </left>
      <right/>
      <top/>
      <bottom/>
      <diagonal/>
    </border>
    <border>
      <left/>
      <right/>
      <top style="thick">
        <color rgb="FFFF0000"/>
      </top>
      <bottom/>
      <diagonal/>
    </border>
    <border>
      <left/>
      <right/>
      <top/>
      <bottom style="thick">
        <color rgb="FFFF0000"/>
      </bottom>
      <diagonal/>
    </border>
    <border>
      <left style="thick">
        <color rgb="FFFF0000"/>
      </left>
      <right/>
      <top/>
      <bottom style="thick">
        <color rgb="FFFF0000"/>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right/>
      <top/>
      <bottom style="hair">
        <color indexed="64"/>
      </bottom>
      <diagonal/>
    </border>
    <border>
      <left/>
      <right style="medium">
        <color indexed="64"/>
      </right>
      <top/>
      <bottom style="hair">
        <color indexed="64"/>
      </bottom>
      <diagonal/>
    </border>
    <border>
      <left style="hair">
        <color theme="1"/>
      </left>
      <right/>
      <top/>
      <bottom/>
      <diagonal/>
    </border>
    <border>
      <left/>
      <right style="hair">
        <color indexed="64"/>
      </right>
      <top style="hair">
        <color indexed="64"/>
      </top>
      <bottom style="hair">
        <color theme="1"/>
      </bottom>
      <diagonal/>
    </border>
    <border>
      <left style="hair">
        <color indexed="64"/>
      </left>
      <right/>
      <top style="hair">
        <color indexed="64"/>
      </top>
      <bottom style="hair">
        <color theme="1"/>
      </bottom>
      <diagonal/>
    </border>
    <border>
      <left style="hair">
        <color indexed="64"/>
      </left>
      <right style="thin">
        <color indexed="64"/>
      </right>
      <top style="hair">
        <color indexed="64"/>
      </top>
      <bottom style="hair">
        <color theme="1"/>
      </bottom>
      <diagonal/>
    </border>
    <border>
      <left style="hair">
        <color indexed="64"/>
      </left>
      <right style="medium">
        <color indexed="64"/>
      </right>
      <top style="hair">
        <color indexed="64"/>
      </top>
      <bottom style="hair">
        <color indexed="64"/>
      </bottom>
      <diagonal/>
    </border>
    <border>
      <left style="hair">
        <color theme="1"/>
      </left>
      <right style="hair">
        <color theme="1"/>
      </right>
      <top/>
      <bottom/>
      <diagonal/>
    </border>
    <border>
      <left style="hair">
        <color theme="1"/>
      </left>
      <right style="hair">
        <color indexed="64"/>
      </right>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theme="1"/>
      </bottom>
      <diagonal/>
    </border>
    <border>
      <left style="hair">
        <color theme="1"/>
      </left>
      <right style="hair">
        <color indexed="64"/>
      </right>
      <top/>
      <bottom style="hair">
        <color theme="1"/>
      </bottom>
      <diagonal/>
    </border>
    <border>
      <left style="medium">
        <color indexed="64"/>
      </left>
      <right/>
      <top/>
      <bottom style="medium">
        <color indexed="64"/>
      </bottom>
      <diagonal/>
    </border>
    <border>
      <left style="hair">
        <color theme="1"/>
      </left>
      <right style="hair">
        <color theme="1"/>
      </right>
      <top/>
      <bottom style="medium">
        <color indexed="64"/>
      </bottom>
      <diagonal/>
    </border>
    <border>
      <left style="hair">
        <color theme="1"/>
      </left>
      <right style="hair">
        <color indexed="64"/>
      </right>
      <top/>
      <bottom style="medium">
        <color indexed="64"/>
      </bottom>
      <diagonal/>
    </border>
    <border>
      <left/>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s>
  <cellStyleXfs count="4">
    <xf numFmtId="0" fontId="0" fillId="0" borderId="0">
      <alignment vertical="center"/>
    </xf>
    <xf numFmtId="0" fontId="2" fillId="0" borderId="0"/>
    <xf numFmtId="0" fontId="1" fillId="0" borderId="0">
      <alignment vertical="center"/>
    </xf>
    <xf numFmtId="0" fontId="2" fillId="0" borderId="0">
      <alignment vertical="center"/>
    </xf>
  </cellStyleXfs>
  <cellXfs count="241">
    <xf numFmtId="0" fontId="0" fillId="0" borderId="0" xfId="0">
      <alignment vertical="center"/>
    </xf>
    <xf numFmtId="0" fontId="4" fillId="3" borderId="0" xfId="0" applyFont="1" applyFill="1" applyAlignment="1">
      <alignment vertical="top"/>
    </xf>
    <xf numFmtId="0" fontId="6" fillId="3" borderId="0" xfId="0" applyFont="1" applyFill="1" applyAlignment="1">
      <alignment vertical="top"/>
    </xf>
    <xf numFmtId="0" fontId="6" fillId="4" borderId="2" xfId="0" applyFont="1" applyFill="1" applyBorder="1" applyAlignment="1">
      <alignment vertical="top"/>
    </xf>
    <xf numFmtId="0" fontId="7" fillId="5" borderId="2" xfId="1" applyFont="1" applyFill="1" applyBorder="1" applyAlignment="1">
      <alignment vertical="top"/>
    </xf>
    <xf numFmtId="0" fontId="7" fillId="0" borderId="0" xfId="1" applyFont="1" applyAlignment="1">
      <alignment vertical="top"/>
    </xf>
    <xf numFmtId="0" fontId="7" fillId="5" borderId="13" xfId="1" applyFont="1" applyFill="1" applyBorder="1" applyAlignment="1">
      <alignment horizontal="center" vertical="top"/>
    </xf>
    <xf numFmtId="0" fontId="7" fillId="5" borderId="2" xfId="1" applyFont="1" applyFill="1" applyBorder="1" applyAlignment="1">
      <alignment horizontal="center" vertical="top"/>
    </xf>
    <xf numFmtId="0" fontId="7" fillId="3" borderId="14" xfId="1" applyFont="1" applyFill="1" applyBorder="1" applyAlignment="1">
      <alignment horizontal="center" vertical="top"/>
    </xf>
    <xf numFmtId="0" fontId="7" fillId="3" borderId="2" xfId="1" applyFont="1" applyFill="1" applyBorder="1" applyAlignment="1">
      <alignment vertical="top"/>
    </xf>
    <xf numFmtId="0" fontId="7" fillId="3" borderId="14" xfId="1" applyFont="1" applyFill="1" applyBorder="1" applyAlignment="1">
      <alignment vertical="top"/>
    </xf>
    <xf numFmtId="0" fontId="7" fillId="3" borderId="2" xfId="1" applyFont="1" applyFill="1" applyBorder="1" applyAlignment="1">
      <alignment vertical="top" wrapText="1"/>
    </xf>
    <xf numFmtId="0" fontId="7" fillId="5" borderId="15" xfId="1" applyFont="1" applyFill="1" applyBorder="1" applyAlignment="1">
      <alignment horizontal="center" vertical="top"/>
    </xf>
    <xf numFmtId="0" fontId="7" fillId="3" borderId="13" xfId="1" applyFont="1" applyFill="1" applyBorder="1" applyAlignment="1">
      <alignment vertical="top"/>
    </xf>
    <xf numFmtId="0" fontId="7" fillId="3" borderId="21" xfId="1" applyFont="1" applyFill="1" applyBorder="1" applyAlignment="1">
      <alignment vertical="top"/>
    </xf>
    <xf numFmtId="0" fontId="7" fillId="3" borderId="22" xfId="1" applyFont="1" applyFill="1" applyBorder="1" applyAlignment="1">
      <alignment vertical="top"/>
    </xf>
    <xf numFmtId="0" fontId="7" fillId="3" borderId="15" xfId="1" applyFont="1" applyFill="1" applyBorder="1" applyAlignment="1">
      <alignment vertical="top"/>
    </xf>
    <xf numFmtId="0" fontId="6" fillId="3" borderId="2" xfId="0" applyFont="1" applyFill="1" applyBorder="1" applyAlignment="1">
      <alignment horizontal="left" vertical="top" wrapText="1"/>
    </xf>
    <xf numFmtId="0" fontId="6" fillId="3" borderId="2" xfId="0" applyFont="1" applyFill="1" applyBorder="1" applyAlignment="1">
      <alignment horizontal="left" vertical="top"/>
    </xf>
    <xf numFmtId="0" fontId="7" fillId="3" borderId="0" xfId="1" applyFont="1" applyFill="1" applyAlignment="1">
      <alignment vertical="top"/>
    </xf>
    <xf numFmtId="0" fontId="11" fillId="0" borderId="0" xfId="0" applyFont="1">
      <alignment vertical="center"/>
    </xf>
    <xf numFmtId="0" fontId="6" fillId="0" borderId="0" xfId="0" applyFont="1" applyFill="1" applyBorder="1">
      <alignment vertical="center"/>
    </xf>
    <xf numFmtId="0" fontId="6" fillId="0" borderId="0" xfId="0" applyFont="1" applyFill="1">
      <alignment vertical="center"/>
    </xf>
    <xf numFmtId="0" fontId="6" fillId="0" borderId="2" xfId="0" applyFont="1" applyBorder="1" applyAlignment="1">
      <alignment horizontal="center" vertical="center"/>
    </xf>
    <xf numFmtId="0" fontId="6" fillId="0" borderId="0" xfId="0" applyFont="1" applyFill="1" applyBorder="1" applyAlignment="1">
      <alignment vertical="center"/>
    </xf>
    <xf numFmtId="0" fontId="6" fillId="2" borderId="15"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16" xfId="0" applyFont="1" applyFill="1" applyBorder="1" applyAlignment="1">
      <alignment horizontal="center" vertical="center"/>
    </xf>
    <xf numFmtId="0" fontId="6" fillId="0" borderId="2" xfId="0" applyFont="1" applyFill="1" applyBorder="1" applyAlignment="1">
      <alignment horizontal="center" vertical="center"/>
    </xf>
    <xf numFmtId="20" fontId="6" fillId="2" borderId="2" xfId="0" applyNumberFormat="1" applyFont="1" applyFill="1" applyBorder="1" applyAlignment="1">
      <alignment horizontal="center" vertical="center"/>
    </xf>
    <xf numFmtId="0" fontId="7" fillId="3" borderId="0" xfId="0" applyFont="1" applyFill="1">
      <alignment vertical="center"/>
    </xf>
    <xf numFmtId="0" fontId="7" fillId="0" borderId="0" xfId="0" applyFont="1">
      <alignment vertical="center"/>
    </xf>
    <xf numFmtId="0" fontId="12" fillId="7" borderId="0" xfId="0" applyFont="1" applyFill="1">
      <alignment vertical="center"/>
    </xf>
    <xf numFmtId="0" fontId="13" fillId="7" borderId="0" xfId="0" applyFont="1" applyFill="1">
      <alignment vertical="center"/>
    </xf>
    <xf numFmtId="0" fontId="14" fillId="7" borderId="0" xfId="0" applyFont="1" applyFill="1">
      <alignment vertical="center"/>
    </xf>
    <xf numFmtId="0" fontId="12" fillId="0" borderId="0" xfId="0" applyFont="1" applyFill="1">
      <alignment vertical="center"/>
    </xf>
    <xf numFmtId="0" fontId="13" fillId="0" borderId="0" xfId="0" applyFont="1" applyFill="1">
      <alignment vertical="center"/>
    </xf>
    <xf numFmtId="0" fontId="14" fillId="0" borderId="0" xfId="0" applyFont="1" applyFill="1">
      <alignment vertical="center"/>
    </xf>
    <xf numFmtId="0" fontId="14" fillId="0" borderId="0" xfId="0" applyFont="1" applyFill="1" applyBorder="1">
      <alignment vertical="center"/>
    </xf>
    <xf numFmtId="0" fontId="14" fillId="0" borderId="2" xfId="0" applyFont="1" applyBorder="1" applyAlignment="1">
      <alignment horizontal="center" vertical="center"/>
    </xf>
    <xf numFmtId="0" fontId="14" fillId="0" borderId="17" xfId="0" applyFont="1" applyFill="1" applyBorder="1">
      <alignment vertical="center"/>
    </xf>
    <xf numFmtId="0" fontId="14" fillId="0" borderId="3" xfId="0" applyFont="1" applyFill="1" applyBorder="1">
      <alignment vertical="center"/>
    </xf>
    <xf numFmtId="0" fontId="14" fillId="3" borderId="2" xfId="0" applyFont="1" applyFill="1" applyBorder="1" applyAlignment="1">
      <alignment horizontal="center" vertical="center"/>
    </xf>
    <xf numFmtId="0" fontId="14" fillId="0" borderId="2" xfId="0" applyFont="1" applyFill="1" applyBorder="1" applyAlignment="1">
      <alignment horizontal="center" vertical="center"/>
    </xf>
    <xf numFmtId="0" fontId="14" fillId="0" borderId="14" xfId="0" applyFont="1" applyFill="1" applyBorder="1" applyAlignment="1">
      <alignment vertical="center"/>
    </xf>
    <xf numFmtId="0" fontId="14" fillId="0" borderId="0" xfId="0" applyFont="1" applyFill="1" applyBorder="1" applyAlignment="1">
      <alignment vertical="center"/>
    </xf>
    <xf numFmtId="0" fontId="14" fillId="2" borderId="15" xfId="0" applyFont="1" applyFill="1" applyBorder="1" applyAlignment="1">
      <alignment vertical="center"/>
    </xf>
    <xf numFmtId="0" fontId="14" fillId="2" borderId="15" xfId="0" applyFont="1" applyFill="1" applyBorder="1" applyAlignment="1">
      <alignment horizontal="center" vertical="center"/>
    </xf>
    <xf numFmtId="0" fontId="14" fillId="2" borderId="2" xfId="0" applyFont="1" applyFill="1" applyBorder="1">
      <alignment vertical="center"/>
    </xf>
    <xf numFmtId="0" fontId="14" fillId="2" borderId="16" xfId="0" applyFont="1" applyFill="1" applyBorder="1" applyAlignment="1">
      <alignment horizontal="center" vertical="center"/>
    </xf>
    <xf numFmtId="0" fontId="14" fillId="0" borderId="18" xfId="0" applyFont="1" applyFill="1" applyBorder="1">
      <alignment vertical="center"/>
    </xf>
    <xf numFmtId="0" fontId="14" fillId="0" borderId="5" xfId="0" applyFont="1" applyFill="1" applyBorder="1">
      <alignment vertical="center"/>
    </xf>
    <xf numFmtId="20" fontId="14" fillId="2" borderId="2" xfId="0" applyNumberFormat="1" applyFont="1" applyFill="1" applyBorder="1">
      <alignment vertical="center"/>
    </xf>
    <xf numFmtId="0" fontId="15" fillId="0" borderId="0" xfId="0" applyFont="1">
      <alignment vertical="center"/>
    </xf>
    <xf numFmtId="0" fontId="15" fillId="0" borderId="0" xfId="0" applyFont="1" applyBorder="1">
      <alignment vertical="center"/>
    </xf>
    <xf numFmtId="0" fontId="16" fillId="0" borderId="12" xfId="0" applyFont="1" applyFill="1" applyBorder="1">
      <alignment vertical="center"/>
    </xf>
    <xf numFmtId="0" fontId="14" fillId="0" borderId="4" xfId="0" applyFont="1" applyFill="1" applyBorder="1">
      <alignment vertical="center"/>
    </xf>
    <xf numFmtId="0" fontId="14" fillId="0" borderId="1" xfId="0" applyFont="1" applyFill="1" applyBorder="1">
      <alignment vertical="center"/>
    </xf>
    <xf numFmtId="0" fontId="14" fillId="0" borderId="6" xfId="0" applyFont="1" applyFill="1" applyBorder="1">
      <alignment vertical="center"/>
    </xf>
    <xf numFmtId="0" fontId="14" fillId="0" borderId="7" xfId="0" applyFont="1" applyFill="1" applyBorder="1">
      <alignment vertical="center"/>
    </xf>
    <xf numFmtId="0" fontId="14" fillId="0" borderId="10" xfId="0" applyFont="1" applyFill="1" applyBorder="1">
      <alignment vertical="center"/>
    </xf>
    <xf numFmtId="0" fontId="14" fillId="0" borderId="0" xfId="0" applyNumberFormat="1" applyFont="1" applyFill="1" applyBorder="1" applyAlignment="1">
      <alignment vertical="top"/>
    </xf>
    <xf numFmtId="0" fontId="14" fillId="0" borderId="25" xfId="0" applyFont="1" applyFill="1" applyBorder="1">
      <alignment vertical="center"/>
    </xf>
    <xf numFmtId="0" fontId="15" fillId="0" borderId="8" xfId="0" applyFont="1" applyBorder="1">
      <alignment vertical="center"/>
    </xf>
    <xf numFmtId="0" fontId="15" fillId="0" borderId="9" xfId="0" applyFont="1" applyBorder="1">
      <alignment vertical="center"/>
    </xf>
    <xf numFmtId="0" fontId="14" fillId="0" borderId="8" xfId="0" applyFont="1" applyFill="1" applyBorder="1">
      <alignment vertical="center"/>
    </xf>
    <xf numFmtId="0" fontId="14" fillId="0" borderId="19" xfId="0" applyFont="1" applyFill="1" applyBorder="1">
      <alignment vertical="center"/>
    </xf>
    <xf numFmtId="0" fontId="15" fillId="0" borderId="11" xfId="0" applyFont="1" applyBorder="1">
      <alignment vertical="center"/>
    </xf>
    <xf numFmtId="0" fontId="17" fillId="0" borderId="0" xfId="0" applyFont="1">
      <alignment vertical="center"/>
    </xf>
    <xf numFmtId="0" fontId="18" fillId="0" borderId="25" xfId="0" applyFont="1" applyBorder="1">
      <alignment vertical="center"/>
    </xf>
    <xf numFmtId="0" fontId="18" fillId="0" borderId="0" xfId="0" applyFont="1" applyBorder="1">
      <alignment vertical="center"/>
    </xf>
    <xf numFmtId="0" fontId="14" fillId="0" borderId="24" xfId="0" applyFont="1" applyFill="1" applyBorder="1">
      <alignment vertical="center"/>
    </xf>
    <xf numFmtId="0" fontId="14" fillId="0" borderId="26" xfId="0" applyFont="1" applyFill="1" applyBorder="1">
      <alignment vertical="center"/>
    </xf>
    <xf numFmtId="0" fontId="19" fillId="0" borderId="28" xfId="0" applyFont="1" applyFill="1" applyBorder="1">
      <alignment vertical="center"/>
    </xf>
    <xf numFmtId="0" fontId="19" fillId="0" borderId="27" xfId="0" applyFont="1" applyFill="1" applyBorder="1">
      <alignment vertical="center"/>
    </xf>
    <xf numFmtId="0" fontId="14" fillId="0" borderId="27" xfId="0" applyFont="1" applyFill="1" applyBorder="1">
      <alignment vertical="center"/>
    </xf>
    <xf numFmtId="0" fontId="14" fillId="0" borderId="20" xfId="0" applyFont="1" applyFill="1" applyBorder="1" applyAlignment="1">
      <alignment vertical="center"/>
    </xf>
    <xf numFmtId="0" fontId="19" fillId="0" borderId="25" xfId="0" applyFont="1" applyFill="1" applyBorder="1">
      <alignment vertical="center"/>
    </xf>
    <xf numFmtId="0" fontId="19" fillId="0" borderId="0" xfId="0" applyFont="1" applyFill="1" applyBorder="1">
      <alignment vertical="center"/>
    </xf>
    <xf numFmtId="0" fontId="17" fillId="0" borderId="0" xfId="0" applyFont="1" applyAlignment="1">
      <alignment horizontal="left" vertical="center" wrapText="1"/>
    </xf>
    <xf numFmtId="0" fontId="17" fillId="0" borderId="0" xfId="0" applyFont="1" applyAlignment="1">
      <alignment horizontal="left" vertical="center"/>
    </xf>
    <xf numFmtId="0" fontId="7" fillId="0" borderId="2" xfId="0" applyFont="1" applyBorder="1">
      <alignment vertical="center"/>
    </xf>
    <xf numFmtId="0" fontId="20" fillId="8" borderId="2" xfId="0" applyFont="1" applyFill="1" applyBorder="1">
      <alignment vertical="center"/>
    </xf>
    <xf numFmtId="49" fontId="6" fillId="3" borderId="0" xfId="2" applyNumberFormat="1" applyFont="1" applyFill="1" applyAlignment="1">
      <alignment horizontal="left" vertical="center"/>
    </xf>
    <xf numFmtId="49" fontId="6" fillId="3" borderId="0" xfId="2" applyNumberFormat="1" applyFont="1" applyFill="1">
      <alignment vertical="center"/>
    </xf>
    <xf numFmtId="49" fontId="6" fillId="9" borderId="32" xfId="2" applyNumberFormat="1" applyFont="1" applyFill="1" applyBorder="1" applyAlignment="1">
      <alignment horizontal="center" wrapText="1"/>
    </xf>
    <xf numFmtId="49" fontId="6" fillId="9" borderId="1" xfId="2" applyNumberFormat="1" applyFont="1" applyFill="1" applyBorder="1" applyAlignment="1">
      <alignment horizontal="center" wrapText="1"/>
    </xf>
    <xf numFmtId="49" fontId="6" fillId="9" borderId="43" xfId="2" applyNumberFormat="1" applyFont="1" applyFill="1" applyBorder="1" applyAlignment="1">
      <alignment horizontal="center" wrapText="1"/>
    </xf>
    <xf numFmtId="49" fontId="6" fillId="3" borderId="0" xfId="2" applyNumberFormat="1" applyFont="1" applyFill="1" applyAlignment="1">
      <alignment vertical="top" textRotation="255"/>
    </xf>
    <xf numFmtId="49" fontId="6" fillId="3" borderId="46" xfId="2" applyNumberFormat="1" applyFont="1" applyFill="1" applyBorder="1" applyAlignment="1">
      <alignment horizontal="left" vertical="center"/>
    </xf>
    <xf numFmtId="49" fontId="4" fillId="3" borderId="47" xfId="2" applyNumberFormat="1" applyFont="1" applyFill="1" applyBorder="1" applyAlignment="1">
      <alignment horizontal="left" vertical="center"/>
    </xf>
    <xf numFmtId="49" fontId="6" fillId="3" borderId="47" xfId="2" applyNumberFormat="1" applyFont="1" applyFill="1" applyBorder="1" applyAlignment="1">
      <alignment horizontal="left" vertical="center"/>
    </xf>
    <xf numFmtId="49" fontId="6" fillId="3" borderId="47" xfId="2" applyNumberFormat="1" applyFont="1" applyFill="1" applyBorder="1" applyAlignment="1">
      <alignment vertical="center" wrapText="1"/>
    </xf>
    <xf numFmtId="49" fontId="6" fillId="3" borderId="47" xfId="2" applyNumberFormat="1" applyFont="1" applyFill="1" applyBorder="1" applyAlignment="1">
      <alignment horizontal="center" vertical="center" wrapText="1"/>
    </xf>
    <xf numFmtId="49" fontId="6" fillId="3" borderId="48" xfId="2" applyNumberFormat="1" applyFont="1" applyFill="1" applyBorder="1" applyAlignment="1">
      <alignment horizontal="center" vertical="center" wrapText="1"/>
    </xf>
    <xf numFmtId="49" fontId="6" fillId="3" borderId="49" xfId="2" applyNumberFormat="1" applyFont="1" applyFill="1" applyBorder="1" applyAlignment="1">
      <alignment horizontal="left" vertical="center"/>
    </xf>
    <xf numFmtId="49" fontId="4" fillId="3" borderId="50" xfId="2" applyNumberFormat="1" applyFont="1" applyFill="1" applyBorder="1" applyAlignment="1">
      <alignment horizontal="left" vertical="center"/>
    </xf>
    <xf numFmtId="49" fontId="6" fillId="3" borderId="51" xfId="2" applyNumberFormat="1" applyFont="1" applyFill="1" applyBorder="1" applyAlignment="1">
      <alignment horizontal="left" vertical="center"/>
    </xf>
    <xf numFmtId="49" fontId="6" fillId="3" borderId="50" xfId="2" applyNumberFormat="1" applyFont="1" applyFill="1" applyBorder="1" applyAlignment="1">
      <alignment vertical="center" wrapText="1"/>
    </xf>
    <xf numFmtId="49" fontId="6" fillId="3" borderId="52" xfId="2" applyNumberFormat="1" applyFont="1" applyFill="1" applyBorder="1" applyAlignment="1">
      <alignment vertical="center" wrapText="1"/>
    </xf>
    <xf numFmtId="49" fontId="6" fillId="3" borderId="52" xfId="2" applyNumberFormat="1" applyFont="1" applyFill="1" applyBorder="1" applyAlignment="1">
      <alignment horizontal="center" vertical="center" wrapText="1"/>
    </xf>
    <xf numFmtId="49" fontId="6" fillId="3" borderId="53" xfId="2" applyNumberFormat="1" applyFont="1" applyFill="1" applyBorder="1" applyAlignment="1">
      <alignment horizontal="center" vertical="center" wrapText="1"/>
    </xf>
    <xf numFmtId="49" fontId="6" fillId="3" borderId="54" xfId="2" applyNumberFormat="1" applyFont="1" applyFill="1" applyBorder="1" applyAlignment="1">
      <alignment horizontal="left" vertical="center"/>
    </xf>
    <xf numFmtId="49" fontId="6" fillId="3" borderId="55" xfId="2" applyNumberFormat="1" applyFont="1" applyFill="1" applyBorder="1" applyAlignment="1">
      <alignment horizontal="left" vertical="center"/>
    </xf>
    <xf numFmtId="49" fontId="6" fillId="3" borderId="56" xfId="2" applyNumberFormat="1" applyFont="1" applyFill="1" applyBorder="1" applyAlignment="1">
      <alignment horizontal="left" vertical="center"/>
    </xf>
    <xf numFmtId="49" fontId="6" fillId="3" borderId="57" xfId="2" applyNumberFormat="1" applyFont="1" applyFill="1" applyBorder="1">
      <alignment vertical="center"/>
    </xf>
    <xf numFmtId="49" fontId="6" fillId="3" borderId="58" xfId="2" applyNumberFormat="1" applyFont="1" applyFill="1" applyBorder="1" applyAlignment="1">
      <alignment vertical="center" wrapText="1"/>
    </xf>
    <xf numFmtId="49" fontId="6" fillId="3" borderId="59" xfId="2" applyNumberFormat="1" applyFont="1" applyFill="1" applyBorder="1" applyAlignment="1">
      <alignment vertical="center" wrapText="1"/>
    </xf>
    <xf numFmtId="49" fontId="6" fillId="3" borderId="58" xfId="2" applyNumberFormat="1" applyFont="1" applyFill="1" applyBorder="1" applyAlignment="1">
      <alignment horizontal="center" vertical="center" wrapText="1"/>
    </xf>
    <xf numFmtId="49" fontId="6" fillId="3" borderId="57" xfId="2" applyNumberFormat="1" applyFont="1" applyFill="1" applyBorder="1" applyAlignment="1">
      <alignment horizontal="left" vertical="center"/>
    </xf>
    <xf numFmtId="49" fontId="6" fillId="3" borderId="60" xfId="2" applyNumberFormat="1" applyFont="1" applyFill="1" applyBorder="1" applyAlignment="1">
      <alignment vertical="center" wrapText="1"/>
    </xf>
    <xf numFmtId="49" fontId="6" fillId="3" borderId="61" xfId="2" applyNumberFormat="1" applyFont="1" applyFill="1" applyBorder="1" applyAlignment="1">
      <alignment horizontal="center" vertical="center" wrapText="1"/>
    </xf>
    <xf numFmtId="49" fontId="6" fillId="3" borderId="62" xfId="2" applyNumberFormat="1" applyFont="1" applyFill="1" applyBorder="1" applyAlignment="1">
      <alignment horizontal="left" vertical="center"/>
    </xf>
    <xf numFmtId="49" fontId="6" fillId="3" borderId="63" xfId="2" applyNumberFormat="1" applyFont="1" applyFill="1" applyBorder="1" applyAlignment="1">
      <alignment horizontal="left" vertical="center"/>
    </xf>
    <xf numFmtId="49" fontId="6" fillId="3" borderId="64" xfId="2" applyNumberFormat="1" applyFont="1" applyFill="1" applyBorder="1" applyAlignment="1">
      <alignment horizontal="left" vertical="center"/>
    </xf>
    <xf numFmtId="49" fontId="6" fillId="3" borderId="65" xfId="2" applyNumberFormat="1" applyFont="1" applyFill="1" applyBorder="1" applyAlignment="1">
      <alignment horizontal="left" vertical="center"/>
    </xf>
    <xf numFmtId="49" fontId="6" fillId="3" borderId="66" xfId="2" applyNumberFormat="1" applyFont="1" applyFill="1" applyBorder="1" applyAlignment="1">
      <alignment horizontal="left" vertical="center"/>
    </xf>
    <xf numFmtId="49" fontId="6" fillId="3" borderId="66" xfId="2" applyNumberFormat="1" applyFont="1" applyFill="1" applyBorder="1">
      <alignment vertical="center"/>
    </xf>
    <xf numFmtId="49" fontId="6" fillId="3" borderId="42" xfId="2" applyNumberFormat="1" applyFont="1" applyFill="1" applyBorder="1" applyAlignment="1">
      <alignment vertical="center" wrapText="1"/>
    </xf>
    <xf numFmtId="49" fontId="6" fillId="3" borderId="42" xfId="2" applyNumberFormat="1" applyFont="1" applyFill="1" applyBorder="1" applyAlignment="1">
      <alignment horizontal="center" vertical="center" wrapText="1"/>
    </xf>
    <xf numFmtId="49" fontId="6" fillId="3" borderId="67" xfId="2" applyNumberFormat="1" applyFont="1" applyFill="1" applyBorder="1" applyAlignment="1">
      <alignment horizontal="center" vertical="center" wrapText="1"/>
    </xf>
    <xf numFmtId="0" fontId="11" fillId="3" borderId="0" xfId="0" applyFont="1" applyFill="1">
      <alignment vertical="center"/>
    </xf>
    <xf numFmtId="0" fontId="6" fillId="3" borderId="0" xfId="0" applyFont="1" applyFill="1">
      <alignment vertical="center"/>
    </xf>
    <xf numFmtId="0" fontId="6" fillId="3" borderId="0" xfId="0" applyFont="1" applyFill="1" applyBorder="1" applyAlignment="1">
      <alignment vertical="center"/>
    </xf>
    <xf numFmtId="0" fontId="6" fillId="3" borderId="0" xfId="0" applyFont="1" applyFill="1" applyBorder="1">
      <alignment vertical="center"/>
    </xf>
    <xf numFmtId="0" fontId="6" fillId="3" borderId="0" xfId="0" applyFont="1" applyFill="1" applyBorder="1" applyAlignment="1">
      <alignment horizontal="center" vertical="center"/>
    </xf>
    <xf numFmtId="0" fontId="15" fillId="0" borderId="68" xfId="0" applyFont="1" applyBorder="1">
      <alignment vertical="center"/>
    </xf>
    <xf numFmtId="0" fontId="15" fillId="0" borderId="69" xfId="0" applyFont="1" applyBorder="1">
      <alignment vertical="center"/>
    </xf>
    <xf numFmtId="0" fontId="14" fillId="0" borderId="0" xfId="0" applyFont="1" applyFill="1" applyBorder="1" applyAlignment="1">
      <alignment horizontal="center" vertical="center"/>
    </xf>
    <xf numFmtId="0" fontId="15" fillId="0" borderId="0" xfId="0" applyFont="1" applyFill="1">
      <alignment vertical="center"/>
    </xf>
    <xf numFmtId="20" fontId="14" fillId="0" borderId="0" xfId="0" applyNumberFormat="1" applyFont="1" applyFill="1" applyBorder="1">
      <alignment vertical="center"/>
    </xf>
    <xf numFmtId="0" fontId="14" fillId="2" borderId="15" xfId="0" applyFont="1" applyFill="1" applyBorder="1" applyAlignment="1">
      <alignment horizontal="center" vertical="center"/>
    </xf>
    <xf numFmtId="0" fontId="14" fillId="0" borderId="0" xfId="0" applyFont="1" applyFill="1" applyBorder="1" applyAlignment="1">
      <alignment horizontal="center" vertical="center"/>
    </xf>
    <xf numFmtId="0" fontId="15" fillId="0" borderId="70" xfId="0" applyFont="1" applyBorder="1">
      <alignment vertical="center"/>
    </xf>
    <xf numFmtId="0" fontId="15" fillId="0" borderId="46" xfId="0" applyFont="1" applyBorder="1">
      <alignment vertical="center"/>
    </xf>
    <xf numFmtId="0" fontId="15" fillId="0" borderId="63" xfId="0" applyFont="1" applyBorder="1">
      <alignment vertical="center"/>
    </xf>
    <xf numFmtId="0" fontId="15" fillId="0" borderId="14" xfId="0" applyFont="1" applyBorder="1">
      <alignment vertical="center"/>
    </xf>
    <xf numFmtId="0" fontId="14" fillId="2" borderId="2" xfId="0" applyFont="1" applyFill="1" applyBorder="1" applyAlignment="1">
      <alignment horizontal="center" vertical="center"/>
    </xf>
    <xf numFmtId="0" fontId="15" fillId="0" borderId="43" xfId="0" applyFont="1" applyBorder="1">
      <alignment vertical="center"/>
    </xf>
    <xf numFmtId="0" fontId="15" fillId="0" borderId="71" xfId="0" applyFont="1" applyBorder="1">
      <alignment vertical="center"/>
    </xf>
    <xf numFmtId="0" fontId="15" fillId="0" borderId="0" xfId="0" applyFont="1" applyFill="1" applyBorder="1">
      <alignment vertical="center"/>
    </xf>
    <xf numFmtId="0" fontId="18" fillId="0" borderId="68" xfId="0" applyFont="1" applyBorder="1">
      <alignment vertical="center"/>
    </xf>
    <xf numFmtId="0" fontId="26" fillId="0" borderId="0" xfId="0" applyFont="1">
      <alignment vertical="center"/>
    </xf>
    <xf numFmtId="0" fontId="15" fillId="10" borderId="0" xfId="0" applyFont="1" applyFill="1">
      <alignment vertical="center"/>
    </xf>
    <xf numFmtId="0" fontId="14" fillId="10" borderId="0" xfId="0" applyFont="1" applyFill="1" applyBorder="1">
      <alignment vertical="center"/>
    </xf>
    <xf numFmtId="0" fontId="15" fillId="10" borderId="0" xfId="0" applyFont="1" applyFill="1" applyBorder="1">
      <alignment vertical="center"/>
    </xf>
    <xf numFmtId="0" fontId="27" fillId="2" borderId="15" xfId="0" applyFont="1" applyFill="1" applyBorder="1" applyAlignment="1">
      <alignment horizontal="center" vertical="center"/>
    </xf>
    <xf numFmtId="0" fontId="27" fillId="2" borderId="2" xfId="0" applyFont="1" applyFill="1" applyBorder="1">
      <alignment vertical="center"/>
    </xf>
    <xf numFmtId="20" fontId="27" fillId="2" borderId="2" xfId="0" applyNumberFormat="1" applyFont="1" applyFill="1" applyBorder="1">
      <alignment vertical="center"/>
    </xf>
    <xf numFmtId="0" fontId="27" fillId="2" borderId="15" xfId="0" applyFont="1" applyFill="1" applyBorder="1" applyAlignment="1">
      <alignment vertical="center"/>
    </xf>
    <xf numFmtId="0" fontId="27" fillId="2" borderId="16" xfId="0" applyFont="1" applyFill="1" applyBorder="1" applyAlignment="1">
      <alignment horizontal="center" vertical="center"/>
    </xf>
    <xf numFmtId="0" fontId="28" fillId="2" borderId="2" xfId="0" applyFont="1" applyFill="1" applyBorder="1">
      <alignment vertical="center"/>
    </xf>
    <xf numFmtId="0" fontId="14" fillId="0" borderId="0" xfId="0" applyFont="1" applyFill="1" applyBorder="1" applyAlignment="1">
      <alignment horizontal="center" vertical="center"/>
    </xf>
    <xf numFmtId="0" fontId="14" fillId="2" borderId="15" xfId="0" applyFont="1" applyFill="1" applyBorder="1" applyAlignment="1">
      <alignment horizontal="center" vertical="center"/>
    </xf>
    <xf numFmtId="0" fontId="29" fillId="2" borderId="2" xfId="0" applyFont="1" applyFill="1" applyBorder="1">
      <alignment vertical="center"/>
    </xf>
    <xf numFmtId="0" fontId="30" fillId="0" borderId="0" xfId="0" applyFont="1">
      <alignment vertical="center"/>
    </xf>
    <xf numFmtId="0" fontId="15" fillId="0" borderId="0" xfId="0" applyFont="1" applyAlignment="1">
      <alignment horizontal="left" vertical="center"/>
    </xf>
    <xf numFmtId="32" fontId="15" fillId="0" borderId="0" xfId="0" quotePrefix="1" applyNumberFormat="1" applyFont="1" applyAlignment="1">
      <alignment horizontal="left" vertical="center"/>
    </xf>
    <xf numFmtId="0" fontId="15" fillId="0" borderId="0" xfId="0" quotePrefix="1" applyFont="1" applyAlignment="1">
      <alignment horizontal="left" vertical="center"/>
    </xf>
    <xf numFmtId="0" fontId="15" fillId="0" borderId="0" xfId="0" quotePrefix="1" applyFont="1">
      <alignment vertical="center"/>
    </xf>
    <xf numFmtId="0" fontId="28" fillId="2" borderId="16" xfId="0" applyFont="1" applyFill="1" applyBorder="1" applyAlignment="1">
      <alignment horizontal="center" vertical="center"/>
    </xf>
    <xf numFmtId="0" fontId="29" fillId="3" borderId="2" xfId="0" applyFont="1" applyFill="1" applyBorder="1" applyAlignment="1">
      <alignment horizontal="center" vertical="center"/>
    </xf>
    <xf numFmtId="0" fontId="29" fillId="0" borderId="2" xfId="0" applyFont="1" applyFill="1" applyBorder="1" applyAlignment="1">
      <alignment horizontal="center" vertical="center"/>
    </xf>
    <xf numFmtId="0" fontId="19" fillId="2" borderId="15" xfId="0" applyFont="1" applyFill="1" applyBorder="1" applyAlignment="1">
      <alignment horizontal="center" vertical="center"/>
    </xf>
    <xf numFmtId="0" fontId="19" fillId="2" borderId="2" xfId="0" applyFont="1" applyFill="1" applyBorder="1">
      <alignment vertical="center"/>
    </xf>
    <xf numFmtId="20" fontId="19" fillId="2" borderId="2" xfId="0" applyNumberFormat="1" applyFont="1" applyFill="1" applyBorder="1">
      <alignment vertical="center"/>
    </xf>
    <xf numFmtId="32" fontId="15" fillId="0" borderId="15" xfId="3" quotePrefix="1" applyNumberFormat="1" applyFont="1" applyBorder="1" applyAlignment="1">
      <alignment horizontal="left" vertical="center"/>
    </xf>
    <xf numFmtId="0" fontId="15" fillId="0" borderId="15" xfId="3" quotePrefix="1" applyFont="1" applyBorder="1">
      <alignment vertical="center"/>
    </xf>
    <xf numFmtId="0" fontId="15" fillId="0" borderId="15" xfId="3" quotePrefix="1" applyFont="1" applyBorder="1" applyAlignment="1">
      <alignment horizontal="left" vertical="center"/>
    </xf>
    <xf numFmtId="0" fontId="7" fillId="3" borderId="2" xfId="1" applyFont="1" applyFill="1" applyBorder="1" applyAlignment="1">
      <alignment horizontal="center" vertical="top" wrapText="1"/>
    </xf>
    <xf numFmtId="0" fontId="25" fillId="3" borderId="2" xfId="1" applyFont="1" applyFill="1" applyBorder="1" applyAlignment="1">
      <alignment horizontal="center" vertical="top" wrapText="1"/>
    </xf>
    <xf numFmtId="0" fontId="25" fillId="3" borderId="2" xfId="1" applyFont="1" applyFill="1" applyBorder="1" applyAlignment="1">
      <alignment vertical="top"/>
    </xf>
    <xf numFmtId="0" fontId="7" fillId="3" borderId="0" xfId="1" applyFont="1" applyFill="1" applyAlignment="1">
      <alignment horizontal="center" vertical="top"/>
    </xf>
    <xf numFmtId="0" fontId="7" fillId="11" borderId="2" xfId="1" applyFont="1" applyFill="1" applyBorder="1" applyAlignment="1">
      <alignment horizontal="right" vertical="top"/>
    </xf>
    <xf numFmtId="0" fontId="7" fillId="11" borderId="2" xfId="1" applyFont="1" applyFill="1" applyBorder="1" applyAlignment="1">
      <alignment vertical="top"/>
    </xf>
    <xf numFmtId="0" fontId="0" fillId="11" borderId="2" xfId="0" applyFill="1" applyBorder="1">
      <alignment vertical="center"/>
    </xf>
    <xf numFmtId="0" fontId="7" fillId="0" borderId="2" xfId="1" applyFont="1" applyBorder="1" applyAlignment="1">
      <alignment vertical="top"/>
    </xf>
    <xf numFmtId="0" fontId="25" fillId="0" borderId="2" xfId="1" applyFont="1" applyBorder="1" applyAlignment="1">
      <alignment vertical="top"/>
    </xf>
    <xf numFmtId="0" fontId="31" fillId="0" borderId="2" xfId="0" applyFont="1" applyFill="1" applyBorder="1">
      <alignment vertical="center"/>
    </xf>
    <xf numFmtId="0" fontId="7" fillId="5" borderId="13" xfId="1" applyFont="1" applyFill="1" applyBorder="1" applyAlignment="1">
      <alignment horizontal="left" vertical="top"/>
    </xf>
    <xf numFmtId="0" fontId="7" fillId="5" borderId="21" xfId="1" applyFont="1" applyFill="1" applyBorder="1" applyAlignment="1">
      <alignment horizontal="left" vertical="top"/>
    </xf>
    <xf numFmtId="0" fontId="7" fillId="5" borderId="22" xfId="1" applyFont="1" applyFill="1" applyBorder="1" applyAlignment="1">
      <alignment horizontal="left" vertical="top"/>
    </xf>
    <xf numFmtId="0" fontId="7" fillId="3" borderId="13" xfId="1" applyFont="1" applyFill="1" applyBorder="1" applyAlignment="1">
      <alignment vertical="top" wrapText="1"/>
    </xf>
    <xf numFmtId="0" fontId="7" fillId="3" borderId="22" xfId="1" applyFont="1" applyFill="1" applyBorder="1" applyAlignment="1">
      <alignment vertical="top"/>
    </xf>
    <xf numFmtId="0" fontId="7" fillId="3" borderId="13" xfId="1" applyFont="1" applyFill="1" applyBorder="1" applyAlignment="1">
      <alignment vertical="top"/>
    </xf>
    <xf numFmtId="0" fontId="7" fillId="3" borderId="21" xfId="1" applyFont="1" applyFill="1" applyBorder="1" applyAlignment="1">
      <alignment vertical="top"/>
    </xf>
    <xf numFmtId="0" fontId="7" fillId="3" borderId="22" xfId="1" applyFont="1" applyFill="1" applyBorder="1" applyAlignment="1">
      <alignment vertical="top" wrapText="1"/>
    </xf>
    <xf numFmtId="49" fontId="6" fillId="9" borderId="29" xfId="2" applyNumberFormat="1" applyFont="1" applyFill="1" applyBorder="1" applyAlignment="1">
      <alignment horizontal="center"/>
    </xf>
    <xf numFmtId="49" fontId="6" fillId="9" borderId="30" xfId="2" applyNumberFormat="1" applyFont="1" applyFill="1" applyBorder="1" applyAlignment="1">
      <alignment horizontal="center"/>
    </xf>
    <xf numFmtId="49" fontId="6" fillId="9" borderId="35" xfId="2" applyNumberFormat="1" applyFont="1" applyFill="1" applyBorder="1" applyAlignment="1">
      <alignment horizontal="center"/>
    </xf>
    <xf numFmtId="49" fontId="6" fillId="9" borderId="36" xfId="2" applyNumberFormat="1" applyFont="1" applyFill="1" applyBorder="1" applyAlignment="1">
      <alignment horizontal="center"/>
    </xf>
    <xf numFmtId="49" fontId="6" fillId="9" borderId="40" xfId="2" applyNumberFormat="1" applyFont="1" applyFill="1" applyBorder="1" applyAlignment="1">
      <alignment horizontal="center"/>
    </xf>
    <xf numFmtId="49" fontId="6" fillId="9" borderId="41" xfId="2" applyNumberFormat="1" applyFont="1" applyFill="1" applyBorder="1" applyAlignment="1">
      <alignment horizontal="center"/>
    </xf>
    <xf numFmtId="49" fontId="6" fillId="9" borderId="31" xfId="2" applyNumberFormat="1" applyFont="1" applyFill="1" applyBorder="1" applyAlignment="1">
      <alignment horizontal="center" wrapText="1"/>
    </xf>
    <xf numFmtId="49" fontId="6" fillId="9" borderId="37" xfId="2" applyNumberFormat="1" applyFont="1" applyFill="1" applyBorder="1" applyAlignment="1">
      <alignment horizontal="center" wrapText="1"/>
    </xf>
    <xf numFmtId="49" fontId="6" fillId="9" borderId="42" xfId="2" applyNumberFormat="1" applyFont="1" applyFill="1" applyBorder="1" applyAlignment="1">
      <alignment horizontal="center" wrapText="1"/>
    </xf>
    <xf numFmtId="49" fontId="6" fillId="9" borderId="33" xfId="2" applyNumberFormat="1" applyFont="1" applyFill="1" applyBorder="1" applyAlignment="1">
      <alignment horizontal="center" vertical="center"/>
    </xf>
    <xf numFmtId="49" fontId="6" fillId="9" borderId="34" xfId="2" applyNumberFormat="1" applyFont="1" applyFill="1" applyBorder="1" applyAlignment="1">
      <alignment horizontal="center" vertical="center"/>
    </xf>
    <xf numFmtId="0" fontId="6" fillId="9" borderId="13" xfId="2" applyFont="1" applyFill="1" applyBorder="1" applyAlignment="1">
      <alignment horizontal="center" vertical="center" wrapText="1"/>
    </xf>
    <xf numFmtId="0" fontId="6" fillId="9" borderId="21" xfId="2" applyFont="1" applyFill="1" applyBorder="1" applyAlignment="1">
      <alignment horizontal="center" vertical="center" wrapText="1"/>
    </xf>
    <xf numFmtId="0" fontId="6" fillId="9" borderId="44" xfId="2" applyFont="1" applyFill="1" applyBorder="1" applyAlignment="1">
      <alignment horizontal="center" vertical="center" wrapText="1"/>
    </xf>
    <xf numFmtId="49" fontId="6" fillId="9" borderId="38" xfId="2" applyNumberFormat="1" applyFont="1" applyFill="1" applyBorder="1" applyAlignment="1">
      <alignment horizontal="center" vertical="center"/>
    </xf>
    <xf numFmtId="49" fontId="6" fillId="9" borderId="39" xfId="2" applyNumberFormat="1" applyFont="1" applyFill="1" applyBorder="1" applyAlignment="1">
      <alignment horizontal="center" vertical="center"/>
    </xf>
    <xf numFmtId="49" fontId="6" fillId="9" borderId="45" xfId="2" applyNumberFormat="1" applyFont="1" applyFill="1" applyBorder="1" applyAlignment="1">
      <alignment horizontal="center" vertical="center"/>
    </xf>
    <xf numFmtId="0" fontId="6" fillId="3" borderId="15" xfId="0" applyFont="1" applyFill="1" applyBorder="1" applyAlignment="1">
      <alignment vertical="top" wrapText="1"/>
    </xf>
    <xf numFmtId="0" fontId="6" fillId="3" borderId="23" xfId="0" applyFont="1" applyFill="1" applyBorder="1" applyAlignment="1">
      <alignment vertical="top" wrapText="1"/>
    </xf>
    <xf numFmtId="0" fontId="6" fillId="3" borderId="16" xfId="0" applyFont="1" applyFill="1" applyBorder="1" applyAlignment="1">
      <alignment vertical="top" wrapText="1"/>
    </xf>
    <xf numFmtId="0" fontId="6" fillId="3" borderId="15" xfId="0" applyFont="1" applyFill="1" applyBorder="1" applyAlignment="1">
      <alignment vertical="top"/>
    </xf>
    <xf numFmtId="0" fontId="6" fillId="3" borderId="23" xfId="0" applyFont="1" applyFill="1" applyBorder="1" applyAlignment="1">
      <alignment vertical="top"/>
    </xf>
    <xf numFmtId="0" fontId="6" fillId="3" borderId="16" xfId="0" applyFont="1" applyFill="1" applyBorder="1" applyAlignment="1">
      <alignment vertical="top"/>
    </xf>
    <xf numFmtId="0" fontId="6" fillId="2" borderId="15" xfId="0" applyFont="1" applyFill="1" applyBorder="1" applyAlignment="1">
      <alignment horizontal="center" vertical="center"/>
    </xf>
    <xf numFmtId="0" fontId="6" fillId="2" borderId="16" xfId="0" applyFont="1" applyFill="1" applyBorder="1" applyAlignment="1">
      <alignment horizontal="center" vertical="center"/>
    </xf>
    <xf numFmtId="0" fontId="6" fillId="6" borderId="15" xfId="0" applyFont="1" applyFill="1" applyBorder="1" applyAlignment="1">
      <alignment vertical="top"/>
    </xf>
    <xf numFmtId="0" fontId="6" fillId="6" borderId="23" xfId="0" applyFont="1" applyFill="1" applyBorder="1" applyAlignment="1">
      <alignment vertical="top"/>
    </xf>
    <xf numFmtId="0" fontId="6" fillId="6" borderId="16" xfId="0" applyFont="1" applyFill="1" applyBorder="1" applyAlignment="1">
      <alignment vertical="top"/>
    </xf>
    <xf numFmtId="0" fontId="6" fillId="6" borderId="2" xfId="0" applyFont="1" applyFill="1" applyBorder="1" applyAlignment="1">
      <alignment horizontal="center" vertical="top"/>
    </xf>
    <xf numFmtId="0" fontId="6" fillId="0" borderId="15" xfId="0" applyFont="1" applyFill="1" applyBorder="1" applyAlignment="1">
      <alignment horizontal="center" vertical="center"/>
    </xf>
    <xf numFmtId="0" fontId="6" fillId="0" borderId="23" xfId="0" applyFont="1" applyFill="1" applyBorder="1" applyAlignment="1">
      <alignment horizontal="center" vertical="center"/>
    </xf>
    <xf numFmtId="0" fontId="6" fillId="0" borderId="16" xfId="0" applyFont="1" applyFill="1" applyBorder="1" applyAlignment="1">
      <alignment horizontal="center" vertical="center"/>
    </xf>
    <xf numFmtId="0" fontId="6" fillId="4" borderId="13" xfId="0" applyFont="1" applyFill="1" applyBorder="1" applyAlignment="1">
      <alignment vertical="top"/>
    </xf>
    <xf numFmtId="0" fontId="6" fillId="4" borderId="22" xfId="0" applyFont="1" applyFill="1" applyBorder="1" applyAlignment="1">
      <alignment vertical="top"/>
    </xf>
    <xf numFmtId="0" fontId="6" fillId="4" borderId="21" xfId="0" applyFont="1" applyFill="1" applyBorder="1" applyAlignment="1">
      <alignment vertical="top"/>
    </xf>
    <xf numFmtId="0" fontId="6" fillId="4" borderId="13" xfId="0" applyFont="1" applyFill="1" applyBorder="1" applyAlignment="1">
      <alignment horizontal="left" vertical="top"/>
    </xf>
    <xf numFmtId="0" fontId="6" fillId="4" borderId="22" xfId="0" applyFont="1" applyFill="1" applyBorder="1" applyAlignment="1">
      <alignment horizontal="left" vertical="top"/>
    </xf>
    <xf numFmtId="0" fontId="6" fillId="3" borderId="15" xfId="0" applyFont="1" applyFill="1" applyBorder="1" applyAlignment="1">
      <alignment horizontal="left" vertical="top" wrapText="1"/>
    </xf>
    <xf numFmtId="0" fontId="6" fillId="3" borderId="23" xfId="0" applyFont="1" applyFill="1" applyBorder="1" applyAlignment="1">
      <alignment horizontal="left" vertical="top" wrapText="1"/>
    </xf>
    <xf numFmtId="0" fontId="6" fillId="3" borderId="16" xfId="0" applyFont="1" applyFill="1" applyBorder="1" applyAlignment="1">
      <alignment horizontal="left" vertical="top" wrapText="1"/>
    </xf>
    <xf numFmtId="0" fontId="14" fillId="0" borderId="15" xfId="0" applyFont="1" applyFill="1" applyBorder="1" applyAlignment="1">
      <alignment horizontal="center" vertical="center"/>
    </xf>
    <xf numFmtId="0" fontId="14" fillId="0" borderId="23" xfId="0" applyFont="1" applyFill="1" applyBorder="1" applyAlignment="1">
      <alignment horizontal="center" vertical="center"/>
    </xf>
    <xf numFmtId="0" fontId="14" fillId="0" borderId="16" xfId="0" applyFont="1" applyFill="1" applyBorder="1" applyAlignment="1">
      <alignment horizontal="center" vertical="center"/>
    </xf>
    <xf numFmtId="0" fontId="29" fillId="0" borderId="15" xfId="0" applyFont="1" applyFill="1" applyBorder="1" applyAlignment="1">
      <alignment horizontal="center" vertical="center"/>
    </xf>
    <xf numFmtId="0" fontId="29" fillId="0" borderId="23" xfId="0" applyFont="1" applyFill="1" applyBorder="1" applyAlignment="1">
      <alignment horizontal="center" vertical="center"/>
    </xf>
    <xf numFmtId="0" fontId="29" fillId="0" borderId="16" xfId="0" applyFont="1" applyFill="1" applyBorder="1" applyAlignment="1">
      <alignment horizontal="center" vertical="center"/>
    </xf>
    <xf numFmtId="0" fontId="14" fillId="0" borderId="0" xfId="0" applyFont="1" applyFill="1" applyBorder="1" applyAlignment="1">
      <alignment horizontal="center" vertical="center"/>
    </xf>
    <xf numFmtId="0" fontId="14" fillId="0" borderId="13" xfId="0" applyFont="1" applyFill="1" applyBorder="1" applyAlignment="1">
      <alignment horizontal="center" vertical="center"/>
    </xf>
    <xf numFmtId="0" fontId="14" fillId="0" borderId="22" xfId="0" applyFont="1" applyFill="1" applyBorder="1" applyAlignment="1">
      <alignment horizontal="center" vertical="center"/>
    </xf>
    <xf numFmtId="0" fontId="14" fillId="2" borderId="15" xfId="0" applyFont="1" applyFill="1" applyBorder="1" applyAlignment="1">
      <alignment horizontal="center" vertical="center"/>
    </xf>
    <xf numFmtId="0" fontId="14" fillId="2" borderId="23" xfId="0" applyFont="1" applyFill="1" applyBorder="1" applyAlignment="1">
      <alignment horizontal="center" vertical="center"/>
    </xf>
    <xf numFmtId="0" fontId="14" fillId="2" borderId="16" xfId="0" applyFont="1" applyFill="1" applyBorder="1" applyAlignment="1">
      <alignment horizontal="center" vertical="center"/>
    </xf>
    <xf numFmtId="0" fontId="14" fillId="12" borderId="15" xfId="0" applyFont="1" applyFill="1" applyBorder="1" applyAlignment="1">
      <alignment horizontal="center" vertical="center"/>
    </xf>
    <xf numFmtId="0" fontId="16" fillId="12" borderId="15" xfId="0" applyFont="1" applyFill="1" applyBorder="1" applyAlignment="1">
      <alignment horizontal="center" vertical="center"/>
    </xf>
  </cellXfs>
  <cellStyles count="4">
    <cellStyle name="標準" xfId="0" builtinId="0"/>
    <cellStyle name="標準 2" xfId="1" xr:uid="{00000000-0005-0000-0000-000001000000}"/>
    <cellStyle name="標準 3" xfId="2" xr:uid="{00000000-0005-0000-0000-000002000000}"/>
    <cellStyle name="標準 4" xfId="3" xr:uid="{00000000-0005-0000-0000-000003000000}"/>
  </cellStyles>
  <dxfs count="0"/>
  <tableStyles count="0" defaultTableStyle="TableStyleMedium2" defaultPivotStyle="PivotStyleLight16"/>
  <colors>
    <mruColors>
      <color rgb="FFFFCCFF"/>
      <color rgb="FF0000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19</xdr:col>
      <xdr:colOff>968219</xdr:colOff>
      <xdr:row>2</xdr:row>
      <xdr:rowOff>24667</xdr:rowOff>
    </xdr:from>
    <xdr:to>
      <xdr:col>25</xdr:col>
      <xdr:colOff>4489391</xdr:colOff>
      <xdr:row>14</xdr:row>
      <xdr:rowOff>13461</xdr:rowOff>
    </xdr:to>
    <xdr:sp macro="" textlink="">
      <xdr:nvSpPr>
        <xdr:cNvPr id="3" name="四角形吹き出し 2">
          <a:extLst>
            <a:ext uri="{FF2B5EF4-FFF2-40B4-BE49-F238E27FC236}">
              <a16:creationId xmlns:a16="http://schemas.microsoft.com/office/drawing/2014/main" id="{00000000-0008-0000-0400-000003000000}"/>
            </a:ext>
          </a:extLst>
        </xdr:cNvPr>
        <xdr:cNvSpPr/>
      </xdr:nvSpPr>
      <xdr:spPr bwMode="auto">
        <a:xfrm>
          <a:off x="22529355" y="734712"/>
          <a:ext cx="9980854" cy="1859158"/>
        </a:xfrm>
        <a:prstGeom prst="wedgeRectCallout">
          <a:avLst>
            <a:gd name="adj1" fmla="val -56990"/>
            <a:gd name="adj2" fmla="val 78539"/>
          </a:avLst>
        </a:prstGeom>
        <a:solidFill>
          <a:schemeClr val="accent6">
            <a:lumMod val="20000"/>
            <a:lumOff val="8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2000"/>
            <a:t>・前回からの修正箇所を緑で表しています</a:t>
          </a:r>
          <a:endParaRPr kumimoji="1" lang="en-US" altLang="ja-JP" sz="2000"/>
        </a:p>
        <a:p>
          <a:pPr algn="l"/>
          <a:r>
            <a:rPr kumimoji="1" lang="ja-JP" altLang="en-US" sz="2000"/>
            <a:t>・前回からジョブを５つ追加させていただきたいです。（赤）</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203200</xdr:colOff>
      <xdr:row>2</xdr:row>
      <xdr:rowOff>39731</xdr:rowOff>
    </xdr:from>
    <xdr:to>
      <xdr:col>1</xdr:col>
      <xdr:colOff>3520828</xdr:colOff>
      <xdr:row>13</xdr:row>
      <xdr:rowOff>42336</xdr:rowOff>
    </xdr:to>
    <xdr:sp macro="" textlink="">
      <xdr:nvSpPr>
        <xdr:cNvPr id="80" name="正方形/長方形 79">
          <a:extLst>
            <a:ext uri="{FF2B5EF4-FFF2-40B4-BE49-F238E27FC236}">
              <a16:creationId xmlns:a16="http://schemas.microsoft.com/office/drawing/2014/main" id="{00000000-0008-0000-0500-000050000000}"/>
            </a:ext>
          </a:extLst>
        </xdr:cNvPr>
        <xdr:cNvSpPr/>
      </xdr:nvSpPr>
      <xdr:spPr bwMode="auto">
        <a:xfrm>
          <a:off x="203200" y="725531"/>
          <a:ext cx="4265895" cy="1695938"/>
        </a:xfrm>
        <a:prstGeom prst="rect">
          <a:avLst/>
        </a:prstGeom>
        <a:solidFill>
          <a:srgbClr val="E4F1F8"/>
        </a:solidFill>
        <a:ln w="9525">
          <a:noFill/>
          <a:miter lim="800000"/>
          <a:headEnd/>
          <a:tailEnd/>
        </a:ln>
        <a:effectLst/>
      </xdr:spPr>
      <xdr:txBody>
        <a:bodyPr wrap="square" rtlCol="0" anchor="ctr" anchorCtr="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lang="ja-JP" altLang="en-US" sz="18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editAs="oneCell">
    <xdr:from>
      <xdr:col>0</xdr:col>
      <xdr:colOff>466528</xdr:colOff>
      <xdr:row>3</xdr:row>
      <xdr:rowOff>156000</xdr:rowOff>
    </xdr:from>
    <xdr:to>
      <xdr:col>0</xdr:col>
      <xdr:colOff>911293</xdr:colOff>
      <xdr:row>7</xdr:row>
      <xdr:rowOff>113095</xdr:rowOff>
    </xdr:to>
    <xdr:pic>
      <xdr:nvPicPr>
        <xdr:cNvPr id="81" name="Picture 9" descr="DBサーバ">
          <a:extLst>
            <a:ext uri="{FF2B5EF4-FFF2-40B4-BE49-F238E27FC236}">
              <a16:creationId xmlns:a16="http://schemas.microsoft.com/office/drawing/2014/main" id="{00000000-0008-0000-0500-00005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528" y="1011133"/>
          <a:ext cx="444765" cy="566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177799</xdr:colOff>
      <xdr:row>2</xdr:row>
      <xdr:rowOff>80788</xdr:rowOff>
    </xdr:from>
    <xdr:to>
      <xdr:col>1</xdr:col>
      <xdr:colOff>210982</xdr:colOff>
      <xdr:row>4</xdr:row>
      <xdr:rowOff>25019</xdr:rowOff>
    </xdr:to>
    <xdr:sp macro="" textlink="">
      <xdr:nvSpPr>
        <xdr:cNvPr id="82" name="テキスト ボックス 91">
          <a:extLst>
            <a:ext uri="{FF2B5EF4-FFF2-40B4-BE49-F238E27FC236}">
              <a16:creationId xmlns:a16="http://schemas.microsoft.com/office/drawing/2014/main" id="{00000000-0008-0000-0500-000052000000}"/>
            </a:ext>
          </a:extLst>
        </xdr:cNvPr>
        <xdr:cNvSpPr txBox="1"/>
      </xdr:nvSpPr>
      <xdr:spPr>
        <a:xfrm>
          <a:off x="177799" y="766588"/>
          <a:ext cx="981450"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ジョブ管理サーバ</a:t>
          </a:r>
          <a:endPar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xdr:col>
      <xdr:colOff>447043</xdr:colOff>
      <xdr:row>2</xdr:row>
      <xdr:rowOff>64344</xdr:rowOff>
    </xdr:from>
    <xdr:to>
      <xdr:col>1</xdr:col>
      <xdr:colOff>1498601</xdr:colOff>
      <xdr:row>8</xdr:row>
      <xdr:rowOff>56858</xdr:rowOff>
    </xdr:to>
    <xdr:sp macro="" textlink="">
      <xdr:nvSpPr>
        <xdr:cNvPr id="86" name="正方形/長方形 85">
          <a:extLst>
            <a:ext uri="{FF2B5EF4-FFF2-40B4-BE49-F238E27FC236}">
              <a16:creationId xmlns:a16="http://schemas.microsoft.com/office/drawing/2014/main" id="{00000000-0008-0000-0500-000056000000}"/>
            </a:ext>
          </a:extLst>
        </xdr:cNvPr>
        <xdr:cNvSpPr/>
      </xdr:nvSpPr>
      <xdr:spPr>
        <a:xfrm>
          <a:off x="1395310" y="750144"/>
          <a:ext cx="1051558" cy="915381"/>
        </a:xfrm>
        <a:prstGeom prst="rect">
          <a:avLst/>
        </a:prstGeom>
        <a:solidFill>
          <a:schemeClr val="bg1"/>
        </a:solidFill>
        <a:ln>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wrap="square" rtlCol="0" anchor="t"/>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latin typeface="Meiryo UI" panose="020B0604030504040204" pitchFamily="50" charset="-128"/>
              <a:ea typeface="Meiryo UI" panose="020B0604030504040204" pitchFamily="50" charset="-128"/>
            </a:rPr>
            <a:t>ジョブネット</a:t>
          </a:r>
        </a:p>
      </xdr:txBody>
    </xdr:sp>
    <xdr:clientData/>
  </xdr:twoCellAnchor>
  <xdr:twoCellAnchor>
    <xdr:from>
      <xdr:col>1</xdr:col>
      <xdr:colOff>656009</xdr:colOff>
      <xdr:row>10</xdr:row>
      <xdr:rowOff>71507</xdr:rowOff>
    </xdr:from>
    <xdr:to>
      <xdr:col>1</xdr:col>
      <xdr:colOff>1608666</xdr:colOff>
      <xdr:row>12</xdr:row>
      <xdr:rowOff>41139</xdr:rowOff>
    </xdr:to>
    <xdr:sp macro="" textlink="">
      <xdr:nvSpPr>
        <xdr:cNvPr id="87" name="テキスト ボックス 84">
          <a:extLst>
            <a:ext uri="{FF2B5EF4-FFF2-40B4-BE49-F238E27FC236}">
              <a16:creationId xmlns:a16="http://schemas.microsoft.com/office/drawing/2014/main" id="{00000000-0008-0000-0500-000057000000}"/>
            </a:ext>
          </a:extLst>
        </xdr:cNvPr>
        <xdr:cNvSpPr txBox="1"/>
      </xdr:nvSpPr>
      <xdr:spPr>
        <a:xfrm>
          <a:off x="1604276" y="1984974"/>
          <a:ext cx="952657"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A</a:t>
          </a:r>
        </a:p>
      </xdr:txBody>
    </xdr:sp>
    <xdr:clientData/>
  </xdr:twoCellAnchor>
  <xdr:twoCellAnchor editAs="oneCell">
    <xdr:from>
      <xdr:col>1</xdr:col>
      <xdr:colOff>913267</xdr:colOff>
      <xdr:row>7</xdr:row>
      <xdr:rowOff>99566</xdr:rowOff>
    </xdr:from>
    <xdr:to>
      <xdr:col>1</xdr:col>
      <xdr:colOff>1294359</xdr:colOff>
      <xdr:row>10</xdr:row>
      <xdr:rowOff>101602</xdr:rowOff>
    </xdr:to>
    <xdr:pic>
      <xdr:nvPicPr>
        <xdr:cNvPr id="89" name="Picture 150" descr="ICON_VM_basic_label_Q308">
          <a:extLst>
            <a:ext uri="{FF2B5EF4-FFF2-40B4-BE49-F238E27FC236}">
              <a16:creationId xmlns:a16="http://schemas.microsoft.com/office/drawing/2014/main" id="{00000000-0008-0000-05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861534" y="1564299"/>
          <a:ext cx="381092" cy="442303"/>
        </a:xfrm>
        <a:prstGeom prst="rect">
          <a:avLst/>
        </a:prstGeom>
        <a:noFill/>
        <a:ln w="9525">
          <a:noFill/>
          <a:miter lim="800000"/>
          <a:headEnd/>
          <a:tailEnd/>
        </a:ln>
      </xdr:spPr>
    </xdr:pic>
    <xdr:clientData/>
  </xdr:twoCellAnchor>
  <xdr:twoCellAnchor>
    <xdr:from>
      <xdr:col>1</xdr:col>
      <xdr:colOff>545139</xdr:colOff>
      <xdr:row>3</xdr:row>
      <xdr:rowOff>148781</xdr:rowOff>
    </xdr:from>
    <xdr:to>
      <xdr:col>1</xdr:col>
      <xdr:colOff>1013139</xdr:colOff>
      <xdr:row>7</xdr:row>
      <xdr:rowOff>115181</xdr:rowOff>
    </xdr:to>
    <xdr:sp macro="" textlink="">
      <xdr:nvSpPr>
        <xdr:cNvPr id="91" name="メモ 94">
          <a:extLst>
            <a:ext uri="{FF2B5EF4-FFF2-40B4-BE49-F238E27FC236}">
              <a16:creationId xmlns:a16="http://schemas.microsoft.com/office/drawing/2014/main" id="{00000000-0008-0000-0500-00005B000000}"/>
            </a:ext>
          </a:extLst>
        </xdr:cNvPr>
        <xdr:cNvSpPr/>
      </xdr:nvSpPr>
      <xdr:spPr>
        <a:xfrm>
          <a:off x="1493406" y="1003914"/>
          <a:ext cx="468000" cy="576000"/>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altLang="ja-JP"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rPr>
            <a:t>①</a:t>
          </a:r>
        </a:p>
      </xdr:txBody>
    </xdr:sp>
    <xdr:clientData/>
  </xdr:twoCellAnchor>
  <xdr:twoCellAnchor editAs="oneCell">
    <xdr:from>
      <xdr:col>0</xdr:col>
      <xdr:colOff>439203</xdr:colOff>
      <xdr:row>8</xdr:row>
      <xdr:rowOff>80348</xdr:rowOff>
    </xdr:from>
    <xdr:to>
      <xdr:col>0</xdr:col>
      <xdr:colOff>939800</xdr:colOff>
      <xdr:row>11</xdr:row>
      <xdr:rowOff>131063</xdr:rowOff>
    </xdr:to>
    <xdr:pic>
      <xdr:nvPicPr>
        <xdr:cNvPr id="120" name="Picture 36" descr="MCj04339440000[1]">
          <a:extLst>
            <a:ext uri="{FF2B5EF4-FFF2-40B4-BE49-F238E27FC236}">
              <a16:creationId xmlns:a16="http://schemas.microsoft.com/office/drawing/2014/main" id="{00000000-0008-0000-0500-000078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9203" y="1689015"/>
          <a:ext cx="500597" cy="499448"/>
        </a:xfrm>
        <a:prstGeom prst="rect">
          <a:avLst/>
        </a:prstGeom>
        <a:noFill/>
        <a:ln>
          <a:noFill/>
        </a:ln>
        <a:scene3d>
          <a:camera prst="orthographicFront">
            <a:rot lat="0" lon="10800000" rev="0"/>
          </a:camera>
          <a:lightRig rig="threePt" dir="t"/>
        </a:scene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177800</xdr:colOff>
      <xdr:row>11</xdr:row>
      <xdr:rowOff>59281</xdr:rowOff>
    </xdr:from>
    <xdr:to>
      <xdr:col>1</xdr:col>
      <xdr:colOff>237065</xdr:colOff>
      <xdr:row>13</xdr:row>
      <xdr:rowOff>37379</xdr:rowOff>
    </xdr:to>
    <xdr:sp macro="" textlink="">
      <xdr:nvSpPr>
        <xdr:cNvPr id="121" name="テキスト ボックス 100">
          <a:extLst>
            <a:ext uri="{FF2B5EF4-FFF2-40B4-BE49-F238E27FC236}">
              <a16:creationId xmlns:a16="http://schemas.microsoft.com/office/drawing/2014/main" id="{00000000-0008-0000-0500-000079000000}"/>
            </a:ext>
          </a:extLst>
        </xdr:cNvPr>
        <xdr:cNvSpPr txBox="1"/>
      </xdr:nvSpPr>
      <xdr:spPr>
        <a:xfrm>
          <a:off x="177800" y="2133614"/>
          <a:ext cx="1007532" cy="282898"/>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利用者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作業者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endPar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xdr:txBody>
    </xdr:sp>
    <xdr:clientData/>
  </xdr:twoCellAnchor>
  <xdr:twoCellAnchor>
    <xdr:from>
      <xdr:col>0</xdr:col>
      <xdr:colOff>187262</xdr:colOff>
      <xdr:row>15</xdr:row>
      <xdr:rowOff>39730</xdr:rowOff>
    </xdr:from>
    <xdr:to>
      <xdr:col>1</xdr:col>
      <xdr:colOff>3504890</xdr:colOff>
      <xdr:row>26</xdr:row>
      <xdr:rowOff>101602</xdr:rowOff>
    </xdr:to>
    <xdr:sp macro="" textlink="">
      <xdr:nvSpPr>
        <xdr:cNvPr id="123" name="正方形/長方形 122">
          <a:extLst>
            <a:ext uri="{FF2B5EF4-FFF2-40B4-BE49-F238E27FC236}">
              <a16:creationId xmlns:a16="http://schemas.microsoft.com/office/drawing/2014/main" id="{00000000-0008-0000-0500-00007B000000}"/>
            </a:ext>
          </a:extLst>
        </xdr:cNvPr>
        <xdr:cNvSpPr/>
      </xdr:nvSpPr>
      <xdr:spPr bwMode="auto">
        <a:xfrm>
          <a:off x="187262" y="2676848"/>
          <a:ext cx="4266393" cy="1653107"/>
        </a:xfrm>
        <a:prstGeom prst="rect">
          <a:avLst/>
        </a:prstGeom>
        <a:solidFill>
          <a:srgbClr val="E4F1F8"/>
        </a:solidFill>
        <a:ln w="9525">
          <a:noFill/>
          <a:miter lim="800000"/>
          <a:headEnd/>
          <a:tailEnd/>
        </a:ln>
        <a:effectLst/>
      </xdr:spPr>
      <xdr:txBody>
        <a:bodyPr wrap="square" rtlCol="0" anchor="ctr" anchorCtr="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lang="ja-JP" altLang="en-US" sz="18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editAs="oneCell">
    <xdr:from>
      <xdr:col>0</xdr:col>
      <xdr:colOff>458061</xdr:colOff>
      <xdr:row>17</xdr:row>
      <xdr:rowOff>3599</xdr:rowOff>
    </xdr:from>
    <xdr:to>
      <xdr:col>0</xdr:col>
      <xdr:colOff>902826</xdr:colOff>
      <xdr:row>20</xdr:row>
      <xdr:rowOff>138494</xdr:rowOff>
    </xdr:to>
    <xdr:pic>
      <xdr:nvPicPr>
        <xdr:cNvPr id="124" name="Picture 9" descr="DBサーバ">
          <a:extLst>
            <a:ext uri="{FF2B5EF4-FFF2-40B4-BE49-F238E27FC236}">
              <a16:creationId xmlns:a16="http://schemas.microsoft.com/office/drawing/2014/main" id="{00000000-0008-0000-0500-00007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8061" y="2992332"/>
          <a:ext cx="444765" cy="566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169332</xdr:colOff>
      <xdr:row>15</xdr:row>
      <xdr:rowOff>80787</xdr:rowOff>
    </xdr:from>
    <xdr:to>
      <xdr:col>1</xdr:col>
      <xdr:colOff>202515</xdr:colOff>
      <xdr:row>17</xdr:row>
      <xdr:rowOff>41952</xdr:rowOff>
    </xdr:to>
    <xdr:sp macro="" textlink="">
      <xdr:nvSpPr>
        <xdr:cNvPr id="125" name="テキスト ボックス 91">
          <a:extLst>
            <a:ext uri="{FF2B5EF4-FFF2-40B4-BE49-F238E27FC236}">
              <a16:creationId xmlns:a16="http://schemas.microsoft.com/office/drawing/2014/main" id="{00000000-0008-0000-0500-00007D000000}"/>
            </a:ext>
          </a:extLst>
        </xdr:cNvPr>
        <xdr:cNvSpPr txBox="1"/>
      </xdr:nvSpPr>
      <xdr:spPr>
        <a:xfrm>
          <a:off x="169332" y="2747787"/>
          <a:ext cx="981450"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ジョブ管理サーバ</a:t>
          </a:r>
          <a:endPar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xdr:col>
      <xdr:colOff>438576</xdr:colOff>
      <xdr:row>15</xdr:row>
      <xdr:rowOff>64343</xdr:rowOff>
    </xdr:from>
    <xdr:to>
      <xdr:col>1</xdr:col>
      <xdr:colOff>2396066</xdr:colOff>
      <xdr:row>21</xdr:row>
      <xdr:rowOff>82257</xdr:rowOff>
    </xdr:to>
    <xdr:sp macro="" textlink="">
      <xdr:nvSpPr>
        <xdr:cNvPr id="127" name="正方形/長方形 126">
          <a:extLst>
            <a:ext uri="{FF2B5EF4-FFF2-40B4-BE49-F238E27FC236}">
              <a16:creationId xmlns:a16="http://schemas.microsoft.com/office/drawing/2014/main" id="{00000000-0008-0000-0500-00007F000000}"/>
            </a:ext>
          </a:extLst>
        </xdr:cNvPr>
        <xdr:cNvSpPr/>
      </xdr:nvSpPr>
      <xdr:spPr>
        <a:xfrm>
          <a:off x="1386843" y="2731343"/>
          <a:ext cx="1957490" cy="915381"/>
        </a:xfrm>
        <a:prstGeom prst="rect">
          <a:avLst/>
        </a:prstGeom>
        <a:solidFill>
          <a:schemeClr val="bg1"/>
        </a:solidFill>
        <a:ln>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wrap="square" rtlCol="0" anchor="t"/>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latin typeface="Meiryo UI" panose="020B0604030504040204" pitchFamily="50" charset="-128"/>
              <a:ea typeface="Meiryo UI" panose="020B0604030504040204" pitchFamily="50" charset="-128"/>
            </a:rPr>
            <a:t>ジョブネット</a:t>
          </a:r>
        </a:p>
      </xdr:txBody>
    </xdr:sp>
    <xdr:clientData/>
  </xdr:twoCellAnchor>
  <xdr:twoCellAnchor>
    <xdr:from>
      <xdr:col>1</xdr:col>
      <xdr:colOff>647542</xdr:colOff>
      <xdr:row>23</xdr:row>
      <xdr:rowOff>105373</xdr:rowOff>
    </xdr:from>
    <xdr:to>
      <xdr:col>1</xdr:col>
      <xdr:colOff>1600199</xdr:colOff>
      <xdr:row>25</xdr:row>
      <xdr:rowOff>91938</xdr:rowOff>
    </xdr:to>
    <xdr:sp macro="" textlink="">
      <xdr:nvSpPr>
        <xdr:cNvPr id="128" name="テキスト ボックス 84">
          <a:extLst>
            <a:ext uri="{FF2B5EF4-FFF2-40B4-BE49-F238E27FC236}">
              <a16:creationId xmlns:a16="http://schemas.microsoft.com/office/drawing/2014/main" id="{00000000-0008-0000-0500-000080000000}"/>
            </a:ext>
          </a:extLst>
        </xdr:cNvPr>
        <xdr:cNvSpPr txBox="1"/>
      </xdr:nvSpPr>
      <xdr:spPr>
        <a:xfrm>
          <a:off x="1595809" y="3957706"/>
          <a:ext cx="952657" cy="27443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A</a:t>
          </a:r>
        </a:p>
      </xdr:txBody>
    </xdr:sp>
    <xdr:clientData/>
  </xdr:twoCellAnchor>
  <xdr:twoCellAnchor editAs="oneCell">
    <xdr:from>
      <xdr:col>1</xdr:col>
      <xdr:colOff>904800</xdr:colOff>
      <xdr:row>20</xdr:row>
      <xdr:rowOff>124965</xdr:rowOff>
    </xdr:from>
    <xdr:to>
      <xdr:col>1</xdr:col>
      <xdr:colOff>1285892</xdr:colOff>
      <xdr:row>23</xdr:row>
      <xdr:rowOff>135468</xdr:rowOff>
    </xdr:to>
    <xdr:pic>
      <xdr:nvPicPr>
        <xdr:cNvPr id="129" name="Picture 150" descr="ICON_VM_basic_label_Q308">
          <a:extLst>
            <a:ext uri="{FF2B5EF4-FFF2-40B4-BE49-F238E27FC236}">
              <a16:creationId xmlns:a16="http://schemas.microsoft.com/office/drawing/2014/main" id="{00000000-0008-0000-05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853067" y="3545498"/>
          <a:ext cx="381092" cy="442303"/>
        </a:xfrm>
        <a:prstGeom prst="rect">
          <a:avLst/>
        </a:prstGeom>
        <a:noFill/>
        <a:ln w="9525">
          <a:noFill/>
          <a:miter lim="800000"/>
          <a:headEnd/>
          <a:tailEnd/>
        </a:ln>
      </xdr:spPr>
    </xdr:pic>
    <xdr:clientData/>
  </xdr:twoCellAnchor>
  <xdr:twoCellAnchor>
    <xdr:from>
      <xdr:col>1</xdr:col>
      <xdr:colOff>536672</xdr:colOff>
      <xdr:row>16</xdr:row>
      <xdr:rowOff>157246</xdr:rowOff>
    </xdr:from>
    <xdr:to>
      <xdr:col>1</xdr:col>
      <xdr:colOff>1004672</xdr:colOff>
      <xdr:row>20</xdr:row>
      <xdr:rowOff>140580</xdr:rowOff>
    </xdr:to>
    <xdr:sp macro="" textlink="">
      <xdr:nvSpPr>
        <xdr:cNvPr id="130" name="メモ 94">
          <a:extLst>
            <a:ext uri="{FF2B5EF4-FFF2-40B4-BE49-F238E27FC236}">
              <a16:creationId xmlns:a16="http://schemas.microsoft.com/office/drawing/2014/main" id="{00000000-0008-0000-0500-000082000000}"/>
            </a:ext>
          </a:extLst>
        </xdr:cNvPr>
        <xdr:cNvSpPr/>
      </xdr:nvSpPr>
      <xdr:spPr>
        <a:xfrm>
          <a:off x="1484939" y="2985113"/>
          <a:ext cx="468000" cy="576000"/>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altLang="ja-JP"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rPr>
            <a:t>①</a:t>
          </a:r>
        </a:p>
      </xdr:txBody>
    </xdr:sp>
    <xdr:clientData/>
  </xdr:twoCellAnchor>
  <xdr:twoCellAnchor>
    <xdr:from>
      <xdr:col>1</xdr:col>
      <xdr:colOff>891801</xdr:colOff>
      <xdr:row>17</xdr:row>
      <xdr:rowOff>73926</xdr:rowOff>
    </xdr:from>
    <xdr:to>
      <xdr:col>1</xdr:col>
      <xdr:colOff>1431801</xdr:colOff>
      <xdr:row>19</xdr:row>
      <xdr:rowOff>10541</xdr:rowOff>
    </xdr:to>
    <xdr:sp macro="" textlink="">
      <xdr:nvSpPr>
        <xdr:cNvPr id="131" name="テキスト ボックス 115">
          <a:extLst>
            <a:ext uri="{FF2B5EF4-FFF2-40B4-BE49-F238E27FC236}">
              <a16:creationId xmlns:a16="http://schemas.microsoft.com/office/drawing/2014/main" id="{00000000-0008-0000-0500-000083000000}"/>
            </a:ext>
          </a:extLst>
        </xdr:cNvPr>
        <xdr:cNvSpPr txBox="1"/>
      </xdr:nvSpPr>
      <xdr:spPr>
        <a:xfrm>
          <a:off x="1840068" y="3062659"/>
          <a:ext cx="540000" cy="22448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latin typeface="Meiryo UI" panose="020B0604030504040204" pitchFamily="50" charset="-128"/>
              <a:ea typeface="Meiryo UI" panose="020B0604030504040204" pitchFamily="50" charset="-128"/>
              <a:cs typeface="Meiryo UI" panose="020B0604030504040204" pitchFamily="50" charset="-128"/>
            </a:rPr>
            <a:t>OK</a:t>
          </a:r>
        </a:p>
      </xdr:txBody>
    </xdr:sp>
    <xdr:clientData/>
  </xdr:twoCellAnchor>
  <xdr:twoCellAnchor editAs="oneCell">
    <xdr:from>
      <xdr:col>0</xdr:col>
      <xdr:colOff>430736</xdr:colOff>
      <xdr:row>21</xdr:row>
      <xdr:rowOff>105747</xdr:rowOff>
    </xdr:from>
    <xdr:to>
      <xdr:col>0</xdr:col>
      <xdr:colOff>931333</xdr:colOff>
      <xdr:row>25</xdr:row>
      <xdr:rowOff>29462</xdr:rowOff>
    </xdr:to>
    <xdr:pic>
      <xdr:nvPicPr>
        <xdr:cNvPr id="133" name="Picture 36" descr="MCj04339440000[1]">
          <a:extLst>
            <a:ext uri="{FF2B5EF4-FFF2-40B4-BE49-F238E27FC236}">
              <a16:creationId xmlns:a16="http://schemas.microsoft.com/office/drawing/2014/main" id="{00000000-0008-0000-0500-00008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0736" y="3670214"/>
          <a:ext cx="500597" cy="499448"/>
        </a:xfrm>
        <a:prstGeom prst="rect">
          <a:avLst/>
        </a:prstGeom>
        <a:noFill/>
        <a:ln>
          <a:noFill/>
        </a:ln>
        <a:scene3d>
          <a:camera prst="orthographicFront">
            <a:rot lat="0" lon="10800000" rev="0"/>
          </a:camera>
          <a:lightRig rig="threePt" dir="t"/>
        </a:scene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169333</xdr:colOff>
      <xdr:row>24</xdr:row>
      <xdr:rowOff>101613</xdr:rowOff>
    </xdr:from>
    <xdr:to>
      <xdr:col>1</xdr:col>
      <xdr:colOff>228598</xdr:colOff>
      <xdr:row>26</xdr:row>
      <xdr:rowOff>96645</xdr:rowOff>
    </xdr:to>
    <xdr:sp macro="" textlink="">
      <xdr:nvSpPr>
        <xdr:cNvPr id="134" name="テキスト ボックス 100">
          <a:extLst>
            <a:ext uri="{FF2B5EF4-FFF2-40B4-BE49-F238E27FC236}">
              <a16:creationId xmlns:a16="http://schemas.microsoft.com/office/drawing/2014/main" id="{00000000-0008-0000-0500-000086000000}"/>
            </a:ext>
          </a:extLst>
        </xdr:cNvPr>
        <xdr:cNvSpPr txBox="1"/>
      </xdr:nvSpPr>
      <xdr:spPr>
        <a:xfrm>
          <a:off x="169333" y="4097880"/>
          <a:ext cx="1007532" cy="282898"/>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利用者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作業者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endPar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xdr:txBody>
    </xdr:sp>
    <xdr:clientData/>
  </xdr:twoCellAnchor>
  <xdr:twoCellAnchor>
    <xdr:from>
      <xdr:col>1</xdr:col>
      <xdr:colOff>1573109</xdr:colOff>
      <xdr:row>16</xdr:row>
      <xdr:rowOff>157476</xdr:rowOff>
    </xdr:from>
    <xdr:to>
      <xdr:col>1</xdr:col>
      <xdr:colOff>2041109</xdr:colOff>
      <xdr:row>20</xdr:row>
      <xdr:rowOff>140810</xdr:rowOff>
    </xdr:to>
    <xdr:sp macro="" textlink="">
      <xdr:nvSpPr>
        <xdr:cNvPr id="135" name="メモ 95">
          <a:extLst>
            <a:ext uri="{FF2B5EF4-FFF2-40B4-BE49-F238E27FC236}">
              <a16:creationId xmlns:a16="http://schemas.microsoft.com/office/drawing/2014/main" id="{00000000-0008-0000-0500-000087000000}"/>
            </a:ext>
          </a:extLst>
        </xdr:cNvPr>
        <xdr:cNvSpPr/>
      </xdr:nvSpPr>
      <xdr:spPr>
        <a:xfrm>
          <a:off x="2521376" y="2985343"/>
          <a:ext cx="468000" cy="576000"/>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altLang="ja-JP"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rPr>
            <a:t>②</a:t>
          </a:r>
        </a:p>
      </xdr:txBody>
    </xdr:sp>
    <xdr:clientData/>
  </xdr:twoCellAnchor>
  <xdr:twoCellAnchor>
    <xdr:from>
      <xdr:col>0</xdr:col>
      <xdr:colOff>911293</xdr:colOff>
      <xdr:row>5</xdr:row>
      <xdr:rowOff>115047</xdr:rowOff>
    </xdr:from>
    <xdr:to>
      <xdr:col>1</xdr:col>
      <xdr:colOff>545139</xdr:colOff>
      <xdr:row>5</xdr:row>
      <xdr:rowOff>117614</xdr:rowOff>
    </xdr:to>
    <xdr:cxnSp macro="">
      <xdr:nvCxnSpPr>
        <xdr:cNvPr id="83" name="直線矢印コネクタ 82">
          <a:extLst>
            <a:ext uri="{FF2B5EF4-FFF2-40B4-BE49-F238E27FC236}">
              <a16:creationId xmlns:a16="http://schemas.microsoft.com/office/drawing/2014/main" id="{00000000-0008-0000-0500-000053000000}"/>
            </a:ext>
          </a:extLst>
        </xdr:cNvPr>
        <xdr:cNvCxnSpPr>
          <a:stCxn id="81" idx="3"/>
          <a:endCxn id="91" idx="1"/>
        </xdr:cNvCxnSpPr>
      </xdr:nvCxnSpPr>
      <xdr:spPr>
        <a:xfrm flipV="1">
          <a:off x="911293" y="1291914"/>
          <a:ext cx="582113" cy="2567"/>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902826</xdr:colOff>
      <xdr:row>18</xdr:row>
      <xdr:rowOff>140446</xdr:rowOff>
    </xdr:from>
    <xdr:to>
      <xdr:col>1</xdr:col>
      <xdr:colOff>536672</xdr:colOff>
      <xdr:row>18</xdr:row>
      <xdr:rowOff>143013</xdr:rowOff>
    </xdr:to>
    <xdr:cxnSp macro="">
      <xdr:nvCxnSpPr>
        <xdr:cNvPr id="126" name="直線矢印コネクタ 125">
          <a:extLst>
            <a:ext uri="{FF2B5EF4-FFF2-40B4-BE49-F238E27FC236}">
              <a16:creationId xmlns:a16="http://schemas.microsoft.com/office/drawing/2014/main" id="{00000000-0008-0000-0500-00007E000000}"/>
            </a:ext>
          </a:extLst>
        </xdr:cNvPr>
        <xdr:cNvCxnSpPr>
          <a:stCxn id="124" idx="3"/>
          <a:endCxn id="130" idx="1"/>
        </xdr:cNvCxnSpPr>
      </xdr:nvCxnSpPr>
      <xdr:spPr>
        <a:xfrm flipV="1">
          <a:off x="902826" y="3273113"/>
          <a:ext cx="582113" cy="2567"/>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995959</xdr:colOff>
      <xdr:row>19</xdr:row>
      <xdr:rowOff>4980</xdr:rowOff>
    </xdr:from>
    <xdr:to>
      <xdr:col>1</xdr:col>
      <xdr:colOff>1578072</xdr:colOff>
      <xdr:row>19</xdr:row>
      <xdr:rowOff>4980</xdr:rowOff>
    </xdr:to>
    <xdr:cxnSp macro="">
      <xdr:nvCxnSpPr>
        <xdr:cNvPr id="137" name="直線矢印コネクタ 136">
          <a:extLst>
            <a:ext uri="{FF2B5EF4-FFF2-40B4-BE49-F238E27FC236}">
              <a16:creationId xmlns:a16="http://schemas.microsoft.com/office/drawing/2014/main" id="{00000000-0008-0000-0500-000089000000}"/>
            </a:ext>
          </a:extLst>
        </xdr:cNvPr>
        <xdr:cNvCxnSpPr/>
      </xdr:nvCxnSpPr>
      <xdr:spPr>
        <a:xfrm flipV="1">
          <a:off x="1944226" y="3281580"/>
          <a:ext cx="582113" cy="0"/>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1655075</xdr:colOff>
      <xdr:row>23</xdr:row>
      <xdr:rowOff>105373</xdr:rowOff>
    </xdr:from>
    <xdr:to>
      <xdr:col>1</xdr:col>
      <xdr:colOff>2607732</xdr:colOff>
      <xdr:row>25</xdr:row>
      <xdr:rowOff>91938</xdr:rowOff>
    </xdr:to>
    <xdr:sp macro="" textlink="">
      <xdr:nvSpPr>
        <xdr:cNvPr id="142" name="テキスト ボックス 84">
          <a:extLst>
            <a:ext uri="{FF2B5EF4-FFF2-40B4-BE49-F238E27FC236}">
              <a16:creationId xmlns:a16="http://schemas.microsoft.com/office/drawing/2014/main" id="{00000000-0008-0000-0500-00008E000000}"/>
            </a:ext>
          </a:extLst>
        </xdr:cNvPr>
        <xdr:cNvSpPr txBox="1"/>
      </xdr:nvSpPr>
      <xdr:spPr>
        <a:xfrm>
          <a:off x="2603342" y="3957706"/>
          <a:ext cx="952657" cy="27443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A</a:t>
          </a:r>
        </a:p>
      </xdr:txBody>
    </xdr:sp>
    <xdr:clientData/>
  </xdr:twoCellAnchor>
  <xdr:twoCellAnchor editAs="oneCell">
    <xdr:from>
      <xdr:col>1</xdr:col>
      <xdr:colOff>1912333</xdr:colOff>
      <xdr:row>20</xdr:row>
      <xdr:rowOff>124965</xdr:rowOff>
    </xdr:from>
    <xdr:to>
      <xdr:col>1</xdr:col>
      <xdr:colOff>2293425</xdr:colOff>
      <xdr:row>23</xdr:row>
      <xdr:rowOff>135468</xdr:rowOff>
    </xdr:to>
    <xdr:pic>
      <xdr:nvPicPr>
        <xdr:cNvPr id="143" name="Picture 150" descr="ICON_VM_basic_label_Q308">
          <a:extLst>
            <a:ext uri="{FF2B5EF4-FFF2-40B4-BE49-F238E27FC236}">
              <a16:creationId xmlns:a16="http://schemas.microsoft.com/office/drawing/2014/main" id="{00000000-0008-0000-05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860600" y="3545498"/>
          <a:ext cx="381092" cy="442303"/>
        </a:xfrm>
        <a:prstGeom prst="rect">
          <a:avLst/>
        </a:prstGeom>
        <a:noFill/>
        <a:ln w="9525">
          <a:noFill/>
          <a:miter lim="800000"/>
          <a:headEnd/>
          <a:tailEnd/>
        </a:ln>
      </xdr:spPr>
    </xdr:pic>
    <xdr:clientData/>
  </xdr:twoCellAnchor>
  <xdr:twoCellAnchor>
    <xdr:from>
      <xdr:col>0</xdr:col>
      <xdr:colOff>186266</xdr:colOff>
      <xdr:row>29</xdr:row>
      <xdr:rowOff>31264</xdr:rowOff>
    </xdr:from>
    <xdr:to>
      <xdr:col>1</xdr:col>
      <xdr:colOff>3503894</xdr:colOff>
      <xdr:row>47</xdr:row>
      <xdr:rowOff>59267</xdr:rowOff>
    </xdr:to>
    <xdr:sp macro="" textlink="">
      <xdr:nvSpPr>
        <xdr:cNvPr id="145" name="正方形/長方形 144">
          <a:extLst>
            <a:ext uri="{FF2B5EF4-FFF2-40B4-BE49-F238E27FC236}">
              <a16:creationId xmlns:a16="http://schemas.microsoft.com/office/drawing/2014/main" id="{00000000-0008-0000-0500-000091000000}"/>
            </a:ext>
          </a:extLst>
        </xdr:cNvPr>
        <xdr:cNvSpPr/>
      </xdr:nvSpPr>
      <xdr:spPr bwMode="auto">
        <a:xfrm>
          <a:off x="186266" y="4747197"/>
          <a:ext cx="4265895" cy="2703470"/>
        </a:xfrm>
        <a:prstGeom prst="rect">
          <a:avLst/>
        </a:prstGeom>
        <a:solidFill>
          <a:srgbClr val="E4F1F8"/>
        </a:solidFill>
        <a:ln w="9525">
          <a:noFill/>
          <a:miter lim="800000"/>
          <a:headEnd/>
          <a:tailEnd/>
        </a:ln>
        <a:effectLst/>
      </xdr:spPr>
      <xdr:txBody>
        <a:bodyPr wrap="square" rtlCol="0" anchor="ctr" anchorCtr="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lang="ja-JP" altLang="en-US" sz="18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editAs="oneCell">
    <xdr:from>
      <xdr:col>0</xdr:col>
      <xdr:colOff>449594</xdr:colOff>
      <xdr:row>34</xdr:row>
      <xdr:rowOff>54399</xdr:rowOff>
    </xdr:from>
    <xdr:to>
      <xdr:col>0</xdr:col>
      <xdr:colOff>894359</xdr:colOff>
      <xdr:row>38</xdr:row>
      <xdr:rowOff>28427</xdr:rowOff>
    </xdr:to>
    <xdr:pic>
      <xdr:nvPicPr>
        <xdr:cNvPr id="146" name="Picture 9" descr="DBサーバ">
          <a:extLst>
            <a:ext uri="{FF2B5EF4-FFF2-40B4-BE49-F238E27FC236}">
              <a16:creationId xmlns:a16="http://schemas.microsoft.com/office/drawing/2014/main" id="{00000000-0008-0000-0500-00009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94" y="5557732"/>
          <a:ext cx="444765" cy="566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160865</xdr:colOff>
      <xdr:row>32</xdr:row>
      <xdr:rowOff>123120</xdr:rowOff>
    </xdr:from>
    <xdr:to>
      <xdr:col>1</xdr:col>
      <xdr:colOff>194048</xdr:colOff>
      <xdr:row>34</xdr:row>
      <xdr:rowOff>92752</xdr:rowOff>
    </xdr:to>
    <xdr:sp macro="" textlink="">
      <xdr:nvSpPr>
        <xdr:cNvPr id="147" name="テキスト ボックス 91">
          <a:extLst>
            <a:ext uri="{FF2B5EF4-FFF2-40B4-BE49-F238E27FC236}">
              <a16:creationId xmlns:a16="http://schemas.microsoft.com/office/drawing/2014/main" id="{00000000-0008-0000-0500-000093000000}"/>
            </a:ext>
          </a:extLst>
        </xdr:cNvPr>
        <xdr:cNvSpPr txBox="1"/>
      </xdr:nvSpPr>
      <xdr:spPr>
        <a:xfrm>
          <a:off x="160865" y="5313187"/>
          <a:ext cx="981450"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ジョブ管理サーバ</a:t>
          </a:r>
          <a:endPar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xdr:col>
      <xdr:colOff>430108</xdr:colOff>
      <xdr:row>29</xdr:row>
      <xdr:rowOff>55877</xdr:rowOff>
    </xdr:from>
    <xdr:to>
      <xdr:col>1</xdr:col>
      <xdr:colOff>2624665</xdr:colOff>
      <xdr:row>43</xdr:row>
      <xdr:rowOff>59266</xdr:rowOff>
    </xdr:to>
    <xdr:sp macro="" textlink="">
      <xdr:nvSpPr>
        <xdr:cNvPr id="148" name="正方形/長方形 147">
          <a:extLst>
            <a:ext uri="{FF2B5EF4-FFF2-40B4-BE49-F238E27FC236}">
              <a16:creationId xmlns:a16="http://schemas.microsoft.com/office/drawing/2014/main" id="{00000000-0008-0000-0500-000094000000}"/>
            </a:ext>
          </a:extLst>
        </xdr:cNvPr>
        <xdr:cNvSpPr/>
      </xdr:nvSpPr>
      <xdr:spPr>
        <a:xfrm>
          <a:off x="1376039" y="4855601"/>
          <a:ext cx="2194557" cy="2061665"/>
        </a:xfrm>
        <a:prstGeom prst="rect">
          <a:avLst/>
        </a:prstGeom>
        <a:solidFill>
          <a:schemeClr val="bg1"/>
        </a:solidFill>
        <a:ln>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wrap="square" rtlCol="0" anchor="t"/>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latin typeface="Meiryo UI" panose="020B0604030504040204" pitchFamily="50" charset="-128"/>
              <a:ea typeface="Meiryo UI" panose="020B0604030504040204" pitchFamily="50" charset="-128"/>
            </a:rPr>
            <a:t>ジョブネット</a:t>
          </a:r>
        </a:p>
      </xdr:txBody>
    </xdr:sp>
    <xdr:clientData/>
  </xdr:twoCellAnchor>
  <xdr:twoCellAnchor>
    <xdr:from>
      <xdr:col>1</xdr:col>
      <xdr:colOff>639075</xdr:colOff>
      <xdr:row>37</xdr:row>
      <xdr:rowOff>46106</xdr:rowOff>
    </xdr:from>
    <xdr:to>
      <xdr:col>1</xdr:col>
      <xdr:colOff>1591732</xdr:colOff>
      <xdr:row>39</xdr:row>
      <xdr:rowOff>32672</xdr:rowOff>
    </xdr:to>
    <xdr:sp macro="" textlink="">
      <xdr:nvSpPr>
        <xdr:cNvPr id="149" name="テキスト ボックス 84">
          <a:extLst>
            <a:ext uri="{FF2B5EF4-FFF2-40B4-BE49-F238E27FC236}">
              <a16:creationId xmlns:a16="http://schemas.microsoft.com/office/drawing/2014/main" id="{00000000-0008-0000-0500-000095000000}"/>
            </a:ext>
          </a:extLst>
        </xdr:cNvPr>
        <xdr:cNvSpPr txBox="1"/>
      </xdr:nvSpPr>
      <xdr:spPr>
        <a:xfrm>
          <a:off x="1587342" y="5998173"/>
          <a:ext cx="952657" cy="27443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A</a:t>
          </a:r>
        </a:p>
      </xdr:txBody>
    </xdr:sp>
    <xdr:clientData/>
  </xdr:twoCellAnchor>
  <xdr:twoCellAnchor editAs="oneCell">
    <xdr:from>
      <xdr:col>1</xdr:col>
      <xdr:colOff>896333</xdr:colOff>
      <xdr:row>34</xdr:row>
      <xdr:rowOff>82632</xdr:rowOff>
    </xdr:from>
    <xdr:to>
      <xdr:col>1</xdr:col>
      <xdr:colOff>1277425</xdr:colOff>
      <xdr:row>37</xdr:row>
      <xdr:rowOff>76201</xdr:rowOff>
    </xdr:to>
    <xdr:pic>
      <xdr:nvPicPr>
        <xdr:cNvPr id="150" name="Picture 150" descr="ICON_VM_basic_label_Q308">
          <a:extLst>
            <a:ext uri="{FF2B5EF4-FFF2-40B4-BE49-F238E27FC236}">
              <a16:creationId xmlns:a16="http://schemas.microsoft.com/office/drawing/2014/main" id="{00000000-0008-0000-05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844600" y="5585965"/>
          <a:ext cx="381092" cy="442303"/>
        </a:xfrm>
        <a:prstGeom prst="rect">
          <a:avLst/>
        </a:prstGeom>
        <a:noFill/>
        <a:ln w="9525">
          <a:noFill/>
          <a:miter lim="800000"/>
          <a:headEnd/>
          <a:tailEnd/>
        </a:ln>
      </xdr:spPr>
    </xdr:pic>
    <xdr:clientData/>
  </xdr:twoCellAnchor>
  <xdr:twoCellAnchor>
    <xdr:from>
      <xdr:col>1</xdr:col>
      <xdr:colOff>528205</xdr:colOff>
      <xdr:row>30</xdr:row>
      <xdr:rowOff>148780</xdr:rowOff>
    </xdr:from>
    <xdr:to>
      <xdr:col>1</xdr:col>
      <xdr:colOff>996205</xdr:colOff>
      <xdr:row>34</xdr:row>
      <xdr:rowOff>98247</xdr:rowOff>
    </xdr:to>
    <xdr:sp macro="" textlink="">
      <xdr:nvSpPr>
        <xdr:cNvPr id="151" name="メモ 94">
          <a:extLst>
            <a:ext uri="{FF2B5EF4-FFF2-40B4-BE49-F238E27FC236}">
              <a16:creationId xmlns:a16="http://schemas.microsoft.com/office/drawing/2014/main" id="{00000000-0008-0000-0500-000097000000}"/>
            </a:ext>
          </a:extLst>
        </xdr:cNvPr>
        <xdr:cNvSpPr/>
      </xdr:nvSpPr>
      <xdr:spPr>
        <a:xfrm>
          <a:off x="1476472" y="5025580"/>
          <a:ext cx="468000" cy="576000"/>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altLang="ja-JP"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rPr>
            <a:t>①</a:t>
          </a:r>
          <a:r>
            <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rPr>
            <a:t>-1</a:t>
          </a:r>
          <a:endParaRPr kumimoji="0" lang="ja-JP" altLang="en-US"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xdr:txBody>
    </xdr:sp>
    <xdr:clientData/>
  </xdr:twoCellAnchor>
  <xdr:twoCellAnchor>
    <xdr:from>
      <xdr:col>1</xdr:col>
      <xdr:colOff>1010334</xdr:colOff>
      <xdr:row>32</xdr:row>
      <xdr:rowOff>133192</xdr:rowOff>
    </xdr:from>
    <xdr:to>
      <xdr:col>1</xdr:col>
      <xdr:colOff>1550334</xdr:colOff>
      <xdr:row>34</xdr:row>
      <xdr:rowOff>44408</xdr:rowOff>
    </xdr:to>
    <xdr:sp macro="" textlink="">
      <xdr:nvSpPr>
        <xdr:cNvPr id="152" name="テキスト ボックス 115">
          <a:extLst>
            <a:ext uri="{FF2B5EF4-FFF2-40B4-BE49-F238E27FC236}">
              <a16:creationId xmlns:a16="http://schemas.microsoft.com/office/drawing/2014/main" id="{00000000-0008-0000-0500-000098000000}"/>
            </a:ext>
          </a:extLst>
        </xdr:cNvPr>
        <xdr:cNvSpPr txBox="1"/>
      </xdr:nvSpPr>
      <xdr:spPr>
        <a:xfrm>
          <a:off x="1958601" y="5323259"/>
          <a:ext cx="540000" cy="22448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latin typeface="Meiryo UI" panose="020B0604030504040204" pitchFamily="50" charset="-128"/>
              <a:ea typeface="Meiryo UI" panose="020B0604030504040204" pitchFamily="50" charset="-128"/>
              <a:cs typeface="Meiryo UI" panose="020B0604030504040204" pitchFamily="50" charset="-128"/>
            </a:rPr>
            <a:t>OK</a:t>
          </a:r>
        </a:p>
      </xdr:txBody>
    </xdr:sp>
    <xdr:clientData/>
  </xdr:twoCellAnchor>
  <xdr:twoCellAnchor editAs="oneCell">
    <xdr:from>
      <xdr:col>0</xdr:col>
      <xdr:colOff>422269</xdr:colOff>
      <xdr:row>42</xdr:row>
      <xdr:rowOff>68176</xdr:rowOff>
    </xdr:from>
    <xdr:to>
      <xdr:col>0</xdr:col>
      <xdr:colOff>922866</xdr:colOff>
      <xdr:row>45</xdr:row>
      <xdr:rowOff>134766</xdr:rowOff>
    </xdr:to>
    <xdr:pic>
      <xdr:nvPicPr>
        <xdr:cNvPr id="153" name="Picture 36" descr="MCj04339440000[1]">
          <a:extLst>
            <a:ext uri="{FF2B5EF4-FFF2-40B4-BE49-F238E27FC236}">
              <a16:creationId xmlns:a16="http://schemas.microsoft.com/office/drawing/2014/main" id="{00000000-0008-0000-0500-000099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2269" y="6830926"/>
          <a:ext cx="500597" cy="495215"/>
        </a:xfrm>
        <a:prstGeom prst="rect">
          <a:avLst/>
        </a:prstGeom>
        <a:noFill/>
        <a:ln>
          <a:noFill/>
        </a:ln>
        <a:scene3d>
          <a:camera prst="orthographicFront">
            <a:rot lat="0" lon="10800000" rev="0"/>
          </a:camera>
          <a:lightRig rig="threePt" dir="t"/>
        </a:scene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160866</xdr:colOff>
      <xdr:row>45</xdr:row>
      <xdr:rowOff>64042</xdr:rowOff>
    </xdr:from>
    <xdr:to>
      <xdr:col>1</xdr:col>
      <xdr:colOff>220131</xdr:colOff>
      <xdr:row>47</xdr:row>
      <xdr:rowOff>59073</xdr:rowOff>
    </xdr:to>
    <xdr:sp macro="" textlink="">
      <xdr:nvSpPr>
        <xdr:cNvPr id="154" name="テキスト ボックス 100">
          <a:extLst>
            <a:ext uri="{FF2B5EF4-FFF2-40B4-BE49-F238E27FC236}">
              <a16:creationId xmlns:a16="http://schemas.microsoft.com/office/drawing/2014/main" id="{00000000-0008-0000-0500-00009A000000}"/>
            </a:ext>
          </a:extLst>
        </xdr:cNvPr>
        <xdr:cNvSpPr txBox="1"/>
      </xdr:nvSpPr>
      <xdr:spPr>
        <a:xfrm>
          <a:off x="160866" y="7255417"/>
          <a:ext cx="1003828" cy="28078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利用者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作業者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endPar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xdr:txBody>
    </xdr:sp>
    <xdr:clientData/>
  </xdr:twoCellAnchor>
  <xdr:twoCellAnchor>
    <xdr:from>
      <xdr:col>1</xdr:col>
      <xdr:colOff>1564642</xdr:colOff>
      <xdr:row>34</xdr:row>
      <xdr:rowOff>149010</xdr:rowOff>
    </xdr:from>
    <xdr:to>
      <xdr:col>1</xdr:col>
      <xdr:colOff>2032642</xdr:colOff>
      <xdr:row>38</xdr:row>
      <xdr:rowOff>132343</xdr:rowOff>
    </xdr:to>
    <xdr:sp macro="" textlink="">
      <xdr:nvSpPr>
        <xdr:cNvPr id="155" name="メモ 95">
          <a:extLst>
            <a:ext uri="{FF2B5EF4-FFF2-40B4-BE49-F238E27FC236}">
              <a16:creationId xmlns:a16="http://schemas.microsoft.com/office/drawing/2014/main" id="{00000000-0008-0000-0500-00009B000000}"/>
            </a:ext>
          </a:extLst>
        </xdr:cNvPr>
        <xdr:cNvSpPr/>
      </xdr:nvSpPr>
      <xdr:spPr>
        <a:xfrm>
          <a:off x="2512909" y="5652343"/>
          <a:ext cx="468000" cy="576000"/>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altLang="ja-JP"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rPr>
            <a:t>②</a:t>
          </a:r>
        </a:p>
      </xdr:txBody>
    </xdr:sp>
    <xdr:clientData/>
  </xdr:twoCellAnchor>
  <xdr:twoCellAnchor>
    <xdr:from>
      <xdr:col>0</xdr:col>
      <xdr:colOff>894359</xdr:colOff>
      <xdr:row>32</xdr:row>
      <xdr:rowOff>123513</xdr:rowOff>
    </xdr:from>
    <xdr:to>
      <xdr:col>1</xdr:col>
      <xdr:colOff>528205</xdr:colOff>
      <xdr:row>36</xdr:row>
      <xdr:rowOff>32947</xdr:rowOff>
    </xdr:to>
    <xdr:cxnSp macro="">
      <xdr:nvCxnSpPr>
        <xdr:cNvPr id="156" name="直線矢印コネクタ 155">
          <a:extLst>
            <a:ext uri="{FF2B5EF4-FFF2-40B4-BE49-F238E27FC236}">
              <a16:creationId xmlns:a16="http://schemas.microsoft.com/office/drawing/2014/main" id="{00000000-0008-0000-0500-00009C000000}"/>
            </a:ext>
          </a:extLst>
        </xdr:cNvPr>
        <xdr:cNvCxnSpPr>
          <a:stCxn id="146" idx="3"/>
          <a:endCxn id="151" idx="1"/>
        </xdr:cNvCxnSpPr>
      </xdr:nvCxnSpPr>
      <xdr:spPr>
        <a:xfrm flipV="1">
          <a:off x="894359" y="5313580"/>
          <a:ext cx="582113" cy="527500"/>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996205</xdr:colOff>
      <xdr:row>32</xdr:row>
      <xdr:rowOff>123513</xdr:rowOff>
    </xdr:from>
    <xdr:to>
      <xdr:col>1</xdr:col>
      <xdr:colOff>1564642</xdr:colOff>
      <xdr:row>36</xdr:row>
      <xdr:rowOff>132210</xdr:rowOff>
    </xdr:to>
    <xdr:cxnSp macro="">
      <xdr:nvCxnSpPr>
        <xdr:cNvPr id="157" name="直線矢印コネクタ 156">
          <a:extLst>
            <a:ext uri="{FF2B5EF4-FFF2-40B4-BE49-F238E27FC236}">
              <a16:creationId xmlns:a16="http://schemas.microsoft.com/office/drawing/2014/main" id="{00000000-0008-0000-0500-00009D000000}"/>
            </a:ext>
          </a:extLst>
        </xdr:cNvPr>
        <xdr:cNvCxnSpPr>
          <a:stCxn id="151" idx="3"/>
          <a:endCxn id="155" idx="1"/>
        </xdr:cNvCxnSpPr>
      </xdr:nvCxnSpPr>
      <xdr:spPr>
        <a:xfrm>
          <a:off x="1944472" y="5313580"/>
          <a:ext cx="568437" cy="626763"/>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1646608</xdr:colOff>
      <xdr:row>41</xdr:row>
      <xdr:rowOff>96906</xdr:rowOff>
    </xdr:from>
    <xdr:to>
      <xdr:col>1</xdr:col>
      <xdr:colOff>2599265</xdr:colOff>
      <xdr:row>43</xdr:row>
      <xdr:rowOff>91937</xdr:rowOff>
    </xdr:to>
    <xdr:sp macro="" textlink="">
      <xdr:nvSpPr>
        <xdr:cNvPr id="158" name="テキスト ボックス 84">
          <a:extLst>
            <a:ext uri="{FF2B5EF4-FFF2-40B4-BE49-F238E27FC236}">
              <a16:creationId xmlns:a16="http://schemas.microsoft.com/office/drawing/2014/main" id="{00000000-0008-0000-0500-00009E000000}"/>
            </a:ext>
          </a:extLst>
        </xdr:cNvPr>
        <xdr:cNvSpPr txBox="1"/>
      </xdr:nvSpPr>
      <xdr:spPr>
        <a:xfrm>
          <a:off x="2594875" y="6624706"/>
          <a:ext cx="952657"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C</a:t>
          </a:r>
        </a:p>
      </xdr:txBody>
    </xdr:sp>
    <xdr:clientData/>
  </xdr:twoCellAnchor>
  <xdr:twoCellAnchor editAs="oneCell">
    <xdr:from>
      <xdr:col>1</xdr:col>
      <xdr:colOff>1903866</xdr:colOff>
      <xdr:row>38</xdr:row>
      <xdr:rowOff>116498</xdr:rowOff>
    </xdr:from>
    <xdr:to>
      <xdr:col>1</xdr:col>
      <xdr:colOff>2284958</xdr:colOff>
      <xdr:row>41</xdr:row>
      <xdr:rowOff>127001</xdr:rowOff>
    </xdr:to>
    <xdr:pic>
      <xdr:nvPicPr>
        <xdr:cNvPr id="159" name="Picture 150" descr="ICON_VM_basic_label_Q308">
          <a:extLst>
            <a:ext uri="{FF2B5EF4-FFF2-40B4-BE49-F238E27FC236}">
              <a16:creationId xmlns:a16="http://schemas.microsoft.com/office/drawing/2014/main" id="{00000000-0008-0000-05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852133" y="6212498"/>
          <a:ext cx="381092" cy="442303"/>
        </a:xfrm>
        <a:prstGeom prst="rect">
          <a:avLst/>
        </a:prstGeom>
        <a:noFill/>
        <a:ln w="9525">
          <a:noFill/>
          <a:miter lim="800000"/>
          <a:headEnd/>
          <a:tailEnd/>
        </a:ln>
      </xdr:spPr>
    </xdr:pic>
    <xdr:clientData/>
  </xdr:twoCellAnchor>
  <xdr:twoCellAnchor>
    <xdr:from>
      <xdr:col>1</xdr:col>
      <xdr:colOff>494338</xdr:colOff>
      <xdr:row>38</xdr:row>
      <xdr:rowOff>114913</xdr:rowOff>
    </xdr:from>
    <xdr:to>
      <xdr:col>1</xdr:col>
      <xdr:colOff>962338</xdr:colOff>
      <xdr:row>42</xdr:row>
      <xdr:rowOff>115180</xdr:rowOff>
    </xdr:to>
    <xdr:sp macro="" textlink="">
      <xdr:nvSpPr>
        <xdr:cNvPr id="160" name="メモ 94">
          <a:extLst>
            <a:ext uri="{FF2B5EF4-FFF2-40B4-BE49-F238E27FC236}">
              <a16:creationId xmlns:a16="http://schemas.microsoft.com/office/drawing/2014/main" id="{00000000-0008-0000-0500-0000A0000000}"/>
            </a:ext>
          </a:extLst>
        </xdr:cNvPr>
        <xdr:cNvSpPr/>
      </xdr:nvSpPr>
      <xdr:spPr>
        <a:xfrm>
          <a:off x="1442605" y="6210913"/>
          <a:ext cx="468000" cy="576000"/>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altLang="ja-JP"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rPr>
            <a:t>①</a:t>
          </a:r>
          <a:r>
            <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rPr>
            <a:t>-2</a:t>
          </a:r>
          <a:endParaRPr kumimoji="0" lang="ja-JP" altLang="en-US"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xdr:txBody>
    </xdr:sp>
    <xdr:clientData/>
  </xdr:twoCellAnchor>
  <xdr:twoCellAnchor>
    <xdr:from>
      <xdr:col>1</xdr:col>
      <xdr:colOff>630609</xdr:colOff>
      <xdr:row>45</xdr:row>
      <xdr:rowOff>3773</xdr:rowOff>
    </xdr:from>
    <xdr:to>
      <xdr:col>1</xdr:col>
      <xdr:colOff>1583266</xdr:colOff>
      <xdr:row>46</xdr:row>
      <xdr:rowOff>142737</xdr:rowOff>
    </xdr:to>
    <xdr:sp macro="" textlink="">
      <xdr:nvSpPr>
        <xdr:cNvPr id="161" name="テキスト ボックス 84">
          <a:extLst>
            <a:ext uri="{FF2B5EF4-FFF2-40B4-BE49-F238E27FC236}">
              <a16:creationId xmlns:a16="http://schemas.microsoft.com/office/drawing/2014/main" id="{00000000-0008-0000-0500-0000A1000000}"/>
            </a:ext>
          </a:extLst>
        </xdr:cNvPr>
        <xdr:cNvSpPr txBox="1"/>
      </xdr:nvSpPr>
      <xdr:spPr>
        <a:xfrm>
          <a:off x="1578876" y="7107306"/>
          <a:ext cx="952657"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B</a:t>
          </a:r>
        </a:p>
      </xdr:txBody>
    </xdr:sp>
    <xdr:clientData/>
  </xdr:twoCellAnchor>
  <xdr:twoCellAnchor editAs="oneCell">
    <xdr:from>
      <xdr:col>1</xdr:col>
      <xdr:colOff>887867</xdr:colOff>
      <xdr:row>42</xdr:row>
      <xdr:rowOff>23365</xdr:rowOff>
    </xdr:from>
    <xdr:to>
      <xdr:col>1</xdr:col>
      <xdr:colOff>1268959</xdr:colOff>
      <xdr:row>45</xdr:row>
      <xdr:rowOff>33868</xdr:rowOff>
    </xdr:to>
    <xdr:pic>
      <xdr:nvPicPr>
        <xdr:cNvPr id="162" name="Picture 150" descr="ICON_VM_basic_label_Q308">
          <a:extLst>
            <a:ext uri="{FF2B5EF4-FFF2-40B4-BE49-F238E27FC236}">
              <a16:creationId xmlns:a16="http://schemas.microsoft.com/office/drawing/2014/main" id="{00000000-0008-0000-05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836134" y="6695098"/>
          <a:ext cx="381092" cy="442303"/>
        </a:xfrm>
        <a:prstGeom prst="rect">
          <a:avLst/>
        </a:prstGeom>
        <a:noFill/>
        <a:ln w="9525">
          <a:noFill/>
          <a:miter lim="800000"/>
          <a:headEnd/>
          <a:tailEnd/>
        </a:ln>
      </xdr:spPr>
    </xdr:pic>
    <xdr:clientData/>
  </xdr:twoCellAnchor>
  <xdr:twoCellAnchor>
    <xdr:from>
      <xdr:col>0</xdr:col>
      <xdr:colOff>894359</xdr:colOff>
      <xdr:row>36</xdr:row>
      <xdr:rowOff>32947</xdr:rowOff>
    </xdr:from>
    <xdr:to>
      <xdr:col>1</xdr:col>
      <xdr:colOff>494338</xdr:colOff>
      <xdr:row>40</xdr:row>
      <xdr:rowOff>115046</xdr:rowOff>
    </xdr:to>
    <xdr:cxnSp macro="">
      <xdr:nvCxnSpPr>
        <xdr:cNvPr id="163" name="直線矢印コネクタ 162">
          <a:extLst>
            <a:ext uri="{FF2B5EF4-FFF2-40B4-BE49-F238E27FC236}">
              <a16:creationId xmlns:a16="http://schemas.microsoft.com/office/drawing/2014/main" id="{00000000-0008-0000-0500-0000A3000000}"/>
            </a:ext>
          </a:extLst>
        </xdr:cNvPr>
        <xdr:cNvCxnSpPr>
          <a:stCxn id="146" idx="3"/>
          <a:endCxn id="160" idx="1"/>
        </xdr:cNvCxnSpPr>
      </xdr:nvCxnSpPr>
      <xdr:spPr>
        <a:xfrm>
          <a:off x="894359" y="5841080"/>
          <a:ext cx="548246" cy="657833"/>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962338</xdr:colOff>
      <xdr:row>36</xdr:row>
      <xdr:rowOff>132210</xdr:rowOff>
    </xdr:from>
    <xdr:to>
      <xdr:col>1</xdr:col>
      <xdr:colOff>1564642</xdr:colOff>
      <xdr:row>40</xdr:row>
      <xdr:rowOff>115046</xdr:rowOff>
    </xdr:to>
    <xdr:cxnSp macro="">
      <xdr:nvCxnSpPr>
        <xdr:cNvPr id="166" name="直線矢印コネクタ 165">
          <a:extLst>
            <a:ext uri="{FF2B5EF4-FFF2-40B4-BE49-F238E27FC236}">
              <a16:creationId xmlns:a16="http://schemas.microsoft.com/office/drawing/2014/main" id="{00000000-0008-0000-0500-0000A6000000}"/>
            </a:ext>
          </a:extLst>
        </xdr:cNvPr>
        <xdr:cNvCxnSpPr>
          <a:stCxn id="160" idx="3"/>
          <a:endCxn id="155" idx="1"/>
        </xdr:cNvCxnSpPr>
      </xdr:nvCxnSpPr>
      <xdr:spPr>
        <a:xfrm flipV="1">
          <a:off x="1910605" y="5940343"/>
          <a:ext cx="602304" cy="558570"/>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955041</xdr:colOff>
      <xdr:row>39</xdr:row>
      <xdr:rowOff>89744</xdr:rowOff>
    </xdr:from>
    <xdr:to>
      <xdr:col>1</xdr:col>
      <xdr:colOff>1495041</xdr:colOff>
      <xdr:row>41</xdr:row>
      <xdr:rowOff>26359</xdr:rowOff>
    </xdr:to>
    <xdr:sp macro="" textlink="">
      <xdr:nvSpPr>
        <xdr:cNvPr id="175" name="テキスト ボックス 115">
          <a:extLst>
            <a:ext uri="{FF2B5EF4-FFF2-40B4-BE49-F238E27FC236}">
              <a16:creationId xmlns:a16="http://schemas.microsoft.com/office/drawing/2014/main" id="{00000000-0008-0000-0500-0000AF000000}"/>
            </a:ext>
          </a:extLst>
        </xdr:cNvPr>
        <xdr:cNvSpPr txBox="1"/>
      </xdr:nvSpPr>
      <xdr:spPr>
        <a:xfrm>
          <a:off x="1903308" y="6329677"/>
          <a:ext cx="540000" cy="22448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latin typeface="Meiryo UI" panose="020B0604030504040204" pitchFamily="50" charset="-128"/>
              <a:ea typeface="Meiryo UI" panose="020B0604030504040204" pitchFamily="50" charset="-128"/>
              <a:cs typeface="Meiryo UI" panose="020B0604030504040204" pitchFamily="50" charset="-128"/>
            </a:rPr>
            <a:t>OK</a:t>
          </a:r>
        </a:p>
      </xdr:txBody>
    </xdr:sp>
    <xdr:clientData/>
  </xdr:twoCellAnchor>
  <xdr:twoCellAnchor>
    <xdr:from>
      <xdr:col>0</xdr:col>
      <xdr:colOff>719663</xdr:colOff>
      <xdr:row>20</xdr:row>
      <xdr:rowOff>32045</xdr:rowOff>
    </xdr:from>
    <xdr:to>
      <xdr:col>1</xdr:col>
      <xdr:colOff>676374</xdr:colOff>
      <xdr:row>23</xdr:row>
      <xdr:rowOff>48374</xdr:rowOff>
    </xdr:to>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719663" y="3408751"/>
          <a:ext cx="898005" cy="442152"/>
          <a:chOff x="11001668" y="2330963"/>
          <a:chExt cx="904978" cy="448129"/>
        </a:xfrm>
      </xdr:grpSpPr>
      <xdr:pic>
        <xdr:nvPicPr>
          <xdr:cNvPr id="179" name="Picture 5" descr="envelop_rikva_01">
            <a:extLst>
              <a:ext uri="{FF2B5EF4-FFF2-40B4-BE49-F238E27FC236}">
                <a16:creationId xmlns:a16="http://schemas.microsoft.com/office/drawing/2014/main" id="{00000000-0008-0000-0500-0000B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145688" y="2330963"/>
            <a:ext cx="628953" cy="4481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80" name="テキスト ボックス 124">
            <a:extLst>
              <a:ext uri="{FF2B5EF4-FFF2-40B4-BE49-F238E27FC236}">
                <a16:creationId xmlns:a16="http://schemas.microsoft.com/office/drawing/2014/main" id="{00000000-0008-0000-0500-0000B4000000}"/>
              </a:ext>
            </a:extLst>
          </xdr:cNvPr>
          <xdr:cNvSpPr txBox="1"/>
        </xdr:nvSpPr>
        <xdr:spPr>
          <a:xfrm>
            <a:off x="11001668" y="2348880"/>
            <a:ext cx="904978" cy="36933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エラー</a:t>
            </a:r>
            <a:endPar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lang="ja-JP" altLang="en-US"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通知</a:t>
            </a:r>
            <a:endPar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1</xdr:col>
      <xdr:colOff>276773</xdr:colOff>
      <xdr:row>21</xdr:row>
      <xdr:rowOff>44621</xdr:rowOff>
    </xdr:from>
    <xdr:to>
      <xdr:col>1</xdr:col>
      <xdr:colOff>816773</xdr:colOff>
      <xdr:row>22</xdr:row>
      <xdr:rowOff>127286</xdr:rowOff>
    </xdr:to>
    <xdr:sp macro="" textlink="">
      <xdr:nvSpPr>
        <xdr:cNvPr id="177" name="テキスト ボックス 133">
          <a:extLst>
            <a:ext uri="{FF2B5EF4-FFF2-40B4-BE49-F238E27FC236}">
              <a16:creationId xmlns:a16="http://schemas.microsoft.com/office/drawing/2014/main" id="{00000000-0008-0000-0500-0000B1000000}"/>
            </a:ext>
          </a:extLst>
        </xdr:cNvPr>
        <xdr:cNvSpPr txBox="1"/>
      </xdr:nvSpPr>
      <xdr:spPr>
        <a:xfrm>
          <a:off x="1222923" y="3575221"/>
          <a:ext cx="540000" cy="222365"/>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NG</a:t>
          </a:r>
        </a:p>
      </xdr:txBody>
    </xdr:sp>
    <xdr:clientData/>
  </xdr:twoCellAnchor>
  <xdr:twoCellAnchor>
    <xdr:from>
      <xdr:col>0</xdr:col>
      <xdr:colOff>931333</xdr:colOff>
      <xdr:row>21</xdr:row>
      <xdr:rowOff>63500</xdr:rowOff>
    </xdr:from>
    <xdr:to>
      <xdr:col>1</xdr:col>
      <xdr:colOff>431800</xdr:colOff>
      <xdr:row>23</xdr:row>
      <xdr:rowOff>67605</xdr:rowOff>
    </xdr:to>
    <xdr:cxnSp macro="">
      <xdr:nvCxnSpPr>
        <xdr:cNvPr id="178" name="直線矢印コネクタ 177">
          <a:extLst>
            <a:ext uri="{FF2B5EF4-FFF2-40B4-BE49-F238E27FC236}">
              <a16:creationId xmlns:a16="http://schemas.microsoft.com/office/drawing/2014/main" id="{00000000-0008-0000-0500-0000B2000000}"/>
            </a:ext>
          </a:extLst>
        </xdr:cNvPr>
        <xdr:cNvCxnSpPr>
          <a:endCxn id="133" idx="3"/>
        </xdr:cNvCxnSpPr>
      </xdr:nvCxnSpPr>
      <xdr:spPr>
        <a:xfrm flipH="1">
          <a:off x="931333" y="3594100"/>
          <a:ext cx="446617" cy="283505"/>
        </a:xfrm>
        <a:prstGeom prst="straightConnector1">
          <a:avLst/>
        </a:prstGeom>
        <a:ln w="9525">
          <a:solidFill>
            <a:schemeClr val="accent2">
              <a:lumMod val="75000"/>
            </a:schemeClr>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737237</xdr:colOff>
      <xdr:row>41</xdr:row>
      <xdr:rowOff>112025</xdr:rowOff>
    </xdr:from>
    <xdr:to>
      <xdr:col>1</xdr:col>
      <xdr:colOff>693948</xdr:colOff>
      <xdr:row>44</xdr:row>
      <xdr:rowOff>125617</xdr:rowOff>
    </xdr:to>
    <xdr:grpSp>
      <xdr:nvGrpSpPr>
        <xdr:cNvPr id="183" name="グループ化 182">
          <a:extLst>
            <a:ext uri="{FF2B5EF4-FFF2-40B4-BE49-F238E27FC236}">
              <a16:creationId xmlns:a16="http://schemas.microsoft.com/office/drawing/2014/main" id="{00000000-0008-0000-0500-0000B7000000}"/>
            </a:ext>
          </a:extLst>
        </xdr:cNvPr>
        <xdr:cNvGrpSpPr/>
      </xdr:nvGrpSpPr>
      <xdr:grpSpPr>
        <a:xfrm>
          <a:off x="737237" y="6678672"/>
          <a:ext cx="898005" cy="439416"/>
          <a:chOff x="11001668" y="2330963"/>
          <a:chExt cx="904978" cy="448129"/>
        </a:xfrm>
      </xdr:grpSpPr>
      <xdr:pic>
        <xdr:nvPicPr>
          <xdr:cNvPr id="184" name="Picture 5" descr="envelop_rikva_01">
            <a:extLst>
              <a:ext uri="{FF2B5EF4-FFF2-40B4-BE49-F238E27FC236}">
                <a16:creationId xmlns:a16="http://schemas.microsoft.com/office/drawing/2014/main" id="{00000000-0008-0000-0500-0000B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145688" y="2330963"/>
            <a:ext cx="628953" cy="4481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85" name="テキスト ボックス 124">
            <a:extLst>
              <a:ext uri="{FF2B5EF4-FFF2-40B4-BE49-F238E27FC236}">
                <a16:creationId xmlns:a16="http://schemas.microsoft.com/office/drawing/2014/main" id="{00000000-0008-0000-0500-0000B9000000}"/>
              </a:ext>
            </a:extLst>
          </xdr:cNvPr>
          <xdr:cNvSpPr txBox="1"/>
        </xdr:nvSpPr>
        <xdr:spPr>
          <a:xfrm>
            <a:off x="11001668" y="2348880"/>
            <a:ext cx="904978" cy="36933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エラー</a:t>
            </a:r>
            <a:endPar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lang="ja-JP" altLang="en-US"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通知</a:t>
            </a:r>
            <a:endPar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1</xdr:col>
      <xdr:colOff>246613</xdr:colOff>
      <xdr:row>43</xdr:row>
      <xdr:rowOff>59185</xdr:rowOff>
    </xdr:from>
    <xdr:to>
      <xdr:col>1</xdr:col>
      <xdr:colOff>786613</xdr:colOff>
      <xdr:row>44</xdr:row>
      <xdr:rowOff>141850</xdr:rowOff>
    </xdr:to>
    <xdr:sp macro="" textlink="">
      <xdr:nvSpPr>
        <xdr:cNvPr id="186" name="テキスト ボックス 133">
          <a:extLst>
            <a:ext uri="{FF2B5EF4-FFF2-40B4-BE49-F238E27FC236}">
              <a16:creationId xmlns:a16="http://schemas.microsoft.com/office/drawing/2014/main" id="{00000000-0008-0000-0500-0000BA000000}"/>
            </a:ext>
          </a:extLst>
        </xdr:cNvPr>
        <xdr:cNvSpPr txBox="1"/>
      </xdr:nvSpPr>
      <xdr:spPr>
        <a:xfrm>
          <a:off x="1191176" y="6964810"/>
          <a:ext cx="540000" cy="225540"/>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NG</a:t>
          </a:r>
        </a:p>
      </xdr:txBody>
    </xdr:sp>
    <xdr:clientData/>
  </xdr:twoCellAnchor>
  <xdr:twoCellAnchor>
    <xdr:from>
      <xdr:col>0</xdr:col>
      <xdr:colOff>922866</xdr:colOff>
      <xdr:row>43</xdr:row>
      <xdr:rowOff>26276</xdr:rowOff>
    </xdr:from>
    <xdr:to>
      <xdr:col>1</xdr:col>
      <xdr:colOff>411655</xdr:colOff>
      <xdr:row>44</xdr:row>
      <xdr:rowOff>31402</xdr:rowOff>
    </xdr:to>
    <xdr:cxnSp macro="">
      <xdr:nvCxnSpPr>
        <xdr:cNvPr id="187" name="直線矢印コネクタ 186">
          <a:extLst>
            <a:ext uri="{FF2B5EF4-FFF2-40B4-BE49-F238E27FC236}">
              <a16:creationId xmlns:a16="http://schemas.microsoft.com/office/drawing/2014/main" id="{00000000-0008-0000-0500-0000BB000000}"/>
            </a:ext>
          </a:extLst>
        </xdr:cNvPr>
        <xdr:cNvCxnSpPr>
          <a:endCxn id="153" idx="3"/>
        </xdr:cNvCxnSpPr>
      </xdr:nvCxnSpPr>
      <xdr:spPr>
        <a:xfrm flipH="1">
          <a:off x="922866" y="6884276"/>
          <a:ext cx="434720" cy="145264"/>
        </a:xfrm>
        <a:prstGeom prst="straightConnector1">
          <a:avLst/>
        </a:prstGeom>
        <a:ln w="9525">
          <a:solidFill>
            <a:schemeClr val="accent2">
              <a:lumMod val="75000"/>
            </a:schemeClr>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197225</xdr:colOff>
      <xdr:row>49</xdr:row>
      <xdr:rowOff>59764</xdr:rowOff>
    </xdr:from>
    <xdr:to>
      <xdr:col>1</xdr:col>
      <xdr:colOff>3514853</xdr:colOff>
      <xdr:row>61</xdr:row>
      <xdr:rowOff>29883</xdr:rowOff>
    </xdr:to>
    <xdr:sp macro="" textlink="">
      <xdr:nvSpPr>
        <xdr:cNvPr id="197" name="正方形/長方形 196">
          <a:extLst>
            <a:ext uri="{FF2B5EF4-FFF2-40B4-BE49-F238E27FC236}">
              <a16:creationId xmlns:a16="http://schemas.microsoft.com/office/drawing/2014/main" id="{00000000-0008-0000-0500-0000C5000000}"/>
            </a:ext>
          </a:extLst>
        </xdr:cNvPr>
        <xdr:cNvSpPr/>
      </xdr:nvSpPr>
      <xdr:spPr bwMode="auto">
        <a:xfrm>
          <a:off x="197225" y="7776882"/>
          <a:ext cx="4266393" cy="1807883"/>
        </a:xfrm>
        <a:prstGeom prst="rect">
          <a:avLst/>
        </a:prstGeom>
        <a:solidFill>
          <a:srgbClr val="E4F1F8"/>
        </a:solidFill>
        <a:ln w="9525">
          <a:noFill/>
          <a:miter lim="800000"/>
          <a:headEnd/>
          <a:tailEnd/>
        </a:ln>
        <a:effectLst/>
      </xdr:spPr>
      <xdr:txBody>
        <a:bodyPr wrap="square" rtlCol="0" anchor="ctr" anchorCtr="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lang="ja-JP" altLang="en-US" sz="18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editAs="oneCell">
    <xdr:from>
      <xdr:col>0</xdr:col>
      <xdr:colOff>460553</xdr:colOff>
      <xdr:row>51</xdr:row>
      <xdr:rowOff>34092</xdr:rowOff>
    </xdr:from>
    <xdr:to>
      <xdr:col>0</xdr:col>
      <xdr:colOff>905318</xdr:colOff>
      <xdr:row>54</xdr:row>
      <xdr:rowOff>140599</xdr:rowOff>
    </xdr:to>
    <xdr:pic>
      <xdr:nvPicPr>
        <xdr:cNvPr id="198" name="Picture 9" descr="DBサーバ">
          <a:extLst>
            <a:ext uri="{FF2B5EF4-FFF2-40B4-BE49-F238E27FC236}">
              <a16:creationId xmlns:a16="http://schemas.microsoft.com/office/drawing/2014/main" id="{00000000-0008-0000-0500-0000C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0553" y="8064974"/>
          <a:ext cx="444765" cy="5622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171824</xdr:colOff>
      <xdr:row>49</xdr:row>
      <xdr:rowOff>100821</xdr:rowOff>
    </xdr:from>
    <xdr:to>
      <xdr:col>1</xdr:col>
      <xdr:colOff>205007</xdr:colOff>
      <xdr:row>51</xdr:row>
      <xdr:rowOff>74935</xdr:rowOff>
    </xdr:to>
    <xdr:sp macro="" textlink="">
      <xdr:nvSpPr>
        <xdr:cNvPr id="199" name="テキスト ボックス 91">
          <a:extLst>
            <a:ext uri="{FF2B5EF4-FFF2-40B4-BE49-F238E27FC236}">
              <a16:creationId xmlns:a16="http://schemas.microsoft.com/office/drawing/2014/main" id="{00000000-0008-0000-0500-0000C7000000}"/>
            </a:ext>
          </a:extLst>
        </xdr:cNvPr>
        <xdr:cNvSpPr txBox="1"/>
      </xdr:nvSpPr>
      <xdr:spPr>
        <a:xfrm>
          <a:off x="171824" y="7817939"/>
          <a:ext cx="981948" cy="28787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ジョブ管理サーバ</a:t>
          </a:r>
          <a:endPar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xdr:col>
      <xdr:colOff>441068</xdr:colOff>
      <xdr:row>49</xdr:row>
      <xdr:rowOff>84377</xdr:rowOff>
    </xdr:from>
    <xdr:to>
      <xdr:col>1</xdr:col>
      <xdr:colOff>1492626</xdr:colOff>
      <xdr:row>55</xdr:row>
      <xdr:rowOff>69420</xdr:rowOff>
    </xdr:to>
    <xdr:sp macro="" textlink="">
      <xdr:nvSpPr>
        <xdr:cNvPr id="200" name="正方形/長方形 199">
          <a:extLst>
            <a:ext uri="{FF2B5EF4-FFF2-40B4-BE49-F238E27FC236}">
              <a16:creationId xmlns:a16="http://schemas.microsoft.com/office/drawing/2014/main" id="{00000000-0008-0000-0500-0000C8000000}"/>
            </a:ext>
          </a:extLst>
        </xdr:cNvPr>
        <xdr:cNvSpPr/>
      </xdr:nvSpPr>
      <xdr:spPr>
        <a:xfrm>
          <a:off x="1389833" y="7801495"/>
          <a:ext cx="1051558" cy="911396"/>
        </a:xfrm>
        <a:prstGeom prst="rect">
          <a:avLst/>
        </a:prstGeom>
        <a:solidFill>
          <a:schemeClr val="bg1"/>
        </a:solidFill>
        <a:ln>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wrap="square" rtlCol="0" anchor="t"/>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latin typeface="Meiryo UI" panose="020B0604030504040204" pitchFamily="50" charset="-128"/>
              <a:ea typeface="Meiryo UI" panose="020B0604030504040204" pitchFamily="50" charset="-128"/>
            </a:rPr>
            <a:t>ジョブネット</a:t>
          </a:r>
        </a:p>
      </xdr:txBody>
    </xdr:sp>
    <xdr:clientData/>
  </xdr:twoCellAnchor>
  <xdr:twoCellAnchor>
    <xdr:from>
      <xdr:col>1</xdr:col>
      <xdr:colOff>650034</xdr:colOff>
      <xdr:row>57</xdr:row>
      <xdr:rowOff>76599</xdr:rowOff>
    </xdr:from>
    <xdr:to>
      <xdr:col>1</xdr:col>
      <xdr:colOff>1602691</xdr:colOff>
      <xdr:row>59</xdr:row>
      <xdr:rowOff>31289</xdr:rowOff>
    </xdr:to>
    <xdr:sp macro="" textlink="">
      <xdr:nvSpPr>
        <xdr:cNvPr id="201" name="テキスト ボックス 84">
          <a:extLst>
            <a:ext uri="{FF2B5EF4-FFF2-40B4-BE49-F238E27FC236}">
              <a16:creationId xmlns:a16="http://schemas.microsoft.com/office/drawing/2014/main" id="{00000000-0008-0000-0500-0000C9000000}"/>
            </a:ext>
          </a:extLst>
        </xdr:cNvPr>
        <xdr:cNvSpPr txBox="1"/>
      </xdr:nvSpPr>
      <xdr:spPr>
        <a:xfrm>
          <a:off x="1598799" y="9018893"/>
          <a:ext cx="952657" cy="268455"/>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A</a:t>
          </a:r>
        </a:p>
      </xdr:txBody>
    </xdr:sp>
    <xdr:clientData/>
  </xdr:twoCellAnchor>
  <xdr:twoCellAnchor editAs="oneCell">
    <xdr:from>
      <xdr:col>1</xdr:col>
      <xdr:colOff>907292</xdr:colOff>
      <xdr:row>54</xdr:row>
      <xdr:rowOff>127070</xdr:rowOff>
    </xdr:from>
    <xdr:to>
      <xdr:col>1</xdr:col>
      <xdr:colOff>1288384</xdr:colOff>
      <xdr:row>57</xdr:row>
      <xdr:rowOff>106694</xdr:rowOff>
    </xdr:to>
    <xdr:pic>
      <xdr:nvPicPr>
        <xdr:cNvPr id="202" name="Picture 150" descr="ICON_VM_basic_label_Q308">
          <a:extLst>
            <a:ext uri="{FF2B5EF4-FFF2-40B4-BE49-F238E27FC236}">
              <a16:creationId xmlns:a16="http://schemas.microsoft.com/office/drawing/2014/main" id="{00000000-0008-0000-05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856057" y="8613658"/>
          <a:ext cx="381092" cy="435330"/>
        </a:xfrm>
        <a:prstGeom prst="rect">
          <a:avLst/>
        </a:prstGeom>
        <a:noFill/>
        <a:ln w="9525">
          <a:noFill/>
          <a:miter lim="800000"/>
          <a:headEnd/>
          <a:tailEnd/>
        </a:ln>
      </xdr:spPr>
    </xdr:pic>
    <xdr:clientData/>
  </xdr:twoCellAnchor>
  <xdr:twoCellAnchor>
    <xdr:from>
      <xdr:col>1</xdr:col>
      <xdr:colOff>539164</xdr:colOff>
      <xdr:row>51</xdr:row>
      <xdr:rowOff>26873</xdr:rowOff>
    </xdr:from>
    <xdr:to>
      <xdr:col>1</xdr:col>
      <xdr:colOff>1007164</xdr:colOff>
      <xdr:row>54</xdr:row>
      <xdr:rowOff>142685</xdr:rowOff>
    </xdr:to>
    <xdr:sp macro="" textlink="">
      <xdr:nvSpPr>
        <xdr:cNvPr id="203" name="メモ 94">
          <a:extLst>
            <a:ext uri="{FF2B5EF4-FFF2-40B4-BE49-F238E27FC236}">
              <a16:creationId xmlns:a16="http://schemas.microsoft.com/office/drawing/2014/main" id="{00000000-0008-0000-0500-0000CB000000}"/>
            </a:ext>
          </a:extLst>
        </xdr:cNvPr>
        <xdr:cNvSpPr/>
      </xdr:nvSpPr>
      <xdr:spPr>
        <a:xfrm>
          <a:off x="1487929" y="8057755"/>
          <a:ext cx="468000" cy="571518"/>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altLang="ja-JP"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rPr>
            <a:t>①</a:t>
          </a:r>
        </a:p>
      </xdr:txBody>
    </xdr:sp>
    <xdr:clientData/>
  </xdr:twoCellAnchor>
  <xdr:twoCellAnchor editAs="oneCell">
    <xdr:from>
      <xdr:col>0</xdr:col>
      <xdr:colOff>433228</xdr:colOff>
      <xdr:row>55</xdr:row>
      <xdr:rowOff>92910</xdr:rowOff>
    </xdr:from>
    <xdr:to>
      <xdr:col>0</xdr:col>
      <xdr:colOff>933825</xdr:colOff>
      <xdr:row>58</xdr:row>
      <xdr:rowOff>128685</xdr:rowOff>
    </xdr:to>
    <xdr:pic>
      <xdr:nvPicPr>
        <xdr:cNvPr id="204" name="Picture 36" descr="MCj04339440000[1]">
          <a:extLst>
            <a:ext uri="{FF2B5EF4-FFF2-40B4-BE49-F238E27FC236}">
              <a16:creationId xmlns:a16="http://schemas.microsoft.com/office/drawing/2014/main" id="{00000000-0008-0000-0500-0000CC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3228" y="8736381"/>
          <a:ext cx="500597" cy="491480"/>
        </a:xfrm>
        <a:prstGeom prst="rect">
          <a:avLst/>
        </a:prstGeom>
        <a:noFill/>
        <a:ln>
          <a:noFill/>
        </a:ln>
        <a:scene3d>
          <a:camera prst="orthographicFront">
            <a:rot lat="0" lon="10800000" rev="0"/>
          </a:camera>
          <a:lightRig rig="threePt" dir="t"/>
        </a:scene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171825</xdr:colOff>
      <xdr:row>58</xdr:row>
      <xdr:rowOff>56903</xdr:rowOff>
    </xdr:from>
    <xdr:to>
      <xdr:col>1</xdr:col>
      <xdr:colOff>231090</xdr:colOff>
      <xdr:row>60</xdr:row>
      <xdr:rowOff>27529</xdr:rowOff>
    </xdr:to>
    <xdr:sp macro="" textlink="">
      <xdr:nvSpPr>
        <xdr:cNvPr id="205" name="テキスト ボックス 100">
          <a:extLst>
            <a:ext uri="{FF2B5EF4-FFF2-40B4-BE49-F238E27FC236}">
              <a16:creationId xmlns:a16="http://schemas.microsoft.com/office/drawing/2014/main" id="{00000000-0008-0000-0500-0000CD000000}"/>
            </a:ext>
          </a:extLst>
        </xdr:cNvPr>
        <xdr:cNvSpPr txBox="1"/>
      </xdr:nvSpPr>
      <xdr:spPr>
        <a:xfrm>
          <a:off x="171825" y="9156079"/>
          <a:ext cx="1008030" cy="27692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利用者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作業者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endPar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xdr:txBody>
    </xdr:sp>
    <xdr:clientData/>
  </xdr:twoCellAnchor>
  <xdr:twoCellAnchor>
    <xdr:from>
      <xdr:col>0</xdr:col>
      <xdr:colOff>905318</xdr:colOff>
      <xdr:row>53</xdr:row>
      <xdr:rowOff>15550</xdr:rowOff>
    </xdr:from>
    <xdr:to>
      <xdr:col>1</xdr:col>
      <xdr:colOff>539164</xdr:colOff>
      <xdr:row>53</xdr:row>
      <xdr:rowOff>18117</xdr:rowOff>
    </xdr:to>
    <xdr:cxnSp macro="">
      <xdr:nvCxnSpPr>
        <xdr:cNvPr id="206" name="直線矢印コネクタ 205">
          <a:extLst>
            <a:ext uri="{FF2B5EF4-FFF2-40B4-BE49-F238E27FC236}">
              <a16:creationId xmlns:a16="http://schemas.microsoft.com/office/drawing/2014/main" id="{00000000-0008-0000-0500-0000CE000000}"/>
            </a:ext>
          </a:extLst>
        </xdr:cNvPr>
        <xdr:cNvCxnSpPr>
          <a:stCxn id="198" idx="3"/>
          <a:endCxn id="203" idx="1"/>
        </xdr:cNvCxnSpPr>
      </xdr:nvCxnSpPr>
      <xdr:spPr>
        <a:xfrm flipV="1">
          <a:off x="905318" y="8345256"/>
          <a:ext cx="582611" cy="2567"/>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1492626</xdr:colOff>
      <xdr:row>51</xdr:row>
      <xdr:rowOff>92242</xdr:rowOff>
    </xdr:from>
    <xdr:to>
      <xdr:col>1</xdr:col>
      <xdr:colOff>1990469</xdr:colOff>
      <xdr:row>52</xdr:row>
      <xdr:rowOff>76899</xdr:rowOff>
    </xdr:to>
    <xdr:cxnSp macro="">
      <xdr:nvCxnSpPr>
        <xdr:cNvPr id="207" name="直線矢印コネクタ 206">
          <a:extLst>
            <a:ext uri="{FF2B5EF4-FFF2-40B4-BE49-F238E27FC236}">
              <a16:creationId xmlns:a16="http://schemas.microsoft.com/office/drawing/2014/main" id="{00000000-0008-0000-0500-0000CF000000}"/>
            </a:ext>
          </a:extLst>
        </xdr:cNvPr>
        <xdr:cNvCxnSpPr>
          <a:stCxn id="200" idx="3"/>
          <a:endCxn id="208" idx="1"/>
        </xdr:cNvCxnSpPr>
      </xdr:nvCxnSpPr>
      <xdr:spPr>
        <a:xfrm flipV="1">
          <a:off x="2441391" y="8123124"/>
          <a:ext cx="497843" cy="134069"/>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1990469</xdr:colOff>
      <xdr:row>49</xdr:row>
      <xdr:rowOff>87365</xdr:rowOff>
    </xdr:from>
    <xdr:to>
      <xdr:col>1</xdr:col>
      <xdr:colOff>3042027</xdr:colOff>
      <xdr:row>53</xdr:row>
      <xdr:rowOff>112059</xdr:rowOff>
    </xdr:to>
    <xdr:sp macro="" textlink="">
      <xdr:nvSpPr>
        <xdr:cNvPr id="208" name="正方形/長方形 207">
          <a:extLst>
            <a:ext uri="{FF2B5EF4-FFF2-40B4-BE49-F238E27FC236}">
              <a16:creationId xmlns:a16="http://schemas.microsoft.com/office/drawing/2014/main" id="{00000000-0008-0000-0500-0000D0000000}"/>
            </a:ext>
          </a:extLst>
        </xdr:cNvPr>
        <xdr:cNvSpPr/>
      </xdr:nvSpPr>
      <xdr:spPr>
        <a:xfrm>
          <a:off x="2939234" y="7804483"/>
          <a:ext cx="1051558" cy="637282"/>
        </a:xfrm>
        <a:prstGeom prst="rect">
          <a:avLst/>
        </a:prstGeom>
        <a:solidFill>
          <a:schemeClr val="bg1"/>
        </a:solidFill>
        <a:ln>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wrap="square" rtlCol="0" anchor="t"/>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latin typeface="Meiryo UI" panose="020B0604030504040204" pitchFamily="50" charset="-128"/>
              <a:ea typeface="Meiryo UI" panose="020B0604030504040204" pitchFamily="50" charset="-128"/>
            </a:rPr>
            <a:t>ジョブネット</a:t>
          </a:r>
        </a:p>
      </xdr:txBody>
    </xdr:sp>
    <xdr:clientData/>
  </xdr:twoCellAnchor>
  <xdr:twoCellAnchor>
    <xdr:from>
      <xdr:col>1</xdr:col>
      <xdr:colOff>1982998</xdr:colOff>
      <xdr:row>55</xdr:row>
      <xdr:rowOff>27600</xdr:rowOff>
    </xdr:from>
    <xdr:to>
      <xdr:col>1</xdr:col>
      <xdr:colOff>3034556</xdr:colOff>
      <xdr:row>59</xdr:row>
      <xdr:rowOff>37353</xdr:rowOff>
    </xdr:to>
    <xdr:sp macro="" textlink="">
      <xdr:nvSpPr>
        <xdr:cNvPr id="209" name="正方形/長方形 208">
          <a:extLst>
            <a:ext uri="{FF2B5EF4-FFF2-40B4-BE49-F238E27FC236}">
              <a16:creationId xmlns:a16="http://schemas.microsoft.com/office/drawing/2014/main" id="{00000000-0008-0000-0500-0000D1000000}"/>
            </a:ext>
          </a:extLst>
        </xdr:cNvPr>
        <xdr:cNvSpPr/>
      </xdr:nvSpPr>
      <xdr:spPr>
        <a:xfrm>
          <a:off x="2931763" y="8671071"/>
          <a:ext cx="1051558" cy="622341"/>
        </a:xfrm>
        <a:prstGeom prst="rect">
          <a:avLst/>
        </a:prstGeom>
        <a:solidFill>
          <a:schemeClr val="bg1"/>
        </a:solidFill>
        <a:ln>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wrap="square" rtlCol="0" anchor="t"/>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latin typeface="Meiryo UI" panose="020B0604030504040204" pitchFamily="50" charset="-128"/>
              <a:ea typeface="Meiryo UI" panose="020B0604030504040204" pitchFamily="50" charset="-128"/>
            </a:rPr>
            <a:t>ジョブネット</a:t>
          </a:r>
        </a:p>
      </xdr:txBody>
    </xdr:sp>
    <xdr:clientData/>
  </xdr:twoCellAnchor>
  <xdr:twoCellAnchor>
    <xdr:from>
      <xdr:col>1</xdr:col>
      <xdr:colOff>1492626</xdr:colOff>
      <xdr:row>52</xdr:row>
      <xdr:rowOff>76899</xdr:rowOff>
    </xdr:from>
    <xdr:to>
      <xdr:col>1</xdr:col>
      <xdr:colOff>1982998</xdr:colOff>
      <xdr:row>57</xdr:row>
      <xdr:rowOff>39948</xdr:rowOff>
    </xdr:to>
    <xdr:cxnSp macro="">
      <xdr:nvCxnSpPr>
        <xdr:cNvPr id="212" name="直線矢印コネクタ 211">
          <a:extLst>
            <a:ext uri="{FF2B5EF4-FFF2-40B4-BE49-F238E27FC236}">
              <a16:creationId xmlns:a16="http://schemas.microsoft.com/office/drawing/2014/main" id="{00000000-0008-0000-0500-0000D4000000}"/>
            </a:ext>
          </a:extLst>
        </xdr:cNvPr>
        <xdr:cNvCxnSpPr>
          <a:stCxn id="200" idx="3"/>
          <a:endCxn id="209" idx="1"/>
        </xdr:cNvCxnSpPr>
      </xdr:nvCxnSpPr>
      <xdr:spPr>
        <a:xfrm>
          <a:off x="2441391" y="8257193"/>
          <a:ext cx="490372" cy="725049"/>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1475058</xdr:colOff>
      <xdr:row>55</xdr:row>
      <xdr:rowOff>24633</xdr:rowOff>
    </xdr:from>
    <xdr:to>
      <xdr:col>1</xdr:col>
      <xdr:colOff>2015058</xdr:colOff>
      <xdr:row>57</xdr:row>
      <xdr:rowOff>8708</xdr:rowOff>
    </xdr:to>
    <xdr:sp macro="" textlink="">
      <xdr:nvSpPr>
        <xdr:cNvPr id="217" name="テキスト ボックス 133">
          <a:extLst>
            <a:ext uri="{FF2B5EF4-FFF2-40B4-BE49-F238E27FC236}">
              <a16:creationId xmlns:a16="http://schemas.microsoft.com/office/drawing/2014/main" id="{00000000-0008-0000-0500-0000D9000000}"/>
            </a:ext>
          </a:extLst>
        </xdr:cNvPr>
        <xdr:cNvSpPr txBox="1"/>
      </xdr:nvSpPr>
      <xdr:spPr>
        <a:xfrm>
          <a:off x="2423823" y="8668104"/>
          <a:ext cx="540000"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Error</a:t>
          </a:r>
        </a:p>
      </xdr:txBody>
    </xdr:sp>
    <xdr:clientData/>
  </xdr:twoCellAnchor>
  <xdr:twoCellAnchor>
    <xdr:from>
      <xdr:col>1</xdr:col>
      <xdr:colOff>1425751</xdr:colOff>
      <xdr:row>49</xdr:row>
      <xdr:rowOff>154620</xdr:rowOff>
    </xdr:from>
    <xdr:to>
      <xdr:col>1</xdr:col>
      <xdr:colOff>2024528</xdr:colOff>
      <xdr:row>51</xdr:row>
      <xdr:rowOff>123754</xdr:rowOff>
    </xdr:to>
    <xdr:sp macro="" textlink="">
      <xdr:nvSpPr>
        <xdr:cNvPr id="218" name="テキスト ボックス 133">
          <a:extLst>
            <a:ext uri="{FF2B5EF4-FFF2-40B4-BE49-F238E27FC236}">
              <a16:creationId xmlns:a16="http://schemas.microsoft.com/office/drawing/2014/main" id="{00000000-0008-0000-0500-0000DA000000}"/>
            </a:ext>
          </a:extLst>
        </xdr:cNvPr>
        <xdr:cNvSpPr txBox="1"/>
      </xdr:nvSpPr>
      <xdr:spPr>
        <a:xfrm>
          <a:off x="2374516" y="7871738"/>
          <a:ext cx="598777"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Succes</a:t>
          </a:r>
        </a:p>
      </xdr:txBody>
    </xdr:sp>
    <xdr:clientData/>
  </xdr:twoCellAnchor>
  <xdr:twoCellAnchor>
    <xdr:from>
      <xdr:col>0</xdr:col>
      <xdr:colOff>770108</xdr:colOff>
      <xdr:row>54</xdr:row>
      <xdr:rowOff>137426</xdr:rowOff>
    </xdr:from>
    <xdr:to>
      <xdr:col>1</xdr:col>
      <xdr:colOff>726819</xdr:colOff>
      <xdr:row>57</xdr:row>
      <xdr:rowOff>121136</xdr:rowOff>
    </xdr:to>
    <xdr:grpSp>
      <xdr:nvGrpSpPr>
        <xdr:cNvPr id="219" name="グループ化 218">
          <a:extLst>
            <a:ext uri="{FF2B5EF4-FFF2-40B4-BE49-F238E27FC236}">
              <a16:creationId xmlns:a16="http://schemas.microsoft.com/office/drawing/2014/main" id="{00000000-0008-0000-0500-0000DB000000}"/>
            </a:ext>
          </a:extLst>
        </xdr:cNvPr>
        <xdr:cNvGrpSpPr/>
      </xdr:nvGrpSpPr>
      <xdr:grpSpPr>
        <a:xfrm>
          <a:off x="770108" y="8624014"/>
          <a:ext cx="898005" cy="439416"/>
          <a:chOff x="11001668" y="2330963"/>
          <a:chExt cx="904978" cy="448129"/>
        </a:xfrm>
      </xdr:grpSpPr>
      <xdr:pic>
        <xdr:nvPicPr>
          <xdr:cNvPr id="220" name="Picture 5" descr="envelop_rikva_01">
            <a:extLst>
              <a:ext uri="{FF2B5EF4-FFF2-40B4-BE49-F238E27FC236}">
                <a16:creationId xmlns:a16="http://schemas.microsoft.com/office/drawing/2014/main" id="{00000000-0008-0000-0500-0000DC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145688" y="2330963"/>
            <a:ext cx="628953" cy="4481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21" name="テキスト ボックス 124">
            <a:extLst>
              <a:ext uri="{FF2B5EF4-FFF2-40B4-BE49-F238E27FC236}">
                <a16:creationId xmlns:a16="http://schemas.microsoft.com/office/drawing/2014/main" id="{00000000-0008-0000-0500-0000DD000000}"/>
              </a:ext>
            </a:extLst>
          </xdr:cNvPr>
          <xdr:cNvSpPr txBox="1"/>
        </xdr:nvSpPr>
        <xdr:spPr>
          <a:xfrm>
            <a:off x="11001668" y="2348880"/>
            <a:ext cx="904978" cy="36933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エラー</a:t>
            </a:r>
            <a:endPar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lang="ja-JP" altLang="en-US"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通知</a:t>
            </a:r>
            <a:endPar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1</xdr:col>
      <xdr:colOff>346719</xdr:colOff>
      <xdr:row>55</xdr:row>
      <xdr:rowOff>32291</xdr:rowOff>
    </xdr:from>
    <xdr:to>
      <xdr:col>1</xdr:col>
      <xdr:colOff>886719</xdr:colOff>
      <xdr:row>56</xdr:row>
      <xdr:rowOff>107487</xdr:rowOff>
    </xdr:to>
    <xdr:sp macro="" textlink="">
      <xdr:nvSpPr>
        <xdr:cNvPr id="222" name="テキスト ボックス 133">
          <a:extLst>
            <a:ext uri="{FF2B5EF4-FFF2-40B4-BE49-F238E27FC236}">
              <a16:creationId xmlns:a16="http://schemas.microsoft.com/office/drawing/2014/main" id="{00000000-0008-0000-0500-0000DE000000}"/>
            </a:ext>
          </a:extLst>
        </xdr:cNvPr>
        <xdr:cNvSpPr txBox="1"/>
      </xdr:nvSpPr>
      <xdr:spPr>
        <a:xfrm>
          <a:off x="1295484" y="8675762"/>
          <a:ext cx="540000" cy="224607"/>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NG</a:t>
          </a:r>
        </a:p>
      </xdr:txBody>
    </xdr:sp>
    <xdr:clientData/>
  </xdr:twoCellAnchor>
  <xdr:twoCellAnchor>
    <xdr:from>
      <xdr:col>1</xdr:col>
      <xdr:colOff>0</xdr:colOff>
      <xdr:row>55</xdr:row>
      <xdr:rowOff>74705</xdr:rowOff>
    </xdr:from>
    <xdr:to>
      <xdr:col>1</xdr:col>
      <xdr:colOff>463176</xdr:colOff>
      <xdr:row>57</xdr:row>
      <xdr:rowOff>14941</xdr:rowOff>
    </xdr:to>
    <xdr:cxnSp macro="">
      <xdr:nvCxnSpPr>
        <xdr:cNvPr id="223" name="直線矢印コネクタ 222">
          <a:extLst>
            <a:ext uri="{FF2B5EF4-FFF2-40B4-BE49-F238E27FC236}">
              <a16:creationId xmlns:a16="http://schemas.microsoft.com/office/drawing/2014/main" id="{00000000-0008-0000-0500-0000DF000000}"/>
            </a:ext>
          </a:extLst>
        </xdr:cNvPr>
        <xdr:cNvCxnSpPr/>
      </xdr:nvCxnSpPr>
      <xdr:spPr>
        <a:xfrm flipH="1">
          <a:off x="948765" y="8718176"/>
          <a:ext cx="463176" cy="239059"/>
        </a:xfrm>
        <a:prstGeom prst="straightConnector1">
          <a:avLst/>
        </a:prstGeom>
        <a:ln w="9525">
          <a:solidFill>
            <a:schemeClr val="accent2">
              <a:lumMod val="75000"/>
            </a:schemeClr>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2110976</xdr:colOff>
      <xdr:row>51</xdr:row>
      <xdr:rowOff>37332</xdr:rowOff>
    </xdr:from>
    <xdr:to>
      <xdr:col>1</xdr:col>
      <xdr:colOff>2578976</xdr:colOff>
      <xdr:row>53</xdr:row>
      <xdr:rowOff>14941</xdr:rowOff>
    </xdr:to>
    <xdr:sp macro="" textlink="">
      <xdr:nvSpPr>
        <xdr:cNvPr id="226" name="メモ 94">
          <a:extLst>
            <a:ext uri="{FF2B5EF4-FFF2-40B4-BE49-F238E27FC236}">
              <a16:creationId xmlns:a16="http://schemas.microsoft.com/office/drawing/2014/main" id="{00000000-0008-0000-0500-0000E2000000}"/>
            </a:ext>
          </a:extLst>
        </xdr:cNvPr>
        <xdr:cNvSpPr/>
      </xdr:nvSpPr>
      <xdr:spPr>
        <a:xfrm>
          <a:off x="3059741" y="8068214"/>
          <a:ext cx="468000" cy="276433"/>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xdr:txBody>
    </xdr:sp>
    <xdr:clientData/>
  </xdr:twoCellAnchor>
  <xdr:twoCellAnchor>
    <xdr:from>
      <xdr:col>1</xdr:col>
      <xdr:colOff>2356317</xdr:colOff>
      <xdr:row>53</xdr:row>
      <xdr:rowOff>109470</xdr:rowOff>
    </xdr:from>
    <xdr:to>
      <xdr:col>1</xdr:col>
      <xdr:colOff>3308974</xdr:colOff>
      <xdr:row>55</xdr:row>
      <xdr:rowOff>64160</xdr:rowOff>
    </xdr:to>
    <xdr:sp macro="" textlink="">
      <xdr:nvSpPr>
        <xdr:cNvPr id="228" name="テキスト ボックス 84">
          <a:extLst>
            <a:ext uri="{FF2B5EF4-FFF2-40B4-BE49-F238E27FC236}">
              <a16:creationId xmlns:a16="http://schemas.microsoft.com/office/drawing/2014/main" id="{00000000-0008-0000-0500-0000E4000000}"/>
            </a:ext>
          </a:extLst>
        </xdr:cNvPr>
        <xdr:cNvSpPr txBox="1"/>
      </xdr:nvSpPr>
      <xdr:spPr>
        <a:xfrm>
          <a:off x="3305082" y="8439176"/>
          <a:ext cx="952657" cy="268455"/>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A</a:t>
          </a:r>
        </a:p>
      </xdr:txBody>
    </xdr:sp>
    <xdr:clientData/>
  </xdr:twoCellAnchor>
  <xdr:twoCellAnchor editAs="oneCell">
    <xdr:from>
      <xdr:col>1</xdr:col>
      <xdr:colOff>2613575</xdr:colOff>
      <xdr:row>51</xdr:row>
      <xdr:rowOff>3059</xdr:rowOff>
    </xdr:from>
    <xdr:to>
      <xdr:col>1</xdr:col>
      <xdr:colOff>2994667</xdr:colOff>
      <xdr:row>53</xdr:row>
      <xdr:rowOff>139565</xdr:rowOff>
    </xdr:to>
    <xdr:pic>
      <xdr:nvPicPr>
        <xdr:cNvPr id="229" name="Picture 150" descr="ICON_VM_basic_label_Q308">
          <a:extLst>
            <a:ext uri="{FF2B5EF4-FFF2-40B4-BE49-F238E27FC236}">
              <a16:creationId xmlns:a16="http://schemas.microsoft.com/office/drawing/2014/main" id="{00000000-0008-0000-05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3562340" y="8033941"/>
          <a:ext cx="381092" cy="435330"/>
        </a:xfrm>
        <a:prstGeom prst="rect">
          <a:avLst/>
        </a:prstGeom>
        <a:noFill/>
        <a:ln w="9525">
          <a:noFill/>
          <a:miter lim="800000"/>
          <a:headEnd/>
          <a:tailEnd/>
        </a:ln>
      </xdr:spPr>
    </xdr:pic>
    <xdr:clientData/>
  </xdr:twoCellAnchor>
  <xdr:twoCellAnchor>
    <xdr:from>
      <xdr:col>1</xdr:col>
      <xdr:colOff>2259106</xdr:colOff>
      <xdr:row>59</xdr:row>
      <xdr:rowOff>46646</xdr:rowOff>
    </xdr:from>
    <xdr:to>
      <xdr:col>1</xdr:col>
      <xdr:colOff>3384175</xdr:colOff>
      <xdr:row>61</xdr:row>
      <xdr:rowOff>30721</xdr:rowOff>
    </xdr:to>
    <xdr:sp macro="" textlink="">
      <xdr:nvSpPr>
        <xdr:cNvPr id="230" name="テキスト ボックス 84">
          <a:extLst>
            <a:ext uri="{FF2B5EF4-FFF2-40B4-BE49-F238E27FC236}">
              <a16:creationId xmlns:a16="http://schemas.microsoft.com/office/drawing/2014/main" id="{00000000-0008-0000-0500-0000E6000000}"/>
            </a:ext>
          </a:extLst>
        </xdr:cNvPr>
        <xdr:cNvSpPr txBox="1"/>
      </xdr:nvSpPr>
      <xdr:spPr>
        <a:xfrm>
          <a:off x="3207871" y="9302705"/>
          <a:ext cx="1125069"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A,B</a:t>
          </a:r>
        </a:p>
      </xdr:txBody>
    </xdr:sp>
    <xdr:clientData/>
  </xdr:twoCellAnchor>
  <xdr:twoCellAnchor editAs="oneCell">
    <xdr:from>
      <xdr:col>1</xdr:col>
      <xdr:colOff>2620953</xdr:colOff>
      <xdr:row>56</xdr:row>
      <xdr:rowOff>104588</xdr:rowOff>
    </xdr:from>
    <xdr:to>
      <xdr:col>1</xdr:col>
      <xdr:colOff>3002045</xdr:colOff>
      <xdr:row>59</xdr:row>
      <xdr:rowOff>76741</xdr:rowOff>
    </xdr:to>
    <xdr:pic>
      <xdr:nvPicPr>
        <xdr:cNvPr id="231" name="Picture 150" descr="ICON_VM_basic_label_Q308">
          <a:extLst>
            <a:ext uri="{FF2B5EF4-FFF2-40B4-BE49-F238E27FC236}">
              <a16:creationId xmlns:a16="http://schemas.microsoft.com/office/drawing/2014/main" id="{00000000-0008-0000-05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3569718" y="8897470"/>
          <a:ext cx="381092" cy="435330"/>
        </a:xfrm>
        <a:prstGeom prst="rect">
          <a:avLst/>
        </a:prstGeom>
        <a:noFill/>
        <a:ln w="9525">
          <a:noFill/>
          <a:miter lim="800000"/>
          <a:headEnd/>
          <a:tailEnd/>
        </a:ln>
      </xdr:spPr>
    </xdr:pic>
    <xdr:clientData/>
  </xdr:twoCellAnchor>
  <xdr:twoCellAnchor>
    <xdr:from>
      <xdr:col>1</xdr:col>
      <xdr:colOff>2106493</xdr:colOff>
      <xdr:row>56</xdr:row>
      <xdr:rowOff>137438</xdr:rowOff>
    </xdr:from>
    <xdr:to>
      <xdr:col>1</xdr:col>
      <xdr:colOff>2574493</xdr:colOff>
      <xdr:row>58</xdr:row>
      <xdr:rowOff>107577</xdr:rowOff>
    </xdr:to>
    <xdr:sp macro="" textlink="">
      <xdr:nvSpPr>
        <xdr:cNvPr id="232" name="メモ 94">
          <a:extLst>
            <a:ext uri="{FF2B5EF4-FFF2-40B4-BE49-F238E27FC236}">
              <a16:creationId xmlns:a16="http://schemas.microsoft.com/office/drawing/2014/main" id="{00000000-0008-0000-0500-0000E8000000}"/>
            </a:ext>
          </a:extLst>
        </xdr:cNvPr>
        <xdr:cNvSpPr/>
      </xdr:nvSpPr>
      <xdr:spPr>
        <a:xfrm>
          <a:off x="3055258" y="8930320"/>
          <a:ext cx="468000" cy="276433"/>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xdr:txBody>
    </xdr:sp>
    <xdr:clientData/>
  </xdr:twoCellAnchor>
  <xdr:twoCellAnchor>
    <xdr:from>
      <xdr:col>0</xdr:col>
      <xdr:colOff>245037</xdr:colOff>
      <xdr:row>63</xdr:row>
      <xdr:rowOff>55282</xdr:rowOff>
    </xdr:from>
    <xdr:to>
      <xdr:col>1</xdr:col>
      <xdr:colOff>3562665</xdr:colOff>
      <xdr:row>75</xdr:row>
      <xdr:rowOff>32871</xdr:rowOff>
    </xdr:to>
    <xdr:sp macro="" textlink="">
      <xdr:nvSpPr>
        <xdr:cNvPr id="234" name="正方形/長方形 233">
          <a:extLst>
            <a:ext uri="{FF2B5EF4-FFF2-40B4-BE49-F238E27FC236}">
              <a16:creationId xmlns:a16="http://schemas.microsoft.com/office/drawing/2014/main" id="{00000000-0008-0000-0500-0000EA000000}"/>
            </a:ext>
          </a:extLst>
        </xdr:cNvPr>
        <xdr:cNvSpPr/>
      </xdr:nvSpPr>
      <xdr:spPr bwMode="auto">
        <a:xfrm>
          <a:off x="245037" y="10035988"/>
          <a:ext cx="4266393" cy="1807883"/>
        </a:xfrm>
        <a:prstGeom prst="rect">
          <a:avLst/>
        </a:prstGeom>
        <a:solidFill>
          <a:srgbClr val="E4F1F8"/>
        </a:solidFill>
        <a:ln w="9525">
          <a:noFill/>
          <a:miter lim="800000"/>
          <a:headEnd/>
          <a:tailEnd/>
        </a:ln>
        <a:effectLst/>
      </xdr:spPr>
      <xdr:txBody>
        <a:bodyPr wrap="square" rtlCol="0" anchor="ctr" anchorCtr="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lang="ja-JP" altLang="en-US" sz="18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editAs="oneCell">
    <xdr:from>
      <xdr:col>0</xdr:col>
      <xdr:colOff>508365</xdr:colOff>
      <xdr:row>65</xdr:row>
      <xdr:rowOff>29609</xdr:rowOff>
    </xdr:from>
    <xdr:to>
      <xdr:col>1</xdr:col>
      <xdr:colOff>4365</xdr:colOff>
      <xdr:row>68</xdr:row>
      <xdr:rowOff>136117</xdr:rowOff>
    </xdr:to>
    <xdr:pic>
      <xdr:nvPicPr>
        <xdr:cNvPr id="235" name="Picture 9" descr="DBサーバ">
          <a:extLst>
            <a:ext uri="{FF2B5EF4-FFF2-40B4-BE49-F238E27FC236}">
              <a16:creationId xmlns:a16="http://schemas.microsoft.com/office/drawing/2014/main" id="{00000000-0008-0000-0500-0000E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365" y="10324080"/>
          <a:ext cx="444765" cy="5622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219636</xdr:colOff>
      <xdr:row>63</xdr:row>
      <xdr:rowOff>96339</xdr:rowOff>
    </xdr:from>
    <xdr:to>
      <xdr:col>1</xdr:col>
      <xdr:colOff>252819</xdr:colOff>
      <xdr:row>65</xdr:row>
      <xdr:rowOff>70452</xdr:rowOff>
    </xdr:to>
    <xdr:sp macro="" textlink="">
      <xdr:nvSpPr>
        <xdr:cNvPr id="236" name="テキスト ボックス 91">
          <a:extLst>
            <a:ext uri="{FF2B5EF4-FFF2-40B4-BE49-F238E27FC236}">
              <a16:creationId xmlns:a16="http://schemas.microsoft.com/office/drawing/2014/main" id="{00000000-0008-0000-0500-0000EC000000}"/>
            </a:ext>
          </a:extLst>
        </xdr:cNvPr>
        <xdr:cNvSpPr txBox="1"/>
      </xdr:nvSpPr>
      <xdr:spPr>
        <a:xfrm>
          <a:off x="219636" y="10077045"/>
          <a:ext cx="981948" cy="28787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ジョブ管理サーバ</a:t>
          </a:r>
          <a:endPar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xdr:col>
      <xdr:colOff>488881</xdr:colOff>
      <xdr:row>63</xdr:row>
      <xdr:rowOff>79895</xdr:rowOff>
    </xdr:from>
    <xdr:to>
      <xdr:col>1</xdr:col>
      <xdr:colOff>1479177</xdr:colOff>
      <xdr:row>69</xdr:row>
      <xdr:rowOff>64938</xdr:rowOff>
    </xdr:to>
    <xdr:sp macro="" textlink="">
      <xdr:nvSpPr>
        <xdr:cNvPr id="237" name="正方形/長方形 236">
          <a:extLst>
            <a:ext uri="{FF2B5EF4-FFF2-40B4-BE49-F238E27FC236}">
              <a16:creationId xmlns:a16="http://schemas.microsoft.com/office/drawing/2014/main" id="{00000000-0008-0000-0500-0000ED000000}"/>
            </a:ext>
          </a:extLst>
        </xdr:cNvPr>
        <xdr:cNvSpPr/>
      </xdr:nvSpPr>
      <xdr:spPr>
        <a:xfrm>
          <a:off x="1437646" y="10060601"/>
          <a:ext cx="990296" cy="911396"/>
        </a:xfrm>
        <a:prstGeom prst="rect">
          <a:avLst/>
        </a:prstGeom>
        <a:solidFill>
          <a:schemeClr val="bg1"/>
        </a:solidFill>
        <a:ln>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wrap="square" rtlCol="0" anchor="t"/>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latin typeface="Meiryo UI" panose="020B0604030504040204" pitchFamily="50" charset="-128"/>
              <a:ea typeface="Meiryo UI" panose="020B0604030504040204" pitchFamily="50" charset="-128"/>
            </a:rPr>
            <a:t>ジョブネット</a:t>
          </a:r>
        </a:p>
      </xdr:txBody>
    </xdr:sp>
    <xdr:clientData/>
  </xdr:twoCellAnchor>
  <xdr:twoCellAnchor>
    <xdr:from>
      <xdr:col>1</xdr:col>
      <xdr:colOff>697846</xdr:colOff>
      <xdr:row>71</xdr:row>
      <xdr:rowOff>72117</xdr:rowOff>
    </xdr:from>
    <xdr:to>
      <xdr:col>1</xdr:col>
      <xdr:colOff>1650503</xdr:colOff>
      <xdr:row>73</xdr:row>
      <xdr:rowOff>56191</xdr:rowOff>
    </xdr:to>
    <xdr:sp macro="" textlink="">
      <xdr:nvSpPr>
        <xdr:cNvPr id="238" name="テキスト ボックス 84">
          <a:extLst>
            <a:ext uri="{FF2B5EF4-FFF2-40B4-BE49-F238E27FC236}">
              <a16:creationId xmlns:a16="http://schemas.microsoft.com/office/drawing/2014/main" id="{00000000-0008-0000-0500-0000EE000000}"/>
            </a:ext>
          </a:extLst>
        </xdr:cNvPr>
        <xdr:cNvSpPr txBox="1"/>
      </xdr:nvSpPr>
      <xdr:spPr>
        <a:xfrm>
          <a:off x="1646611" y="11277999"/>
          <a:ext cx="952657"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C</a:t>
          </a:r>
        </a:p>
      </xdr:txBody>
    </xdr:sp>
    <xdr:clientData/>
  </xdr:twoCellAnchor>
  <xdr:twoCellAnchor editAs="oneCell">
    <xdr:from>
      <xdr:col>1</xdr:col>
      <xdr:colOff>955104</xdr:colOff>
      <xdr:row>68</xdr:row>
      <xdr:rowOff>122588</xdr:rowOff>
    </xdr:from>
    <xdr:to>
      <xdr:col>1</xdr:col>
      <xdr:colOff>1336196</xdr:colOff>
      <xdr:row>71</xdr:row>
      <xdr:rowOff>102212</xdr:rowOff>
    </xdr:to>
    <xdr:pic>
      <xdr:nvPicPr>
        <xdr:cNvPr id="239" name="Picture 150" descr="ICON_VM_basic_label_Q308">
          <a:extLst>
            <a:ext uri="{FF2B5EF4-FFF2-40B4-BE49-F238E27FC236}">
              <a16:creationId xmlns:a16="http://schemas.microsoft.com/office/drawing/2014/main" id="{00000000-0008-0000-05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903869" y="10872764"/>
          <a:ext cx="381092" cy="435330"/>
        </a:xfrm>
        <a:prstGeom prst="rect">
          <a:avLst/>
        </a:prstGeom>
        <a:noFill/>
        <a:ln w="9525">
          <a:noFill/>
          <a:miter lim="800000"/>
          <a:headEnd/>
          <a:tailEnd/>
        </a:ln>
      </xdr:spPr>
    </xdr:pic>
    <xdr:clientData/>
  </xdr:twoCellAnchor>
  <xdr:twoCellAnchor>
    <xdr:from>
      <xdr:col>1</xdr:col>
      <xdr:colOff>586976</xdr:colOff>
      <xdr:row>65</xdr:row>
      <xdr:rowOff>22390</xdr:rowOff>
    </xdr:from>
    <xdr:to>
      <xdr:col>1</xdr:col>
      <xdr:colOff>1054976</xdr:colOff>
      <xdr:row>68</xdr:row>
      <xdr:rowOff>138203</xdr:rowOff>
    </xdr:to>
    <xdr:sp macro="" textlink="">
      <xdr:nvSpPr>
        <xdr:cNvPr id="240" name="メモ 94">
          <a:extLst>
            <a:ext uri="{FF2B5EF4-FFF2-40B4-BE49-F238E27FC236}">
              <a16:creationId xmlns:a16="http://schemas.microsoft.com/office/drawing/2014/main" id="{00000000-0008-0000-0500-0000F0000000}"/>
            </a:ext>
          </a:extLst>
        </xdr:cNvPr>
        <xdr:cNvSpPr/>
      </xdr:nvSpPr>
      <xdr:spPr>
        <a:xfrm>
          <a:off x="1535741" y="10316861"/>
          <a:ext cx="468000" cy="571518"/>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altLang="ja-JP"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rPr>
            <a:t>①</a:t>
          </a:r>
        </a:p>
      </xdr:txBody>
    </xdr:sp>
    <xdr:clientData/>
  </xdr:twoCellAnchor>
  <xdr:twoCellAnchor editAs="oneCell">
    <xdr:from>
      <xdr:col>0</xdr:col>
      <xdr:colOff>481040</xdr:colOff>
      <xdr:row>69</xdr:row>
      <xdr:rowOff>88428</xdr:rowOff>
    </xdr:from>
    <xdr:to>
      <xdr:col>1</xdr:col>
      <xdr:colOff>32872</xdr:colOff>
      <xdr:row>72</xdr:row>
      <xdr:rowOff>131673</xdr:rowOff>
    </xdr:to>
    <xdr:pic>
      <xdr:nvPicPr>
        <xdr:cNvPr id="241" name="Picture 36" descr="MCj04339440000[1]">
          <a:extLst>
            <a:ext uri="{FF2B5EF4-FFF2-40B4-BE49-F238E27FC236}">
              <a16:creationId xmlns:a16="http://schemas.microsoft.com/office/drawing/2014/main" id="{00000000-0008-0000-0500-0000F1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81040" y="10995487"/>
          <a:ext cx="500597" cy="491480"/>
        </a:xfrm>
        <a:prstGeom prst="rect">
          <a:avLst/>
        </a:prstGeom>
        <a:noFill/>
        <a:ln>
          <a:noFill/>
        </a:ln>
        <a:scene3d>
          <a:camera prst="orthographicFront">
            <a:rot lat="0" lon="10800000" rev="0"/>
          </a:camera>
          <a:lightRig rig="threePt" dir="t"/>
        </a:scene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219637</xdr:colOff>
      <xdr:row>72</xdr:row>
      <xdr:rowOff>59891</xdr:rowOff>
    </xdr:from>
    <xdr:to>
      <xdr:col>1</xdr:col>
      <xdr:colOff>278902</xdr:colOff>
      <xdr:row>74</xdr:row>
      <xdr:rowOff>37988</xdr:rowOff>
    </xdr:to>
    <xdr:sp macro="" textlink="">
      <xdr:nvSpPr>
        <xdr:cNvPr id="242" name="テキスト ボックス 100">
          <a:extLst>
            <a:ext uri="{FF2B5EF4-FFF2-40B4-BE49-F238E27FC236}">
              <a16:creationId xmlns:a16="http://schemas.microsoft.com/office/drawing/2014/main" id="{00000000-0008-0000-0500-0000F2000000}"/>
            </a:ext>
          </a:extLst>
        </xdr:cNvPr>
        <xdr:cNvSpPr txBox="1"/>
      </xdr:nvSpPr>
      <xdr:spPr>
        <a:xfrm>
          <a:off x="219637" y="11415185"/>
          <a:ext cx="1008030" cy="27692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利用者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作業者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endPar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xdr:txBody>
    </xdr:sp>
    <xdr:clientData/>
  </xdr:twoCellAnchor>
  <xdr:twoCellAnchor>
    <xdr:from>
      <xdr:col>1</xdr:col>
      <xdr:colOff>4365</xdr:colOff>
      <xdr:row>67</xdr:row>
      <xdr:rowOff>11068</xdr:rowOff>
    </xdr:from>
    <xdr:to>
      <xdr:col>1</xdr:col>
      <xdr:colOff>586976</xdr:colOff>
      <xdr:row>67</xdr:row>
      <xdr:rowOff>13635</xdr:rowOff>
    </xdr:to>
    <xdr:cxnSp macro="">
      <xdr:nvCxnSpPr>
        <xdr:cNvPr id="243" name="直線矢印コネクタ 242">
          <a:extLst>
            <a:ext uri="{FF2B5EF4-FFF2-40B4-BE49-F238E27FC236}">
              <a16:creationId xmlns:a16="http://schemas.microsoft.com/office/drawing/2014/main" id="{00000000-0008-0000-0500-0000F3000000}"/>
            </a:ext>
          </a:extLst>
        </xdr:cNvPr>
        <xdr:cNvCxnSpPr>
          <a:stCxn id="235" idx="3"/>
          <a:endCxn id="240" idx="1"/>
        </xdr:cNvCxnSpPr>
      </xdr:nvCxnSpPr>
      <xdr:spPr>
        <a:xfrm flipV="1">
          <a:off x="953130" y="10604362"/>
          <a:ext cx="582611" cy="2567"/>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1443680</xdr:colOff>
      <xdr:row>65</xdr:row>
      <xdr:rowOff>45550</xdr:rowOff>
    </xdr:from>
    <xdr:to>
      <xdr:col>1</xdr:col>
      <xdr:colOff>2042457</xdr:colOff>
      <xdr:row>67</xdr:row>
      <xdr:rowOff>29625</xdr:rowOff>
    </xdr:to>
    <xdr:sp macro="" textlink="">
      <xdr:nvSpPr>
        <xdr:cNvPr id="249" name="テキスト ボックス 133">
          <a:extLst>
            <a:ext uri="{FF2B5EF4-FFF2-40B4-BE49-F238E27FC236}">
              <a16:creationId xmlns:a16="http://schemas.microsoft.com/office/drawing/2014/main" id="{00000000-0008-0000-0500-0000F9000000}"/>
            </a:ext>
          </a:extLst>
        </xdr:cNvPr>
        <xdr:cNvSpPr txBox="1"/>
      </xdr:nvSpPr>
      <xdr:spPr>
        <a:xfrm>
          <a:off x="2392445" y="10340021"/>
          <a:ext cx="598777"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Succes</a:t>
          </a:r>
        </a:p>
      </xdr:txBody>
    </xdr:sp>
    <xdr:clientData/>
  </xdr:twoCellAnchor>
  <xdr:twoCellAnchor>
    <xdr:from>
      <xdr:col>0</xdr:col>
      <xdr:colOff>255496</xdr:colOff>
      <xdr:row>77</xdr:row>
      <xdr:rowOff>43335</xdr:rowOff>
    </xdr:from>
    <xdr:to>
      <xdr:col>1</xdr:col>
      <xdr:colOff>3573124</xdr:colOff>
      <xdr:row>89</xdr:row>
      <xdr:rowOff>20924</xdr:rowOff>
    </xdr:to>
    <xdr:sp macro="" textlink="">
      <xdr:nvSpPr>
        <xdr:cNvPr id="294" name="正方形/長方形 293">
          <a:extLst>
            <a:ext uri="{FF2B5EF4-FFF2-40B4-BE49-F238E27FC236}">
              <a16:creationId xmlns:a16="http://schemas.microsoft.com/office/drawing/2014/main" id="{00000000-0008-0000-0500-000026010000}"/>
            </a:ext>
          </a:extLst>
        </xdr:cNvPr>
        <xdr:cNvSpPr/>
      </xdr:nvSpPr>
      <xdr:spPr bwMode="auto">
        <a:xfrm>
          <a:off x="255496" y="12145688"/>
          <a:ext cx="4266393" cy="1800412"/>
        </a:xfrm>
        <a:prstGeom prst="rect">
          <a:avLst/>
        </a:prstGeom>
        <a:solidFill>
          <a:srgbClr val="E4F1F8"/>
        </a:solidFill>
        <a:ln w="9525">
          <a:noFill/>
          <a:miter lim="800000"/>
          <a:headEnd/>
          <a:tailEnd/>
        </a:ln>
        <a:effectLst/>
      </xdr:spPr>
      <xdr:txBody>
        <a:bodyPr wrap="square" rtlCol="0" anchor="ctr" anchorCtr="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lang="ja-JP" altLang="en-US" sz="18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editAs="oneCell">
    <xdr:from>
      <xdr:col>0</xdr:col>
      <xdr:colOff>518824</xdr:colOff>
      <xdr:row>79</xdr:row>
      <xdr:rowOff>17662</xdr:rowOff>
    </xdr:from>
    <xdr:to>
      <xdr:col>1</xdr:col>
      <xdr:colOff>14824</xdr:colOff>
      <xdr:row>82</xdr:row>
      <xdr:rowOff>124169</xdr:rowOff>
    </xdr:to>
    <xdr:pic>
      <xdr:nvPicPr>
        <xdr:cNvPr id="295" name="Picture 9" descr="DBサーバ">
          <a:extLst>
            <a:ext uri="{FF2B5EF4-FFF2-40B4-BE49-F238E27FC236}">
              <a16:creationId xmlns:a16="http://schemas.microsoft.com/office/drawing/2014/main" id="{00000000-0008-0000-0500-00002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8824" y="12433780"/>
          <a:ext cx="444765" cy="5622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230095</xdr:colOff>
      <xdr:row>77</xdr:row>
      <xdr:rowOff>84392</xdr:rowOff>
    </xdr:from>
    <xdr:to>
      <xdr:col>1</xdr:col>
      <xdr:colOff>263278</xdr:colOff>
      <xdr:row>79</xdr:row>
      <xdr:rowOff>58505</xdr:rowOff>
    </xdr:to>
    <xdr:sp macro="" textlink="">
      <xdr:nvSpPr>
        <xdr:cNvPr id="296" name="テキスト ボックス 91">
          <a:extLst>
            <a:ext uri="{FF2B5EF4-FFF2-40B4-BE49-F238E27FC236}">
              <a16:creationId xmlns:a16="http://schemas.microsoft.com/office/drawing/2014/main" id="{00000000-0008-0000-0500-000028010000}"/>
            </a:ext>
          </a:extLst>
        </xdr:cNvPr>
        <xdr:cNvSpPr txBox="1"/>
      </xdr:nvSpPr>
      <xdr:spPr>
        <a:xfrm>
          <a:off x="230095" y="12186745"/>
          <a:ext cx="981948" cy="28787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ジョブ管理サーバ</a:t>
          </a:r>
          <a:endPar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xdr:col>
      <xdr:colOff>499339</xdr:colOff>
      <xdr:row>77</xdr:row>
      <xdr:rowOff>67948</xdr:rowOff>
    </xdr:from>
    <xdr:to>
      <xdr:col>1</xdr:col>
      <xdr:colOff>1486647</xdr:colOff>
      <xdr:row>83</xdr:row>
      <xdr:rowOff>52991</xdr:rowOff>
    </xdr:to>
    <xdr:sp macro="" textlink="">
      <xdr:nvSpPr>
        <xdr:cNvPr id="297" name="正方形/長方形 296">
          <a:extLst>
            <a:ext uri="{FF2B5EF4-FFF2-40B4-BE49-F238E27FC236}">
              <a16:creationId xmlns:a16="http://schemas.microsoft.com/office/drawing/2014/main" id="{00000000-0008-0000-0500-000029010000}"/>
            </a:ext>
          </a:extLst>
        </xdr:cNvPr>
        <xdr:cNvSpPr/>
      </xdr:nvSpPr>
      <xdr:spPr>
        <a:xfrm>
          <a:off x="1448104" y="12170301"/>
          <a:ext cx="987308" cy="911396"/>
        </a:xfrm>
        <a:prstGeom prst="rect">
          <a:avLst/>
        </a:prstGeom>
        <a:solidFill>
          <a:schemeClr val="bg1"/>
        </a:solidFill>
        <a:ln>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wrap="square" rtlCol="0" anchor="t"/>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latin typeface="Meiryo UI" panose="020B0604030504040204" pitchFamily="50" charset="-128"/>
              <a:ea typeface="Meiryo UI" panose="020B0604030504040204" pitchFamily="50" charset="-128"/>
            </a:rPr>
            <a:t>ジョブネット</a:t>
          </a:r>
        </a:p>
      </xdr:txBody>
    </xdr:sp>
    <xdr:clientData/>
  </xdr:twoCellAnchor>
  <xdr:twoCellAnchor>
    <xdr:from>
      <xdr:col>1</xdr:col>
      <xdr:colOff>708305</xdr:colOff>
      <xdr:row>85</xdr:row>
      <xdr:rowOff>60170</xdr:rowOff>
    </xdr:from>
    <xdr:to>
      <xdr:col>1</xdr:col>
      <xdr:colOff>1660962</xdr:colOff>
      <xdr:row>87</xdr:row>
      <xdr:rowOff>44244</xdr:rowOff>
    </xdr:to>
    <xdr:sp macro="" textlink="">
      <xdr:nvSpPr>
        <xdr:cNvPr id="298" name="テキスト ボックス 84">
          <a:extLst>
            <a:ext uri="{FF2B5EF4-FFF2-40B4-BE49-F238E27FC236}">
              <a16:creationId xmlns:a16="http://schemas.microsoft.com/office/drawing/2014/main" id="{00000000-0008-0000-0500-00002A010000}"/>
            </a:ext>
          </a:extLst>
        </xdr:cNvPr>
        <xdr:cNvSpPr txBox="1"/>
      </xdr:nvSpPr>
      <xdr:spPr>
        <a:xfrm>
          <a:off x="1657070" y="13387699"/>
          <a:ext cx="952657"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C</a:t>
          </a:r>
        </a:p>
      </xdr:txBody>
    </xdr:sp>
    <xdr:clientData/>
  </xdr:twoCellAnchor>
  <xdr:twoCellAnchor editAs="oneCell">
    <xdr:from>
      <xdr:col>1</xdr:col>
      <xdr:colOff>965563</xdr:colOff>
      <xdr:row>82</xdr:row>
      <xdr:rowOff>110640</xdr:rowOff>
    </xdr:from>
    <xdr:to>
      <xdr:col>1</xdr:col>
      <xdr:colOff>1346655</xdr:colOff>
      <xdr:row>85</xdr:row>
      <xdr:rowOff>90265</xdr:rowOff>
    </xdr:to>
    <xdr:pic>
      <xdr:nvPicPr>
        <xdr:cNvPr id="299" name="Picture 150" descr="ICON_VM_basic_label_Q308">
          <a:extLst>
            <a:ext uri="{FF2B5EF4-FFF2-40B4-BE49-F238E27FC236}">
              <a16:creationId xmlns:a16="http://schemas.microsoft.com/office/drawing/2014/main" id="{00000000-0008-0000-05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914328" y="12982464"/>
          <a:ext cx="381092" cy="435330"/>
        </a:xfrm>
        <a:prstGeom prst="rect">
          <a:avLst/>
        </a:prstGeom>
        <a:noFill/>
        <a:ln w="9525">
          <a:noFill/>
          <a:miter lim="800000"/>
          <a:headEnd/>
          <a:tailEnd/>
        </a:ln>
      </xdr:spPr>
    </xdr:pic>
    <xdr:clientData/>
  </xdr:twoCellAnchor>
  <xdr:twoCellAnchor>
    <xdr:from>
      <xdr:col>1</xdr:col>
      <xdr:colOff>597435</xdr:colOff>
      <xdr:row>79</xdr:row>
      <xdr:rowOff>10443</xdr:rowOff>
    </xdr:from>
    <xdr:to>
      <xdr:col>1</xdr:col>
      <xdr:colOff>1065435</xdr:colOff>
      <xdr:row>82</xdr:row>
      <xdr:rowOff>126255</xdr:rowOff>
    </xdr:to>
    <xdr:sp macro="" textlink="">
      <xdr:nvSpPr>
        <xdr:cNvPr id="300" name="メモ 94">
          <a:extLst>
            <a:ext uri="{FF2B5EF4-FFF2-40B4-BE49-F238E27FC236}">
              <a16:creationId xmlns:a16="http://schemas.microsoft.com/office/drawing/2014/main" id="{00000000-0008-0000-0500-00002C010000}"/>
            </a:ext>
          </a:extLst>
        </xdr:cNvPr>
        <xdr:cNvSpPr/>
      </xdr:nvSpPr>
      <xdr:spPr>
        <a:xfrm>
          <a:off x="1546200" y="12426561"/>
          <a:ext cx="468000" cy="571518"/>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altLang="ja-JP"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rPr>
            <a:t>①</a:t>
          </a:r>
        </a:p>
      </xdr:txBody>
    </xdr:sp>
    <xdr:clientData/>
  </xdr:twoCellAnchor>
  <xdr:twoCellAnchor editAs="oneCell">
    <xdr:from>
      <xdr:col>0</xdr:col>
      <xdr:colOff>491499</xdr:colOff>
      <xdr:row>83</xdr:row>
      <xdr:rowOff>76481</xdr:rowOff>
    </xdr:from>
    <xdr:to>
      <xdr:col>1</xdr:col>
      <xdr:colOff>43331</xdr:colOff>
      <xdr:row>86</xdr:row>
      <xdr:rowOff>119726</xdr:rowOff>
    </xdr:to>
    <xdr:pic>
      <xdr:nvPicPr>
        <xdr:cNvPr id="301" name="Picture 36" descr="MCj04339440000[1]">
          <a:extLst>
            <a:ext uri="{FF2B5EF4-FFF2-40B4-BE49-F238E27FC236}">
              <a16:creationId xmlns:a16="http://schemas.microsoft.com/office/drawing/2014/main" id="{00000000-0008-0000-0500-00002D01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91499" y="13105187"/>
          <a:ext cx="500597" cy="491480"/>
        </a:xfrm>
        <a:prstGeom prst="rect">
          <a:avLst/>
        </a:prstGeom>
        <a:noFill/>
        <a:ln>
          <a:noFill/>
        </a:ln>
        <a:scene3d>
          <a:camera prst="orthographicFront">
            <a:rot lat="0" lon="10800000" rev="0"/>
          </a:camera>
          <a:lightRig rig="threePt" dir="t"/>
        </a:scene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230096</xdr:colOff>
      <xdr:row>86</xdr:row>
      <xdr:rowOff>47944</xdr:rowOff>
    </xdr:from>
    <xdr:to>
      <xdr:col>1</xdr:col>
      <xdr:colOff>289361</xdr:colOff>
      <xdr:row>88</xdr:row>
      <xdr:rowOff>26041</xdr:rowOff>
    </xdr:to>
    <xdr:sp macro="" textlink="">
      <xdr:nvSpPr>
        <xdr:cNvPr id="302" name="テキスト ボックス 100">
          <a:extLst>
            <a:ext uri="{FF2B5EF4-FFF2-40B4-BE49-F238E27FC236}">
              <a16:creationId xmlns:a16="http://schemas.microsoft.com/office/drawing/2014/main" id="{00000000-0008-0000-0500-00002E010000}"/>
            </a:ext>
          </a:extLst>
        </xdr:cNvPr>
        <xdr:cNvSpPr txBox="1"/>
      </xdr:nvSpPr>
      <xdr:spPr>
        <a:xfrm>
          <a:off x="230096" y="13524885"/>
          <a:ext cx="1008030" cy="27692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利用者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r>
            <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作業者</a:t>
          </a:r>
          <a:r>
            <a:rPr lang="en-US" altLang="ja-JP"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a:t>
          </a:r>
          <a:endParaRPr lang="ja-JP" altLang="en-US" sz="90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xdr:txBody>
    </xdr:sp>
    <xdr:clientData/>
  </xdr:twoCellAnchor>
  <xdr:twoCellAnchor>
    <xdr:from>
      <xdr:col>1</xdr:col>
      <xdr:colOff>14824</xdr:colOff>
      <xdr:row>80</xdr:row>
      <xdr:rowOff>148533</xdr:rowOff>
    </xdr:from>
    <xdr:to>
      <xdr:col>1</xdr:col>
      <xdr:colOff>597435</xdr:colOff>
      <xdr:row>81</xdr:row>
      <xdr:rowOff>1688</xdr:rowOff>
    </xdr:to>
    <xdr:cxnSp macro="">
      <xdr:nvCxnSpPr>
        <xdr:cNvPr id="303" name="直線矢印コネクタ 302">
          <a:extLst>
            <a:ext uri="{FF2B5EF4-FFF2-40B4-BE49-F238E27FC236}">
              <a16:creationId xmlns:a16="http://schemas.microsoft.com/office/drawing/2014/main" id="{00000000-0008-0000-0500-00002F010000}"/>
            </a:ext>
          </a:extLst>
        </xdr:cNvPr>
        <xdr:cNvCxnSpPr>
          <a:stCxn id="295" idx="3"/>
          <a:endCxn id="300" idx="1"/>
        </xdr:cNvCxnSpPr>
      </xdr:nvCxnSpPr>
      <xdr:spPr>
        <a:xfrm flipV="1">
          <a:off x="963589" y="12714062"/>
          <a:ext cx="582611" cy="2567"/>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1424257</xdr:colOff>
      <xdr:row>79</xdr:row>
      <xdr:rowOff>33603</xdr:rowOff>
    </xdr:from>
    <xdr:to>
      <xdr:col>1</xdr:col>
      <xdr:colOff>2023034</xdr:colOff>
      <xdr:row>81</xdr:row>
      <xdr:rowOff>17678</xdr:rowOff>
    </xdr:to>
    <xdr:sp macro="" textlink="">
      <xdr:nvSpPr>
        <xdr:cNvPr id="305" name="テキスト ボックス 133">
          <a:extLst>
            <a:ext uri="{FF2B5EF4-FFF2-40B4-BE49-F238E27FC236}">
              <a16:creationId xmlns:a16="http://schemas.microsoft.com/office/drawing/2014/main" id="{00000000-0008-0000-0500-000031010000}"/>
            </a:ext>
          </a:extLst>
        </xdr:cNvPr>
        <xdr:cNvSpPr txBox="1"/>
      </xdr:nvSpPr>
      <xdr:spPr>
        <a:xfrm>
          <a:off x="2373022" y="12449721"/>
          <a:ext cx="598777"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Error</a:t>
          </a:r>
        </a:p>
      </xdr:txBody>
    </xdr:sp>
    <xdr:clientData/>
  </xdr:twoCellAnchor>
  <xdr:twoCellAnchor>
    <xdr:from>
      <xdr:col>0</xdr:col>
      <xdr:colOff>828379</xdr:colOff>
      <xdr:row>82</xdr:row>
      <xdr:rowOff>120996</xdr:rowOff>
    </xdr:from>
    <xdr:to>
      <xdr:col>1</xdr:col>
      <xdr:colOff>785090</xdr:colOff>
      <xdr:row>85</xdr:row>
      <xdr:rowOff>104707</xdr:rowOff>
    </xdr:to>
    <xdr:grpSp>
      <xdr:nvGrpSpPr>
        <xdr:cNvPr id="306" name="グループ化 305">
          <a:extLst>
            <a:ext uri="{FF2B5EF4-FFF2-40B4-BE49-F238E27FC236}">
              <a16:creationId xmlns:a16="http://schemas.microsoft.com/office/drawing/2014/main" id="{00000000-0008-0000-0500-000032010000}"/>
            </a:ext>
          </a:extLst>
        </xdr:cNvPr>
        <xdr:cNvGrpSpPr/>
      </xdr:nvGrpSpPr>
      <xdr:grpSpPr>
        <a:xfrm>
          <a:off x="828379" y="12865820"/>
          <a:ext cx="898005" cy="439416"/>
          <a:chOff x="11001668" y="2330963"/>
          <a:chExt cx="904978" cy="448129"/>
        </a:xfrm>
      </xdr:grpSpPr>
      <xdr:pic>
        <xdr:nvPicPr>
          <xdr:cNvPr id="307" name="Picture 5" descr="envelop_rikva_01">
            <a:extLst>
              <a:ext uri="{FF2B5EF4-FFF2-40B4-BE49-F238E27FC236}">
                <a16:creationId xmlns:a16="http://schemas.microsoft.com/office/drawing/2014/main" id="{00000000-0008-0000-0500-00003301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145688" y="2330963"/>
            <a:ext cx="628953" cy="4481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08" name="テキスト ボックス 124">
            <a:extLst>
              <a:ext uri="{FF2B5EF4-FFF2-40B4-BE49-F238E27FC236}">
                <a16:creationId xmlns:a16="http://schemas.microsoft.com/office/drawing/2014/main" id="{00000000-0008-0000-0500-000034010000}"/>
              </a:ext>
            </a:extLst>
          </xdr:cNvPr>
          <xdr:cNvSpPr txBox="1"/>
        </xdr:nvSpPr>
        <xdr:spPr>
          <a:xfrm>
            <a:off x="11001668" y="2348880"/>
            <a:ext cx="904978" cy="36933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エラー</a:t>
            </a:r>
            <a:endPar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lang="ja-JP" altLang="en-US"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通知</a:t>
            </a:r>
            <a:endPar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1</xdr:col>
      <xdr:colOff>404990</xdr:colOff>
      <xdr:row>83</xdr:row>
      <xdr:rowOff>15862</xdr:rowOff>
    </xdr:from>
    <xdr:to>
      <xdr:col>1</xdr:col>
      <xdr:colOff>944990</xdr:colOff>
      <xdr:row>84</xdr:row>
      <xdr:rowOff>91057</xdr:rowOff>
    </xdr:to>
    <xdr:sp macro="" textlink="">
      <xdr:nvSpPr>
        <xdr:cNvPr id="309" name="テキスト ボックス 133">
          <a:extLst>
            <a:ext uri="{FF2B5EF4-FFF2-40B4-BE49-F238E27FC236}">
              <a16:creationId xmlns:a16="http://schemas.microsoft.com/office/drawing/2014/main" id="{00000000-0008-0000-0500-000035010000}"/>
            </a:ext>
          </a:extLst>
        </xdr:cNvPr>
        <xdr:cNvSpPr txBox="1"/>
      </xdr:nvSpPr>
      <xdr:spPr>
        <a:xfrm>
          <a:off x="1353755" y="13044568"/>
          <a:ext cx="540000" cy="224607"/>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NG</a:t>
          </a:r>
        </a:p>
      </xdr:txBody>
    </xdr:sp>
    <xdr:clientData/>
  </xdr:twoCellAnchor>
  <xdr:twoCellAnchor>
    <xdr:from>
      <xdr:col>1</xdr:col>
      <xdr:colOff>58271</xdr:colOff>
      <xdr:row>83</xdr:row>
      <xdr:rowOff>58276</xdr:rowOff>
    </xdr:from>
    <xdr:to>
      <xdr:col>1</xdr:col>
      <xdr:colOff>521447</xdr:colOff>
      <xdr:row>84</xdr:row>
      <xdr:rowOff>147923</xdr:rowOff>
    </xdr:to>
    <xdr:cxnSp macro="">
      <xdr:nvCxnSpPr>
        <xdr:cNvPr id="310" name="直線矢印コネクタ 309">
          <a:extLst>
            <a:ext uri="{FF2B5EF4-FFF2-40B4-BE49-F238E27FC236}">
              <a16:creationId xmlns:a16="http://schemas.microsoft.com/office/drawing/2014/main" id="{00000000-0008-0000-0500-000036010000}"/>
            </a:ext>
          </a:extLst>
        </xdr:cNvPr>
        <xdr:cNvCxnSpPr/>
      </xdr:nvCxnSpPr>
      <xdr:spPr>
        <a:xfrm flipH="1">
          <a:off x="1007036" y="13086982"/>
          <a:ext cx="463176" cy="239059"/>
        </a:xfrm>
        <a:prstGeom prst="straightConnector1">
          <a:avLst/>
        </a:prstGeom>
        <a:ln w="9525">
          <a:solidFill>
            <a:schemeClr val="accent2">
              <a:lumMod val="75000"/>
            </a:schemeClr>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1971044</xdr:colOff>
      <xdr:row>63</xdr:row>
      <xdr:rowOff>90354</xdr:rowOff>
    </xdr:from>
    <xdr:to>
      <xdr:col>1</xdr:col>
      <xdr:colOff>3025588</xdr:colOff>
      <xdr:row>69</xdr:row>
      <xdr:rowOff>75397</xdr:rowOff>
    </xdr:to>
    <xdr:sp macro="" textlink="">
      <xdr:nvSpPr>
        <xdr:cNvPr id="314" name="正方形/長方形 313">
          <a:extLst>
            <a:ext uri="{FF2B5EF4-FFF2-40B4-BE49-F238E27FC236}">
              <a16:creationId xmlns:a16="http://schemas.microsoft.com/office/drawing/2014/main" id="{00000000-0008-0000-0500-00003A010000}"/>
            </a:ext>
          </a:extLst>
        </xdr:cNvPr>
        <xdr:cNvSpPr/>
      </xdr:nvSpPr>
      <xdr:spPr>
        <a:xfrm>
          <a:off x="2919809" y="10071060"/>
          <a:ext cx="1054544" cy="911396"/>
        </a:xfrm>
        <a:prstGeom prst="rect">
          <a:avLst/>
        </a:prstGeom>
        <a:solidFill>
          <a:schemeClr val="bg1"/>
        </a:solidFill>
        <a:ln>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wrap="square" rtlCol="0" anchor="t"/>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latin typeface="Meiryo UI" panose="020B0604030504040204" pitchFamily="50" charset="-128"/>
              <a:ea typeface="Meiryo UI" panose="020B0604030504040204" pitchFamily="50" charset="-128"/>
            </a:rPr>
            <a:t>ジョブネット</a:t>
          </a:r>
        </a:p>
      </xdr:txBody>
    </xdr:sp>
    <xdr:clientData/>
  </xdr:twoCellAnchor>
  <xdr:twoCellAnchor>
    <xdr:from>
      <xdr:col>1</xdr:col>
      <xdr:colOff>2091559</xdr:colOff>
      <xdr:row>65</xdr:row>
      <xdr:rowOff>25378</xdr:rowOff>
    </xdr:from>
    <xdr:to>
      <xdr:col>1</xdr:col>
      <xdr:colOff>2681947</xdr:colOff>
      <xdr:row>68</xdr:row>
      <xdr:rowOff>141191</xdr:rowOff>
    </xdr:to>
    <xdr:sp macro="" textlink="">
      <xdr:nvSpPr>
        <xdr:cNvPr id="293" name="メモ 94">
          <a:extLst>
            <a:ext uri="{FF2B5EF4-FFF2-40B4-BE49-F238E27FC236}">
              <a16:creationId xmlns:a16="http://schemas.microsoft.com/office/drawing/2014/main" id="{00000000-0008-0000-0500-000025010000}"/>
            </a:ext>
          </a:extLst>
        </xdr:cNvPr>
        <xdr:cNvSpPr/>
      </xdr:nvSpPr>
      <xdr:spPr>
        <a:xfrm>
          <a:off x="3040324" y="10319849"/>
          <a:ext cx="590388" cy="571518"/>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altLang="ja-JP"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rgbClr val="C0504D">
                  <a:lumMod val="75000"/>
                </a:srgbClr>
              </a:solidFill>
              <a:effectLst/>
              <a:uLnTx/>
              <a:uFillTx/>
              <a:latin typeface="Meiryo UI" panose="020B0604030504040204" pitchFamily="50" charset="-128"/>
              <a:ea typeface="Meiryo UI" panose="020B0604030504040204" pitchFamily="50" charset="-128"/>
              <a:cs typeface="Meiryo UI" panose="020B0604030504040204" pitchFamily="50" charset="-128"/>
            </a:rPr>
            <a:t>Succes</a:t>
          </a:r>
        </a:p>
      </xdr:txBody>
    </xdr:sp>
    <xdr:clientData/>
  </xdr:twoCellAnchor>
  <xdr:twoCellAnchor>
    <xdr:from>
      <xdr:col>1</xdr:col>
      <xdr:colOff>2336893</xdr:colOff>
      <xdr:row>70</xdr:row>
      <xdr:rowOff>104988</xdr:rowOff>
    </xdr:from>
    <xdr:to>
      <xdr:col>1</xdr:col>
      <xdr:colOff>3289550</xdr:colOff>
      <xdr:row>72</xdr:row>
      <xdr:rowOff>74620</xdr:rowOff>
    </xdr:to>
    <xdr:sp macro="" textlink="">
      <xdr:nvSpPr>
        <xdr:cNvPr id="256" name="テキスト ボックス 84">
          <a:extLst>
            <a:ext uri="{FF2B5EF4-FFF2-40B4-BE49-F238E27FC236}">
              <a16:creationId xmlns:a16="http://schemas.microsoft.com/office/drawing/2014/main" id="{00000000-0008-0000-0500-000000010000}"/>
            </a:ext>
          </a:extLst>
        </xdr:cNvPr>
        <xdr:cNvSpPr txBox="1"/>
      </xdr:nvSpPr>
      <xdr:spPr>
        <a:xfrm>
          <a:off x="3285658" y="11161459"/>
          <a:ext cx="952657" cy="268455"/>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A</a:t>
          </a:r>
        </a:p>
      </xdr:txBody>
    </xdr:sp>
    <xdr:clientData/>
  </xdr:twoCellAnchor>
  <xdr:twoCellAnchor editAs="oneCell">
    <xdr:from>
      <xdr:col>1</xdr:col>
      <xdr:colOff>2594151</xdr:colOff>
      <xdr:row>68</xdr:row>
      <xdr:rowOff>6048</xdr:rowOff>
    </xdr:from>
    <xdr:to>
      <xdr:col>1</xdr:col>
      <xdr:colOff>2975243</xdr:colOff>
      <xdr:row>70</xdr:row>
      <xdr:rowOff>135083</xdr:rowOff>
    </xdr:to>
    <xdr:pic>
      <xdr:nvPicPr>
        <xdr:cNvPr id="257" name="Picture 150" descr="ICON_VM_basic_label_Q308">
          <a:extLst>
            <a:ext uri="{FF2B5EF4-FFF2-40B4-BE49-F238E27FC236}">
              <a16:creationId xmlns:a16="http://schemas.microsoft.com/office/drawing/2014/main" id="{00000000-0008-0000-05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3542916" y="10756224"/>
          <a:ext cx="381092" cy="435330"/>
        </a:xfrm>
        <a:prstGeom prst="rect">
          <a:avLst/>
        </a:prstGeom>
        <a:noFill/>
        <a:ln w="9525">
          <a:noFill/>
          <a:miter lim="800000"/>
          <a:headEnd/>
          <a:tailEnd/>
        </a:ln>
      </xdr:spPr>
    </xdr:pic>
    <xdr:clientData/>
  </xdr:twoCellAnchor>
  <xdr:twoCellAnchor>
    <xdr:from>
      <xdr:col>1</xdr:col>
      <xdr:colOff>1054976</xdr:colOff>
      <xdr:row>67</xdr:row>
      <xdr:rowOff>9326</xdr:rowOff>
    </xdr:from>
    <xdr:to>
      <xdr:col>1</xdr:col>
      <xdr:colOff>2091559</xdr:colOff>
      <xdr:row>67</xdr:row>
      <xdr:rowOff>12314</xdr:rowOff>
    </xdr:to>
    <xdr:cxnSp macro="">
      <xdr:nvCxnSpPr>
        <xdr:cNvPr id="244" name="直線矢印コネクタ 243">
          <a:extLst>
            <a:ext uri="{FF2B5EF4-FFF2-40B4-BE49-F238E27FC236}">
              <a16:creationId xmlns:a16="http://schemas.microsoft.com/office/drawing/2014/main" id="{00000000-0008-0000-0500-0000F4000000}"/>
            </a:ext>
          </a:extLst>
        </xdr:cNvPr>
        <xdr:cNvCxnSpPr>
          <a:cxnSpLocks/>
          <a:stCxn id="240" idx="3"/>
          <a:endCxn id="293" idx="1"/>
        </xdr:cNvCxnSpPr>
      </xdr:nvCxnSpPr>
      <xdr:spPr>
        <a:xfrm>
          <a:off x="2003741" y="10602620"/>
          <a:ext cx="1036583" cy="2988"/>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1966561</xdr:colOff>
      <xdr:row>77</xdr:row>
      <xdr:rowOff>70931</xdr:rowOff>
    </xdr:from>
    <xdr:to>
      <xdr:col>1</xdr:col>
      <xdr:colOff>3021105</xdr:colOff>
      <xdr:row>83</xdr:row>
      <xdr:rowOff>55974</xdr:rowOff>
    </xdr:to>
    <xdr:sp macro="" textlink="">
      <xdr:nvSpPr>
        <xdr:cNvPr id="316" name="正方形/長方形 315">
          <a:extLst>
            <a:ext uri="{FF2B5EF4-FFF2-40B4-BE49-F238E27FC236}">
              <a16:creationId xmlns:a16="http://schemas.microsoft.com/office/drawing/2014/main" id="{00000000-0008-0000-0500-00003C010000}"/>
            </a:ext>
          </a:extLst>
        </xdr:cNvPr>
        <xdr:cNvSpPr/>
      </xdr:nvSpPr>
      <xdr:spPr>
        <a:xfrm>
          <a:off x="2915326" y="12173284"/>
          <a:ext cx="1054544" cy="911396"/>
        </a:xfrm>
        <a:prstGeom prst="rect">
          <a:avLst/>
        </a:prstGeom>
        <a:solidFill>
          <a:schemeClr val="bg1"/>
        </a:solidFill>
        <a:ln>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wrap="square" rtlCol="0" anchor="t"/>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latin typeface="Meiryo UI" panose="020B0604030504040204" pitchFamily="50" charset="-128"/>
              <a:ea typeface="Meiryo UI" panose="020B0604030504040204" pitchFamily="50" charset="-128"/>
            </a:rPr>
            <a:t>ジョブネット</a:t>
          </a:r>
        </a:p>
      </xdr:txBody>
    </xdr:sp>
    <xdr:clientData/>
  </xdr:twoCellAnchor>
  <xdr:twoCellAnchor>
    <xdr:from>
      <xdr:col>1</xdr:col>
      <xdr:colOff>2087076</xdr:colOff>
      <xdr:row>79</xdr:row>
      <xdr:rowOff>5955</xdr:rowOff>
    </xdr:from>
    <xdr:to>
      <xdr:col>1</xdr:col>
      <xdr:colOff>2677464</xdr:colOff>
      <xdr:row>82</xdr:row>
      <xdr:rowOff>121767</xdr:rowOff>
    </xdr:to>
    <xdr:sp macro="" textlink="">
      <xdr:nvSpPr>
        <xdr:cNvPr id="317" name="メモ 94">
          <a:extLst>
            <a:ext uri="{FF2B5EF4-FFF2-40B4-BE49-F238E27FC236}">
              <a16:creationId xmlns:a16="http://schemas.microsoft.com/office/drawing/2014/main" id="{00000000-0008-0000-0500-00003D010000}"/>
            </a:ext>
          </a:extLst>
        </xdr:cNvPr>
        <xdr:cNvSpPr/>
      </xdr:nvSpPr>
      <xdr:spPr>
        <a:xfrm>
          <a:off x="3035841" y="12422073"/>
          <a:ext cx="590388" cy="571518"/>
        </a:xfrm>
        <a:prstGeom prst="foldedCorner">
          <a:avLst>
            <a:gd name="adj" fmla="val 25371"/>
          </a:avLst>
        </a:prstGeom>
        <a:solidFill>
          <a:srgbClr val="FFFFFF"/>
        </a:solidFill>
        <a:ln w="9525" cap="flat" cmpd="sng" algn="ctr">
          <a:solidFill>
            <a:srgbClr val="00CC99">
              <a:shade val="50000"/>
            </a:srgbClr>
          </a:solidFill>
          <a:prstDash val="solid"/>
        </a:ln>
        <a:effectLst/>
      </xdr:spPr>
      <xdr:txBody>
        <a:bodyPr vert="horz"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altLang="ja-JP"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050" kern="0">
              <a:solidFill>
                <a:srgbClr val="000000"/>
              </a:solidFill>
              <a:latin typeface="Meiryo UI" panose="020B0604030504040204" pitchFamily="50" charset="-128"/>
              <a:ea typeface="Meiryo UI" panose="020B0604030504040204" pitchFamily="50" charset="-128"/>
              <a:cs typeface="Microsoft Himalaya" panose="01010100010101010101" pitchFamily="2" charset="0"/>
            </a:rPr>
            <a:t>ジョブ</a:t>
          </a:r>
          <a:endParaRPr kumimoji="0" lang="en-US" altLang="ja-JP" sz="1050" b="0" i="0" u="none" strike="noStrike" kern="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icrosoft Himalaya" panose="01010100010101010101" pitchFamily="2"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rgbClr val="C0504D">
                  <a:lumMod val="75000"/>
                </a:srgbClr>
              </a:solidFill>
              <a:effectLst/>
              <a:uLnTx/>
              <a:uFillTx/>
              <a:latin typeface="Meiryo UI" panose="020B0604030504040204" pitchFamily="50" charset="-128"/>
              <a:ea typeface="Meiryo UI" panose="020B0604030504040204" pitchFamily="50" charset="-128"/>
              <a:cs typeface="Meiryo UI" panose="020B0604030504040204" pitchFamily="50" charset="-128"/>
            </a:rPr>
            <a:t>Error</a:t>
          </a:r>
        </a:p>
      </xdr:txBody>
    </xdr:sp>
    <xdr:clientData/>
  </xdr:twoCellAnchor>
  <xdr:twoCellAnchor>
    <xdr:from>
      <xdr:col>1</xdr:col>
      <xdr:colOff>2332410</xdr:colOff>
      <xdr:row>84</xdr:row>
      <xdr:rowOff>85565</xdr:rowOff>
    </xdr:from>
    <xdr:to>
      <xdr:col>1</xdr:col>
      <xdr:colOff>3376706</xdr:colOff>
      <xdr:row>86</xdr:row>
      <xdr:rowOff>69640</xdr:rowOff>
    </xdr:to>
    <xdr:sp macro="" textlink="">
      <xdr:nvSpPr>
        <xdr:cNvPr id="318" name="テキスト ボックス 84">
          <a:extLst>
            <a:ext uri="{FF2B5EF4-FFF2-40B4-BE49-F238E27FC236}">
              <a16:creationId xmlns:a16="http://schemas.microsoft.com/office/drawing/2014/main" id="{00000000-0008-0000-0500-00003E010000}"/>
            </a:ext>
          </a:extLst>
        </xdr:cNvPr>
        <xdr:cNvSpPr txBox="1"/>
      </xdr:nvSpPr>
      <xdr:spPr>
        <a:xfrm>
          <a:off x="3281175" y="13263683"/>
          <a:ext cx="1044296" cy="282898"/>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お客様サーバ</a:t>
          </a:r>
          <a:r>
            <a:rPr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A,B</a:t>
          </a:r>
        </a:p>
      </xdr:txBody>
    </xdr:sp>
    <xdr:clientData/>
  </xdr:twoCellAnchor>
  <xdr:twoCellAnchor editAs="oneCell">
    <xdr:from>
      <xdr:col>1</xdr:col>
      <xdr:colOff>2589668</xdr:colOff>
      <xdr:row>81</xdr:row>
      <xdr:rowOff>143507</xdr:rowOff>
    </xdr:from>
    <xdr:to>
      <xdr:col>1</xdr:col>
      <xdr:colOff>2970760</xdr:colOff>
      <xdr:row>84</xdr:row>
      <xdr:rowOff>115660</xdr:rowOff>
    </xdr:to>
    <xdr:pic>
      <xdr:nvPicPr>
        <xdr:cNvPr id="319" name="Picture 150" descr="ICON_VM_basic_label_Q308">
          <a:extLst>
            <a:ext uri="{FF2B5EF4-FFF2-40B4-BE49-F238E27FC236}">
              <a16:creationId xmlns:a16="http://schemas.microsoft.com/office/drawing/2014/main" id="{00000000-0008-0000-05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3538433" y="12858448"/>
          <a:ext cx="381092" cy="435330"/>
        </a:xfrm>
        <a:prstGeom prst="rect">
          <a:avLst/>
        </a:prstGeom>
        <a:noFill/>
        <a:ln w="9525">
          <a:noFill/>
          <a:miter lim="800000"/>
          <a:headEnd/>
          <a:tailEnd/>
        </a:ln>
      </xdr:spPr>
    </xdr:pic>
    <xdr:clientData/>
  </xdr:twoCellAnchor>
  <xdr:twoCellAnchor>
    <xdr:from>
      <xdr:col>1</xdr:col>
      <xdr:colOff>1065435</xdr:colOff>
      <xdr:row>80</xdr:row>
      <xdr:rowOff>142303</xdr:rowOff>
    </xdr:from>
    <xdr:to>
      <xdr:col>1</xdr:col>
      <xdr:colOff>2087076</xdr:colOff>
      <xdr:row>80</xdr:row>
      <xdr:rowOff>146791</xdr:rowOff>
    </xdr:to>
    <xdr:cxnSp macro="">
      <xdr:nvCxnSpPr>
        <xdr:cNvPr id="304" name="直線矢印コネクタ 303">
          <a:extLst>
            <a:ext uri="{FF2B5EF4-FFF2-40B4-BE49-F238E27FC236}">
              <a16:creationId xmlns:a16="http://schemas.microsoft.com/office/drawing/2014/main" id="{00000000-0008-0000-0500-000030010000}"/>
            </a:ext>
          </a:extLst>
        </xdr:cNvPr>
        <xdr:cNvCxnSpPr>
          <a:cxnSpLocks/>
          <a:stCxn id="300" idx="3"/>
          <a:endCxn id="317" idx="1"/>
        </xdr:cNvCxnSpPr>
      </xdr:nvCxnSpPr>
      <xdr:spPr>
        <a:xfrm flipV="1">
          <a:off x="2014200" y="12707832"/>
          <a:ext cx="1021641" cy="4488"/>
        </a:xfrm>
        <a:prstGeom prst="straightConnector1">
          <a:avLst/>
        </a:prstGeom>
        <a:ln w="9525">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235527</xdr:colOff>
      <xdr:row>151</xdr:row>
      <xdr:rowOff>138546</xdr:rowOff>
    </xdr:from>
    <xdr:to>
      <xdr:col>11</xdr:col>
      <xdr:colOff>429491</xdr:colOff>
      <xdr:row>177</xdr:row>
      <xdr:rowOff>27710</xdr:rowOff>
    </xdr:to>
    <xdr:sp macro="" textlink="">
      <xdr:nvSpPr>
        <xdr:cNvPr id="84" name="正方形/長方形 83">
          <a:extLst>
            <a:ext uri="{FF2B5EF4-FFF2-40B4-BE49-F238E27FC236}">
              <a16:creationId xmlns:a16="http://schemas.microsoft.com/office/drawing/2014/main" id="{00000000-0008-0000-0600-000054000000}"/>
            </a:ext>
          </a:extLst>
        </xdr:cNvPr>
        <xdr:cNvSpPr/>
      </xdr:nvSpPr>
      <xdr:spPr bwMode="auto">
        <a:xfrm>
          <a:off x="1454727" y="17761528"/>
          <a:ext cx="5680364" cy="4211782"/>
        </a:xfrm>
        <a:prstGeom prst="rect">
          <a:avLst/>
        </a:prstGeom>
        <a:solidFill>
          <a:schemeClr val="accent1">
            <a:lumMod val="20000"/>
            <a:lumOff val="80000"/>
          </a:schemeClr>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193964</xdr:colOff>
      <xdr:row>102</xdr:row>
      <xdr:rowOff>83127</xdr:rowOff>
    </xdr:from>
    <xdr:to>
      <xdr:col>16</xdr:col>
      <xdr:colOff>96982</xdr:colOff>
      <xdr:row>145</xdr:row>
      <xdr:rowOff>27709</xdr:rowOff>
    </xdr:to>
    <xdr:sp macro="" textlink="">
      <xdr:nvSpPr>
        <xdr:cNvPr id="82" name="正方形/長方形 81">
          <a:extLst>
            <a:ext uri="{FF2B5EF4-FFF2-40B4-BE49-F238E27FC236}">
              <a16:creationId xmlns:a16="http://schemas.microsoft.com/office/drawing/2014/main" id="{00000000-0008-0000-0600-000052000000}"/>
            </a:ext>
          </a:extLst>
        </xdr:cNvPr>
        <xdr:cNvSpPr/>
      </xdr:nvSpPr>
      <xdr:spPr bwMode="auto">
        <a:xfrm>
          <a:off x="1413164" y="12219709"/>
          <a:ext cx="8437418" cy="4433455"/>
        </a:xfrm>
        <a:prstGeom prst="rect">
          <a:avLst/>
        </a:prstGeom>
        <a:solidFill>
          <a:schemeClr val="accent1">
            <a:lumMod val="20000"/>
            <a:lumOff val="80000"/>
          </a:schemeClr>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207818</xdr:colOff>
      <xdr:row>68</xdr:row>
      <xdr:rowOff>173180</xdr:rowOff>
    </xdr:from>
    <xdr:to>
      <xdr:col>16</xdr:col>
      <xdr:colOff>103909</xdr:colOff>
      <xdr:row>96</xdr:row>
      <xdr:rowOff>166252</xdr:rowOff>
    </xdr:to>
    <xdr:sp macro="" textlink="">
      <xdr:nvSpPr>
        <xdr:cNvPr id="56" name="正方形/長方形 55">
          <a:extLst>
            <a:ext uri="{FF2B5EF4-FFF2-40B4-BE49-F238E27FC236}">
              <a16:creationId xmlns:a16="http://schemas.microsoft.com/office/drawing/2014/main" id="{00000000-0008-0000-0600-000038000000}"/>
            </a:ext>
          </a:extLst>
        </xdr:cNvPr>
        <xdr:cNvSpPr/>
      </xdr:nvSpPr>
      <xdr:spPr bwMode="auto">
        <a:xfrm>
          <a:off x="1593273" y="11949544"/>
          <a:ext cx="9594272" cy="4842163"/>
        </a:xfrm>
        <a:prstGeom prst="rect">
          <a:avLst/>
        </a:prstGeom>
        <a:solidFill>
          <a:schemeClr val="accent1">
            <a:lumMod val="20000"/>
            <a:lumOff val="80000"/>
          </a:schemeClr>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322118</xdr:colOff>
      <xdr:row>72</xdr:row>
      <xdr:rowOff>121227</xdr:rowOff>
    </xdr:from>
    <xdr:to>
      <xdr:col>6</xdr:col>
      <xdr:colOff>588818</xdr:colOff>
      <xdr:row>76</xdr:row>
      <xdr:rowOff>69271</xdr:rowOff>
    </xdr:to>
    <xdr:sp macro="" textlink="">
      <xdr:nvSpPr>
        <xdr:cNvPr id="57" name="正方形/長方形 56">
          <a:extLst>
            <a:ext uri="{FF2B5EF4-FFF2-40B4-BE49-F238E27FC236}">
              <a16:creationId xmlns:a16="http://schemas.microsoft.com/office/drawing/2014/main" id="{00000000-0008-0000-0600-000039000000}"/>
            </a:ext>
          </a:extLst>
        </xdr:cNvPr>
        <xdr:cNvSpPr/>
      </xdr:nvSpPr>
      <xdr:spPr bwMode="auto">
        <a:xfrm>
          <a:off x="2150918" y="7270172"/>
          <a:ext cx="2095500" cy="613063"/>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本番ＡＰ</a:t>
          </a:r>
        </a:p>
      </xdr:txBody>
    </xdr:sp>
    <xdr:clientData/>
  </xdr:twoCellAnchor>
  <xdr:twoCellAnchor>
    <xdr:from>
      <xdr:col>3</xdr:col>
      <xdr:colOff>322118</xdr:colOff>
      <xdr:row>77</xdr:row>
      <xdr:rowOff>69272</xdr:rowOff>
    </xdr:from>
    <xdr:to>
      <xdr:col>6</xdr:col>
      <xdr:colOff>588818</xdr:colOff>
      <xdr:row>81</xdr:row>
      <xdr:rowOff>12122</xdr:rowOff>
    </xdr:to>
    <xdr:sp macro="" textlink="">
      <xdr:nvSpPr>
        <xdr:cNvPr id="58" name="正方形/長方形 57">
          <a:extLst>
            <a:ext uri="{FF2B5EF4-FFF2-40B4-BE49-F238E27FC236}">
              <a16:creationId xmlns:a16="http://schemas.microsoft.com/office/drawing/2014/main" id="{00000000-0008-0000-0600-00003A000000}"/>
            </a:ext>
          </a:extLst>
        </xdr:cNvPr>
        <xdr:cNvSpPr/>
      </xdr:nvSpPr>
      <xdr:spPr bwMode="auto">
        <a:xfrm>
          <a:off x="2150918" y="8049490"/>
          <a:ext cx="2095500" cy="607868"/>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研修ＡＰ</a:t>
          </a:r>
        </a:p>
      </xdr:txBody>
    </xdr:sp>
    <xdr:clientData/>
  </xdr:twoCellAnchor>
  <xdr:twoCellAnchor>
    <xdr:from>
      <xdr:col>3</xdr:col>
      <xdr:colOff>341168</xdr:colOff>
      <xdr:row>82</xdr:row>
      <xdr:rowOff>69271</xdr:rowOff>
    </xdr:from>
    <xdr:to>
      <xdr:col>6</xdr:col>
      <xdr:colOff>607868</xdr:colOff>
      <xdr:row>86</xdr:row>
      <xdr:rowOff>12122</xdr:rowOff>
    </xdr:to>
    <xdr:sp macro="" textlink="">
      <xdr:nvSpPr>
        <xdr:cNvPr id="59" name="正方形/長方形 58">
          <a:extLst>
            <a:ext uri="{FF2B5EF4-FFF2-40B4-BE49-F238E27FC236}">
              <a16:creationId xmlns:a16="http://schemas.microsoft.com/office/drawing/2014/main" id="{00000000-0008-0000-0600-00003B000000}"/>
            </a:ext>
          </a:extLst>
        </xdr:cNvPr>
        <xdr:cNvSpPr/>
      </xdr:nvSpPr>
      <xdr:spPr bwMode="auto">
        <a:xfrm>
          <a:off x="2169968" y="8880762"/>
          <a:ext cx="2095500" cy="607869"/>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本番ＤＢ</a:t>
          </a:r>
        </a:p>
      </xdr:txBody>
    </xdr:sp>
    <xdr:clientData/>
  </xdr:twoCellAnchor>
  <xdr:twoCellAnchor>
    <xdr:from>
      <xdr:col>3</xdr:col>
      <xdr:colOff>350133</xdr:colOff>
      <xdr:row>87</xdr:row>
      <xdr:rowOff>112261</xdr:rowOff>
    </xdr:from>
    <xdr:to>
      <xdr:col>7</xdr:col>
      <xdr:colOff>7233</xdr:colOff>
      <xdr:row>91</xdr:row>
      <xdr:rowOff>56945</xdr:rowOff>
    </xdr:to>
    <xdr:sp macro="" textlink="">
      <xdr:nvSpPr>
        <xdr:cNvPr id="60" name="正方形/長方形 59">
          <a:extLst>
            <a:ext uri="{FF2B5EF4-FFF2-40B4-BE49-F238E27FC236}">
              <a16:creationId xmlns:a16="http://schemas.microsoft.com/office/drawing/2014/main" id="{00000000-0008-0000-0600-00003C000000}"/>
            </a:ext>
          </a:extLst>
        </xdr:cNvPr>
        <xdr:cNvSpPr/>
      </xdr:nvSpPr>
      <xdr:spPr bwMode="auto">
        <a:xfrm>
          <a:off x="2178933" y="9755025"/>
          <a:ext cx="2095500" cy="609702"/>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研修ＤＢ</a:t>
          </a:r>
        </a:p>
      </xdr:txBody>
    </xdr:sp>
    <xdr:clientData/>
  </xdr:twoCellAnchor>
  <xdr:twoCellAnchor>
    <xdr:from>
      <xdr:col>3</xdr:col>
      <xdr:colOff>300827</xdr:colOff>
      <xdr:row>92</xdr:row>
      <xdr:rowOff>53583</xdr:rowOff>
    </xdr:from>
    <xdr:to>
      <xdr:col>6</xdr:col>
      <xdr:colOff>567527</xdr:colOff>
      <xdr:row>95</xdr:row>
      <xdr:rowOff>162687</xdr:rowOff>
    </xdr:to>
    <xdr:sp macro="" textlink="">
      <xdr:nvSpPr>
        <xdr:cNvPr id="61" name="正方形/長方形 60">
          <a:extLst>
            <a:ext uri="{FF2B5EF4-FFF2-40B4-BE49-F238E27FC236}">
              <a16:creationId xmlns:a16="http://schemas.microsoft.com/office/drawing/2014/main" id="{00000000-0008-0000-0600-00003D000000}"/>
            </a:ext>
          </a:extLst>
        </xdr:cNvPr>
        <xdr:cNvSpPr/>
      </xdr:nvSpPr>
      <xdr:spPr bwMode="auto">
        <a:xfrm>
          <a:off x="2129627" y="10527619"/>
          <a:ext cx="2095500" cy="607868"/>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リバプロ</a:t>
          </a:r>
        </a:p>
      </xdr:txBody>
    </xdr:sp>
    <xdr:clientData/>
  </xdr:twoCellAnchor>
  <xdr:twoCellAnchor>
    <xdr:from>
      <xdr:col>1</xdr:col>
      <xdr:colOff>442785</xdr:colOff>
      <xdr:row>35</xdr:row>
      <xdr:rowOff>13856</xdr:rowOff>
    </xdr:from>
    <xdr:to>
      <xdr:col>8</xdr:col>
      <xdr:colOff>152400</xdr:colOff>
      <xdr:row>63</xdr:row>
      <xdr:rowOff>13854</xdr:rowOff>
    </xdr:to>
    <xdr:grpSp>
      <xdr:nvGrpSpPr>
        <xdr:cNvPr id="4" name="グループ化 3">
          <a:extLst>
            <a:ext uri="{FF2B5EF4-FFF2-40B4-BE49-F238E27FC236}">
              <a16:creationId xmlns:a16="http://schemas.microsoft.com/office/drawing/2014/main" id="{00000000-0008-0000-0600-000004000000}"/>
            </a:ext>
          </a:extLst>
        </xdr:cNvPr>
        <xdr:cNvGrpSpPr/>
      </xdr:nvGrpSpPr>
      <xdr:grpSpPr>
        <a:xfrm>
          <a:off x="1054694" y="5671129"/>
          <a:ext cx="3992979" cy="4525816"/>
          <a:chOff x="1135512" y="6075220"/>
          <a:chExt cx="4558706" cy="4849089"/>
        </a:xfrm>
      </xdr:grpSpPr>
      <xdr:sp macro="" textlink="">
        <xdr:nvSpPr>
          <xdr:cNvPr id="55" name="正方形/長方形 54">
            <a:extLst>
              <a:ext uri="{FF2B5EF4-FFF2-40B4-BE49-F238E27FC236}">
                <a16:creationId xmlns:a16="http://schemas.microsoft.com/office/drawing/2014/main" id="{00000000-0008-0000-0600-000037000000}"/>
              </a:ext>
            </a:extLst>
          </xdr:cNvPr>
          <xdr:cNvSpPr/>
        </xdr:nvSpPr>
        <xdr:spPr bwMode="auto">
          <a:xfrm>
            <a:off x="1593273" y="6075220"/>
            <a:ext cx="4100945" cy="4849089"/>
          </a:xfrm>
          <a:prstGeom prst="rect">
            <a:avLst/>
          </a:prstGeom>
          <a:solidFill>
            <a:schemeClr val="accent1">
              <a:lumMod val="20000"/>
              <a:lumOff val="80000"/>
            </a:schemeClr>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2" name="正方形/長方形 1">
            <a:extLst>
              <a:ext uri="{FF2B5EF4-FFF2-40B4-BE49-F238E27FC236}">
                <a16:creationId xmlns:a16="http://schemas.microsoft.com/office/drawing/2014/main" id="{00000000-0008-0000-0600-000002000000}"/>
              </a:ext>
            </a:extLst>
          </xdr:cNvPr>
          <xdr:cNvSpPr/>
        </xdr:nvSpPr>
        <xdr:spPr bwMode="auto">
          <a:xfrm>
            <a:off x="1135512" y="6095999"/>
            <a:ext cx="3654698" cy="50920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ログローテーション関係</a:t>
            </a:r>
          </a:p>
        </xdr:txBody>
      </xdr:sp>
    </xdr:grpSp>
    <xdr:clientData/>
  </xdr:twoCellAnchor>
  <xdr:twoCellAnchor>
    <xdr:from>
      <xdr:col>1</xdr:col>
      <xdr:colOff>571247</xdr:colOff>
      <xdr:row>67</xdr:row>
      <xdr:rowOff>66165</xdr:rowOff>
    </xdr:from>
    <xdr:to>
      <xdr:col>5</xdr:col>
      <xdr:colOff>440138</xdr:colOff>
      <xdr:row>74</xdr:row>
      <xdr:rowOff>94740</xdr:rowOff>
    </xdr:to>
    <xdr:sp macro="" textlink="">
      <xdr:nvSpPr>
        <xdr:cNvPr id="3" name="正方形/長方形 2">
          <a:extLst>
            <a:ext uri="{FF2B5EF4-FFF2-40B4-BE49-F238E27FC236}">
              <a16:creationId xmlns:a16="http://schemas.microsoft.com/office/drawing/2014/main" id="{00000000-0008-0000-0600-000003000000}"/>
            </a:ext>
          </a:extLst>
        </xdr:cNvPr>
        <xdr:cNvSpPr/>
      </xdr:nvSpPr>
      <xdr:spPr bwMode="auto">
        <a:xfrm>
          <a:off x="1180847" y="6383838"/>
          <a:ext cx="2307291" cy="119235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稼働統計関係</a:t>
          </a:r>
        </a:p>
      </xdr:txBody>
    </xdr:sp>
    <xdr:clientData/>
  </xdr:twoCellAnchor>
  <xdr:twoCellAnchor>
    <xdr:from>
      <xdr:col>3</xdr:col>
      <xdr:colOff>322118</xdr:colOff>
      <xdr:row>38</xdr:row>
      <xdr:rowOff>135083</xdr:rowOff>
    </xdr:from>
    <xdr:to>
      <xdr:col>6</xdr:col>
      <xdr:colOff>588818</xdr:colOff>
      <xdr:row>42</xdr:row>
      <xdr:rowOff>83128</xdr:rowOff>
    </xdr:to>
    <xdr:sp macro="" textlink="">
      <xdr:nvSpPr>
        <xdr:cNvPr id="6" name="正方形/長方形 5">
          <a:extLst>
            <a:ext uri="{FF2B5EF4-FFF2-40B4-BE49-F238E27FC236}">
              <a16:creationId xmlns:a16="http://schemas.microsoft.com/office/drawing/2014/main" id="{00000000-0008-0000-0600-000006000000}"/>
            </a:ext>
          </a:extLst>
        </xdr:cNvPr>
        <xdr:cNvSpPr/>
      </xdr:nvSpPr>
      <xdr:spPr bwMode="auto">
        <a:xfrm>
          <a:off x="2150918" y="1631374"/>
          <a:ext cx="2095500" cy="613063"/>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本番ＡＰ</a:t>
          </a:r>
        </a:p>
      </xdr:txBody>
    </xdr:sp>
    <xdr:clientData/>
  </xdr:twoCellAnchor>
  <xdr:twoCellAnchor>
    <xdr:from>
      <xdr:col>3</xdr:col>
      <xdr:colOff>322118</xdr:colOff>
      <xdr:row>43</xdr:row>
      <xdr:rowOff>83128</xdr:rowOff>
    </xdr:from>
    <xdr:to>
      <xdr:col>6</xdr:col>
      <xdr:colOff>588818</xdr:colOff>
      <xdr:row>47</xdr:row>
      <xdr:rowOff>25978</xdr:rowOff>
    </xdr:to>
    <xdr:sp macro="" textlink="">
      <xdr:nvSpPr>
        <xdr:cNvPr id="7" name="正方形/長方形 6">
          <a:extLst>
            <a:ext uri="{FF2B5EF4-FFF2-40B4-BE49-F238E27FC236}">
              <a16:creationId xmlns:a16="http://schemas.microsoft.com/office/drawing/2014/main" id="{00000000-0008-0000-0600-000007000000}"/>
            </a:ext>
          </a:extLst>
        </xdr:cNvPr>
        <xdr:cNvSpPr/>
      </xdr:nvSpPr>
      <xdr:spPr bwMode="auto">
        <a:xfrm>
          <a:off x="2150918" y="2410692"/>
          <a:ext cx="2095500" cy="607868"/>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研修ＡＰ</a:t>
          </a:r>
        </a:p>
      </xdr:txBody>
    </xdr:sp>
    <xdr:clientData/>
  </xdr:twoCellAnchor>
  <xdr:twoCellAnchor>
    <xdr:from>
      <xdr:col>3</xdr:col>
      <xdr:colOff>341168</xdr:colOff>
      <xdr:row>48</xdr:row>
      <xdr:rowOff>83128</xdr:rowOff>
    </xdr:from>
    <xdr:to>
      <xdr:col>6</xdr:col>
      <xdr:colOff>607868</xdr:colOff>
      <xdr:row>52</xdr:row>
      <xdr:rowOff>25978</xdr:rowOff>
    </xdr:to>
    <xdr:sp macro="" textlink="">
      <xdr:nvSpPr>
        <xdr:cNvPr id="8" name="正方形/長方形 7">
          <a:extLst>
            <a:ext uri="{FF2B5EF4-FFF2-40B4-BE49-F238E27FC236}">
              <a16:creationId xmlns:a16="http://schemas.microsoft.com/office/drawing/2014/main" id="{00000000-0008-0000-0600-000008000000}"/>
            </a:ext>
          </a:extLst>
        </xdr:cNvPr>
        <xdr:cNvSpPr/>
      </xdr:nvSpPr>
      <xdr:spPr bwMode="auto">
        <a:xfrm>
          <a:off x="2169968" y="3241964"/>
          <a:ext cx="2095500" cy="607869"/>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本番ＤＢ</a:t>
          </a:r>
        </a:p>
      </xdr:txBody>
    </xdr:sp>
    <xdr:clientData/>
  </xdr:twoCellAnchor>
  <xdr:twoCellAnchor>
    <xdr:from>
      <xdr:col>3</xdr:col>
      <xdr:colOff>350133</xdr:colOff>
      <xdr:row>53</xdr:row>
      <xdr:rowOff>126118</xdr:rowOff>
    </xdr:from>
    <xdr:to>
      <xdr:col>7</xdr:col>
      <xdr:colOff>7233</xdr:colOff>
      <xdr:row>57</xdr:row>
      <xdr:rowOff>70802</xdr:rowOff>
    </xdr:to>
    <xdr:sp macro="" textlink="">
      <xdr:nvSpPr>
        <xdr:cNvPr id="12" name="正方形/長方形 11">
          <a:extLst>
            <a:ext uri="{FF2B5EF4-FFF2-40B4-BE49-F238E27FC236}">
              <a16:creationId xmlns:a16="http://schemas.microsoft.com/office/drawing/2014/main" id="{00000000-0008-0000-0600-00000C000000}"/>
            </a:ext>
          </a:extLst>
        </xdr:cNvPr>
        <xdr:cNvSpPr/>
      </xdr:nvSpPr>
      <xdr:spPr bwMode="auto">
        <a:xfrm>
          <a:off x="2178933" y="4116227"/>
          <a:ext cx="2095500" cy="609702"/>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研修ＤＢ</a:t>
          </a:r>
        </a:p>
      </xdr:txBody>
    </xdr:sp>
    <xdr:clientData/>
  </xdr:twoCellAnchor>
  <xdr:twoCellAnchor>
    <xdr:from>
      <xdr:col>3</xdr:col>
      <xdr:colOff>300827</xdr:colOff>
      <xdr:row>58</xdr:row>
      <xdr:rowOff>67439</xdr:rowOff>
    </xdr:from>
    <xdr:to>
      <xdr:col>6</xdr:col>
      <xdr:colOff>567527</xdr:colOff>
      <xdr:row>62</xdr:row>
      <xdr:rowOff>10289</xdr:rowOff>
    </xdr:to>
    <xdr:sp macro="" textlink="">
      <xdr:nvSpPr>
        <xdr:cNvPr id="13" name="正方形/長方形 12">
          <a:extLst>
            <a:ext uri="{FF2B5EF4-FFF2-40B4-BE49-F238E27FC236}">
              <a16:creationId xmlns:a16="http://schemas.microsoft.com/office/drawing/2014/main" id="{00000000-0008-0000-0600-00000D000000}"/>
            </a:ext>
          </a:extLst>
        </xdr:cNvPr>
        <xdr:cNvSpPr/>
      </xdr:nvSpPr>
      <xdr:spPr bwMode="auto">
        <a:xfrm>
          <a:off x="2129627" y="4888821"/>
          <a:ext cx="2095500" cy="607868"/>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リバプロ</a:t>
          </a:r>
        </a:p>
      </xdr:txBody>
    </xdr:sp>
    <xdr:clientData/>
  </xdr:twoCellAnchor>
  <xdr:twoCellAnchor>
    <xdr:from>
      <xdr:col>3</xdr:col>
      <xdr:colOff>263238</xdr:colOff>
      <xdr:row>113</xdr:row>
      <xdr:rowOff>107375</xdr:rowOff>
    </xdr:from>
    <xdr:to>
      <xdr:col>6</xdr:col>
      <xdr:colOff>529938</xdr:colOff>
      <xdr:row>117</xdr:row>
      <xdr:rowOff>52059</xdr:rowOff>
    </xdr:to>
    <xdr:sp macro="" textlink="">
      <xdr:nvSpPr>
        <xdr:cNvPr id="14" name="正方形/長方形 13">
          <a:extLst>
            <a:ext uri="{FF2B5EF4-FFF2-40B4-BE49-F238E27FC236}">
              <a16:creationId xmlns:a16="http://schemas.microsoft.com/office/drawing/2014/main" id="{00000000-0008-0000-0600-00000E000000}"/>
            </a:ext>
          </a:extLst>
        </xdr:cNvPr>
        <xdr:cNvSpPr/>
      </xdr:nvSpPr>
      <xdr:spPr bwMode="auto">
        <a:xfrm>
          <a:off x="2341420" y="14654648"/>
          <a:ext cx="2344882" cy="637411"/>
        </a:xfrm>
        <a:prstGeom prst="rect">
          <a:avLst/>
        </a:prstGeom>
        <a:solidFill>
          <a:sysClr val="window" lastClr="FFFFFF"/>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solidFill>
                <a:sysClr val="windowText" lastClr="000000"/>
              </a:solidFill>
            </a:rPr>
            <a:t>本番ＤＢ（物理）</a:t>
          </a:r>
        </a:p>
      </xdr:txBody>
    </xdr:sp>
    <xdr:clientData/>
  </xdr:twoCellAnchor>
  <xdr:twoCellAnchor>
    <xdr:from>
      <xdr:col>3</xdr:col>
      <xdr:colOff>204149</xdr:colOff>
      <xdr:row>106</xdr:row>
      <xdr:rowOff>124690</xdr:rowOff>
    </xdr:from>
    <xdr:to>
      <xdr:col>11</xdr:col>
      <xdr:colOff>259773</xdr:colOff>
      <xdr:row>110</xdr:row>
      <xdr:rowOff>67540</xdr:rowOff>
    </xdr:to>
    <xdr:sp macro="" textlink="">
      <xdr:nvSpPr>
        <xdr:cNvPr id="18" name="正方形/長方形 17">
          <a:extLst>
            <a:ext uri="{FF2B5EF4-FFF2-40B4-BE49-F238E27FC236}">
              <a16:creationId xmlns:a16="http://schemas.microsoft.com/office/drawing/2014/main" id="{00000000-0008-0000-0600-000012000000}"/>
            </a:ext>
          </a:extLst>
        </xdr:cNvPr>
        <xdr:cNvSpPr/>
      </xdr:nvSpPr>
      <xdr:spPr bwMode="auto">
        <a:xfrm>
          <a:off x="2282331" y="13459690"/>
          <a:ext cx="5597442" cy="635577"/>
        </a:xfrm>
        <a:prstGeom prst="rect">
          <a:avLst/>
        </a:prstGeom>
        <a:solidFill>
          <a:sysClr val="window" lastClr="FFFFFF"/>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solidFill>
                <a:sysClr val="windowText" lastClr="000000"/>
              </a:solidFill>
            </a:rPr>
            <a:t>本番ＤＢ論理バックアップ</a:t>
          </a:r>
          <a:r>
            <a:rPr kumimoji="1" lang="en-US" altLang="ja-JP" sz="2000">
              <a:solidFill>
                <a:sysClr val="windowText" lastClr="000000"/>
              </a:solidFill>
              <a:effectLst/>
              <a:latin typeface="+mn-lt"/>
              <a:ea typeface="+mn-ea"/>
              <a:cs typeface="+mn-cs"/>
            </a:rPr>
            <a:t>※</a:t>
          </a:r>
          <a:r>
            <a:rPr kumimoji="1" lang="ja-JP" altLang="ja-JP" sz="2000">
              <a:solidFill>
                <a:sysClr val="windowText" lastClr="000000"/>
              </a:solidFill>
              <a:effectLst/>
              <a:latin typeface="+mn-lt"/>
              <a:ea typeface="+mn-ea"/>
              <a:cs typeface="+mn-cs"/>
            </a:rPr>
            <a:t>本番ＡＰで実行</a:t>
          </a:r>
          <a:endParaRPr kumimoji="1" lang="ja-JP" altLang="en-US" sz="2000">
            <a:solidFill>
              <a:sysClr val="windowText" lastClr="000000"/>
            </a:solidFill>
          </a:endParaRPr>
        </a:p>
      </xdr:txBody>
    </xdr:sp>
    <xdr:clientData/>
  </xdr:twoCellAnchor>
  <xdr:twoCellAnchor>
    <xdr:from>
      <xdr:col>7</xdr:col>
      <xdr:colOff>502838</xdr:colOff>
      <xdr:row>113</xdr:row>
      <xdr:rowOff>104724</xdr:rowOff>
    </xdr:from>
    <xdr:to>
      <xdr:col>11</xdr:col>
      <xdr:colOff>370609</xdr:colOff>
      <xdr:row>117</xdr:row>
      <xdr:rowOff>47575</xdr:rowOff>
    </xdr:to>
    <xdr:sp macro="" textlink="">
      <xdr:nvSpPr>
        <xdr:cNvPr id="19" name="正方形/長方形 18">
          <a:extLst>
            <a:ext uri="{FF2B5EF4-FFF2-40B4-BE49-F238E27FC236}">
              <a16:creationId xmlns:a16="http://schemas.microsoft.com/office/drawing/2014/main" id="{00000000-0008-0000-0600-000013000000}"/>
            </a:ext>
          </a:extLst>
        </xdr:cNvPr>
        <xdr:cNvSpPr/>
      </xdr:nvSpPr>
      <xdr:spPr bwMode="auto">
        <a:xfrm>
          <a:off x="5351929" y="14651997"/>
          <a:ext cx="2638680" cy="635578"/>
        </a:xfrm>
        <a:prstGeom prst="rect">
          <a:avLst/>
        </a:prstGeom>
        <a:solidFill>
          <a:sysClr val="window" lastClr="FFFFFF"/>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500">
              <a:solidFill>
                <a:sysClr val="windowText" lastClr="000000"/>
              </a:solidFill>
            </a:rPr>
            <a:t>本番ＤＢ（アーカイブ削除）</a:t>
          </a:r>
        </a:p>
      </xdr:txBody>
    </xdr:sp>
    <xdr:clientData/>
  </xdr:twoCellAnchor>
  <xdr:twoCellAnchor>
    <xdr:from>
      <xdr:col>3</xdr:col>
      <xdr:colOff>113077</xdr:colOff>
      <xdr:row>157</xdr:row>
      <xdr:rowOff>44214</xdr:rowOff>
    </xdr:from>
    <xdr:to>
      <xdr:col>6</xdr:col>
      <xdr:colOff>379777</xdr:colOff>
      <xdr:row>160</xdr:row>
      <xdr:rowOff>153319</xdr:rowOff>
    </xdr:to>
    <xdr:sp macro="" textlink="">
      <xdr:nvSpPr>
        <xdr:cNvPr id="26" name="正方形/長方形 25">
          <a:extLst>
            <a:ext uri="{FF2B5EF4-FFF2-40B4-BE49-F238E27FC236}">
              <a16:creationId xmlns:a16="http://schemas.microsoft.com/office/drawing/2014/main" id="{00000000-0008-0000-0600-00001A000000}"/>
            </a:ext>
          </a:extLst>
        </xdr:cNvPr>
        <xdr:cNvSpPr/>
      </xdr:nvSpPr>
      <xdr:spPr bwMode="auto">
        <a:xfrm>
          <a:off x="1941877" y="18664723"/>
          <a:ext cx="2095500" cy="607869"/>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本番（</a:t>
          </a:r>
          <a:r>
            <a:rPr kumimoji="1" lang="en-US" altLang="ja-JP" sz="2000"/>
            <a:t>FTP</a:t>
          </a:r>
          <a:r>
            <a:rPr kumimoji="1" lang="ja-JP" altLang="en-US" sz="2000"/>
            <a:t>）</a:t>
          </a:r>
        </a:p>
      </xdr:txBody>
    </xdr:sp>
    <xdr:clientData/>
  </xdr:twoCellAnchor>
  <xdr:twoCellAnchor>
    <xdr:from>
      <xdr:col>7</xdr:col>
      <xdr:colOff>191518</xdr:colOff>
      <xdr:row>156</xdr:row>
      <xdr:rowOff>82721</xdr:rowOff>
    </xdr:from>
    <xdr:to>
      <xdr:col>10</xdr:col>
      <xdr:colOff>532178</xdr:colOff>
      <xdr:row>160</xdr:row>
      <xdr:rowOff>27405</xdr:rowOff>
    </xdr:to>
    <xdr:sp macro="" textlink="">
      <xdr:nvSpPr>
        <xdr:cNvPr id="27" name="正方形/長方形 26">
          <a:extLst>
            <a:ext uri="{FF2B5EF4-FFF2-40B4-BE49-F238E27FC236}">
              <a16:creationId xmlns:a16="http://schemas.microsoft.com/office/drawing/2014/main" id="{00000000-0008-0000-0600-00001B000000}"/>
            </a:ext>
          </a:extLst>
        </xdr:cNvPr>
        <xdr:cNvSpPr/>
      </xdr:nvSpPr>
      <xdr:spPr bwMode="auto">
        <a:xfrm>
          <a:off x="4458718" y="18536976"/>
          <a:ext cx="2169460" cy="609702"/>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本番（社員</a:t>
          </a:r>
          <a:r>
            <a:rPr kumimoji="1" lang="en-US" altLang="ja-JP" sz="2000"/>
            <a:t>DB</a:t>
          </a:r>
          <a:r>
            <a:rPr kumimoji="1" lang="ja-JP" altLang="en-US" sz="2000"/>
            <a:t>反映）</a:t>
          </a:r>
        </a:p>
      </xdr:txBody>
    </xdr:sp>
    <xdr:clientData/>
  </xdr:twoCellAnchor>
  <xdr:twoCellAnchor>
    <xdr:from>
      <xdr:col>7</xdr:col>
      <xdr:colOff>175829</xdr:colOff>
      <xdr:row>161</xdr:row>
      <xdr:rowOff>111856</xdr:rowOff>
    </xdr:from>
    <xdr:to>
      <xdr:col>10</xdr:col>
      <xdr:colOff>516489</xdr:colOff>
      <xdr:row>165</xdr:row>
      <xdr:rowOff>56541</xdr:rowOff>
    </xdr:to>
    <xdr:sp macro="" textlink="">
      <xdr:nvSpPr>
        <xdr:cNvPr id="28" name="正方形/長方形 27">
          <a:extLst>
            <a:ext uri="{FF2B5EF4-FFF2-40B4-BE49-F238E27FC236}">
              <a16:creationId xmlns:a16="http://schemas.microsoft.com/office/drawing/2014/main" id="{00000000-0008-0000-0600-00001C000000}"/>
            </a:ext>
          </a:extLst>
        </xdr:cNvPr>
        <xdr:cNvSpPr/>
      </xdr:nvSpPr>
      <xdr:spPr bwMode="auto">
        <a:xfrm>
          <a:off x="4443029" y="19397383"/>
          <a:ext cx="2169460" cy="609703"/>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本番（組織</a:t>
          </a:r>
          <a:r>
            <a:rPr kumimoji="1" lang="en-US" altLang="ja-JP" sz="2000"/>
            <a:t>DB</a:t>
          </a:r>
          <a:r>
            <a:rPr kumimoji="1" lang="ja-JP" altLang="en-US" sz="2000"/>
            <a:t>反映）</a:t>
          </a:r>
        </a:p>
      </xdr:txBody>
    </xdr:sp>
    <xdr:clientData/>
  </xdr:twoCellAnchor>
  <xdr:twoCellAnchor>
    <xdr:from>
      <xdr:col>6</xdr:col>
      <xdr:colOff>379777</xdr:colOff>
      <xdr:row>158</xdr:row>
      <xdr:rowOff>55980</xdr:rowOff>
    </xdr:from>
    <xdr:to>
      <xdr:col>7</xdr:col>
      <xdr:colOff>191518</xdr:colOff>
      <xdr:row>159</xdr:row>
      <xdr:rowOff>15640</xdr:rowOff>
    </xdr:to>
    <xdr:cxnSp macro="">
      <xdr:nvCxnSpPr>
        <xdr:cNvPr id="30" name="直線矢印コネクタ 29">
          <a:extLst>
            <a:ext uri="{FF2B5EF4-FFF2-40B4-BE49-F238E27FC236}">
              <a16:creationId xmlns:a16="http://schemas.microsoft.com/office/drawing/2014/main" id="{00000000-0008-0000-0600-00001E000000}"/>
            </a:ext>
          </a:extLst>
        </xdr:cNvPr>
        <xdr:cNvCxnSpPr>
          <a:stCxn id="26" idx="3"/>
          <a:endCxn id="27" idx="1"/>
        </xdr:cNvCxnSpPr>
      </xdr:nvCxnSpPr>
      <xdr:spPr bwMode="auto">
        <a:xfrm flipV="1">
          <a:off x="4037377" y="18842744"/>
          <a:ext cx="421341" cy="125914"/>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xdr:spPr>
    </xdr:cxnSp>
    <xdr:clientData/>
  </xdr:twoCellAnchor>
  <xdr:twoCellAnchor>
    <xdr:from>
      <xdr:col>6</xdr:col>
      <xdr:colOff>379777</xdr:colOff>
      <xdr:row>159</xdr:row>
      <xdr:rowOff>15640</xdr:rowOff>
    </xdr:from>
    <xdr:to>
      <xdr:col>7</xdr:col>
      <xdr:colOff>175829</xdr:colOff>
      <xdr:row>163</xdr:row>
      <xdr:rowOff>83283</xdr:rowOff>
    </xdr:to>
    <xdr:cxnSp macro="">
      <xdr:nvCxnSpPr>
        <xdr:cNvPr id="31" name="直線矢印コネクタ 30">
          <a:extLst>
            <a:ext uri="{FF2B5EF4-FFF2-40B4-BE49-F238E27FC236}">
              <a16:creationId xmlns:a16="http://schemas.microsoft.com/office/drawing/2014/main" id="{00000000-0008-0000-0600-00001F000000}"/>
            </a:ext>
          </a:extLst>
        </xdr:cNvPr>
        <xdr:cNvCxnSpPr>
          <a:stCxn id="26" idx="3"/>
          <a:endCxn id="28" idx="1"/>
        </xdr:cNvCxnSpPr>
      </xdr:nvCxnSpPr>
      <xdr:spPr bwMode="auto">
        <a:xfrm>
          <a:off x="4037377" y="18968658"/>
          <a:ext cx="405652" cy="732661"/>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xdr:spPr>
    </xdr:cxnSp>
    <xdr:clientData/>
  </xdr:twoCellAnchor>
  <xdr:twoCellAnchor>
    <xdr:from>
      <xdr:col>3</xdr:col>
      <xdr:colOff>112181</xdr:colOff>
      <xdr:row>166</xdr:row>
      <xdr:rowOff>127545</xdr:rowOff>
    </xdr:from>
    <xdr:to>
      <xdr:col>6</xdr:col>
      <xdr:colOff>386501</xdr:colOff>
      <xdr:row>170</xdr:row>
      <xdr:rowOff>70395</xdr:rowOff>
    </xdr:to>
    <xdr:sp macro="" textlink="">
      <xdr:nvSpPr>
        <xdr:cNvPr id="32" name="正方形/長方形 31">
          <a:extLst>
            <a:ext uri="{FF2B5EF4-FFF2-40B4-BE49-F238E27FC236}">
              <a16:creationId xmlns:a16="http://schemas.microsoft.com/office/drawing/2014/main" id="{00000000-0008-0000-0600-000020000000}"/>
            </a:ext>
          </a:extLst>
        </xdr:cNvPr>
        <xdr:cNvSpPr/>
      </xdr:nvSpPr>
      <xdr:spPr bwMode="auto">
        <a:xfrm>
          <a:off x="1940981" y="20244345"/>
          <a:ext cx="2103120" cy="607868"/>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研修（</a:t>
          </a:r>
          <a:r>
            <a:rPr kumimoji="1" lang="en-US" altLang="ja-JP" sz="2000"/>
            <a:t>FTP</a:t>
          </a:r>
          <a:r>
            <a:rPr kumimoji="1" lang="ja-JP" altLang="en-US" sz="2000"/>
            <a:t>）</a:t>
          </a:r>
        </a:p>
      </xdr:txBody>
    </xdr:sp>
    <xdr:clientData/>
  </xdr:twoCellAnchor>
  <xdr:twoCellAnchor>
    <xdr:from>
      <xdr:col>7</xdr:col>
      <xdr:colOff>175830</xdr:colOff>
      <xdr:row>166</xdr:row>
      <xdr:rowOff>134269</xdr:rowOff>
    </xdr:from>
    <xdr:to>
      <xdr:col>10</xdr:col>
      <xdr:colOff>516490</xdr:colOff>
      <xdr:row>170</xdr:row>
      <xdr:rowOff>77119</xdr:rowOff>
    </xdr:to>
    <xdr:sp macro="" textlink="">
      <xdr:nvSpPr>
        <xdr:cNvPr id="33" name="正方形/長方形 32">
          <a:extLst>
            <a:ext uri="{FF2B5EF4-FFF2-40B4-BE49-F238E27FC236}">
              <a16:creationId xmlns:a16="http://schemas.microsoft.com/office/drawing/2014/main" id="{00000000-0008-0000-0600-000021000000}"/>
            </a:ext>
          </a:extLst>
        </xdr:cNvPr>
        <xdr:cNvSpPr/>
      </xdr:nvSpPr>
      <xdr:spPr bwMode="auto">
        <a:xfrm>
          <a:off x="4443030" y="20251069"/>
          <a:ext cx="2169460" cy="607868"/>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研修（社員</a:t>
          </a:r>
          <a:r>
            <a:rPr kumimoji="1" lang="en-US" altLang="ja-JP" sz="2000"/>
            <a:t>DB</a:t>
          </a:r>
          <a:r>
            <a:rPr kumimoji="1" lang="ja-JP" altLang="en-US" sz="2000"/>
            <a:t>反映）</a:t>
          </a:r>
        </a:p>
      </xdr:txBody>
    </xdr:sp>
    <xdr:clientData/>
  </xdr:twoCellAnchor>
  <xdr:twoCellAnchor>
    <xdr:from>
      <xdr:col>7</xdr:col>
      <xdr:colOff>182553</xdr:colOff>
      <xdr:row>171</xdr:row>
      <xdr:rowOff>30766</xdr:rowOff>
    </xdr:from>
    <xdr:to>
      <xdr:col>10</xdr:col>
      <xdr:colOff>523213</xdr:colOff>
      <xdr:row>174</xdr:row>
      <xdr:rowOff>139872</xdr:rowOff>
    </xdr:to>
    <xdr:sp macro="" textlink="">
      <xdr:nvSpPr>
        <xdr:cNvPr id="34" name="正方形/長方形 33">
          <a:extLst>
            <a:ext uri="{FF2B5EF4-FFF2-40B4-BE49-F238E27FC236}">
              <a16:creationId xmlns:a16="http://schemas.microsoft.com/office/drawing/2014/main" id="{00000000-0008-0000-0600-000022000000}"/>
            </a:ext>
          </a:extLst>
        </xdr:cNvPr>
        <xdr:cNvSpPr/>
      </xdr:nvSpPr>
      <xdr:spPr bwMode="auto">
        <a:xfrm>
          <a:off x="4449753" y="20978839"/>
          <a:ext cx="2169460" cy="607869"/>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t>研修（組織</a:t>
          </a:r>
          <a:r>
            <a:rPr kumimoji="1" lang="en-US" altLang="ja-JP" sz="2000"/>
            <a:t>DB</a:t>
          </a:r>
          <a:r>
            <a:rPr kumimoji="1" lang="ja-JP" altLang="en-US" sz="2000"/>
            <a:t>反映）</a:t>
          </a:r>
        </a:p>
      </xdr:txBody>
    </xdr:sp>
    <xdr:clientData/>
  </xdr:twoCellAnchor>
  <xdr:twoCellAnchor>
    <xdr:from>
      <xdr:col>6</xdr:col>
      <xdr:colOff>386501</xdr:colOff>
      <xdr:row>168</xdr:row>
      <xdr:rowOff>98971</xdr:rowOff>
    </xdr:from>
    <xdr:to>
      <xdr:col>7</xdr:col>
      <xdr:colOff>175830</xdr:colOff>
      <xdr:row>168</xdr:row>
      <xdr:rowOff>105695</xdr:rowOff>
    </xdr:to>
    <xdr:cxnSp macro="">
      <xdr:nvCxnSpPr>
        <xdr:cNvPr id="36" name="直線矢印コネクタ 35">
          <a:extLst>
            <a:ext uri="{FF2B5EF4-FFF2-40B4-BE49-F238E27FC236}">
              <a16:creationId xmlns:a16="http://schemas.microsoft.com/office/drawing/2014/main" id="{00000000-0008-0000-0600-000024000000}"/>
            </a:ext>
          </a:extLst>
        </xdr:cNvPr>
        <xdr:cNvCxnSpPr>
          <a:stCxn id="32" idx="3"/>
          <a:endCxn id="33" idx="1"/>
        </xdr:cNvCxnSpPr>
      </xdr:nvCxnSpPr>
      <xdr:spPr bwMode="auto">
        <a:xfrm>
          <a:off x="4044101" y="20548280"/>
          <a:ext cx="398929" cy="6724"/>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xdr:spPr>
    </xdr:cxnSp>
    <xdr:clientData/>
  </xdr:twoCellAnchor>
  <xdr:twoCellAnchor>
    <xdr:from>
      <xdr:col>6</xdr:col>
      <xdr:colOff>386501</xdr:colOff>
      <xdr:row>168</xdr:row>
      <xdr:rowOff>98971</xdr:rowOff>
    </xdr:from>
    <xdr:to>
      <xdr:col>7</xdr:col>
      <xdr:colOff>182553</xdr:colOff>
      <xdr:row>173</xdr:row>
      <xdr:rowOff>2192</xdr:rowOff>
    </xdr:to>
    <xdr:cxnSp macro="">
      <xdr:nvCxnSpPr>
        <xdr:cNvPr id="39" name="直線矢印コネクタ 38">
          <a:extLst>
            <a:ext uri="{FF2B5EF4-FFF2-40B4-BE49-F238E27FC236}">
              <a16:creationId xmlns:a16="http://schemas.microsoft.com/office/drawing/2014/main" id="{00000000-0008-0000-0600-000027000000}"/>
            </a:ext>
          </a:extLst>
        </xdr:cNvPr>
        <xdr:cNvCxnSpPr>
          <a:stCxn id="32" idx="3"/>
          <a:endCxn id="34" idx="1"/>
        </xdr:cNvCxnSpPr>
      </xdr:nvCxnSpPr>
      <xdr:spPr bwMode="auto">
        <a:xfrm>
          <a:off x="4044101" y="20548280"/>
          <a:ext cx="405652" cy="734494"/>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xdr:spPr>
    </xdr:cxnSp>
    <xdr:clientData/>
  </xdr:twoCellAnchor>
  <xdr:twoCellAnchor>
    <xdr:from>
      <xdr:col>3</xdr:col>
      <xdr:colOff>207615</xdr:colOff>
      <xdr:row>120</xdr:row>
      <xdr:rowOff>110633</xdr:rowOff>
    </xdr:from>
    <xdr:to>
      <xdr:col>6</xdr:col>
      <xdr:colOff>474316</xdr:colOff>
      <xdr:row>124</xdr:row>
      <xdr:rowOff>46556</xdr:rowOff>
    </xdr:to>
    <xdr:sp macro="" textlink="">
      <xdr:nvSpPr>
        <xdr:cNvPr id="40" name="正方形/長方形 39">
          <a:extLst>
            <a:ext uri="{FF2B5EF4-FFF2-40B4-BE49-F238E27FC236}">
              <a16:creationId xmlns:a16="http://schemas.microsoft.com/office/drawing/2014/main" id="{00000000-0008-0000-0600-000028000000}"/>
            </a:ext>
          </a:extLst>
        </xdr:cNvPr>
        <xdr:cNvSpPr/>
      </xdr:nvSpPr>
      <xdr:spPr bwMode="auto">
        <a:xfrm>
          <a:off x="2285797" y="15870178"/>
          <a:ext cx="2344883" cy="628651"/>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500">
              <a:effectLst/>
              <a:latin typeface="+mn-lt"/>
              <a:ea typeface="+mn-ea"/>
              <a:cs typeface="+mn-cs"/>
            </a:rPr>
            <a:t>本番ＤＢ（</a:t>
          </a:r>
          <a:r>
            <a:rPr kumimoji="1" lang="en-US" altLang="ja-JP" sz="1500">
              <a:effectLst/>
              <a:latin typeface="+mn-lt"/>
              <a:ea typeface="+mn-ea"/>
              <a:cs typeface="+mn-cs"/>
            </a:rPr>
            <a:t>DB</a:t>
          </a:r>
          <a:r>
            <a:rPr kumimoji="1" lang="ja-JP" altLang="en-US" sz="1500">
              <a:effectLst/>
              <a:latin typeface="+mn-lt"/>
              <a:ea typeface="+mn-ea"/>
              <a:cs typeface="+mn-cs"/>
            </a:rPr>
            <a:t>統計情報</a:t>
          </a:r>
          <a:r>
            <a:rPr kumimoji="1" lang="ja-JP" altLang="ja-JP" sz="1500">
              <a:effectLst/>
              <a:latin typeface="+mn-lt"/>
              <a:ea typeface="+mn-ea"/>
              <a:cs typeface="+mn-cs"/>
            </a:rPr>
            <a:t>）</a:t>
          </a:r>
          <a:endParaRPr lang="ja-JP" altLang="ja-JP" sz="1500">
            <a:effectLst/>
          </a:endParaRPr>
        </a:p>
      </xdr:txBody>
    </xdr:sp>
    <xdr:clientData/>
  </xdr:twoCellAnchor>
  <xdr:twoCellAnchor>
    <xdr:from>
      <xdr:col>2</xdr:col>
      <xdr:colOff>207818</xdr:colOff>
      <xdr:row>100</xdr:row>
      <xdr:rowOff>55418</xdr:rowOff>
    </xdr:from>
    <xdr:to>
      <xdr:col>6</xdr:col>
      <xdr:colOff>76709</xdr:colOff>
      <xdr:row>107</xdr:row>
      <xdr:rowOff>83993</xdr:rowOff>
    </xdr:to>
    <xdr:sp macro="" textlink="">
      <xdr:nvSpPr>
        <xdr:cNvPr id="73" name="正方形/長方形 72">
          <a:extLst>
            <a:ext uri="{FF2B5EF4-FFF2-40B4-BE49-F238E27FC236}">
              <a16:creationId xmlns:a16="http://schemas.microsoft.com/office/drawing/2014/main" id="{00000000-0008-0000-0600-000049000000}"/>
            </a:ext>
          </a:extLst>
        </xdr:cNvPr>
        <xdr:cNvSpPr/>
      </xdr:nvSpPr>
      <xdr:spPr bwMode="auto">
        <a:xfrm>
          <a:off x="1427018" y="11859491"/>
          <a:ext cx="2307291" cy="119235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2000"/>
            <a:t>DB</a:t>
          </a:r>
          <a:r>
            <a:rPr kumimoji="1" lang="ja-JP" altLang="en-US" sz="2000"/>
            <a:t>バックアップ関係</a:t>
          </a:r>
        </a:p>
      </xdr:txBody>
    </xdr:sp>
    <xdr:clientData/>
  </xdr:twoCellAnchor>
  <xdr:twoCellAnchor>
    <xdr:from>
      <xdr:col>6</xdr:col>
      <xdr:colOff>529938</xdr:colOff>
      <xdr:row>115</xdr:row>
      <xdr:rowOff>76150</xdr:rowOff>
    </xdr:from>
    <xdr:to>
      <xdr:col>7</xdr:col>
      <xdr:colOff>502838</xdr:colOff>
      <xdr:row>115</xdr:row>
      <xdr:rowOff>79718</xdr:rowOff>
    </xdr:to>
    <xdr:cxnSp macro="">
      <xdr:nvCxnSpPr>
        <xdr:cNvPr id="79" name="直線矢印コネクタ 78">
          <a:extLst>
            <a:ext uri="{FF2B5EF4-FFF2-40B4-BE49-F238E27FC236}">
              <a16:creationId xmlns:a16="http://schemas.microsoft.com/office/drawing/2014/main" id="{00000000-0008-0000-0600-00004F000000}"/>
            </a:ext>
          </a:extLst>
        </xdr:cNvPr>
        <xdr:cNvCxnSpPr>
          <a:stCxn id="14" idx="3"/>
          <a:endCxn id="19" idx="1"/>
        </xdr:cNvCxnSpPr>
      </xdr:nvCxnSpPr>
      <xdr:spPr bwMode="auto">
        <a:xfrm flipV="1">
          <a:off x="4686302" y="19992059"/>
          <a:ext cx="665627" cy="3568"/>
        </a:xfrm>
        <a:prstGeom prst="straightConnector1">
          <a:avLst/>
        </a:prstGeom>
        <a:solidFill>
          <a:srgbClr xmlns:mc="http://schemas.openxmlformats.org/markup-compatibility/2006" xmlns:a14="http://schemas.microsoft.com/office/drawing/2010/main" val="FFFFFF" mc:Ignorable="a14" a14:legacySpreadsheetColorIndex="9"/>
        </a:solidFill>
        <a:ln w="12700" cap="flat" cmpd="sng" algn="ctr">
          <a:solidFill>
            <a:sysClr val="windowText" lastClr="000000"/>
          </a:solidFill>
          <a:prstDash val="solid"/>
          <a:round/>
          <a:headEnd type="none" w="med" len="med"/>
          <a:tailEnd type="triangle"/>
        </a:ln>
        <a:effectLst/>
      </xdr:spPr>
    </xdr:cxnSp>
    <xdr:clientData/>
  </xdr:twoCellAnchor>
  <xdr:twoCellAnchor>
    <xdr:from>
      <xdr:col>2</xdr:col>
      <xdr:colOff>221672</xdr:colOff>
      <xdr:row>149</xdr:row>
      <xdr:rowOff>124691</xdr:rowOff>
    </xdr:from>
    <xdr:to>
      <xdr:col>6</xdr:col>
      <xdr:colOff>90563</xdr:colOff>
      <xdr:row>156</xdr:row>
      <xdr:rowOff>153266</xdr:rowOff>
    </xdr:to>
    <xdr:sp macro="" textlink="">
      <xdr:nvSpPr>
        <xdr:cNvPr id="83" name="正方形/長方形 82">
          <a:extLst>
            <a:ext uri="{FF2B5EF4-FFF2-40B4-BE49-F238E27FC236}">
              <a16:creationId xmlns:a16="http://schemas.microsoft.com/office/drawing/2014/main" id="{00000000-0008-0000-0600-000053000000}"/>
            </a:ext>
          </a:extLst>
        </xdr:cNvPr>
        <xdr:cNvSpPr/>
      </xdr:nvSpPr>
      <xdr:spPr bwMode="auto">
        <a:xfrm>
          <a:off x="1440872" y="17415164"/>
          <a:ext cx="2307291" cy="119235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2000">
              <a:effectLst/>
              <a:latin typeface="+mn-lt"/>
              <a:ea typeface="+mn-ea"/>
              <a:cs typeface="+mn-cs"/>
            </a:rPr>
            <a:t>人事情報反映</a:t>
          </a:r>
          <a:r>
            <a:rPr kumimoji="1" lang="ja-JP" altLang="en-US" sz="2000">
              <a:effectLst/>
              <a:latin typeface="+mn-lt"/>
              <a:ea typeface="+mn-ea"/>
              <a:cs typeface="+mn-cs"/>
            </a:rPr>
            <a:t>関係</a:t>
          </a:r>
          <a:endParaRPr kumimoji="1" lang="ja-JP" altLang="en-US" sz="2000"/>
        </a:p>
      </xdr:txBody>
    </xdr:sp>
    <xdr:clientData/>
  </xdr:twoCellAnchor>
  <xdr:twoCellAnchor>
    <xdr:from>
      <xdr:col>3</xdr:col>
      <xdr:colOff>149144</xdr:colOff>
      <xdr:row>132</xdr:row>
      <xdr:rowOff>120416</xdr:rowOff>
    </xdr:from>
    <xdr:to>
      <xdr:col>6</xdr:col>
      <xdr:colOff>415844</xdr:colOff>
      <xdr:row>136</xdr:row>
      <xdr:rowOff>65099</xdr:rowOff>
    </xdr:to>
    <xdr:sp macro="" textlink="">
      <xdr:nvSpPr>
        <xdr:cNvPr id="89" name="正方形/長方形 88">
          <a:extLst>
            <a:ext uri="{FF2B5EF4-FFF2-40B4-BE49-F238E27FC236}">
              <a16:creationId xmlns:a16="http://schemas.microsoft.com/office/drawing/2014/main" id="{00000000-0008-0000-0600-000059000000}"/>
            </a:ext>
          </a:extLst>
        </xdr:cNvPr>
        <xdr:cNvSpPr/>
      </xdr:nvSpPr>
      <xdr:spPr bwMode="auto">
        <a:xfrm>
          <a:off x="2227326" y="17958143"/>
          <a:ext cx="2344882" cy="637411"/>
        </a:xfrm>
        <a:prstGeom prst="rect">
          <a:avLst/>
        </a:prstGeom>
        <a:solidFill>
          <a:sysClr val="window" lastClr="FFFFFF"/>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solidFill>
                <a:sysClr val="windowText" lastClr="000000"/>
              </a:solidFill>
            </a:rPr>
            <a:t>研修ＤＢ（物理）</a:t>
          </a:r>
        </a:p>
      </xdr:txBody>
    </xdr:sp>
    <xdr:clientData/>
  </xdr:twoCellAnchor>
  <xdr:twoCellAnchor>
    <xdr:from>
      <xdr:col>3</xdr:col>
      <xdr:colOff>193963</xdr:colOff>
      <xdr:row>127</xdr:row>
      <xdr:rowOff>85776</xdr:rowOff>
    </xdr:from>
    <xdr:to>
      <xdr:col>11</xdr:col>
      <xdr:colOff>311726</xdr:colOff>
      <xdr:row>131</xdr:row>
      <xdr:rowOff>28626</xdr:rowOff>
    </xdr:to>
    <xdr:sp macro="" textlink="">
      <xdr:nvSpPr>
        <xdr:cNvPr id="90" name="正方形/長方形 89">
          <a:extLst>
            <a:ext uri="{FF2B5EF4-FFF2-40B4-BE49-F238E27FC236}">
              <a16:creationId xmlns:a16="http://schemas.microsoft.com/office/drawing/2014/main" id="{00000000-0008-0000-0600-00005A000000}"/>
            </a:ext>
          </a:extLst>
        </xdr:cNvPr>
        <xdr:cNvSpPr/>
      </xdr:nvSpPr>
      <xdr:spPr bwMode="auto">
        <a:xfrm>
          <a:off x="2272145" y="17057594"/>
          <a:ext cx="5659581" cy="635577"/>
        </a:xfrm>
        <a:prstGeom prst="rect">
          <a:avLst/>
        </a:prstGeom>
        <a:solidFill>
          <a:sysClr val="window" lastClr="FFFFFF"/>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a:solidFill>
                <a:sysClr val="windowText" lastClr="000000"/>
              </a:solidFill>
              <a:effectLst/>
              <a:latin typeface="+mn-lt"/>
              <a:ea typeface="+mn-ea"/>
              <a:cs typeface="+mn-cs"/>
            </a:rPr>
            <a:t>研修</a:t>
          </a:r>
          <a:r>
            <a:rPr kumimoji="1" lang="ja-JP" altLang="ja-JP" sz="2000">
              <a:solidFill>
                <a:sysClr val="windowText" lastClr="000000"/>
              </a:solidFill>
              <a:effectLst/>
              <a:latin typeface="+mn-lt"/>
              <a:ea typeface="+mn-ea"/>
              <a:cs typeface="+mn-cs"/>
            </a:rPr>
            <a:t>ＤＢ論理バックアップ</a:t>
          </a:r>
          <a:r>
            <a:rPr kumimoji="1" lang="en-US" altLang="ja-JP" sz="2000">
              <a:solidFill>
                <a:sysClr val="windowText" lastClr="000000"/>
              </a:solidFill>
              <a:effectLst/>
              <a:latin typeface="+mn-lt"/>
              <a:ea typeface="+mn-ea"/>
              <a:cs typeface="+mn-cs"/>
            </a:rPr>
            <a:t>※</a:t>
          </a:r>
          <a:r>
            <a:rPr kumimoji="1" lang="ja-JP" altLang="en-US" sz="2000">
              <a:solidFill>
                <a:sysClr val="windowText" lastClr="000000"/>
              </a:solidFill>
              <a:effectLst/>
              <a:latin typeface="+mn-lt"/>
              <a:ea typeface="+mn-ea"/>
              <a:cs typeface="+mn-cs"/>
            </a:rPr>
            <a:t>研修</a:t>
          </a:r>
          <a:r>
            <a:rPr kumimoji="1" lang="ja-JP" altLang="ja-JP" sz="2000">
              <a:solidFill>
                <a:sysClr val="windowText" lastClr="000000"/>
              </a:solidFill>
              <a:effectLst/>
              <a:latin typeface="+mn-lt"/>
              <a:ea typeface="+mn-ea"/>
              <a:cs typeface="+mn-cs"/>
            </a:rPr>
            <a:t>ＡＰで実行</a:t>
          </a:r>
          <a:endParaRPr lang="ja-JP" altLang="ja-JP" sz="2000">
            <a:solidFill>
              <a:sysClr val="windowText" lastClr="000000"/>
            </a:solidFill>
            <a:effectLst/>
          </a:endParaRPr>
        </a:p>
      </xdr:txBody>
    </xdr:sp>
    <xdr:clientData/>
  </xdr:twoCellAnchor>
  <xdr:twoCellAnchor>
    <xdr:from>
      <xdr:col>7</xdr:col>
      <xdr:colOff>388744</xdr:colOff>
      <xdr:row>132</xdr:row>
      <xdr:rowOff>117765</xdr:rowOff>
    </xdr:from>
    <xdr:to>
      <xdr:col>11</xdr:col>
      <xdr:colOff>256515</xdr:colOff>
      <xdr:row>136</xdr:row>
      <xdr:rowOff>60615</xdr:rowOff>
    </xdr:to>
    <xdr:sp macro="" textlink="">
      <xdr:nvSpPr>
        <xdr:cNvPr id="91" name="正方形/長方形 90">
          <a:extLst>
            <a:ext uri="{FF2B5EF4-FFF2-40B4-BE49-F238E27FC236}">
              <a16:creationId xmlns:a16="http://schemas.microsoft.com/office/drawing/2014/main" id="{00000000-0008-0000-0600-00005B000000}"/>
            </a:ext>
          </a:extLst>
        </xdr:cNvPr>
        <xdr:cNvSpPr/>
      </xdr:nvSpPr>
      <xdr:spPr bwMode="auto">
        <a:xfrm>
          <a:off x="5237835" y="17955492"/>
          <a:ext cx="2638680" cy="635578"/>
        </a:xfrm>
        <a:prstGeom prst="rect">
          <a:avLst/>
        </a:prstGeom>
        <a:solidFill>
          <a:sysClr val="window" lastClr="FFFFFF"/>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500">
              <a:solidFill>
                <a:sysClr val="windowText" lastClr="000000"/>
              </a:solidFill>
            </a:rPr>
            <a:t>研修ＤＢ（アーカイブ削除）</a:t>
          </a:r>
        </a:p>
      </xdr:txBody>
    </xdr:sp>
    <xdr:clientData/>
  </xdr:twoCellAnchor>
  <xdr:twoCellAnchor>
    <xdr:from>
      <xdr:col>3</xdr:col>
      <xdr:colOff>93520</xdr:colOff>
      <xdr:row>139</xdr:row>
      <xdr:rowOff>168700</xdr:rowOff>
    </xdr:from>
    <xdr:to>
      <xdr:col>6</xdr:col>
      <xdr:colOff>360221</xdr:colOff>
      <xdr:row>143</xdr:row>
      <xdr:rowOff>111551</xdr:rowOff>
    </xdr:to>
    <xdr:sp macro="" textlink="">
      <xdr:nvSpPr>
        <xdr:cNvPr id="92" name="正方形/長方形 91">
          <a:extLst>
            <a:ext uri="{FF2B5EF4-FFF2-40B4-BE49-F238E27FC236}">
              <a16:creationId xmlns:a16="http://schemas.microsoft.com/office/drawing/2014/main" id="{00000000-0008-0000-0600-00005C000000}"/>
            </a:ext>
          </a:extLst>
        </xdr:cNvPr>
        <xdr:cNvSpPr/>
      </xdr:nvSpPr>
      <xdr:spPr bwMode="auto">
        <a:xfrm>
          <a:off x="2171702" y="19218700"/>
          <a:ext cx="2344883" cy="635578"/>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500">
              <a:effectLst/>
              <a:latin typeface="+mn-lt"/>
              <a:ea typeface="+mn-ea"/>
              <a:cs typeface="+mn-cs"/>
            </a:rPr>
            <a:t>研修</a:t>
          </a:r>
          <a:r>
            <a:rPr kumimoji="1" lang="ja-JP" altLang="ja-JP" sz="1500">
              <a:effectLst/>
              <a:latin typeface="+mn-lt"/>
              <a:ea typeface="+mn-ea"/>
              <a:cs typeface="+mn-cs"/>
            </a:rPr>
            <a:t>ＤＢ（</a:t>
          </a:r>
          <a:r>
            <a:rPr kumimoji="1" lang="en-US" altLang="ja-JP" sz="1500">
              <a:effectLst/>
              <a:latin typeface="+mn-lt"/>
              <a:ea typeface="+mn-ea"/>
              <a:cs typeface="+mn-cs"/>
            </a:rPr>
            <a:t>DB</a:t>
          </a:r>
          <a:r>
            <a:rPr kumimoji="1" lang="ja-JP" altLang="en-US" sz="1500">
              <a:effectLst/>
              <a:latin typeface="+mn-lt"/>
              <a:ea typeface="+mn-ea"/>
              <a:cs typeface="+mn-cs"/>
            </a:rPr>
            <a:t>統計情報</a:t>
          </a:r>
          <a:r>
            <a:rPr kumimoji="1" lang="ja-JP" altLang="ja-JP" sz="1500">
              <a:effectLst/>
              <a:latin typeface="+mn-lt"/>
              <a:ea typeface="+mn-ea"/>
              <a:cs typeface="+mn-cs"/>
            </a:rPr>
            <a:t>）</a:t>
          </a:r>
          <a:endParaRPr lang="ja-JP" altLang="ja-JP" sz="1500">
            <a:effectLst/>
          </a:endParaRPr>
        </a:p>
      </xdr:txBody>
    </xdr:sp>
    <xdr:clientData/>
  </xdr:twoCellAnchor>
  <xdr:twoCellAnchor>
    <xdr:from>
      <xdr:col>6</xdr:col>
      <xdr:colOff>415844</xdr:colOff>
      <xdr:row>134</xdr:row>
      <xdr:rowOff>89190</xdr:rowOff>
    </xdr:from>
    <xdr:to>
      <xdr:col>7</xdr:col>
      <xdr:colOff>388744</xdr:colOff>
      <xdr:row>134</xdr:row>
      <xdr:rowOff>92758</xdr:rowOff>
    </xdr:to>
    <xdr:cxnSp macro="">
      <xdr:nvCxnSpPr>
        <xdr:cNvPr id="94" name="直線矢印コネクタ 93">
          <a:extLst>
            <a:ext uri="{FF2B5EF4-FFF2-40B4-BE49-F238E27FC236}">
              <a16:creationId xmlns:a16="http://schemas.microsoft.com/office/drawing/2014/main" id="{00000000-0008-0000-0600-00005E000000}"/>
            </a:ext>
          </a:extLst>
        </xdr:cNvPr>
        <xdr:cNvCxnSpPr>
          <a:stCxn id="89" idx="3"/>
          <a:endCxn id="91" idx="1"/>
        </xdr:cNvCxnSpPr>
      </xdr:nvCxnSpPr>
      <xdr:spPr bwMode="auto">
        <a:xfrm flipV="1">
          <a:off x="4572208" y="18273281"/>
          <a:ext cx="665627" cy="3568"/>
        </a:xfrm>
        <a:prstGeom prst="straightConnector1">
          <a:avLst/>
        </a:prstGeom>
        <a:solidFill>
          <a:srgbClr xmlns:mc="http://schemas.openxmlformats.org/markup-compatibility/2006" xmlns:a14="http://schemas.microsoft.com/office/drawing/2010/main" val="FFFFFF" mc:Ignorable="a14" a14:legacySpreadsheetColorIndex="9"/>
        </a:solidFill>
        <a:ln w="12700" cap="flat" cmpd="sng" algn="ctr">
          <a:solidFill>
            <a:sysClr val="windowText" lastClr="000000"/>
          </a:solidFill>
          <a:prstDash val="solid"/>
          <a:round/>
          <a:headEnd type="none" w="med" len="med"/>
          <a:tailEnd type="triangle"/>
        </a:ln>
        <a:effectLst/>
      </xdr:spPr>
    </xdr:cxnSp>
    <xdr:clientData/>
  </xdr:twoCellAnchor>
  <xdr:twoCellAnchor>
    <xdr:from>
      <xdr:col>5</xdr:col>
      <xdr:colOff>207817</xdr:colOff>
      <xdr:row>136</xdr:row>
      <xdr:rowOff>-1</xdr:rowOff>
    </xdr:from>
    <xdr:to>
      <xdr:col>10</xdr:col>
      <xdr:colOff>484907</xdr:colOff>
      <xdr:row>138</xdr:row>
      <xdr:rowOff>173181</xdr:rowOff>
    </xdr:to>
    <xdr:sp macro="" textlink="">
      <xdr:nvSpPr>
        <xdr:cNvPr id="15" name="テキスト ボックス 14">
          <a:extLst>
            <a:ext uri="{FF2B5EF4-FFF2-40B4-BE49-F238E27FC236}">
              <a16:creationId xmlns:a16="http://schemas.microsoft.com/office/drawing/2014/main" id="{00000000-0008-0000-0600-00000F000000}"/>
            </a:ext>
          </a:extLst>
        </xdr:cNvPr>
        <xdr:cNvSpPr txBox="1"/>
      </xdr:nvSpPr>
      <xdr:spPr>
        <a:xfrm>
          <a:off x="3671453" y="18530454"/>
          <a:ext cx="3740727" cy="519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ysClr val="windowText" lastClr="000000"/>
              </a:solidFill>
            </a:rPr>
            <a:t>※</a:t>
          </a:r>
          <a:r>
            <a:rPr kumimoji="1" lang="ja-JP" altLang="en-US" sz="2000">
              <a:solidFill>
                <a:sysClr val="windowText" lastClr="000000"/>
              </a:solidFill>
            </a:rPr>
            <a:t>成功の場合のみ後続実行</a:t>
          </a:r>
        </a:p>
      </xdr:txBody>
    </xdr:sp>
    <xdr:clientData/>
  </xdr:twoCellAnchor>
  <xdr:twoCellAnchor>
    <xdr:from>
      <xdr:col>5</xdr:col>
      <xdr:colOff>31171</xdr:colOff>
      <xdr:row>117</xdr:row>
      <xdr:rowOff>31172</xdr:rowOff>
    </xdr:from>
    <xdr:to>
      <xdr:col>10</xdr:col>
      <xdr:colOff>308261</xdr:colOff>
      <xdr:row>120</xdr:row>
      <xdr:rowOff>31172</xdr:rowOff>
    </xdr:to>
    <xdr:sp macro="" textlink="">
      <xdr:nvSpPr>
        <xdr:cNvPr id="49" name="テキスト ボックス 48">
          <a:extLst>
            <a:ext uri="{FF2B5EF4-FFF2-40B4-BE49-F238E27FC236}">
              <a16:creationId xmlns:a16="http://schemas.microsoft.com/office/drawing/2014/main" id="{00000000-0008-0000-0600-000031000000}"/>
            </a:ext>
          </a:extLst>
        </xdr:cNvPr>
        <xdr:cNvSpPr txBox="1"/>
      </xdr:nvSpPr>
      <xdr:spPr>
        <a:xfrm>
          <a:off x="3494807" y="15271172"/>
          <a:ext cx="3740727" cy="519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solidFill>
                <a:sysClr val="windowText" lastClr="000000"/>
              </a:solidFill>
            </a:rPr>
            <a:t>※</a:t>
          </a:r>
          <a:r>
            <a:rPr kumimoji="1" lang="ja-JP" altLang="en-US" sz="2000">
              <a:solidFill>
                <a:sysClr val="windowText" lastClr="000000"/>
              </a:solidFill>
            </a:rPr>
            <a:t>成功の場合のみ後続実行</a:t>
          </a:r>
        </a:p>
      </xdr:txBody>
    </xdr:sp>
    <xdr:clientData/>
  </xdr:twoCellAnchor>
  <xdr:twoCellAnchor>
    <xdr:from>
      <xdr:col>7</xdr:col>
      <xdr:colOff>520156</xdr:colOff>
      <xdr:row>120</xdr:row>
      <xdr:rowOff>122043</xdr:rowOff>
    </xdr:from>
    <xdr:to>
      <xdr:col>11</xdr:col>
      <xdr:colOff>387927</xdr:colOff>
      <xdr:row>124</xdr:row>
      <xdr:rowOff>64895</xdr:rowOff>
    </xdr:to>
    <xdr:sp macro="" textlink="">
      <xdr:nvSpPr>
        <xdr:cNvPr id="43" name="正方形/長方形 42">
          <a:extLst>
            <a:ext uri="{FF2B5EF4-FFF2-40B4-BE49-F238E27FC236}">
              <a16:creationId xmlns:a16="http://schemas.microsoft.com/office/drawing/2014/main" id="{00000000-0008-0000-0600-00002B000000}"/>
            </a:ext>
          </a:extLst>
        </xdr:cNvPr>
        <xdr:cNvSpPr/>
      </xdr:nvSpPr>
      <xdr:spPr bwMode="auto">
        <a:xfrm>
          <a:off x="5369247" y="20903861"/>
          <a:ext cx="2638680" cy="635579"/>
        </a:xfrm>
        <a:prstGeom prst="rect">
          <a:avLst/>
        </a:prstGeom>
        <a:solidFill>
          <a:sysClr val="window" lastClr="FFFFFF"/>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500" b="1">
              <a:solidFill>
                <a:srgbClr val="FF0000"/>
              </a:solidFill>
            </a:rPr>
            <a:t>本番ＤＢ（</a:t>
          </a:r>
          <a:r>
            <a:rPr kumimoji="1" lang="en-US" altLang="ja-JP" sz="1500" b="1">
              <a:solidFill>
                <a:srgbClr val="FF0000"/>
              </a:solidFill>
            </a:rPr>
            <a:t>ANALYZE</a:t>
          </a:r>
          <a:r>
            <a:rPr kumimoji="1" lang="ja-JP" altLang="en-US" sz="1500" b="1">
              <a:solidFill>
                <a:srgbClr val="FF0000"/>
              </a:solidFill>
            </a:rPr>
            <a:t>）</a:t>
          </a:r>
        </a:p>
      </xdr:txBody>
    </xdr:sp>
    <xdr:clientData/>
  </xdr:twoCellAnchor>
  <xdr:twoCellAnchor>
    <xdr:from>
      <xdr:col>6</xdr:col>
      <xdr:colOff>356756</xdr:colOff>
      <xdr:row>141</xdr:row>
      <xdr:rowOff>162741</xdr:rowOff>
    </xdr:from>
    <xdr:to>
      <xdr:col>7</xdr:col>
      <xdr:colOff>329656</xdr:colOff>
      <xdr:row>141</xdr:row>
      <xdr:rowOff>166309</xdr:rowOff>
    </xdr:to>
    <xdr:cxnSp macro="">
      <xdr:nvCxnSpPr>
        <xdr:cNvPr id="44" name="直線矢印コネクタ 43">
          <a:extLst>
            <a:ext uri="{FF2B5EF4-FFF2-40B4-BE49-F238E27FC236}">
              <a16:creationId xmlns:a16="http://schemas.microsoft.com/office/drawing/2014/main" id="{00000000-0008-0000-0600-00002C000000}"/>
            </a:ext>
          </a:extLst>
        </xdr:cNvPr>
        <xdr:cNvCxnSpPr/>
      </xdr:nvCxnSpPr>
      <xdr:spPr bwMode="auto">
        <a:xfrm flipV="1">
          <a:off x="4513120" y="24581377"/>
          <a:ext cx="665627" cy="3568"/>
        </a:xfrm>
        <a:prstGeom prst="straightConnector1">
          <a:avLst/>
        </a:prstGeom>
        <a:solidFill>
          <a:srgbClr xmlns:mc="http://schemas.openxmlformats.org/markup-compatibility/2006" xmlns:a14="http://schemas.microsoft.com/office/drawing/2010/main" val="FFFFFF" mc:Ignorable="a14" a14:legacySpreadsheetColorIndex="9"/>
        </a:solidFill>
        <a:ln w="12700" cap="flat" cmpd="sng" algn="ctr">
          <a:solidFill>
            <a:sysClr val="windowText" lastClr="000000"/>
          </a:solidFill>
          <a:prstDash val="solid"/>
          <a:round/>
          <a:headEnd type="none" w="med" len="med"/>
          <a:tailEnd type="triangle"/>
        </a:ln>
        <a:effectLst/>
      </xdr:spPr>
    </xdr:cxnSp>
    <xdr:clientData/>
  </xdr:twoCellAnchor>
  <xdr:twoCellAnchor>
    <xdr:from>
      <xdr:col>6</xdr:col>
      <xdr:colOff>543793</xdr:colOff>
      <xdr:row>122</xdr:row>
      <xdr:rowOff>90004</xdr:rowOff>
    </xdr:from>
    <xdr:to>
      <xdr:col>7</xdr:col>
      <xdr:colOff>516693</xdr:colOff>
      <xdr:row>122</xdr:row>
      <xdr:rowOff>93572</xdr:rowOff>
    </xdr:to>
    <xdr:cxnSp macro="">
      <xdr:nvCxnSpPr>
        <xdr:cNvPr id="45" name="直線矢印コネクタ 44">
          <a:extLst>
            <a:ext uri="{FF2B5EF4-FFF2-40B4-BE49-F238E27FC236}">
              <a16:creationId xmlns:a16="http://schemas.microsoft.com/office/drawing/2014/main" id="{00000000-0008-0000-0600-00002D000000}"/>
            </a:ext>
          </a:extLst>
        </xdr:cNvPr>
        <xdr:cNvCxnSpPr/>
      </xdr:nvCxnSpPr>
      <xdr:spPr bwMode="auto">
        <a:xfrm flipV="1">
          <a:off x="4700157" y="21218186"/>
          <a:ext cx="665627" cy="3568"/>
        </a:xfrm>
        <a:prstGeom prst="straightConnector1">
          <a:avLst/>
        </a:prstGeom>
        <a:solidFill>
          <a:srgbClr xmlns:mc="http://schemas.openxmlformats.org/markup-compatibility/2006" xmlns:a14="http://schemas.microsoft.com/office/drawing/2010/main" val="FFFFFF" mc:Ignorable="a14" a14:legacySpreadsheetColorIndex="9"/>
        </a:solidFill>
        <a:ln w="12700" cap="flat" cmpd="sng" algn="ctr">
          <a:solidFill>
            <a:sysClr val="windowText" lastClr="000000"/>
          </a:solidFill>
          <a:prstDash val="solid"/>
          <a:round/>
          <a:headEnd type="none" w="med" len="med"/>
          <a:tailEnd type="triangle"/>
        </a:ln>
        <a:effectLst/>
      </xdr:spPr>
    </xdr:cxnSp>
    <xdr:clientData/>
  </xdr:twoCellAnchor>
  <xdr:twoCellAnchor>
    <xdr:from>
      <xdr:col>7</xdr:col>
      <xdr:colOff>395465</xdr:colOff>
      <xdr:row>139</xdr:row>
      <xdr:rowOff>135897</xdr:rowOff>
    </xdr:from>
    <xdr:to>
      <xdr:col>11</xdr:col>
      <xdr:colOff>263236</xdr:colOff>
      <xdr:row>143</xdr:row>
      <xdr:rowOff>78749</xdr:rowOff>
    </xdr:to>
    <xdr:sp macro="" textlink="">
      <xdr:nvSpPr>
        <xdr:cNvPr id="46" name="正方形/長方形 45">
          <a:extLst>
            <a:ext uri="{FF2B5EF4-FFF2-40B4-BE49-F238E27FC236}">
              <a16:creationId xmlns:a16="http://schemas.microsoft.com/office/drawing/2014/main" id="{00000000-0008-0000-0600-00002E000000}"/>
            </a:ext>
          </a:extLst>
        </xdr:cNvPr>
        <xdr:cNvSpPr/>
      </xdr:nvSpPr>
      <xdr:spPr bwMode="auto">
        <a:xfrm>
          <a:off x="5244556" y="24208170"/>
          <a:ext cx="2638680" cy="635579"/>
        </a:xfrm>
        <a:prstGeom prst="rect">
          <a:avLst/>
        </a:prstGeom>
        <a:solidFill>
          <a:sysClr val="window" lastClr="FFFFFF"/>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500" b="1">
              <a:solidFill>
                <a:srgbClr val="FF0000"/>
              </a:solidFill>
            </a:rPr>
            <a:t>研修ＤＢ（</a:t>
          </a:r>
          <a:r>
            <a:rPr kumimoji="1" lang="en-US" altLang="ja-JP" sz="1500" b="1">
              <a:solidFill>
                <a:srgbClr val="FF0000"/>
              </a:solidFill>
            </a:rPr>
            <a:t>ANALYZE</a:t>
          </a:r>
          <a:r>
            <a:rPr kumimoji="1" lang="ja-JP" altLang="en-US" sz="1500" b="1">
              <a:solidFill>
                <a:srgbClr val="FF0000"/>
              </a:solidFill>
            </a:rPr>
            <a:t>）</a:t>
          </a:r>
        </a:p>
      </xdr:txBody>
    </xdr:sp>
    <xdr:clientData/>
  </xdr:twoCellAnchor>
  <xdr:twoCellAnchor>
    <xdr:from>
      <xdr:col>8</xdr:col>
      <xdr:colOff>297873</xdr:colOff>
      <xdr:row>77</xdr:row>
      <xdr:rowOff>100444</xdr:rowOff>
    </xdr:from>
    <xdr:to>
      <xdr:col>11</xdr:col>
      <xdr:colOff>564573</xdr:colOff>
      <xdr:row>81</xdr:row>
      <xdr:rowOff>43294</xdr:rowOff>
    </xdr:to>
    <xdr:sp macro="" textlink="">
      <xdr:nvSpPr>
        <xdr:cNvPr id="47" name="正方形/長方形 46">
          <a:extLst>
            <a:ext uri="{FF2B5EF4-FFF2-40B4-BE49-F238E27FC236}">
              <a16:creationId xmlns:a16="http://schemas.microsoft.com/office/drawing/2014/main" id="{00000000-0008-0000-0600-00002F000000}"/>
            </a:ext>
          </a:extLst>
        </xdr:cNvPr>
        <xdr:cNvSpPr/>
      </xdr:nvSpPr>
      <xdr:spPr bwMode="auto">
        <a:xfrm>
          <a:off x="5839691" y="13435444"/>
          <a:ext cx="2344882" cy="635577"/>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b="1">
              <a:solidFill>
                <a:srgbClr val="FF0000"/>
              </a:solidFill>
            </a:rPr>
            <a:t>研修ＡＰ</a:t>
          </a:r>
          <a:r>
            <a:rPr kumimoji="1" lang="en-US" altLang="ja-JP" sz="2000" b="1">
              <a:solidFill>
                <a:srgbClr val="FF0000"/>
              </a:solidFill>
            </a:rPr>
            <a:t>(docker)</a:t>
          </a:r>
          <a:endParaRPr kumimoji="1" lang="ja-JP" altLang="en-US" sz="2000" b="1">
            <a:solidFill>
              <a:srgbClr val="FF0000"/>
            </a:solidFill>
          </a:endParaRPr>
        </a:p>
      </xdr:txBody>
    </xdr:sp>
    <xdr:clientData/>
  </xdr:twoCellAnchor>
  <xdr:twoCellAnchor>
    <xdr:from>
      <xdr:col>8</xdr:col>
      <xdr:colOff>315191</xdr:colOff>
      <xdr:row>72</xdr:row>
      <xdr:rowOff>100445</xdr:rowOff>
    </xdr:from>
    <xdr:to>
      <xdr:col>11</xdr:col>
      <xdr:colOff>581891</xdr:colOff>
      <xdr:row>76</xdr:row>
      <xdr:rowOff>48489</xdr:rowOff>
    </xdr:to>
    <xdr:sp macro="" textlink="">
      <xdr:nvSpPr>
        <xdr:cNvPr id="50" name="正方形/長方形 49">
          <a:extLst>
            <a:ext uri="{FF2B5EF4-FFF2-40B4-BE49-F238E27FC236}">
              <a16:creationId xmlns:a16="http://schemas.microsoft.com/office/drawing/2014/main" id="{00000000-0008-0000-0600-000032000000}"/>
            </a:ext>
          </a:extLst>
        </xdr:cNvPr>
        <xdr:cNvSpPr/>
      </xdr:nvSpPr>
      <xdr:spPr bwMode="auto">
        <a:xfrm>
          <a:off x="5857009" y="12569536"/>
          <a:ext cx="2344882" cy="640771"/>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b="1">
              <a:solidFill>
                <a:srgbClr val="FF0000"/>
              </a:solidFill>
            </a:rPr>
            <a:t>本番ＡＰ</a:t>
          </a:r>
          <a:r>
            <a:rPr kumimoji="1" lang="en-US" altLang="ja-JP" sz="2000" b="1">
              <a:solidFill>
                <a:srgbClr val="FF0000"/>
              </a:solidFill>
            </a:rPr>
            <a:t>(docker)</a:t>
          </a:r>
          <a:endParaRPr kumimoji="1" lang="ja-JP" altLang="en-US" sz="2000" b="1">
            <a:solidFill>
              <a:srgbClr val="FF0000"/>
            </a:solidFill>
          </a:endParaRPr>
        </a:p>
      </xdr:txBody>
    </xdr:sp>
    <xdr:clientData/>
  </xdr:twoCellAnchor>
  <xdr:twoCellAnchor>
    <xdr:from>
      <xdr:col>8</xdr:col>
      <xdr:colOff>138036</xdr:colOff>
      <xdr:row>92</xdr:row>
      <xdr:rowOff>15483</xdr:rowOff>
    </xdr:from>
    <xdr:to>
      <xdr:col>11</xdr:col>
      <xdr:colOff>404736</xdr:colOff>
      <xdr:row>95</xdr:row>
      <xdr:rowOff>124587</xdr:rowOff>
    </xdr:to>
    <xdr:sp macro="" textlink="">
      <xdr:nvSpPr>
        <xdr:cNvPr id="52" name="正方形/長方形 51">
          <a:extLst>
            <a:ext uri="{FF2B5EF4-FFF2-40B4-BE49-F238E27FC236}">
              <a16:creationId xmlns:a16="http://schemas.microsoft.com/office/drawing/2014/main" id="{00000000-0008-0000-0600-000034000000}"/>
            </a:ext>
          </a:extLst>
        </xdr:cNvPr>
        <xdr:cNvSpPr/>
      </xdr:nvSpPr>
      <xdr:spPr bwMode="auto">
        <a:xfrm>
          <a:off x="5679854" y="15948210"/>
          <a:ext cx="2344882" cy="628650"/>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2000" b="1">
              <a:solidFill>
                <a:srgbClr val="FF0000"/>
              </a:solidFill>
            </a:rPr>
            <a:t>リバプロ</a:t>
          </a:r>
          <a:r>
            <a:rPr kumimoji="1" lang="en-US" altLang="ja-JP" sz="2000" b="1">
              <a:solidFill>
                <a:srgbClr val="FF0000"/>
              </a:solidFill>
            </a:rPr>
            <a:t>(docker)</a:t>
          </a:r>
          <a:endParaRPr kumimoji="1" lang="ja-JP" altLang="en-US" sz="2000" b="1">
            <a:solidFill>
              <a:srgbClr val="FF0000"/>
            </a:solidFill>
          </a:endParaRPr>
        </a:p>
      </xdr:txBody>
    </xdr:sp>
    <xdr:clientData/>
  </xdr:twoCellAnchor>
  <xdr:twoCellAnchor>
    <xdr:from>
      <xdr:col>6</xdr:col>
      <xdr:colOff>567527</xdr:colOff>
      <xdr:row>93</xdr:row>
      <xdr:rowOff>156626</xdr:rowOff>
    </xdr:from>
    <xdr:to>
      <xdr:col>8</xdr:col>
      <xdr:colOff>138036</xdr:colOff>
      <xdr:row>94</xdr:row>
      <xdr:rowOff>21544</xdr:rowOff>
    </xdr:to>
    <xdr:cxnSp macro="">
      <xdr:nvCxnSpPr>
        <xdr:cNvPr id="53" name="直線矢印コネクタ 52">
          <a:extLst>
            <a:ext uri="{FF2B5EF4-FFF2-40B4-BE49-F238E27FC236}">
              <a16:creationId xmlns:a16="http://schemas.microsoft.com/office/drawing/2014/main" id="{00000000-0008-0000-0600-000035000000}"/>
            </a:ext>
          </a:extLst>
        </xdr:cNvPr>
        <xdr:cNvCxnSpPr>
          <a:stCxn id="61" idx="3"/>
          <a:endCxn id="52" idx="1"/>
        </xdr:cNvCxnSpPr>
      </xdr:nvCxnSpPr>
      <xdr:spPr bwMode="auto">
        <a:xfrm flipV="1">
          <a:off x="4723891" y="16262535"/>
          <a:ext cx="955963" cy="38100"/>
        </a:xfrm>
        <a:prstGeom prst="straightConnector1">
          <a:avLst/>
        </a:prstGeom>
        <a:solidFill>
          <a:srgbClr xmlns:mc="http://schemas.openxmlformats.org/markup-compatibility/2006" xmlns:a14="http://schemas.microsoft.com/office/drawing/2010/main" val="FFFFFF" mc:Ignorable="a14" a14:legacySpreadsheetColorIndex="9"/>
        </a:solidFill>
        <a:ln w="12700" cap="flat" cmpd="sng" algn="ctr">
          <a:solidFill>
            <a:sysClr val="windowText" lastClr="000000"/>
          </a:solidFill>
          <a:prstDash val="solid"/>
          <a:round/>
          <a:headEnd type="none" w="med" len="med"/>
          <a:tailEnd type="triangle"/>
        </a:ln>
        <a:effectLst/>
      </xdr:spPr>
    </xdr:cxnSp>
    <xdr:clientData/>
  </xdr:twoCellAnchor>
  <xdr:twoCellAnchor>
    <xdr:from>
      <xdr:col>6</xdr:col>
      <xdr:colOff>588818</xdr:colOff>
      <xdr:row>74</xdr:row>
      <xdr:rowOff>74467</xdr:rowOff>
    </xdr:from>
    <xdr:to>
      <xdr:col>8</xdr:col>
      <xdr:colOff>315191</xdr:colOff>
      <xdr:row>74</xdr:row>
      <xdr:rowOff>95249</xdr:rowOff>
    </xdr:to>
    <xdr:cxnSp macro="">
      <xdr:nvCxnSpPr>
        <xdr:cNvPr id="62" name="直線矢印コネクタ 61">
          <a:extLst>
            <a:ext uri="{FF2B5EF4-FFF2-40B4-BE49-F238E27FC236}">
              <a16:creationId xmlns:a16="http://schemas.microsoft.com/office/drawing/2014/main" id="{00000000-0008-0000-0600-00003E000000}"/>
            </a:ext>
          </a:extLst>
        </xdr:cNvPr>
        <xdr:cNvCxnSpPr>
          <a:stCxn id="57" idx="3"/>
          <a:endCxn id="50" idx="1"/>
        </xdr:cNvCxnSpPr>
      </xdr:nvCxnSpPr>
      <xdr:spPr bwMode="auto">
        <a:xfrm flipV="1">
          <a:off x="4745182" y="12889922"/>
          <a:ext cx="1111827" cy="20782"/>
        </a:xfrm>
        <a:prstGeom prst="straightConnector1">
          <a:avLst/>
        </a:prstGeom>
        <a:solidFill>
          <a:srgbClr xmlns:mc="http://schemas.openxmlformats.org/markup-compatibility/2006" xmlns:a14="http://schemas.microsoft.com/office/drawing/2010/main" val="FFFFFF" mc:Ignorable="a14" a14:legacySpreadsheetColorIndex="9"/>
        </a:solidFill>
        <a:ln w="12700" cap="flat" cmpd="sng" algn="ctr">
          <a:solidFill>
            <a:sysClr val="windowText" lastClr="000000"/>
          </a:solidFill>
          <a:prstDash val="solid"/>
          <a:round/>
          <a:headEnd type="none" w="med" len="med"/>
          <a:tailEnd type="triangle"/>
        </a:ln>
        <a:effectLst/>
      </xdr:spPr>
    </xdr:cxnSp>
    <xdr:clientData/>
  </xdr:twoCellAnchor>
  <xdr:twoCellAnchor>
    <xdr:from>
      <xdr:col>6</xdr:col>
      <xdr:colOff>588818</xdr:colOff>
      <xdr:row>79</xdr:row>
      <xdr:rowOff>40697</xdr:rowOff>
    </xdr:from>
    <xdr:to>
      <xdr:col>8</xdr:col>
      <xdr:colOff>297873</xdr:colOff>
      <xdr:row>79</xdr:row>
      <xdr:rowOff>71869</xdr:rowOff>
    </xdr:to>
    <xdr:cxnSp macro="">
      <xdr:nvCxnSpPr>
        <xdr:cNvPr id="63" name="直線矢印コネクタ 62">
          <a:extLst>
            <a:ext uri="{FF2B5EF4-FFF2-40B4-BE49-F238E27FC236}">
              <a16:creationId xmlns:a16="http://schemas.microsoft.com/office/drawing/2014/main" id="{00000000-0008-0000-0600-00003F000000}"/>
            </a:ext>
          </a:extLst>
        </xdr:cNvPr>
        <xdr:cNvCxnSpPr>
          <a:stCxn id="58" idx="3"/>
          <a:endCxn id="47" idx="1"/>
        </xdr:cNvCxnSpPr>
      </xdr:nvCxnSpPr>
      <xdr:spPr bwMode="auto">
        <a:xfrm>
          <a:off x="4745182" y="13722061"/>
          <a:ext cx="1094509" cy="31172"/>
        </a:xfrm>
        <a:prstGeom prst="straightConnector1">
          <a:avLst/>
        </a:prstGeom>
        <a:solidFill>
          <a:srgbClr xmlns:mc="http://schemas.openxmlformats.org/markup-compatibility/2006" xmlns:a14="http://schemas.microsoft.com/office/drawing/2010/main" val="FFFFFF" mc:Ignorable="a14" a14:legacySpreadsheetColorIndex="9"/>
        </a:solidFill>
        <a:ln w="12700" cap="flat" cmpd="sng" algn="ctr">
          <a:solidFill>
            <a:sysClr val="windowText" lastClr="000000"/>
          </a:solidFill>
          <a:prstDash val="solid"/>
          <a:round/>
          <a:headEnd type="none" w="med" len="med"/>
          <a:tailEnd type="triangle"/>
        </a:ln>
        <a:effec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44"/>
  </sheetPr>
  <dimension ref="A1:F26"/>
  <sheetViews>
    <sheetView zoomScale="85" zoomScaleNormal="85" workbookViewId="0">
      <selection activeCell="C15" sqref="C15"/>
    </sheetView>
  </sheetViews>
  <sheetFormatPr defaultColWidth="8.90625" defaultRowHeight="15"/>
  <cols>
    <col min="1" max="1" width="8.90625" style="31"/>
    <col min="2" max="2" width="11.08984375" style="31" bestFit="1" customWidth="1"/>
    <col min="3" max="3" width="72.90625" style="31" bestFit="1" customWidth="1"/>
    <col min="4" max="4" width="23.08984375" style="31" customWidth="1"/>
    <col min="5" max="5" width="77.08984375" style="31" bestFit="1" customWidth="1"/>
    <col min="6" max="16384" width="8.90625" style="31"/>
  </cols>
  <sheetData>
    <row r="1" spans="1:6">
      <c r="A1" s="1" t="s">
        <v>140</v>
      </c>
      <c r="B1" s="2"/>
      <c r="C1" s="2"/>
      <c r="D1" s="2"/>
      <c r="E1" s="2"/>
      <c r="F1" s="2"/>
    </row>
    <row r="2" spans="1:6">
      <c r="A2" s="2"/>
      <c r="B2" s="2"/>
      <c r="C2" s="2"/>
      <c r="D2" s="2"/>
      <c r="E2" s="2"/>
      <c r="F2" s="2"/>
    </row>
    <row r="3" spans="1:6">
      <c r="A3" s="2"/>
      <c r="B3" s="179" t="s">
        <v>16</v>
      </c>
      <c r="C3" s="4" t="s">
        <v>17</v>
      </c>
      <c r="D3" s="9" t="s">
        <v>264</v>
      </c>
      <c r="E3" s="19"/>
      <c r="F3" s="19"/>
    </row>
    <row r="4" spans="1:6">
      <c r="A4" s="2"/>
      <c r="B4" s="180"/>
      <c r="C4" s="4" t="s">
        <v>18</v>
      </c>
      <c r="D4" s="9" t="s">
        <v>263</v>
      </c>
      <c r="E4" s="19" t="s">
        <v>19</v>
      </c>
      <c r="F4" s="19"/>
    </row>
    <row r="5" spans="1:6">
      <c r="A5" s="2"/>
      <c r="B5" s="181"/>
      <c r="C5" s="4" t="s">
        <v>20</v>
      </c>
      <c r="D5" s="171" t="s">
        <v>345</v>
      </c>
      <c r="E5" s="19" t="s">
        <v>21</v>
      </c>
      <c r="F5" s="19"/>
    </row>
    <row r="6" spans="1:6">
      <c r="A6" s="2"/>
      <c r="B6" s="5"/>
      <c r="C6" s="5"/>
      <c r="D6" s="19"/>
      <c r="E6" s="19"/>
      <c r="F6" s="19"/>
    </row>
    <row r="7" spans="1:6">
      <c r="A7" s="2"/>
      <c r="B7" s="6" t="s">
        <v>22</v>
      </c>
      <c r="C7" s="12" t="s">
        <v>23</v>
      </c>
      <c r="D7" s="7" t="s">
        <v>24</v>
      </c>
      <c r="E7" s="7" t="s">
        <v>15</v>
      </c>
      <c r="F7" s="8"/>
    </row>
    <row r="8" spans="1:6">
      <c r="A8" s="2"/>
      <c r="B8" s="13" t="s">
        <v>25</v>
      </c>
      <c r="C8" s="16" t="s">
        <v>63</v>
      </c>
      <c r="D8" s="169" t="s">
        <v>80</v>
      </c>
      <c r="E8" s="9" t="s">
        <v>58</v>
      </c>
      <c r="F8" s="10"/>
    </row>
    <row r="9" spans="1:6">
      <c r="A9" s="2"/>
      <c r="B9" s="14"/>
      <c r="C9" s="16" t="s">
        <v>234</v>
      </c>
      <c r="D9" s="169" t="s">
        <v>100</v>
      </c>
      <c r="E9" s="9" t="s">
        <v>235</v>
      </c>
      <c r="F9" s="10"/>
    </row>
    <row r="10" spans="1:6">
      <c r="A10" s="2"/>
      <c r="B10" s="14"/>
      <c r="C10" s="16" t="s">
        <v>233</v>
      </c>
      <c r="D10" s="169" t="s">
        <v>80</v>
      </c>
      <c r="E10" s="9" t="s">
        <v>235</v>
      </c>
      <c r="F10" s="10"/>
    </row>
    <row r="11" spans="1:6">
      <c r="A11" s="2"/>
      <c r="B11" s="14"/>
      <c r="C11" s="16" t="s">
        <v>232</v>
      </c>
      <c r="D11" s="169" t="s">
        <v>100</v>
      </c>
      <c r="E11" s="9" t="s">
        <v>101</v>
      </c>
      <c r="F11" s="10"/>
    </row>
    <row r="12" spans="1:6">
      <c r="A12" s="2"/>
      <c r="B12" s="14"/>
      <c r="C12" s="16" t="s">
        <v>59</v>
      </c>
      <c r="D12" s="169">
        <v>5</v>
      </c>
      <c r="E12" s="182" t="s">
        <v>236</v>
      </c>
      <c r="F12" s="10"/>
    </row>
    <row r="13" spans="1:6" ht="30">
      <c r="A13" s="2"/>
      <c r="B13" s="15"/>
      <c r="C13" s="16" t="s">
        <v>60</v>
      </c>
      <c r="D13" s="170" t="s">
        <v>346</v>
      </c>
      <c r="E13" s="183"/>
      <c r="F13" s="10"/>
    </row>
    <row r="14" spans="1:6">
      <c r="A14" s="30"/>
      <c r="B14" s="30"/>
      <c r="C14" s="30"/>
      <c r="D14" s="30"/>
      <c r="E14" s="30"/>
      <c r="F14" s="30"/>
    </row>
    <row r="15" spans="1:6">
      <c r="A15" s="30"/>
      <c r="B15" s="30"/>
      <c r="C15" s="30"/>
      <c r="D15" s="30"/>
      <c r="E15" s="30"/>
      <c r="F15" s="30"/>
    </row>
    <row r="16" spans="1:6">
      <c r="A16" s="30"/>
      <c r="B16" s="30"/>
      <c r="C16" s="30"/>
      <c r="D16" s="30"/>
      <c r="E16" s="30"/>
      <c r="F16" s="30"/>
    </row>
    <row r="17" spans="1:6">
      <c r="A17" s="30"/>
      <c r="B17" s="30"/>
      <c r="C17" s="30"/>
      <c r="D17" s="30"/>
      <c r="E17" s="30"/>
      <c r="F17" s="30"/>
    </row>
    <row r="18" spans="1:6">
      <c r="A18" s="30"/>
      <c r="B18" s="30"/>
      <c r="C18" s="30"/>
      <c r="D18" s="30"/>
      <c r="E18" s="30"/>
      <c r="F18" s="30"/>
    </row>
    <row r="19" spans="1:6">
      <c r="A19" s="30"/>
      <c r="B19" s="30"/>
      <c r="C19" s="30"/>
      <c r="D19" s="30"/>
      <c r="E19" s="30"/>
      <c r="F19" s="30"/>
    </row>
    <row r="20" spans="1:6">
      <c r="A20" s="30"/>
      <c r="B20" s="30"/>
      <c r="C20" s="30"/>
      <c r="D20" s="30"/>
      <c r="E20" s="30"/>
      <c r="F20" s="30"/>
    </row>
    <row r="21" spans="1:6">
      <c r="A21" s="30"/>
      <c r="B21" s="30"/>
      <c r="C21" s="30"/>
      <c r="D21" s="30"/>
      <c r="E21" s="30"/>
      <c r="F21" s="30"/>
    </row>
    <row r="22" spans="1:6">
      <c r="A22" s="30"/>
      <c r="B22" s="30"/>
      <c r="C22" s="30"/>
      <c r="D22" s="30"/>
      <c r="E22" s="30"/>
      <c r="F22" s="30"/>
    </row>
    <row r="23" spans="1:6">
      <c r="A23" s="30"/>
      <c r="B23" s="30"/>
      <c r="C23" s="30"/>
      <c r="D23" s="30"/>
      <c r="E23" s="30"/>
      <c r="F23" s="30"/>
    </row>
    <row r="24" spans="1:6">
      <c r="A24" s="30"/>
      <c r="B24" s="30"/>
      <c r="C24" s="30"/>
      <c r="D24" s="30"/>
      <c r="E24" s="30"/>
      <c r="F24" s="30"/>
    </row>
    <row r="25" spans="1:6">
      <c r="A25" s="30"/>
      <c r="B25" s="30"/>
      <c r="C25" s="30"/>
      <c r="D25" s="30"/>
      <c r="E25" s="30"/>
      <c r="F25" s="30"/>
    </row>
    <row r="26" spans="1:6">
      <c r="A26" s="30"/>
      <c r="B26" s="30"/>
      <c r="C26" s="30"/>
      <c r="D26" s="30"/>
      <c r="E26" s="30"/>
      <c r="F26" s="30"/>
    </row>
  </sheetData>
  <mergeCells count="2">
    <mergeCell ref="B3:B5"/>
    <mergeCell ref="E12:E13"/>
  </mergeCells>
  <phoneticPr fontId="3"/>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選択肢!$H$3:$H$5</xm:f>
          </x14:formula1>
          <xm:sqref>D8:D11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CC6FE-B592-44D5-B3F4-5101E15567D5}">
  <sheetPr>
    <tabColor indexed="44"/>
  </sheetPr>
  <dimension ref="A1:AF120"/>
  <sheetViews>
    <sheetView zoomScale="85" zoomScaleNormal="85" workbookViewId="0">
      <selection activeCell="E11" sqref="E11"/>
    </sheetView>
  </sheetViews>
  <sheetFormatPr defaultColWidth="8.90625" defaultRowHeight="15"/>
  <cols>
    <col min="1" max="1" width="8.90625" style="31"/>
    <col min="2" max="2" width="4.90625" style="31" bestFit="1" customWidth="1"/>
    <col min="3" max="3" width="10.6328125" style="31" bestFit="1" customWidth="1"/>
    <col min="4" max="4" width="12.7265625" style="31" bestFit="1" customWidth="1"/>
    <col min="5" max="5" width="55.90625" style="31" customWidth="1"/>
    <col min="6" max="16384" width="8.90625" style="31"/>
  </cols>
  <sheetData>
    <row r="1" spans="1:32">
      <c r="A1" s="1" t="s">
        <v>348</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row>
    <row r="2" spans="1:32">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row>
    <row r="3" spans="1:32">
      <c r="A3" s="2"/>
      <c r="B3" s="7" t="s">
        <v>349</v>
      </c>
      <c r="C3" s="7" t="s">
        <v>350</v>
      </c>
      <c r="D3" s="7" t="s">
        <v>351</v>
      </c>
      <c r="E3" s="7" t="s">
        <v>352</v>
      </c>
      <c r="F3" s="172"/>
      <c r="G3" s="172"/>
      <c r="H3" s="172"/>
      <c r="I3" s="172"/>
      <c r="J3" s="172"/>
      <c r="K3" s="172"/>
      <c r="L3" s="172"/>
      <c r="M3" s="172"/>
      <c r="N3" s="172"/>
      <c r="O3" s="172"/>
      <c r="P3" s="172"/>
      <c r="Q3" s="172"/>
      <c r="R3" s="172"/>
      <c r="S3" s="172"/>
      <c r="T3" s="172"/>
      <c r="U3" s="172"/>
      <c r="V3" s="172"/>
      <c r="W3" s="172"/>
      <c r="X3" s="172"/>
      <c r="Y3" s="172"/>
      <c r="Z3" s="172"/>
      <c r="AA3" s="172"/>
      <c r="AB3" s="172"/>
      <c r="AC3" s="172"/>
      <c r="AD3" s="172"/>
      <c r="AE3" s="172"/>
      <c r="AF3" s="172"/>
    </row>
    <row r="4" spans="1:32">
      <c r="A4" s="2"/>
      <c r="B4" s="173" t="s">
        <v>353</v>
      </c>
      <c r="C4" s="174" t="s">
        <v>354</v>
      </c>
      <c r="D4" s="174" t="s">
        <v>355</v>
      </c>
      <c r="E4" s="175" t="s">
        <v>356</v>
      </c>
      <c r="F4" s="19"/>
      <c r="G4" s="19"/>
      <c r="H4" s="19"/>
      <c r="I4" s="19"/>
      <c r="J4" s="19"/>
      <c r="K4" s="19"/>
      <c r="L4" s="19"/>
      <c r="M4" s="19"/>
      <c r="N4" s="19"/>
      <c r="O4" s="19"/>
      <c r="P4" s="19"/>
      <c r="Q4" s="19"/>
      <c r="R4" s="19"/>
      <c r="S4" s="19"/>
      <c r="T4" s="19"/>
      <c r="U4" s="19"/>
      <c r="V4" s="19"/>
      <c r="W4" s="19"/>
      <c r="X4" s="19"/>
      <c r="Y4" s="19"/>
      <c r="Z4" s="19"/>
      <c r="AA4" s="19"/>
      <c r="AB4" s="19"/>
      <c r="AC4" s="19"/>
      <c r="AD4" s="19"/>
      <c r="AE4" s="19"/>
      <c r="AF4" s="19"/>
    </row>
    <row r="5" spans="1:32">
      <c r="A5" s="2"/>
      <c r="B5" s="9">
        <v>1</v>
      </c>
      <c r="C5" s="177" t="s">
        <v>357</v>
      </c>
      <c r="D5" s="171" t="s">
        <v>361</v>
      </c>
      <c r="E5" s="178" t="s">
        <v>359</v>
      </c>
      <c r="F5" s="19"/>
      <c r="G5" s="19"/>
      <c r="H5" s="19"/>
      <c r="I5" s="19"/>
      <c r="J5" s="19"/>
      <c r="K5" s="19"/>
      <c r="L5" s="19"/>
      <c r="M5" s="19"/>
      <c r="N5" s="19"/>
      <c r="O5" s="19"/>
      <c r="P5" s="19"/>
      <c r="Q5" s="19"/>
      <c r="R5" s="19"/>
      <c r="S5" s="19"/>
      <c r="T5" s="19"/>
      <c r="U5" s="19"/>
      <c r="V5" s="19"/>
      <c r="W5" s="19"/>
      <c r="X5" s="19"/>
      <c r="Y5" s="19"/>
      <c r="Z5" s="19"/>
      <c r="AA5" s="19"/>
      <c r="AB5" s="19"/>
      <c r="AC5" s="19"/>
      <c r="AD5" s="19"/>
      <c r="AE5" s="19"/>
      <c r="AF5" s="19"/>
    </row>
    <row r="6" spans="1:32">
      <c r="A6" s="2"/>
      <c r="B6" s="9">
        <v>2</v>
      </c>
      <c r="C6" s="177" t="s">
        <v>354</v>
      </c>
      <c r="D6" s="171" t="s">
        <v>362</v>
      </c>
      <c r="E6" s="178" t="s">
        <v>360</v>
      </c>
      <c r="F6" s="19"/>
      <c r="G6" s="19"/>
      <c r="H6" s="19"/>
      <c r="I6" s="19"/>
      <c r="J6" s="19"/>
      <c r="K6" s="19"/>
      <c r="L6" s="19"/>
      <c r="M6" s="19"/>
      <c r="N6" s="19"/>
      <c r="O6" s="19"/>
      <c r="P6" s="19"/>
      <c r="Q6" s="19"/>
      <c r="R6" s="19"/>
      <c r="S6" s="19"/>
      <c r="T6" s="19"/>
      <c r="U6" s="19"/>
      <c r="V6" s="19"/>
      <c r="W6" s="19"/>
      <c r="X6" s="19"/>
      <c r="Y6" s="19"/>
      <c r="Z6" s="19"/>
      <c r="AA6" s="19"/>
      <c r="AB6" s="19"/>
      <c r="AC6" s="19"/>
      <c r="AD6" s="19"/>
      <c r="AE6" s="19"/>
      <c r="AF6" s="19"/>
    </row>
    <row r="7" spans="1:32">
      <c r="A7" s="2"/>
      <c r="B7" s="9">
        <v>3</v>
      </c>
      <c r="C7" s="176" t="s">
        <v>358</v>
      </c>
      <c r="D7" s="9"/>
      <c r="E7" s="9"/>
      <c r="F7" s="19"/>
      <c r="G7" s="19"/>
      <c r="H7" s="19"/>
      <c r="I7" s="19"/>
      <c r="J7" s="19"/>
      <c r="K7" s="19"/>
      <c r="L7" s="19"/>
      <c r="M7" s="19"/>
      <c r="N7" s="19"/>
      <c r="O7" s="19"/>
      <c r="P7" s="19"/>
      <c r="Q7" s="19"/>
      <c r="R7" s="19"/>
      <c r="S7" s="19"/>
      <c r="T7" s="19"/>
      <c r="U7" s="19"/>
      <c r="V7" s="19"/>
      <c r="W7" s="19"/>
      <c r="X7" s="19"/>
      <c r="Y7" s="19"/>
      <c r="Z7" s="19"/>
      <c r="AA7" s="19"/>
      <c r="AB7" s="19"/>
      <c r="AC7" s="19"/>
      <c r="AD7" s="19"/>
      <c r="AE7" s="19"/>
      <c r="AF7" s="19"/>
    </row>
    <row r="8" spans="1:32">
      <c r="A8" s="30"/>
      <c r="B8" s="9">
        <v>4</v>
      </c>
      <c r="C8" s="176" t="s">
        <v>358</v>
      </c>
      <c r="D8" s="9"/>
      <c r="E8" s="9"/>
      <c r="F8" s="30"/>
      <c r="G8" s="30"/>
      <c r="H8" s="30"/>
      <c r="I8" s="30"/>
      <c r="J8" s="30"/>
      <c r="K8" s="30"/>
      <c r="L8" s="30"/>
      <c r="M8" s="30"/>
      <c r="N8" s="30"/>
      <c r="O8" s="30"/>
      <c r="P8" s="30"/>
      <c r="Q8" s="30"/>
      <c r="R8" s="30"/>
      <c r="S8" s="30"/>
      <c r="T8" s="30"/>
      <c r="U8" s="30"/>
      <c r="V8" s="30"/>
      <c r="W8" s="30"/>
      <c r="X8" s="30"/>
      <c r="Y8" s="30"/>
      <c r="Z8" s="30"/>
      <c r="AA8" s="30"/>
      <c r="AB8" s="30"/>
      <c r="AC8" s="30"/>
      <c r="AD8" s="30"/>
      <c r="AE8" s="30"/>
      <c r="AF8" s="30"/>
    </row>
    <row r="9" spans="1:32">
      <c r="A9" s="30"/>
      <c r="B9" s="9">
        <v>5</v>
      </c>
      <c r="C9" s="176" t="s">
        <v>358</v>
      </c>
      <c r="D9" s="9"/>
      <c r="E9" s="9"/>
      <c r="F9" s="30"/>
      <c r="G9" s="30"/>
      <c r="H9" s="30"/>
      <c r="I9" s="30"/>
      <c r="J9" s="30"/>
      <c r="K9" s="30"/>
      <c r="L9" s="30"/>
      <c r="M9" s="30"/>
      <c r="N9" s="30"/>
      <c r="O9" s="30"/>
      <c r="P9" s="30"/>
      <c r="Q9" s="30"/>
      <c r="R9" s="30"/>
      <c r="S9" s="30"/>
      <c r="T9" s="30"/>
      <c r="U9" s="30"/>
      <c r="V9" s="30"/>
      <c r="W9" s="30"/>
      <c r="X9" s="30"/>
      <c r="Y9" s="30"/>
      <c r="Z9" s="30"/>
      <c r="AA9" s="30"/>
      <c r="AB9" s="30"/>
      <c r="AC9" s="30"/>
      <c r="AD9" s="30"/>
      <c r="AE9" s="30"/>
      <c r="AF9" s="30"/>
    </row>
    <row r="10" spans="1:32">
      <c r="A10" s="30"/>
      <c r="B10" s="9">
        <v>6</v>
      </c>
      <c r="C10" s="176" t="s">
        <v>358</v>
      </c>
      <c r="D10" s="9"/>
      <c r="E10" s="9"/>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row>
    <row r="11" spans="1:32">
      <c r="A11" s="30"/>
      <c r="B11" s="9">
        <v>7</v>
      </c>
      <c r="C11" s="176" t="s">
        <v>358</v>
      </c>
      <c r="D11" s="9"/>
      <c r="E11" s="9"/>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row>
    <row r="12" spans="1:32">
      <c r="A12" s="30"/>
      <c r="B12" s="9">
        <v>8</v>
      </c>
      <c r="C12" s="176" t="s">
        <v>358</v>
      </c>
      <c r="D12" s="9"/>
      <c r="E12" s="9"/>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row>
    <row r="13" spans="1:32">
      <c r="A13" s="30"/>
      <c r="B13" s="9">
        <v>9</v>
      </c>
      <c r="C13" s="176" t="s">
        <v>358</v>
      </c>
      <c r="D13" s="9"/>
      <c r="E13" s="9"/>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row>
    <row r="14" spans="1:32">
      <c r="A14" s="30"/>
      <c r="B14" s="9">
        <v>10</v>
      </c>
      <c r="C14" s="176" t="s">
        <v>358</v>
      </c>
      <c r="D14" s="9"/>
      <c r="E14" s="9"/>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row>
    <row r="15" spans="1:32">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row>
    <row r="16" spans="1:32">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row>
    <row r="17" spans="1:32">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row>
    <row r="18" spans="1:32">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row>
    <row r="19" spans="1:32">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row>
    <row r="20" spans="1:32">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row>
    <row r="21" spans="1:32">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row>
    <row r="22" spans="1:32">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row>
    <row r="23" spans="1:32">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row>
    <row r="24" spans="1:32">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row>
    <row r="25" spans="1:3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row>
    <row r="26" spans="1:3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row>
    <row r="27" spans="1:32">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row>
    <row r="28" spans="1:32">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row>
    <row r="29" spans="1:3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row>
    <row r="30" spans="1:3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row>
    <row r="31" spans="1:32">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row>
    <row r="32" spans="1:32">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row>
    <row r="33" spans="1:32">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row>
    <row r="34" spans="1:32">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row>
    <row r="35" spans="1:32">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row>
    <row r="36" spans="1:32">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row>
    <row r="37" spans="1:32">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row>
    <row r="38" spans="1:32">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row>
    <row r="39" spans="1:32">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row>
    <row r="40" spans="1:32">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row>
    <row r="41" spans="1:32">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row>
    <row r="42" spans="1:3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row>
    <row r="43" spans="1:32">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row>
    <row r="44" spans="1:32">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row>
    <row r="45" spans="1:32">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row>
    <row r="46" spans="1:32">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row>
    <row r="47" spans="1:32">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row>
    <row r="48" spans="1:32">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row>
    <row r="49" spans="1:32">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row>
    <row r="50" spans="1:32">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row>
    <row r="51" spans="1:32">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row>
    <row r="52" spans="1:3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row>
    <row r="53" spans="1:3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row>
    <row r="54" spans="1:32">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row>
    <row r="55" spans="1:32">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row>
    <row r="56" spans="1:3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row>
    <row r="57" spans="1:3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row>
    <row r="58" spans="1:3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row>
    <row r="59" spans="1:3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row>
    <row r="60" spans="1:3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row>
    <row r="61" spans="1:3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row>
    <row r="62" spans="1:3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row>
    <row r="63" spans="1:3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row>
    <row r="64" spans="1:3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row>
    <row r="65" spans="1:3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row>
    <row r="66" spans="1:3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row>
    <row r="67" spans="1:3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row>
    <row r="68" spans="1:3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row>
    <row r="69" spans="1:3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row>
    <row r="70" spans="1:3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row>
    <row r="71" spans="1:3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row>
    <row r="72" spans="1:3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row>
    <row r="73" spans="1:3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row>
    <row r="74" spans="1:3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row>
    <row r="75" spans="1:3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row>
    <row r="76" spans="1:3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row>
    <row r="77" spans="1:3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row>
    <row r="78" spans="1:3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row>
    <row r="79" spans="1:32">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row>
    <row r="80" spans="1:3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row>
    <row r="81" spans="1:3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row>
    <row r="82" spans="1:3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row>
    <row r="83" spans="1:3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row>
    <row r="84" spans="1:3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row>
    <row r="85" spans="1:3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row>
    <row r="86" spans="1:3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row>
    <row r="87" spans="1:3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row>
    <row r="88" spans="1:3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row>
    <row r="89" spans="1:3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row>
    <row r="90" spans="1:32">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row>
    <row r="91" spans="1:32">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row>
    <row r="92" spans="1:3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row>
    <row r="93" spans="1:32">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row>
    <row r="94" spans="1:32">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row>
    <row r="95" spans="1:32">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row>
    <row r="96" spans="1:32">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row>
    <row r="97" spans="1:32">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row>
    <row r="98" spans="1:32">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row>
    <row r="99" spans="1:32">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row>
    <row r="100" spans="1:32">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row>
    <row r="101" spans="1:32">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row>
    <row r="102" spans="1:3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row>
    <row r="103" spans="1:32">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row>
    <row r="104" spans="1:32">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row>
    <row r="105" spans="1:32">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row>
    <row r="106" spans="1:32">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row>
    <row r="107" spans="1:32">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row>
    <row r="108" spans="1:32">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row>
    <row r="109" spans="1:32">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row>
    <row r="110" spans="1:32">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row>
    <row r="111" spans="1:32">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row>
    <row r="112" spans="1:3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row>
    <row r="113" spans="1:32">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row>
    <row r="114" spans="1:32">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row>
    <row r="115" spans="1:32">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row>
    <row r="116" spans="1:32">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row>
    <row r="117" spans="1:32">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row>
    <row r="118" spans="1:32">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row>
    <row r="119" spans="1:32">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row>
    <row r="120" spans="1:32">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row>
  </sheetData>
  <phoneticPr fontId="3"/>
  <dataValidations count="1">
    <dataValidation type="list" allowBlank="1" showInputMessage="1" showErrorMessage="1" sqref="C4:C14" xr:uid="{AA215E80-446A-469C-B7F3-EF3CE1E68AD9}">
      <formula1>"　,参照,参照・実行"</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4"/>
  </sheetPr>
  <dimension ref="A1:G31"/>
  <sheetViews>
    <sheetView zoomScale="85" zoomScaleNormal="85" workbookViewId="0">
      <selection activeCell="C12" sqref="C12"/>
    </sheetView>
  </sheetViews>
  <sheetFormatPr defaultColWidth="8.90625" defaultRowHeight="15"/>
  <cols>
    <col min="1" max="1" width="8.90625" style="31"/>
    <col min="2" max="2" width="14.08984375" style="31" customWidth="1"/>
    <col min="3" max="3" width="46.36328125" style="31" bestFit="1" customWidth="1"/>
    <col min="4" max="4" width="36.08984375" style="31" bestFit="1" customWidth="1"/>
    <col min="5" max="5" width="31.90625" style="31" bestFit="1" customWidth="1"/>
    <col min="6" max="16384" width="8.90625" style="31"/>
  </cols>
  <sheetData>
    <row r="1" spans="1:7">
      <c r="A1" s="1" t="s">
        <v>139</v>
      </c>
      <c r="B1" s="2"/>
      <c r="C1" s="2"/>
      <c r="D1" s="2"/>
      <c r="E1" s="2"/>
      <c r="F1" s="2"/>
      <c r="G1" s="30"/>
    </row>
    <row r="2" spans="1:7">
      <c r="A2" s="1"/>
      <c r="B2" s="2"/>
      <c r="C2" s="2"/>
      <c r="D2" s="2"/>
      <c r="E2" s="2"/>
      <c r="F2" s="2"/>
      <c r="G2" s="30"/>
    </row>
    <row r="3" spans="1:7">
      <c r="A3" s="2"/>
      <c r="B3" s="1" t="s">
        <v>46</v>
      </c>
      <c r="C3" s="2"/>
      <c r="D3" s="2"/>
      <c r="E3" s="2"/>
      <c r="F3" s="2"/>
      <c r="G3" s="30"/>
    </row>
    <row r="4" spans="1:7">
      <c r="A4" s="2"/>
      <c r="B4" s="1"/>
      <c r="C4" s="2"/>
      <c r="D4" s="2"/>
      <c r="E4" s="2"/>
      <c r="F4" s="2"/>
      <c r="G4" s="30"/>
    </row>
    <row r="5" spans="1:7">
      <c r="A5" s="2"/>
      <c r="B5" s="1" t="s">
        <v>47</v>
      </c>
      <c r="C5" s="2"/>
      <c r="D5" s="2"/>
      <c r="E5" s="2"/>
      <c r="F5" s="2"/>
      <c r="G5" s="30"/>
    </row>
    <row r="6" spans="1:7">
      <c r="A6" s="2"/>
      <c r="B6" s="6" t="s">
        <v>48</v>
      </c>
      <c r="C6" s="7" t="s">
        <v>49</v>
      </c>
      <c r="D6" s="7" t="s">
        <v>55</v>
      </c>
      <c r="E6" s="7" t="s">
        <v>50</v>
      </c>
      <c r="F6" s="8"/>
      <c r="G6" s="30"/>
    </row>
    <row r="7" spans="1:7">
      <c r="A7" s="2"/>
      <c r="B7" s="9" t="s">
        <v>51</v>
      </c>
      <c r="C7" s="9" t="s">
        <v>52</v>
      </c>
      <c r="D7" s="9" t="s">
        <v>53</v>
      </c>
      <c r="E7" s="182" t="s">
        <v>126</v>
      </c>
      <c r="F7" s="10"/>
      <c r="G7" s="30"/>
    </row>
    <row r="8" spans="1:7">
      <c r="A8" s="2"/>
      <c r="B8" s="9" t="s">
        <v>31</v>
      </c>
      <c r="C8" s="11" t="s">
        <v>132</v>
      </c>
      <c r="D8" s="9" t="s">
        <v>54</v>
      </c>
      <c r="E8" s="186"/>
      <c r="F8" s="10"/>
      <c r="G8" s="30"/>
    </row>
    <row r="9" spans="1:7" ht="13" customHeight="1">
      <c r="A9" s="30"/>
      <c r="B9" s="30"/>
      <c r="C9" s="30"/>
      <c r="D9" s="30"/>
      <c r="E9" s="30"/>
      <c r="F9" s="30"/>
      <c r="G9" s="30"/>
    </row>
    <row r="10" spans="1:7">
      <c r="A10" s="30"/>
      <c r="B10" s="1" t="s">
        <v>56</v>
      </c>
      <c r="C10" s="30"/>
      <c r="D10" s="30"/>
      <c r="E10" s="30"/>
      <c r="F10" s="30"/>
      <c r="G10" s="30"/>
    </row>
    <row r="11" spans="1:7">
      <c r="A11" s="2"/>
      <c r="B11" s="6" t="s">
        <v>48</v>
      </c>
      <c r="C11" s="7" t="s">
        <v>57</v>
      </c>
      <c r="D11" s="7" t="s">
        <v>15</v>
      </c>
      <c r="E11" s="30"/>
      <c r="F11" s="30"/>
      <c r="G11" s="30"/>
    </row>
    <row r="12" spans="1:7">
      <c r="A12" s="2"/>
      <c r="B12" s="184" t="s">
        <v>51</v>
      </c>
      <c r="C12" s="9" t="s">
        <v>123</v>
      </c>
      <c r="D12" s="9"/>
      <c r="E12" s="30"/>
      <c r="F12" s="30"/>
      <c r="G12" s="30"/>
    </row>
    <row r="13" spans="1:7">
      <c r="A13" s="2"/>
      <c r="B13" s="185"/>
      <c r="C13" s="11" t="s">
        <v>122</v>
      </c>
      <c r="D13" s="9"/>
      <c r="E13" s="30"/>
      <c r="F13" s="30"/>
      <c r="G13" s="30"/>
    </row>
    <row r="14" spans="1:7">
      <c r="A14" s="2"/>
      <c r="B14" s="185"/>
      <c r="C14" s="11" t="s">
        <v>142</v>
      </c>
      <c r="D14" s="9" t="s">
        <v>144</v>
      </c>
      <c r="E14" s="30"/>
      <c r="F14" s="30"/>
      <c r="G14" s="30"/>
    </row>
    <row r="15" spans="1:7">
      <c r="A15" s="2"/>
      <c r="B15" s="185"/>
      <c r="C15" s="9" t="s">
        <v>121</v>
      </c>
      <c r="D15" s="9"/>
      <c r="E15" s="30"/>
      <c r="F15" s="30"/>
      <c r="G15" s="30"/>
    </row>
    <row r="16" spans="1:7">
      <c r="A16" s="2"/>
      <c r="B16" s="185"/>
      <c r="C16" s="11" t="s">
        <v>120</v>
      </c>
      <c r="D16" s="9"/>
      <c r="E16" s="30"/>
      <c r="F16" s="30"/>
      <c r="G16" s="30"/>
    </row>
    <row r="17" spans="1:7">
      <c r="A17" s="2"/>
      <c r="B17" s="183"/>
      <c r="C17" s="11" t="s">
        <v>143</v>
      </c>
      <c r="D17" s="9" t="s">
        <v>144</v>
      </c>
      <c r="E17" s="30"/>
      <c r="F17" s="30"/>
      <c r="G17" s="30"/>
    </row>
    <row r="18" spans="1:7">
      <c r="A18" s="30"/>
      <c r="B18" s="184" t="s">
        <v>31</v>
      </c>
      <c r="C18" s="11" t="s">
        <v>125</v>
      </c>
      <c r="D18" s="9"/>
      <c r="E18" s="30"/>
      <c r="F18" s="30"/>
      <c r="G18" s="30"/>
    </row>
    <row r="19" spans="1:7">
      <c r="A19" s="30"/>
      <c r="B19" s="185"/>
      <c r="C19" s="11" t="s">
        <v>146</v>
      </c>
      <c r="D19" s="9" t="s">
        <v>144</v>
      </c>
      <c r="E19" s="30"/>
      <c r="F19" s="30"/>
      <c r="G19" s="30"/>
    </row>
    <row r="20" spans="1:7">
      <c r="A20" s="30"/>
      <c r="B20" s="185"/>
      <c r="C20" s="11" t="s">
        <v>124</v>
      </c>
      <c r="D20" s="9"/>
      <c r="E20" s="30"/>
      <c r="F20" s="30"/>
      <c r="G20" s="30"/>
    </row>
    <row r="21" spans="1:7">
      <c r="A21" s="30"/>
      <c r="B21" s="185"/>
      <c r="C21" s="11" t="s">
        <v>147</v>
      </c>
      <c r="D21" s="9" t="s">
        <v>144</v>
      </c>
      <c r="E21" s="30"/>
      <c r="F21" s="30"/>
      <c r="G21" s="30"/>
    </row>
    <row r="22" spans="1:7">
      <c r="A22" s="30"/>
      <c r="B22" s="183"/>
      <c r="C22" s="11" t="s">
        <v>145</v>
      </c>
      <c r="D22" s="9" t="s">
        <v>144</v>
      </c>
      <c r="E22" s="30"/>
      <c r="F22" s="30"/>
      <c r="G22" s="30"/>
    </row>
    <row r="23" spans="1:7">
      <c r="A23" s="30"/>
      <c r="B23" s="30"/>
      <c r="C23" s="30"/>
      <c r="D23" s="30"/>
      <c r="E23" s="30"/>
      <c r="F23" s="30"/>
      <c r="G23" s="30"/>
    </row>
    <row r="24" spans="1:7">
      <c r="A24" s="30"/>
      <c r="B24" s="30"/>
      <c r="C24" s="30"/>
      <c r="D24" s="30"/>
      <c r="E24" s="30"/>
      <c r="F24" s="30"/>
      <c r="G24" s="30"/>
    </row>
    <row r="25" spans="1:7">
      <c r="A25" s="30"/>
      <c r="B25" s="30"/>
      <c r="C25" s="30"/>
      <c r="D25" s="30"/>
      <c r="E25" s="30"/>
      <c r="F25" s="30"/>
      <c r="G25" s="30"/>
    </row>
    <row r="26" spans="1:7">
      <c r="A26" s="30"/>
      <c r="B26" s="30"/>
      <c r="C26" s="30"/>
      <c r="D26" s="30"/>
      <c r="E26" s="30"/>
      <c r="F26" s="30"/>
      <c r="G26" s="30"/>
    </row>
    <row r="27" spans="1:7">
      <c r="A27" s="30"/>
      <c r="B27" s="30"/>
      <c r="C27" s="30"/>
      <c r="D27" s="30"/>
      <c r="E27" s="30"/>
      <c r="F27" s="30"/>
      <c r="G27" s="30"/>
    </row>
    <row r="28" spans="1:7">
      <c r="A28" s="30"/>
      <c r="B28" s="30"/>
      <c r="C28" s="30"/>
      <c r="D28" s="30"/>
      <c r="E28" s="30"/>
      <c r="F28" s="30"/>
      <c r="G28" s="30"/>
    </row>
    <row r="29" spans="1:7">
      <c r="A29" s="30"/>
      <c r="B29" s="30"/>
      <c r="C29" s="30"/>
      <c r="D29" s="30"/>
      <c r="E29" s="30"/>
      <c r="F29" s="30"/>
      <c r="G29" s="30"/>
    </row>
    <row r="30" spans="1:7">
      <c r="A30" s="30"/>
      <c r="B30" s="30"/>
      <c r="C30" s="30"/>
      <c r="D30" s="30"/>
      <c r="E30" s="30"/>
      <c r="F30" s="30"/>
      <c r="G30" s="30"/>
    </row>
    <row r="31" spans="1:7">
      <c r="A31" s="30"/>
      <c r="B31" s="30"/>
      <c r="C31" s="30"/>
      <c r="D31" s="30"/>
      <c r="E31" s="30"/>
      <c r="F31" s="30"/>
      <c r="G31" s="30"/>
    </row>
  </sheetData>
  <mergeCells count="3">
    <mergeCell ref="B12:B17"/>
    <mergeCell ref="E7:E8"/>
    <mergeCell ref="B18:B22"/>
  </mergeCells>
  <phoneticPr fontId="3"/>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4"/>
  </sheetPr>
  <dimension ref="A1:I49"/>
  <sheetViews>
    <sheetView zoomScale="85" zoomScaleNormal="85" workbookViewId="0">
      <selection activeCell="E25" sqref="E25"/>
    </sheetView>
  </sheetViews>
  <sheetFormatPr defaultColWidth="8.90625" defaultRowHeight="15"/>
  <cols>
    <col min="1" max="4" width="4.453125" style="31" customWidth="1"/>
    <col min="5" max="5" width="42.453125" style="31" bestFit="1" customWidth="1"/>
    <col min="6" max="6" width="68.36328125" style="31" bestFit="1" customWidth="1"/>
    <col min="7" max="7" width="31.453125" style="31" bestFit="1" customWidth="1"/>
    <col min="8" max="16384" width="8.90625" style="31"/>
  </cols>
  <sheetData>
    <row r="1" spans="1:9" s="30" customFormat="1">
      <c r="A1" s="1" t="s">
        <v>138</v>
      </c>
      <c r="B1" s="2"/>
      <c r="C1" s="2"/>
      <c r="D1" s="2"/>
      <c r="E1" s="2"/>
      <c r="F1" s="2"/>
    </row>
    <row r="2" spans="1:9" s="30" customFormat="1" ht="15.5" thickBot="1">
      <c r="A2" s="1"/>
      <c r="B2" s="2"/>
      <c r="C2" s="2"/>
      <c r="D2" s="2"/>
      <c r="E2" s="2"/>
      <c r="F2" s="2"/>
    </row>
    <row r="3" spans="1:9" s="84" customFormat="1" ht="13.5">
      <c r="A3" s="187" t="s">
        <v>150</v>
      </c>
      <c r="B3" s="188"/>
      <c r="C3" s="188"/>
      <c r="D3" s="188"/>
      <c r="E3" s="188"/>
      <c r="F3" s="193" t="s">
        <v>151</v>
      </c>
      <c r="G3" s="85"/>
      <c r="H3" s="196" t="s">
        <v>152</v>
      </c>
      <c r="I3" s="197"/>
    </row>
    <row r="4" spans="1:9" s="84" customFormat="1" ht="13.5" customHeight="1">
      <c r="A4" s="189"/>
      <c r="B4" s="190"/>
      <c r="C4" s="190"/>
      <c r="D4" s="190"/>
      <c r="E4" s="190"/>
      <c r="F4" s="194"/>
      <c r="G4" s="86"/>
      <c r="H4" s="198" t="s">
        <v>153</v>
      </c>
      <c r="I4" s="201" t="s">
        <v>154</v>
      </c>
    </row>
    <row r="5" spans="1:9" s="84" customFormat="1" ht="13.5" customHeight="1">
      <c r="A5" s="189"/>
      <c r="B5" s="190"/>
      <c r="C5" s="190"/>
      <c r="D5" s="190"/>
      <c r="E5" s="190"/>
      <c r="F5" s="194"/>
      <c r="G5" s="86"/>
      <c r="H5" s="199"/>
      <c r="I5" s="202"/>
    </row>
    <row r="6" spans="1:9" s="88" customFormat="1" ht="14" thickBot="1">
      <c r="A6" s="191"/>
      <c r="B6" s="192"/>
      <c r="C6" s="192"/>
      <c r="D6" s="192"/>
      <c r="E6" s="192"/>
      <c r="F6" s="195"/>
      <c r="G6" s="87" t="s">
        <v>155</v>
      </c>
      <c r="H6" s="200"/>
      <c r="I6" s="203"/>
    </row>
    <row r="7" spans="1:9" s="84" customFormat="1" ht="13.5" customHeight="1">
      <c r="A7" s="89" t="s">
        <v>156</v>
      </c>
      <c r="B7" s="90" t="s">
        <v>157</v>
      </c>
      <c r="C7" s="90"/>
      <c r="D7" s="91"/>
      <c r="E7" s="92"/>
      <c r="F7" s="92"/>
      <c r="G7" s="92"/>
      <c r="H7" s="93"/>
      <c r="I7" s="94"/>
    </row>
    <row r="8" spans="1:9" s="84" customFormat="1" ht="13.5" customHeight="1">
      <c r="A8" s="89"/>
      <c r="B8" s="95" t="s">
        <v>158</v>
      </c>
      <c r="C8" s="96" t="s">
        <v>157</v>
      </c>
      <c r="D8" s="97"/>
      <c r="E8" s="98"/>
      <c r="F8" s="99"/>
      <c r="G8" s="99"/>
      <c r="H8" s="100"/>
      <c r="I8" s="101"/>
    </row>
    <row r="9" spans="1:9" s="84" customFormat="1" ht="13.5" customHeight="1">
      <c r="A9" s="89"/>
      <c r="B9" s="102"/>
      <c r="C9" s="83" t="s">
        <v>159</v>
      </c>
      <c r="D9" s="90" t="s">
        <v>160</v>
      </c>
      <c r="E9" s="92"/>
      <c r="F9" s="92"/>
      <c r="G9" s="92"/>
      <c r="H9" s="93"/>
      <c r="I9" s="94"/>
    </row>
    <row r="10" spans="1:9" s="84" customFormat="1" ht="13.5" customHeight="1">
      <c r="A10" s="89"/>
      <c r="B10" s="102"/>
      <c r="C10" s="103"/>
      <c r="D10" s="104" t="s">
        <v>161</v>
      </c>
      <c r="E10" s="105" t="s">
        <v>162</v>
      </c>
      <c r="F10" s="106"/>
      <c r="G10" s="107"/>
      <c r="H10" s="108" t="s">
        <v>163</v>
      </c>
      <c r="I10" s="101"/>
    </row>
    <row r="11" spans="1:9" s="84" customFormat="1" ht="13.5" customHeight="1">
      <c r="A11" s="89"/>
      <c r="B11" s="102"/>
      <c r="C11" s="103"/>
      <c r="D11" s="109" t="s">
        <v>164</v>
      </c>
      <c r="E11" s="105" t="s">
        <v>165</v>
      </c>
      <c r="F11" s="106"/>
      <c r="G11" s="106"/>
      <c r="H11" s="108"/>
      <c r="I11" s="101" t="s">
        <v>163</v>
      </c>
    </row>
    <row r="12" spans="1:9" s="84" customFormat="1" ht="13.5" customHeight="1">
      <c r="A12" s="89"/>
      <c r="B12" s="102"/>
      <c r="C12" s="83" t="s">
        <v>166</v>
      </c>
      <c r="D12" s="90" t="s">
        <v>167</v>
      </c>
      <c r="E12" s="92"/>
      <c r="F12" s="92"/>
      <c r="G12" s="92"/>
      <c r="H12" s="93"/>
      <c r="I12" s="94"/>
    </row>
    <row r="13" spans="1:9" s="84" customFormat="1" ht="13.5" customHeight="1">
      <c r="A13" s="89"/>
      <c r="B13" s="102"/>
      <c r="C13" s="103"/>
      <c r="D13" s="104" t="s">
        <v>161</v>
      </c>
      <c r="E13" s="105" t="s">
        <v>168</v>
      </c>
      <c r="F13" s="106" t="s">
        <v>169</v>
      </c>
      <c r="G13" s="107"/>
      <c r="H13" s="108"/>
      <c r="I13" s="101" t="s">
        <v>163</v>
      </c>
    </row>
    <row r="14" spans="1:9" s="84" customFormat="1" ht="13.5" customHeight="1">
      <c r="A14" s="89"/>
      <c r="B14" s="102"/>
      <c r="C14" s="103"/>
      <c r="D14" s="109" t="s">
        <v>164</v>
      </c>
      <c r="E14" s="110" t="s">
        <v>170</v>
      </c>
      <c r="F14" s="106" t="s">
        <v>171</v>
      </c>
      <c r="G14" s="106"/>
      <c r="H14" s="108"/>
      <c r="I14" s="101" t="s">
        <v>163</v>
      </c>
    </row>
    <row r="15" spans="1:9" s="84" customFormat="1" ht="13.5" customHeight="1">
      <c r="A15" s="89"/>
      <c r="B15" s="102"/>
      <c r="C15" s="103"/>
      <c r="D15" s="109" t="s">
        <v>172</v>
      </c>
      <c r="E15" s="110" t="s">
        <v>173</v>
      </c>
      <c r="F15" s="106" t="s">
        <v>174</v>
      </c>
      <c r="G15" s="106"/>
      <c r="H15" s="108"/>
      <c r="I15" s="101" t="s">
        <v>163</v>
      </c>
    </row>
    <row r="16" spans="1:9" s="84" customFormat="1" ht="13.5" customHeight="1">
      <c r="A16" s="89"/>
      <c r="B16" s="102"/>
      <c r="C16" s="103"/>
      <c r="D16" s="109" t="s">
        <v>175</v>
      </c>
      <c r="E16" s="110" t="s">
        <v>176</v>
      </c>
      <c r="F16" s="106" t="s">
        <v>177</v>
      </c>
      <c r="G16" s="106"/>
      <c r="H16" s="108" t="s">
        <v>163</v>
      </c>
      <c r="I16" s="101"/>
    </row>
    <row r="17" spans="1:9" s="84" customFormat="1" ht="13.5" customHeight="1">
      <c r="A17" s="89"/>
      <c r="B17" s="102"/>
      <c r="C17" s="103"/>
      <c r="D17" s="109" t="s">
        <v>178</v>
      </c>
      <c r="E17" s="110" t="s">
        <v>179</v>
      </c>
      <c r="F17" s="106" t="s">
        <v>180</v>
      </c>
      <c r="G17" s="106"/>
      <c r="H17" s="108"/>
      <c r="I17" s="101" t="s">
        <v>163</v>
      </c>
    </row>
    <row r="18" spans="1:9" s="84" customFormat="1" ht="13.5" customHeight="1">
      <c r="A18" s="89"/>
      <c r="B18" s="102"/>
      <c r="C18" s="103"/>
      <c r="D18" s="109" t="s">
        <v>181</v>
      </c>
      <c r="E18" s="110" t="s">
        <v>182</v>
      </c>
      <c r="F18" s="106" t="s">
        <v>183</v>
      </c>
      <c r="G18" s="106"/>
      <c r="H18" s="108" t="s">
        <v>163</v>
      </c>
      <c r="I18" s="101"/>
    </row>
    <row r="19" spans="1:9" s="84" customFormat="1" ht="13.5" customHeight="1">
      <c r="A19" s="89"/>
      <c r="B19" s="102"/>
      <c r="C19" s="103"/>
      <c r="D19" s="109" t="s">
        <v>184</v>
      </c>
      <c r="E19" s="110" t="s">
        <v>185</v>
      </c>
      <c r="F19" s="106" t="s">
        <v>186</v>
      </c>
      <c r="G19" s="106"/>
      <c r="H19" s="108"/>
      <c r="I19" s="101" t="s">
        <v>163</v>
      </c>
    </row>
    <row r="20" spans="1:9" s="84" customFormat="1" ht="13.5" customHeight="1">
      <c r="A20" s="89"/>
      <c r="B20" s="102"/>
      <c r="C20" s="103"/>
      <c r="D20" s="109" t="s">
        <v>187</v>
      </c>
      <c r="E20" s="110" t="s">
        <v>188</v>
      </c>
      <c r="F20" s="106" t="s">
        <v>189</v>
      </c>
      <c r="G20" s="106"/>
      <c r="H20" s="108" t="s">
        <v>163</v>
      </c>
      <c r="I20" s="101"/>
    </row>
    <row r="21" spans="1:9" s="84" customFormat="1" ht="13.5" customHeight="1">
      <c r="A21" s="89"/>
      <c r="B21" s="102"/>
      <c r="C21" s="83" t="s">
        <v>190</v>
      </c>
      <c r="D21" s="90" t="s">
        <v>191</v>
      </c>
      <c r="E21" s="92"/>
      <c r="F21" s="92"/>
      <c r="G21" s="92"/>
      <c r="H21" s="93"/>
      <c r="I21" s="94"/>
    </row>
    <row r="22" spans="1:9" s="84" customFormat="1" ht="13.5" customHeight="1">
      <c r="A22" s="89"/>
      <c r="B22" s="102"/>
      <c r="C22" s="103"/>
      <c r="D22" s="104" t="s">
        <v>161</v>
      </c>
      <c r="E22" s="105" t="s">
        <v>192</v>
      </c>
      <c r="F22" s="106" t="s">
        <v>193</v>
      </c>
      <c r="G22" s="107"/>
      <c r="H22" s="108" t="s">
        <v>163</v>
      </c>
      <c r="I22" s="101"/>
    </row>
    <row r="23" spans="1:9" s="84" customFormat="1" ht="13.5" customHeight="1">
      <c r="A23" s="89"/>
      <c r="B23" s="102"/>
      <c r="C23" s="103"/>
      <c r="D23" s="109" t="s">
        <v>164</v>
      </c>
      <c r="E23" s="105" t="s">
        <v>194</v>
      </c>
      <c r="F23" s="106" t="s">
        <v>195</v>
      </c>
      <c r="G23" s="106"/>
      <c r="H23" s="100" t="s">
        <v>163</v>
      </c>
      <c r="I23" s="111"/>
    </row>
    <row r="24" spans="1:9" s="84" customFormat="1" ht="13.5" customHeight="1">
      <c r="A24" s="89"/>
      <c r="B24" s="102"/>
      <c r="C24" s="103"/>
      <c r="D24" s="109" t="s">
        <v>172</v>
      </c>
      <c r="E24" s="105" t="s">
        <v>196</v>
      </c>
      <c r="F24" s="106" t="s">
        <v>197</v>
      </c>
      <c r="G24" s="106"/>
      <c r="H24" s="108"/>
      <c r="I24" s="111" t="s">
        <v>163</v>
      </c>
    </row>
    <row r="25" spans="1:9" s="84" customFormat="1" ht="13.5" customHeight="1">
      <c r="A25" s="89"/>
      <c r="B25" s="102"/>
      <c r="C25" s="103"/>
      <c r="D25" s="109" t="s">
        <v>175</v>
      </c>
      <c r="E25" s="105" t="s">
        <v>198</v>
      </c>
      <c r="F25" s="106" t="s">
        <v>199</v>
      </c>
      <c r="G25" s="106" t="s">
        <v>200</v>
      </c>
      <c r="H25" s="100" t="s">
        <v>163</v>
      </c>
      <c r="I25" s="111"/>
    </row>
    <row r="26" spans="1:9" s="84" customFormat="1" ht="13.5" customHeight="1">
      <c r="A26" s="89"/>
      <c r="B26" s="102"/>
      <c r="C26" s="103"/>
      <c r="D26" s="109" t="s">
        <v>178</v>
      </c>
      <c r="E26" s="105" t="s">
        <v>201</v>
      </c>
      <c r="F26" s="106" t="s">
        <v>202</v>
      </c>
      <c r="G26" s="106"/>
      <c r="H26" s="100" t="s">
        <v>163</v>
      </c>
      <c r="I26" s="111" t="s">
        <v>163</v>
      </c>
    </row>
    <row r="27" spans="1:9" s="84" customFormat="1" ht="13.5" customHeight="1">
      <c r="A27" s="89"/>
      <c r="B27" s="102"/>
      <c r="C27" s="103"/>
      <c r="D27" s="109" t="s">
        <v>181</v>
      </c>
      <c r="E27" s="105" t="s">
        <v>203</v>
      </c>
      <c r="F27" s="106" t="s">
        <v>204</v>
      </c>
      <c r="G27" s="106"/>
      <c r="H27" s="108"/>
      <c r="I27" s="111" t="s">
        <v>163</v>
      </c>
    </row>
    <row r="28" spans="1:9" s="84" customFormat="1" ht="13.5" customHeight="1">
      <c r="A28" s="89"/>
      <c r="B28" s="102"/>
      <c r="C28" s="103"/>
      <c r="D28" s="109" t="s">
        <v>184</v>
      </c>
      <c r="E28" s="105" t="s">
        <v>205</v>
      </c>
      <c r="F28" s="106" t="s">
        <v>206</v>
      </c>
      <c r="G28" s="106"/>
      <c r="H28" s="108"/>
      <c r="I28" s="111" t="s">
        <v>163</v>
      </c>
    </row>
    <row r="29" spans="1:9" s="84" customFormat="1" ht="13.5" customHeight="1">
      <c r="A29" s="89"/>
      <c r="B29" s="102"/>
      <c r="C29" s="103"/>
      <c r="D29" s="109" t="s">
        <v>187</v>
      </c>
      <c r="E29" s="105" t="s">
        <v>207</v>
      </c>
      <c r="F29" s="106" t="s">
        <v>208</v>
      </c>
      <c r="G29" s="106"/>
      <c r="H29" s="100" t="s">
        <v>163</v>
      </c>
      <c r="I29" s="111"/>
    </row>
    <row r="30" spans="1:9" s="84" customFormat="1" ht="13.5" customHeight="1">
      <c r="A30" s="89"/>
      <c r="B30" s="102"/>
      <c r="C30" s="103"/>
      <c r="D30" s="109" t="s">
        <v>209</v>
      </c>
      <c r="E30" s="105" t="s">
        <v>210</v>
      </c>
      <c r="F30" s="106" t="s">
        <v>211</v>
      </c>
      <c r="G30" s="106"/>
      <c r="H30" s="100" t="s">
        <v>163</v>
      </c>
      <c r="I30" s="111"/>
    </row>
    <row r="31" spans="1:9" s="84" customFormat="1" ht="13.5" customHeight="1">
      <c r="A31" s="89"/>
      <c r="B31" s="102"/>
      <c r="C31" s="112"/>
      <c r="D31" s="109" t="s">
        <v>212</v>
      </c>
      <c r="E31" s="105" t="s">
        <v>213</v>
      </c>
      <c r="F31" s="106" t="s">
        <v>214</v>
      </c>
      <c r="G31" s="106"/>
      <c r="H31" s="100"/>
      <c r="I31" s="111" t="s">
        <v>163</v>
      </c>
    </row>
    <row r="32" spans="1:9" s="84" customFormat="1" ht="13.5" customHeight="1">
      <c r="A32" s="89"/>
      <c r="B32" s="102"/>
      <c r="C32" s="83" t="s">
        <v>215</v>
      </c>
      <c r="D32" s="90" t="s">
        <v>216</v>
      </c>
      <c r="E32" s="92"/>
      <c r="F32" s="92"/>
      <c r="G32" s="92"/>
      <c r="H32" s="93"/>
      <c r="I32" s="94"/>
    </row>
    <row r="33" spans="1:9" s="84" customFormat="1" ht="13.5" customHeight="1">
      <c r="A33" s="89"/>
      <c r="B33" s="102"/>
      <c r="C33" s="103"/>
      <c r="D33" s="104" t="s">
        <v>161</v>
      </c>
      <c r="E33" s="105" t="s">
        <v>217</v>
      </c>
      <c r="F33" s="106" t="s">
        <v>218</v>
      </c>
      <c r="G33" s="107"/>
      <c r="H33" s="100" t="s">
        <v>163</v>
      </c>
      <c r="I33" s="101"/>
    </row>
    <row r="34" spans="1:9" s="84" customFormat="1" ht="13.5" customHeight="1">
      <c r="A34" s="89"/>
      <c r="B34" s="102"/>
      <c r="C34" s="103"/>
      <c r="D34" s="109" t="s">
        <v>164</v>
      </c>
      <c r="E34" s="105" t="s">
        <v>219</v>
      </c>
      <c r="F34" s="106" t="s">
        <v>220</v>
      </c>
      <c r="G34" s="106"/>
      <c r="H34" s="100"/>
      <c r="I34" s="111" t="s">
        <v>163</v>
      </c>
    </row>
    <row r="35" spans="1:9" s="84" customFormat="1" ht="13.5" customHeight="1">
      <c r="A35" s="89"/>
      <c r="B35" s="102"/>
      <c r="C35" s="103"/>
      <c r="D35" s="109" t="s">
        <v>172</v>
      </c>
      <c r="E35" s="105" t="s">
        <v>221</v>
      </c>
      <c r="F35" s="106" t="s">
        <v>222</v>
      </c>
      <c r="G35" s="106"/>
      <c r="H35" s="100" t="s">
        <v>163</v>
      </c>
      <c r="I35" s="111"/>
    </row>
    <row r="36" spans="1:9" s="84" customFormat="1" ht="13.5" customHeight="1">
      <c r="A36" s="89"/>
      <c r="B36" s="102"/>
      <c r="C36" s="103"/>
      <c r="D36" s="109" t="s">
        <v>175</v>
      </c>
      <c r="E36" s="105" t="s">
        <v>223</v>
      </c>
      <c r="F36" s="106" t="s">
        <v>224</v>
      </c>
      <c r="G36" s="106"/>
      <c r="H36" s="100"/>
      <c r="I36" s="111" t="s">
        <v>163</v>
      </c>
    </row>
    <row r="37" spans="1:9" s="84" customFormat="1" ht="13.5" customHeight="1">
      <c r="A37" s="89"/>
      <c r="B37" s="102"/>
      <c r="C37" s="83" t="s">
        <v>225</v>
      </c>
      <c r="D37" s="90" t="s">
        <v>226</v>
      </c>
      <c r="E37" s="92"/>
      <c r="F37" s="92"/>
      <c r="G37" s="92"/>
      <c r="H37" s="93"/>
      <c r="I37" s="94"/>
    </row>
    <row r="38" spans="1:9" s="84" customFormat="1" ht="13.5" customHeight="1">
      <c r="A38" s="89"/>
      <c r="B38" s="102"/>
      <c r="C38" s="103"/>
      <c r="D38" s="109" t="s">
        <v>227</v>
      </c>
      <c r="E38" s="105" t="s">
        <v>228</v>
      </c>
      <c r="F38" s="106" t="s">
        <v>229</v>
      </c>
      <c r="G38" s="107"/>
      <c r="H38" s="100" t="s">
        <v>163</v>
      </c>
      <c r="I38" s="101"/>
    </row>
    <row r="39" spans="1:9" s="84" customFormat="1" ht="13.5" customHeight="1" thickBot="1">
      <c r="A39" s="113"/>
      <c r="B39" s="114"/>
      <c r="C39" s="115"/>
      <c r="D39" s="116" t="s">
        <v>164</v>
      </c>
      <c r="E39" s="117" t="s">
        <v>230</v>
      </c>
      <c r="F39" s="118" t="s">
        <v>231</v>
      </c>
      <c r="G39" s="118"/>
      <c r="H39" s="119"/>
      <c r="I39" s="120" t="s">
        <v>163</v>
      </c>
    </row>
    <row r="40" spans="1:9" s="30" customFormat="1" ht="13" customHeight="1">
      <c r="B40" s="1"/>
      <c r="C40" s="1"/>
      <c r="D40" s="1"/>
      <c r="E40" s="1"/>
    </row>
    <row r="41" spans="1:9" s="30" customFormat="1"/>
    <row r="42" spans="1:9" s="30" customFormat="1"/>
    <row r="43" spans="1:9" s="30" customFormat="1"/>
    <row r="44" spans="1:9" s="30" customFormat="1"/>
    <row r="45" spans="1:9" s="30" customFormat="1"/>
    <row r="46" spans="1:9" s="30" customFormat="1"/>
    <row r="47" spans="1:9" s="30" customFormat="1"/>
    <row r="48" spans="1:9" s="30" customFormat="1"/>
    <row r="49" s="30" customFormat="1"/>
  </sheetData>
  <mergeCells count="5">
    <mergeCell ref="A3:E6"/>
    <mergeCell ref="F3:F6"/>
    <mergeCell ref="H3:I3"/>
    <mergeCell ref="H4:H6"/>
    <mergeCell ref="I4:I6"/>
  </mergeCells>
  <phoneticPr fontId="3"/>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4"/>
    <pageSetUpPr fitToPage="1"/>
  </sheetPr>
  <dimension ref="A1:V39"/>
  <sheetViews>
    <sheetView zoomScaleNormal="100" zoomScaleSheetLayoutView="75" workbookViewId="0">
      <selection activeCell="E29" sqref="E29:M29"/>
    </sheetView>
  </sheetViews>
  <sheetFormatPr defaultColWidth="9" defaultRowHeight="13.5"/>
  <cols>
    <col min="1" max="1" width="4.90625" style="20" customWidth="1"/>
    <col min="2" max="2" width="3.6328125" style="20" customWidth="1"/>
    <col min="3" max="3" width="12.90625" style="20" bestFit="1" customWidth="1"/>
    <col min="4" max="4" width="2.90625" style="20" customWidth="1"/>
    <col min="5" max="5" width="10.90625" style="20" customWidth="1"/>
    <col min="6" max="13" width="13.453125" style="20" customWidth="1"/>
    <col min="14" max="15" width="3.6328125" style="20" customWidth="1"/>
    <col min="16" max="16" width="19.08984375" style="20" bestFit="1" customWidth="1"/>
    <col min="17" max="17" width="17.08984375" style="20" bestFit="1" customWidth="1"/>
    <col min="18" max="18" width="17.08984375" style="20" customWidth="1"/>
    <col min="19" max="19" width="16" style="20" bestFit="1" customWidth="1"/>
    <col min="20" max="20" width="8.36328125" style="20" bestFit="1" customWidth="1"/>
    <col min="21" max="21" width="10.453125" style="20" bestFit="1" customWidth="1"/>
    <col min="22" max="22" width="12.453125" style="20" bestFit="1" customWidth="1"/>
    <col min="23" max="16384" width="9" style="21"/>
  </cols>
  <sheetData>
    <row r="1" spans="1:22" s="31" customFormat="1" ht="15">
      <c r="A1" s="1" t="s">
        <v>141</v>
      </c>
      <c r="B1" s="2"/>
      <c r="C1" s="2"/>
      <c r="D1" s="2"/>
      <c r="E1" s="2"/>
      <c r="F1" s="30"/>
      <c r="G1" s="30"/>
      <c r="H1" s="30"/>
      <c r="I1" s="30"/>
      <c r="J1" s="30"/>
      <c r="K1" s="30"/>
      <c r="L1" s="30"/>
      <c r="M1" s="30"/>
      <c r="N1" s="30"/>
      <c r="O1" s="30"/>
    </row>
    <row r="2" spans="1:22" s="31" customFormat="1" ht="15">
      <c r="A2" s="1"/>
      <c r="B2" s="2"/>
      <c r="C2" s="2"/>
      <c r="D2" s="2"/>
      <c r="E2" s="2"/>
      <c r="F2" s="30"/>
      <c r="G2" s="30"/>
      <c r="H2" s="30"/>
      <c r="I2" s="30"/>
      <c r="J2" s="30"/>
      <c r="K2" s="30"/>
      <c r="L2" s="30"/>
      <c r="M2" s="30"/>
      <c r="N2" s="30"/>
      <c r="O2" s="30"/>
    </row>
    <row r="3" spans="1:22">
      <c r="A3" s="121"/>
      <c r="B3" s="121"/>
      <c r="C3" s="122" t="s">
        <v>131</v>
      </c>
      <c r="D3" s="121"/>
      <c r="E3" s="121"/>
      <c r="F3" s="121"/>
      <c r="G3" s="121"/>
      <c r="H3" s="121"/>
      <c r="I3" s="121"/>
      <c r="J3" s="121"/>
      <c r="K3" s="121"/>
      <c r="L3" s="121"/>
      <c r="M3" s="121"/>
      <c r="N3" s="121"/>
      <c r="O3" s="121"/>
    </row>
    <row r="4" spans="1:22">
      <c r="A4" s="121"/>
      <c r="B4" s="121"/>
      <c r="C4" s="121" t="s">
        <v>137</v>
      </c>
      <c r="D4" s="121"/>
      <c r="E4" s="121"/>
      <c r="F4" s="121"/>
      <c r="G4" s="121"/>
      <c r="H4" s="121"/>
      <c r="I4" s="121"/>
      <c r="J4" s="121"/>
      <c r="K4" s="121"/>
      <c r="L4" s="121"/>
      <c r="M4" s="121"/>
      <c r="N4" s="121"/>
      <c r="O4" s="121"/>
    </row>
    <row r="5" spans="1:22">
      <c r="A5" s="121"/>
      <c r="B5" s="121"/>
      <c r="C5" s="121" t="s">
        <v>135</v>
      </c>
      <c r="D5" s="121"/>
      <c r="E5" s="121"/>
      <c r="F5" s="121"/>
      <c r="G5" s="121"/>
      <c r="H5" s="121"/>
      <c r="I5" s="121"/>
      <c r="J5" s="121"/>
      <c r="K5" s="121"/>
      <c r="L5" s="121"/>
      <c r="M5" s="121"/>
      <c r="N5" s="121"/>
      <c r="O5" s="121"/>
    </row>
    <row r="6" spans="1:22">
      <c r="A6" s="121"/>
      <c r="B6" s="121"/>
      <c r="C6" s="121" t="s">
        <v>148</v>
      </c>
      <c r="D6" s="121"/>
      <c r="E6" s="121"/>
      <c r="F6" s="121"/>
      <c r="G6" s="121"/>
      <c r="H6" s="121"/>
      <c r="I6" s="121"/>
      <c r="J6" s="121"/>
      <c r="K6" s="121"/>
      <c r="L6" s="121"/>
      <c r="M6" s="121"/>
      <c r="N6" s="121"/>
      <c r="O6" s="121"/>
    </row>
    <row r="7" spans="1:22">
      <c r="A7" s="121"/>
      <c r="B7" s="121"/>
      <c r="C7" s="121" t="s">
        <v>149</v>
      </c>
      <c r="D7" s="121"/>
      <c r="E7" s="121"/>
      <c r="F7" s="121"/>
      <c r="G7" s="121"/>
      <c r="H7" s="121"/>
      <c r="I7" s="121"/>
      <c r="J7" s="121"/>
      <c r="K7" s="121"/>
      <c r="L7" s="121"/>
      <c r="M7" s="121"/>
      <c r="N7" s="121"/>
      <c r="O7" s="121"/>
    </row>
    <row r="8" spans="1:22">
      <c r="A8" s="121"/>
      <c r="B8" s="121"/>
      <c r="C8" s="121" t="s">
        <v>136</v>
      </c>
      <c r="D8" s="121"/>
      <c r="E8" s="121"/>
      <c r="F8" s="121"/>
      <c r="G8" s="121"/>
      <c r="H8" s="121"/>
      <c r="I8" s="121"/>
      <c r="J8" s="121"/>
      <c r="K8" s="121"/>
      <c r="L8" s="121"/>
      <c r="M8" s="121"/>
      <c r="N8" s="121"/>
      <c r="O8" s="121"/>
    </row>
    <row r="9" spans="1:22">
      <c r="A9" s="121"/>
      <c r="B9" s="121"/>
      <c r="C9" s="121"/>
      <c r="D9" s="121"/>
      <c r="E9" s="121"/>
      <c r="F9" s="121"/>
      <c r="G9" s="121"/>
      <c r="H9" s="121"/>
      <c r="I9" s="121"/>
      <c r="J9" s="121"/>
      <c r="K9" s="121"/>
      <c r="L9" s="121"/>
      <c r="M9" s="121"/>
      <c r="N9" s="121"/>
      <c r="O9" s="121"/>
    </row>
    <row r="10" spans="1:22">
      <c r="A10" s="121"/>
      <c r="B10" s="121"/>
      <c r="C10" s="2" t="s">
        <v>104</v>
      </c>
      <c r="D10" s="121"/>
      <c r="E10" s="121"/>
      <c r="F10" s="121"/>
      <c r="G10" s="121"/>
      <c r="H10" s="121"/>
      <c r="I10" s="121"/>
      <c r="J10" s="121"/>
      <c r="K10" s="121"/>
      <c r="L10" s="121"/>
      <c r="M10" s="121"/>
      <c r="N10" s="121"/>
      <c r="O10" s="121"/>
    </row>
    <row r="11" spans="1:22" s="22" customFormat="1" ht="13.5" customHeight="1">
      <c r="A11" s="122"/>
      <c r="B11" s="124"/>
      <c r="C11" s="216" t="s">
        <v>26</v>
      </c>
      <c r="D11" s="217"/>
      <c r="E11" s="218"/>
      <c r="F11" s="216" t="s">
        <v>2</v>
      </c>
      <c r="G11" s="218"/>
      <c r="H11" s="23" t="s">
        <v>89</v>
      </c>
      <c r="I11" s="123"/>
      <c r="J11" s="123"/>
      <c r="K11" s="123"/>
      <c r="L11" s="123"/>
      <c r="M11" s="123"/>
      <c r="N11" s="123"/>
      <c r="O11" s="123"/>
      <c r="P11" s="24"/>
      <c r="Q11" s="24"/>
      <c r="R11" s="24"/>
      <c r="S11" s="24"/>
      <c r="T11" s="24"/>
      <c r="U11" s="24"/>
      <c r="V11" s="24"/>
    </row>
    <row r="12" spans="1:22" s="22" customFormat="1" ht="13.5" customHeight="1">
      <c r="A12" s="122"/>
      <c r="B12" s="122"/>
      <c r="C12" s="25" t="s">
        <v>35</v>
      </c>
      <c r="D12" s="210" t="s">
        <v>36</v>
      </c>
      <c r="E12" s="211"/>
      <c r="F12" s="26" t="s">
        <v>37</v>
      </c>
      <c r="G12" s="27" t="s">
        <v>38</v>
      </c>
      <c r="H12" s="26" t="s">
        <v>39</v>
      </c>
      <c r="I12" s="123"/>
      <c r="J12" s="123"/>
      <c r="K12" s="123"/>
      <c r="L12" s="123"/>
      <c r="M12" s="123"/>
      <c r="N12" s="123"/>
      <c r="O12" s="123"/>
      <c r="P12" s="24"/>
      <c r="Q12" s="24"/>
      <c r="R12" s="24"/>
      <c r="S12" s="24"/>
      <c r="T12" s="24"/>
      <c r="U12" s="24"/>
      <c r="V12" s="24"/>
    </row>
    <row r="13" spans="1:22" s="22" customFormat="1" ht="13.5" customHeight="1">
      <c r="A13" s="122"/>
      <c r="B13" s="122"/>
      <c r="C13" s="122"/>
      <c r="D13" s="122"/>
      <c r="E13" s="122"/>
      <c r="F13" s="122"/>
      <c r="G13" s="122"/>
      <c r="H13" s="122"/>
      <c r="I13" s="122"/>
      <c r="J13" s="123"/>
      <c r="K13" s="123"/>
      <c r="L13" s="123"/>
      <c r="M13" s="123"/>
      <c r="N13" s="123"/>
      <c r="O13" s="123"/>
      <c r="P13" s="24"/>
      <c r="Q13" s="24"/>
      <c r="R13" s="24"/>
      <c r="S13" s="24"/>
      <c r="T13" s="24"/>
      <c r="U13" s="24"/>
      <c r="V13" s="24"/>
    </row>
    <row r="14" spans="1:22">
      <c r="A14" s="121"/>
      <c r="B14" s="121"/>
      <c r="C14" s="2" t="s">
        <v>12</v>
      </c>
      <c r="D14" s="121"/>
      <c r="E14" s="121"/>
      <c r="F14" s="121"/>
      <c r="G14" s="121"/>
      <c r="H14" s="121"/>
      <c r="I14" s="121"/>
      <c r="J14" s="121"/>
      <c r="K14" s="121"/>
      <c r="L14" s="121"/>
      <c r="M14" s="121"/>
      <c r="N14" s="121"/>
      <c r="O14" s="121"/>
    </row>
    <row r="15" spans="1:22">
      <c r="A15" s="121"/>
      <c r="B15" s="121"/>
      <c r="C15" s="215" t="s">
        <v>13</v>
      </c>
      <c r="D15" s="215"/>
      <c r="E15" s="212" t="s">
        <v>14</v>
      </c>
      <c r="F15" s="213"/>
      <c r="G15" s="213"/>
      <c r="H15" s="213"/>
      <c r="I15" s="213"/>
      <c r="J15" s="213"/>
      <c r="K15" s="213"/>
      <c r="L15" s="213"/>
      <c r="M15" s="214"/>
      <c r="N15" s="121"/>
      <c r="O15" s="121"/>
    </row>
    <row r="16" spans="1:22" s="20" customFormat="1">
      <c r="A16" s="121"/>
      <c r="B16" s="121"/>
      <c r="C16" s="219" t="s">
        <v>85</v>
      </c>
      <c r="D16" s="18" t="s">
        <v>35</v>
      </c>
      <c r="E16" s="207" t="s">
        <v>98</v>
      </c>
      <c r="F16" s="208"/>
      <c r="G16" s="208"/>
      <c r="H16" s="208"/>
      <c r="I16" s="208"/>
      <c r="J16" s="208"/>
      <c r="K16" s="208"/>
      <c r="L16" s="208"/>
      <c r="M16" s="209"/>
      <c r="N16" s="121"/>
      <c r="O16" s="121"/>
    </row>
    <row r="17" spans="1:15">
      <c r="A17" s="121"/>
      <c r="B17" s="121"/>
      <c r="C17" s="220"/>
      <c r="D17" s="18" t="s">
        <v>36</v>
      </c>
      <c r="E17" s="207" t="s">
        <v>86</v>
      </c>
      <c r="F17" s="208"/>
      <c r="G17" s="208"/>
      <c r="H17" s="208"/>
      <c r="I17" s="208"/>
      <c r="J17" s="208"/>
      <c r="K17" s="208"/>
      <c r="L17" s="208"/>
      <c r="M17" s="209"/>
      <c r="N17" s="121"/>
      <c r="O17" s="121"/>
    </row>
    <row r="18" spans="1:15" ht="96.65" customHeight="1">
      <c r="A18" s="121"/>
      <c r="B18" s="121"/>
      <c r="C18" s="222" t="s">
        <v>27</v>
      </c>
      <c r="D18" s="17" t="s">
        <v>37</v>
      </c>
      <c r="E18" s="204" t="s">
        <v>103</v>
      </c>
      <c r="F18" s="205"/>
      <c r="G18" s="205"/>
      <c r="H18" s="205"/>
      <c r="I18" s="205"/>
      <c r="J18" s="205"/>
      <c r="K18" s="205"/>
      <c r="L18" s="205"/>
      <c r="M18" s="206"/>
      <c r="N18" s="121"/>
      <c r="O18" s="121"/>
    </row>
    <row r="19" spans="1:15" ht="132.65" customHeight="1">
      <c r="A19" s="121"/>
      <c r="B19" s="121"/>
      <c r="C19" s="223"/>
      <c r="D19" s="17" t="s">
        <v>38</v>
      </c>
      <c r="E19" s="204" t="s">
        <v>106</v>
      </c>
      <c r="F19" s="205"/>
      <c r="G19" s="205"/>
      <c r="H19" s="205"/>
      <c r="I19" s="205"/>
      <c r="J19" s="205"/>
      <c r="K19" s="205"/>
      <c r="L19" s="205"/>
      <c r="M19" s="206"/>
      <c r="N19" s="121"/>
      <c r="O19" s="121"/>
    </row>
    <row r="20" spans="1:15" ht="132" customHeight="1">
      <c r="A20" s="121"/>
      <c r="B20" s="121"/>
      <c r="C20" s="3" t="s">
        <v>87</v>
      </c>
      <c r="D20" s="17" t="s">
        <v>39</v>
      </c>
      <c r="E20" s="204" t="s">
        <v>102</v>
      </c>
      <c r="F20" s="205"/>
      <c r="G20" s="205"/>
      <c r="H20" s="205"/>
      <c r="I20" s="205"/>
      <c r="J20" s="205"/>
      <c r="K20" s="205"/>
      <c r="L20" s="205"/>
      <c r="M20" s="206"/>
      <c r="N20" s="121"/>
      <c r="O20" s="121"/>
    </row>
    <row r="21" spans="1:15">
      <c r="A21" s="121"/>
      <c r="B21" s="121"/>
      <c r="C21" s="121"/>
      <c r="D21" s="121"/>
      <c r="E21" s="121"/>
      <c r="F21" s="121"/>
      <c r="G21" s="121"/>
      <c r="H21" s="121"/>
      <c r="I21" s="121"/>
      <c r="J21" s="121"/>
      <c r="K21" s="121"/>
      <c r="L21" s="121"/>
      <c r="M21" s="121"/>
      <c r="N21" s="121"/>
      <c r="O21" s="121"/>
    </row>
    <row r="22" spans="1:15">
      <c r="A22" s="121"/>
      <c r="B22" s="121"/>
      <c r="C22" s="121"/>
      <c r="D22" s="121"/>
      <c r="E22" s="121"/>
      <c r="F22" s="121"/>
      <c r="G22" s="121"/>
      <c r="H22" s="121"/>
      <c r="I22" s="121"/>
      <c r="J22" s="121"/>
      <c r="K22" s="121"/>
      <c r="L22" s="121"/>
      <c r="M22" s="121"/>
      <c r="N22" s="121"/>
      <c r="O22" s="121"/>
    </row>
    <row r="23" spans="1:15">
      <c r="A23" s="121"/>
      <c r="B23" s="121"/>
      <c r="C23" s="2" t="s">
        <v>105</v>
      </c>
      <c r="D23" s="121"/>
      <c r="E23" s="121"/>
      <c r="F23" s="121"/>
      <c r="G23" s="121"/>
      <c r="H23" s="121"/>
      <c r="I23" s="121"/>
      <c r="J23" s="121"/>
      <c r="K23" s="121"/>
      <c r="L23" s="121"/>
      <c r="M23" s="121"/>
      <c r="N23" s="121"/>
      <c r="O23" s="121"/>
    </row>
    <row r="24" spans="1:15">
      <c r="A24" s="121"/>
      <c r="B24" s="121"/>
      <c r="C24" s="28" t="s">
        <v>111</v>
      </c>
      <c r="D24" s="216" t="s">
        <v>0</v>
      </c>
      <c r="E24" s="217"/>
      <c r="F24" s="217"/>
      <c r="G24" s="218"/>
      <c r="H24" s="216" t="s">
        <v>3</v>
      </c>
      <c r="I24" s="218"/>
      <c r="J24" s="28" t="s">
        <v>1</v>
      </c>
      <c r="K24" s="125"/>
      <c r="L24" s="125"/>
      <c r="M24" s="121"/>
      <c r="N24" s="121"/>
      <c r="O24" s="121"/>
    </row>
    <row r="25" spans="1:15">
      <c r="A25" s="121"/>
      <c r="B25" s="121"/>
      <c r="C25" s="25" t="s">
        <v>35</v>
      </c>
      <c r="D25" s="210" t="s">
        <v>36</v>
      </c>
      <c r="E25" s="211"/>
      <c r="F25" s="26" t="s">
        <v>37</v>
      </c>
      <c r="G25" s="27" t="s">
        <v>38</v>
      </c>
      <c r="H25" s="26" t="s">
        <v>39</v>
      </c>
      <c r="I25" s="29" t="s">
        <v>40</v>
      </c>
      <c r="J25" s="26" t="s">
        <v>41</v>
      </c>
      <c r="K25" s="121"/>
      <c r="L25" s="121"/>
      <c r="M25" s="121"/>
      <c r="N25" s="121"/>
      <c r="O25" s="121"/>
    </row>
    <row r="26" spans="1:15">
      <c r="A26" s="121"/>
      <c r="B26" s="121"/>
      <c r="C26" s="121"/>
      <c r="D26" s="121"/>
      <c r="E26" s="121"/>
      <c r="F26" s="121"/>
      <c r="G26" s="121"/>
      <c r="H26" s="121"/>
      <c r="I26" s="121"/>
      <c r="J26" s="121"/>
      <c r="K26" s="121"/>
      <c r="L26" s="121"/>
      <c r="M26" s="121"/>
      <c r="N26" s="121"/>
      <c r="O26" s="121"/>
    </row>
    <row r="27" spans="1:15">
      <c r="A27" s="121"/>
      <c r="B27" s="121"/>
      <c r="C27" s="2" t="s">
        <v>12</v>
      </c>
      <c r="D27" s="121"/>
      <c r="E27" s="121"/>
      <c r="F27" s="121"/>
      <c r="G27" s="121"/>
      <c r="H27" s="121"/>
      <c r="I27" s="121"/>
      <c r="J27" s="121"/>
      <c r="K27" s="121"/>
      <c r="L27" s="121"/>
      <c r="M27" s="121"/>
      <c r="N27" s="121"/>
      <c r="O27" s="121"/>
    </row>
    <row r="28" spans="1:15">
      <c r="A28" s="121"/>
      <c r="B28" s="121"/>
      <c r="C28" s="215" t="s">
        <v>13</v>
      </c>
      <c r="D28" s="215"/>
      <c r="E28" s="212" t="s">
        <v>14</v>
      </c>
      <c r="F28" s="213"/>
      <c r="G28" s="213"/>
      <c r="H28" s="213"/>
      <c r="I28" s="213"/>
      <c r="J28" s="213"/>
      <c r="K28" s="213"/>
      <c r="L28" s="213"/>
      <c r="M28" s="214"/>
      <c r="N28" s="121"/>
      <c r="O28" s="121"/>
    </row>
    <row r="29" spans="1:15" ht="34.5" customHeight="1">
      <c r="A29" s="121"/>
      <c r="B29" s="121"/>
      <c r="C29" s="3" t="s">
        <v>110</v>
      </c>
      <c r="D29" s="18" t="s">
        <v>35</v>
      </c>
      <c r="E29" s="204" t="s">
        <v>365</v>
      </c>
      <c r="F29" s="205"/>
      <c r="G29" s="205"/>
      <c r="H29" s="205"/>
      <c r="I29" s="205"/>
      <c r="J29" s="205"/>
      <c r="K29" s="205"/>
      <c r="L29" s="205"/>
      <c r="M29" s="206"/>
      <c r="N29" s="121"/>
      <c r="O29" s="121"/>
    </row>
    <row r="30" spans="1:15" ht="13.5" customHeight="1">
      <c r="A30" s="121"/>
      <c r="B30" s="121"/>
      <c r="C30" s="219" t="s">
        <v>61</v>
      </c>
      <c r="D30" s="18" t="s">
        <v>36</v>
      </c>
      <c r="E30" s="204" t="s">
        <v>134</v>
      </c>
      <c r="F30" s="205"/>
      <c r="G30" s="205"/>
      <c r="H30" s="205"/>
      <c r="I30" s="205"/>
      <c r="J30" s="205"/>
      <c r="K30" s="205"/>
      <c r="L30" s="205"/>
      <c r="M30" s="206"/>
      <c r="N30" s="121"/>
      <c r="O30" s="121"/>
    </row>
    <row r="31" spans="1:15" ht="49" customHeight="1">
      <c r="A31" s="121"/>
      <c r="B31" s="121"/>
      <c r="C31" s="221"/>
      <c r="D31" s="17" t="s">
        <v>37</v>
      </c>
      <c r="E31" s="204" t="s">
        <v>107</v>
      </c>
      <c r="F31" s="205"/>
      <c r="G31" s="205"/>
      <c r="H31" s="205"/>
      <c r="I31" s="205"/>
      <c r="J31" s="205"/>
      <c r="K31" s="205"/>
      <c r="L31" s="205"/>
      <c r="M31" s="206"/>
      <c r="N31" s="121"/>
      <c r="O31" s="121"/>
    </row>
    <row r="32" spans="1:15" ht="13.5" customHeight="1">
      <c r="A32" s="121"/>
      <c r="B32" s="121"/>
      <c r="C32" s="220"/>
      <c r="D32" s="17" t="s">
        <v>38</v>
      </c>
      <c r="E32" s="204" t="s">
        <v>108</v>
      </c>
      <c r="F32" s="205"/>
      <c r="G32" s="205"/>
      <c r="H32" s="205"/>
      <c r="I32" s="205"/>
      <c r="J32" s="205"/>
      <c r="K32" s="205"/>
      <c r="L32" s="205"/>
      <c r="M32" s="206"/>
      <c r="N32" s="121"/>
      <c r="O32" s="121"/>
    </row>
    <row r="33" spans="1:15" ht="41.5" customHeight="1">
      <c r="A33" s="121"/>
      <c r="B33" s="121"/>
      <c r="C33" s="219" t="s">
        <v>34</v>
      </c>
      <c r="D33" s="17" t="s">
        <v>39</v>
      </c>
      <c r="E33" s="224" t="s">
        <v>109</v>
      </c>
      <c r="F33" s="225"/>
      <c r="G33" s="225"/>
      <c r="H33" s="225"/>
      <c r="I33" s="225"/>
      <c r="J33" s="225"/>
      <c r="K33" s="225"/>
      <c r="L33" s="225"/>
      <c r="M33" s="226"/>
      <c r="N33" s="121"/>
      <c r="O33" s="121"/>
    </row>
    <row r="34" spans="1:15" ht="29.15" customHeight="1">
      <c r="A34" s="121"/>
      <c r="B34" s="121"/>
      <c r="C34" s="220"/>
      <c r="D34" s="17" t="s">
        <v>40</v>
      </c>
      <c r="E34" s="204" t="s">
        <v>62</v>
      </c>
      <c r="F34" s="205"/>
      <c r="G34" s="205"/>
      <c r="H34" s="205"/>
      <c r="I34" s="205"/>
      <c r="J34" s="205"/>
      <c r="K34" s="205"/>
      <c r="L34" s="205"/>
      <c r="M34" s="206"/>
      <c r="N34" s="121"/>
      <c r="O34" s="121"/>
    </row>
    <row r="35" spans="1:15" ht="13.5" customHeight="1">
      <c r="A35" s="121"/>
      <c r="B35" s="121"/>
      <c r="C35" s="3" t="s">
        <v>1</v>
      </c>
      <c r="D35" s="17" t="s">
        <v>41</v>
      </c>
      <c r="E35" s="204" t="s">
        <v>133</v>
      </c>
      <c r="F35" s="205"/>
      <c r="G35" s="205"/>
      <c r="H35" s="205"/>
      <c r="I35" s="205"/>
      <c r="J35" s="205"/>
      <c r="K35" s="205"/>
      <c r="L35" s="205"/>
      <c r="M35" s="206"/>
      <c r="N35" s="121"/>
      <c r="O35" s="121"/>
    </row>
    <row r="36" spans="1:15">
      <c r="A36" s="121"/>
      <c r="B36" s="121"/>
      <c r="C36" s="121"/>
      <c r="D36" s="121"/>
      <c r="E36" s="121"/>
      <c r="F36" s="121"/>
      <c r="G36" s="121"/>
      <c r="H36" s="121"/>
      <c r="I36" s="121"/>
      <c r="J36" s="121"/>
      <c r="K36" s="121"/>
      <c r="L36" s="121"/>
      <c r="M36" s="121"/>
      <c r="N36" s="121"/>
      <c r="O36" s="121"/>
    </row>
    <row r="37" spans="1:15">
      <c r="A37" s="121"/>
      <c r="B37" s="121"/>
      <c r="C37" s="121"/>
      <c r="D37" s="121"/>
      <c r="E37" s="121"/>
      <c r="F37" s="121"/>
      <c r="G37" s="121"/>
      <c r="H37" s="121"/>
      <c r="I37" s="121"/>
      <c r="J37" s="121"/>
      <c r="K37" s="121"/>
      <c r="L37" s="121"/>
      <c r="M37" s="121"/>
      <c r="N37" s="121"/>
      <c r="O37" s="121"/>
    </row>
    <row r="38" spans="1:15">
      <c r="A38" s="121"/>
      <c r="B38" s="121"/>
      <c r="C38" s="121"/>
      <c r="D38" s="121"/>
      <c r="E38" s="121"/>
      <c r="F38" s="121"/>
      <c r="G38" s="121"/>
      <c r="H38" s="121"/>
      <c r="I38" s="121"/>
      <c r="J38" s="121"/>
      <c r="K38" s="121"/>
      <c r="L38" s="121"/>
      <c r="M38" s="121"/>
      <c r="N38" s="121"/>
      <c r="O38" s="121"/>
    </row>
    <row r="39" spans="1:15">
      <c r="A39" s="121"/>
      <c r="B39" s="121"/>
      <c r="C39" s="121"/>
      <c r="D39" s="121"/>
      <c r="E39" s="121"/>
      <c r="F39" s="121"/>
      <c r="G39" s="121"/>
      <c r="H39" s="121"/>
      <c r="I39" s="121"/>
      <c r="J39" s="121"/>
      <c r="K39" s="121"/>
      <c r="L39" s="121"/>
      <c r="M39" s="121"/>
      <c r="N39" s="121"/>
      <c r="O39" s="121"/>
    </row>
  </sheetData>
  <mergeCells count="26">
    <mergeCell ref="C30:C32"/>
    <mergeCell ref="C33:C34"/>
    <mergeCell ref="C18:C19"/>
    <mergeCell ref="E33:M33"/>
    <mergeCell ref="E34:M34"/>
    <mergeCell ref="C11:E11"/>
    <mergeCell ref="D12:E12"/>
    <mergeCell ref="E15:M15"/>
    <mergeCell ref="C15:D15"/>
    <mergeCell ref="F11:G11"/>
    <mergeCell ref="E35:M35"/>
    <mergeCell ref="E16:M16"/>
    <mergeCell ref="E17:M17"/>
    <mergeCell ref="E18:M18"/>
    <mergeCell ref="E19:M19"/>
    <mergeCell ref="E20:M20"/>
    <mergeCell ref="D25:E25"/>
    <mergeCell ref="E28:M28"/>
    <mergeCell ref="E29:M29"/>
    <mergeCell ref="E30:M30"/>
    <mergeCell ref="E31:M31"/>
    <mergeCell ref="E32:M32"/>
    <mergeCell ref="C28:D28"/>
    <mergeCell ref="D24:G24"/>
    <mergeCell ref="H24:I24"/>
    <mergeCell ref="C16:C17"/>
  </mergeCells>
  <phoneticPr fontId="3"/>
  <pageMargins left="0.39370078740157483" right="0.39370078740157483" top="0.56999999999999995" bottom="0.59055118110236227" header="0.39370078740157483" footer="0.51181102362204722"/>
  <pageSetup paperSize="8" scale="81" orientation="landscape" verticalDpi="200" copies="3" r:id="rId1"/>
  <headerFooter alignWithMargins="0">
    <oddFooter>&amp;C秘密情報 目的外使用・複製・開示禁止 東京電力株式会社&amp;RPage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4"/>
    <pageSetUpPr fitToPage="1"/>
  </sheetPr>
  <dimension ref="A1:AI102"/>
  <sheetViews>
    <sheetView tabSelected="1" zoomScaleNormal="100" zoomScaleSheetLayoutView="75" workbookViewId="0">
      <selection activeCell="F4" sqref="F4:G4"/>
    </sheetView>
  </sheetViews>
  <sheetFormatPr defaultColWidth="9" defaultRowHeight="12"/>
  <cols>
    <col min="1" max="1" width="4.90625" style="53" customWidth="1"/>
    <col min="2" max="3" width="3.6328125" style="53" customWidth="1"/>
    <col min="4" max="4" width="20.90625" style="53" bestFit="1" customWidth="1"/>
    <col min="5" max="5" width="27" style="53" bestFit="1" customWidth="1"/>
    <col min="6" max="6" width="26" style="53" bestFit="1" customWidth="1"/>
    <col min="7" max="7" width="9.453125" style="53" bestFit="1" customWidth="1"/>
    <col min="8" max="8" width="25.6328125" style="53" customWidth="1"/>
    <col min="9" max="10" width="3.6328125" style="53" customWidth="1"/>
    <col min="11" max="11" width="19.08984375" style="53" bestFit="1" customWidth="1"/>
    <col min="12" max="16" width="14.6328125" style="53" customWidth="1"/>
    <col min="17" max="17" width="55.36328125" style="53" bestFit="1" customWidth="1"/>
    <col min="18" max="19" width="3.6328125" style="53" customWidth="1"/>
    <col min="20" max="20" width="20.453125" style="53" bestFit="1" customWidth="1"/>
    <col min="21" max="21" width="17.08984375" style="53" bestFit="1" customWidth="1"/>
    <col min="22" max="22" width="5.453125" style="53" bestFit="1" customWidth="1"/>
    <col min="23" max="23" width="16" style="53" bestFit="1" customWidth="1"/>
    <col min="24" max="24" width="15.453125" style="53" customWidth="1"/>
    <col min="25" max="25" width="10.453125" style="53" bestFit="1" customWidth="1"/>
    <col min="26" max="26" width="62.7265625" style="53" bestFit="1" customWidth="1"/>
    <col min="27" max="28" width="3.6328125" style="53" customWidth="1"/>
    <col min="29" max="29" width="12.08984375" style="53" bestFit="1" customWidth="1"/>
    <col min="30" max="30" width="17.08984375" style="53" bestFit="1" customWidth="1"/>
    <col min="31" max="31" width="5.453125" style="53" bestFit="1" customWidth="1"/>
    <col min="32" max="32" width="16" style="53" bestFit="1" customWidth="1"/>
    <col min="33" max="33" width="8.36328125" style="53" bestFit="1" customWidth="1"/>
    <col min="34" max="34" width="10.453125" style="53" bestFit="1" customWidth="1"/>
    <col min="35" max="35" width="12.453125" style="53" customWidth="1"/>
    <col min="36" max="37" width="3.6328125" style="38" customWidth="1"/>
    <col min="38" max="38" width="12.08984375" style="38" bestFit="1" customWidth="1"/>
    <col min="39" max="39" width="17.08984375" style="38" bestFit="1" customWidth="1"/>
    <col min="40" max="40" width="5.453125" style="38" bestFit="1" customWidth="1"/>
    <col min="41" max="41" width="16" style="38" bestFit="1" customWidth="1"/>
    <col min="42" max="42" width="8.36328125" style="38" bestFit="1" customWidth="1"/>
    <col min="43" max="43" width="10.453125" style="38" bestFit="1" customWidth="1"/>
    <col min="44" max="44" width="12.453125" style="38" customWidth="1"/>
    <col min="45" max="16384" width="9" style="38"/>
  </cols>
  <sheetData>
    <row r="1" spans="1:35" s="34" customFormat="1" ht="42" customHeight="1">
      <c r="A1" s="32" t="str">
        <f>"ジョブ階層図《"&amp;基本情報!$D$3&amp;"/"&amp;基本情報!$D$4&amp;"/"&amp;基本情報!$D$5&amp;"》"</f>
        <v>ジョブ階層図《東京電力パワーグリッド株式会社パワーグリッドサビス部パワーグリッドサビス部サービス推進グループ/CNB1AA/TB1》</v>
      </c>
      <c r="B1" s="33"/>
      <c r="C1" s="32"/>
      <c r="D1" s="33"/>
      <c r="E1" s="33"/>
      <c r="F1" s="33"/>
      <c r="G1" s="33"/>
      <c r="H1" s="33"/>
      <c r="I1" s="32"/>
      <c r="J1" s="32"/>
      <c r="K1" s="33"/>
      <c r="L1" s="33"/>
      <c r="M1" s="33"/>
      <c r="N1" s="33"/>
      <c r="O1" s="33"/>
      <c r="P1" s="32"/>
      <c r="Q1" s="33"/>
      <c r="R1" s="33"/>
      <c r="S1" s="32"/>
      <c r="T1" s="33"/>
      <c r="U1" s="33"/>
      <c r="V1" s="33"/>
      <c r="W1" s="33"/>
      <c r="X1" s="33"/>
      <c r="Y1" s="33"/>
      <c r="Z1" s="32"/>
      <c r="AA1" s="33"/>
      <c r="AB1" s="33"/>
      <c r="AC1" s="33"/>
      <c r="AD1" s="33"/>
      <c r="AE1" s="33"/>
      <c r="AF1" s="33"/>
      <c r="AG1" s="33"/>
      <c r="AH1" s="33"/>
      <c r="AI1" s="32"/>
    </row>
    <row r="2" spans="1:35" s="37" customFormat="1" ht="13.5" customHeight="1">
      <c r="A2" s="35"/>
      <c r="B2" s="36"/>
      <c r="C2" s="35"/>
      <c r="D2" s="36"/>
      <c r="E2" s="36"/>
      <c r="F2" s="36"/>
      <c r="G2" s="36"/>
      <c r="H2" s="36"/>
      <c r="I2" s="35"/>
      <c r="J2" s="35"/>
      <c r="K2" s="36"/>
      <c r="L2" s="36"/>
      <c r="M2" s="36"/>
      <c r="N2" s="36"/>
      <c r="O2" s="36"/>
      <c r="P2" s="35"/>
      <c r="Q2" s="36"/>
      <c r="R2" s="36"/>
      <c r="S2" s="35"/>
      <c r="T2" s="36"/>
      <c r="U2" s="36"/>
      <c r="V2" s="36"/>
      <c r="W2" s="36"/>
      <c r="X2" s="36"/>
      <c r="Y2" s="36"/>
      <c r="Z2" s="35"/>
      <c r="AA2" s="36"/>
      <c r="AB2" s="36"/>
      <c r="AC2" s="36"/>
      <c r="AD2" s="36"/>
      <c r="AE2" s="36"/>
      <c r="AF2" s="36"/>
      <c r="AG2" s="36"/>
      <c r="AH2" s="36"/>
      <c r="AI2" s="35"/>
    </row>
    <row r="4" spans="1:35" ht="12.5" thickBot="1">
      <c r="D4" s="227" t="s">
        <v>83</v>
      </c>
      <c r="E4" s="228"/>
      <c r="F4" s="227" t="s">
        <v>2</v>
      </c>
      <c r="G4" s="229"/>
      <c r="H4" s="39" t="s">
        <v>88</v>
      </c>
      <c r="I4" s="126"/>
      <c r="J4" s="127"/>
      <c r="K4" s="42" t="s">
        <v>111</v>
      </c>
      <c r="L4" s="227" t="s">
        <v>0</v>
      </c>
      <c r="M4" s="228"/>
      <c r="N4" s="229"/>
      <c r="O4" s="227" t="s">
        <v>3</v>
      </c>
      <c r="P4" s="229"/>
      <c r="Q4" s="43" t="s">
        <v>1</v>
      </c>
    </row>
    <row r="5" spans="1:35">
      <c r="D5" s="46" t="str">
        <f>基本情報!$D$4&amp;基本情報!$D$5&amp;"0001"</f>
        <v>CNB1AATB10001</v>
      </c>
      <c r="E5" s="153" t="s">
        <v>282</v>
      </c>
      <c r="F5" s="48" t="s">
        <v>77</v>
      </c>
      <c r="G5" s="160" t="s">
        <v>337</v>
      </c>
      <c r="H5" s="48" t="s">
        <v>78</v>
      </c>
      <c r="J5" s="139"/>
      <c r="K5" s="153" t="s">
        <v>242</v>
      </c>
      <c r="L5" s="151" t="s">
        <v>283</v>
      </c>
      <c r="M5" s="48" t="s">
        <v>51</v>
      </c>
      <c r="N5" s="151" t="s">
        <v>290</v>
      </c>
      <c r="O5" s="151" t="s">
        <v>303</v>
      </c>
      <c r="P5" s="52" t="s">
        <v>347</v>
      </c>
      <c r="Q5" s="48" t="s">
        <v>248</v>
      </c>
    </row>
    <row r="6" spans="1:35">
      <c r="D6" s="45"/>
      <c r="E6" s="152"/>
      <c r="F6" s="38"/>
      <c r="G6" s="128"/>
      <c r="H6" s="38"/>
      <c r="I6" s="129"/>
      <c r="J6" s="140"/>
      <c r="K6" s="152"/>
      <c r="L6" s="38"/>
      <c r="M6" s="38"/>
      <c r="N6" s="38"/>
      <c r="O6" s="38"/>
      <c r="P6" s="130"/>
      <c r="Q6" s="38"/>
    </row>
    <row r="7" spans="1:35" ht="12.5" thickBot="1">
      <c r="D7" s="227" t="s">
        <v>83</v>
      </c>
      <c r="E7" s="228"/>
      <c r="F7" s="227" t="s">
        <v>2</v>
      </c>
      <c r="G7" s="229"/>
      <c r="H7" s="39" t="s">
        <v>88</v>
      </c>
      <c r="I7" s="126"/>
      <c r="J7" s="138"/>
      <c r="K7" s="42" t="s">
        <v>111</v>
      </c>
      <c r="L7" s="227" t="s">
        <v>0</v>
      </c>
      <c r="M7" s="228"/>
      <c r="N7" s="229"/>
      <c r="O7" s="227" t="s">
        <v>3</v>
      </c>
      <c r="P7" s="229"/>
      <c r="Q7" s="43" t="s">
        <v>1</v>
      </c>
    </row>
    <row r="8" spans="1:35">
      <c r="D8" s="46" t="str">
        <f>基本情報!$D$4&amp;基本情報!$D$5&amp;"0002"</f>
        <v>CNB1AATB10002</v>
      </c>
      <c r="E8" s="153" t="s">
        <v>265</v>
      </c>
      <c r="F8" s="48" t="s">
        <v>77</v>
      </c>
      <c r="G8" s="160" t="s">
        <v>341</v>
      </c>
      <c r="H8" s="48" t="s">
        <v>78</v>
      </c>
      <c r="J8" s="54"/>
      <c r="K8" s="153" t="s">
        <v>245</v>
      </c>
      <c r="L8" s="151" t="s">
        <v>284</v>
      </c>
      <c r="M8" s="48" t="s">
        <v>51</v>
      </c>
      <c r="N8" s="151" t="s">
        <v>291</v>
      </c>
      <c r="O8" s="151" t="s">
        <v>303</v>
      </c>
      <c r="P8" s="52" t="s">
        <v>347</v>
      </c>
      <c r="Q8" s="48" t="s">
        <v>248</v>
      </c>
    </row>
    <row r="9" spans="1:35">
      <c r="J9" s="54"/>
    </row>
    <row r="10" spans="1:35" ht="12.5" thickBot="1">
      <c r="D10" s="227" t="s">
        <v>83</v>
      </c>
      <c r="E10" s="228"/>
      <c r="F10" s="227" t="s">
        <v>2</v>
      </c>
      <c r="G10" s="229"/>
      <c r="H10" s="39" t="s">
        <v>88</v>
      </c>
      <c r="I10" s="126"/>
      <c r="J10" s="138"/>
      <c r="K10" s="42" t="s">
        <v>111</v>
      </c>
      <c r="L10" s="227" t="s">
        <v>0</v>
      </c>
      <c r="M10" s="228"/>
      <c r="N10" s="229"/>
      <c r="O10" s="227" t="s">
        <v>3</v>
      </c>
      <c r="P10" s="229"/>
      <c r="Q10" s="43" t="s">
        <v>1</v>
      </c>
    </row>
    <row r="11" spans="1:35">
      <c r="D11" s="46" t="str">
        <f>基本情報!$D$4&amp;基本情報!$D$5&amp;"0003"</f>
        <v>CNB1AATB10003</v>
      </c>
      <c r="E11" s="153" t="s">
        <v>266</v>
      </c>
      <c r="F11" s="48" t="s">
        <v>77</v>
      </c>
      <c r="G11" s="160" t="s">
        <v>337</v>
      </c>
      <c r="H11" s="48" t="s">
        <v>78</v>
      </c>
      <c r="J11" s="54"/>
      <c r="K11" s="153" t="s">
        <v>246</v>
      </c>
      <c r="L11" s="151" t="s">
        <v>285</v>
      </c>
      <c r="M11" s="48" t="s">
        <v>51</v>
      </c>
      <c r="N11" s="151" t="s">
        <v>292</v>
      </c>
      <c r="O11" s="151" t="s">
        <v>303</v>
      </c>
      <c r="P11" s="52" t="s">
        <v>347</v>
      </c>
      <c r="Q11" s="48" t="s">
        <v>248</v>
      </c>
    </row>
    <row r="12" spans="1:35">
      <c r="J12" s="54"/>
    </row>
    <row r="13" spans="1:35" ht="12.5" thickBot="1">
      <c r="D13" s="227" t="s">
        <v>83</v>
      </c>
      <c r="E13" s="228"/>
      <c r="F13" s="227" t="s">
        <v>2</v>
      </c>
      <c r="G13" s="229"/>
      <c r="H13" s="39" t="s">
        <v>88</v>
      </c>
      <c r="I13" s="126"/>
      <c r="J13" s="138"/>
      <c r="K13" s="42" t="s">
        <v>111</v>
      </c>
      <c r="L13" s="227" t="s">
        <v>0</v>
      </c>
      <c r="M13" s="228"/>
      <c r="N13" s="229"/>
      <c r="O13" s="227" t="s">
        <v>3</v>
      </c>
      <c r="P13" s="229"/>
      <c r="Q13" s="43" t="s">
        <v>1</v>
      </c>
    </row>
    <row r="14" spans="1:35">
      <c r="D14" s="46" t="str">
        <f>基本情報!$D$4&amp;基本情報!$D$5&amp;"0004"</f>
        <v>CNB1AATB10004</v>
      </c>
      <c r="E14" s="153" t="s">
        <v>267</v>
      </c>
      <c r="F14" s="48" t="s">
        <v>77</v>
      </c>
      <c r="G14" s="160" t="s">
        <v>342</v>
      </c>
      <c r="H14" s="48" t="s">
        <v>78</v>
      </c>
      <c r="J14" s="54"/>
      <c r="K14" s="153" t="s">
        <v>243</v>
      </c>
      <c r="L14" s="151" t="s">
        <v>286</v>
      </c>
      <c r="M14" s="48" t="s">
        <v>51</v>
      </c>
      <c r="N14" s="151" t="s">
        <v>293</v>
      </c>
      <c r="O14" s="151" t="s">
        <v>303</v>
      </c>
      <c r="P14" s="52" t="s">
        <v>347</v>
      </c>
      <c r="Q14" s="48" t="s">
        <v>248</v>
      </c>
    </row>
    <row r="15" spans="1:35">
      <c r="J15" s="54"/>
    </row>
    <row r="16" spans="1:35" ht="12.5" thickBot="1">
      <c r="D16" s="227" t="s">
        <v>83</v>
      </c>
      <c r="E16" s="228"/>
      <c r="F16" s="227" t="s">
        <v>2</v>
      </c>
      <c r="G16" s="229"/>
      <c r="H16" s="39" t="s">
        <v>88</v>
      </c>
      <c r="I16" s="126"/>
      <c r="J16" s="138"/>
      <c r="K16" s="42" t="s">
        <v>111</v>
      </c>
      <c r="L16" s="227" t="s">
        <v>0</v>
      </c>
      <c r="M16" s="228"/>
      <c r="N16" s="229"/>
      <c r="O16" s="227" t="s">
        <v>3</v>
      </c>
      <c r="P16" s="229"/>
      <c r="Q16" s="43" t="s">
        <v>1</v>
      </c>
    </row>
    <row r="17" spans="4:35">
      <c r="D17" s="46" t="str">
        <f>基本情報!$D$4&amp;基本情報!$D$5&amp;"0005"</f>
        <v>CNB1AATB10005</v>
      </c>
      <c r="E17" s="153" t="s">
        <v>268</v>
      </c>
      <c r="F17" s="48" t="s">
        <v>77</v>
      </c>
      <c r="G17" s="160" t="s">
        <v>337</v>
      </c>
      <c r="H17" s="48" t="s">
        <v>78</v>
      </c>
      <c r="K17" s="153" t="s">
        <v>244</v>
      </c>
      <c r="L17" s="151" t="s">
        <v>287</v>
      </c>
      <c r="M17" s="48" t="s">
        <v>51</v>
      </c>
      <c r="N17" s="151" t="s">
        <v>294</v>
      </c>
      <c r="O17" s="151" t="s">
        <v>303</v>
      </c>
      <c r="P17" s="52" t="s">
        <v>347</v>
      </c>
      <c r="Q17" s="48" t="s">
        <v>248</v>
      </c>
    </row>
    <row r="19" spans="4:35" ht="12.5" thickBot="1">
      <c r="D19" s="227" t="s">
        <v>83</v>
      </c>
      <c r="E19" s="228"/>
      <c r="F19" s="227" t="s">
        <v>2</v>
      </c>
      <c r="G19" s="229"/>
      <c r="H19" s="39" t="s">
        <v>88</v>
      </c>
      <c r="I19" s="126"/>
      <c r="J19" s="127"/>
      <c r="K19" s="42" t="s">
        <v>111</v>
      </c>
      <c r="L19" s="227" t="s">
        <v>0</v>
      </c>
      <c r="M19" s="228"/>
      <c r="N19" s="229"/>
      <c r="O19" s="227" t="s">
        <v>3</v>
      </c>
      <c r="P19" s="229"/>
      <c r="Q19" s="43" t="s">
        <v>1</v>
      </c>
      <c r="R19" s="141" t="s">
        <v>257</v>
      </c>
      <c r="S19" s="138"/>
      <c r="T19" s="161" t="s">
        <v>111</v>
      </c>
      <c r="U19" s="230" t="s">
        <v>0</v>
      </c>
      <c r="V19" s="231"/>
      <c r="W19" s="232"/>
      <c r="X19" s="230" t="s">
        <v>3</v>
      </c>
      <c r="Y19" s="232"/>
      <c r="Z19" s="162" t="s">
        <v>1</v>
      </c>
    </row>
    <row r="20" spans="4:35">
      <c r="D20" s="46" t="str">
        <f>基本情報!$D$4&amp;基本情報!$D$5&amp;"0006"</f>
        <v>CNB1AATB10006</v>
      </c>
      <c r="E20" s="153" t="s">
        <v>269</v>
      </c>
      <c r="F20" s="48" t="s">
        <v>77</v>
      </c>
      <c r="G20" s="160" t="s">
        <v>237</v>
      </c>
      <c r="H20" s="48" t="s">
        <v>78</v>
      </c>
      <c r="J20" s="139"/>
      <c r="K20" s="153" t="s">
        <v>242</v>
      </c>
      <c r="L20" s="151" t="s">
        <v>288</v>
      </c>
      <c r="M20" s="48" t="s">
        <v>51</v>
      </c>
      <c r="N20" s="151" t="s">
        <v>295</v>
      </c>
      <c r="O20" s="151" t="s">
        <v>303</v>
      </c>
      <c r="P20" s="52" t="s">
        <v>347</v>
      </c>
      <c r="Q20" s="48" t="s">
        <v>247</v>
      </c>
      <c r="T20" s="163" t="s">
        <v>330</v>
      </c>
      <c r="U20" s="164" t="s">
        <v>285</v>
      </c>
      <c r="V20" s="164" t="s">
        <v>51</v>
      </c>
      <c r="W20" s="164" t="s">
        <v>292</v>
      </c>
      <c r="X20" s="164" t="s">
        <v>303</v>
      </c>
      <c r="Y20" s="165" t="s">
        <v>347</v>
      </c>
      <c r="Z20" s="164" t="s">
        <v>333</v>
      </c>
    </row>
    <row r="21" spans="4:35">
      <c r="J21" s="54"/>
    </row>
    <row r="22" spans="4:35" ht="12.5" thickBot="1">
      <c r="D22" s="227" t="s">
        <v>83</v>
      </c>
      <c r="E22" s="228"/>
      <c r="F22" s="227" t="s">
        <v>2</v>
      </c>
      <c r="G22" s="229"/>
      <c r="H22" s="39" t="s">
        <v>88</v>
      </c>
      <c r="I22" s="126"/>
      <c r="J22" s="138"/>
      <c r="K22" s="42" t="s">
        <v>111</v>
      </c>
      <c r="L22" s="227" t="s">
        <v>0</v>
      </c>
      <c r="M22" s="228"/>
      <c r="N22" s="229"/>
      <c r="O22" s="227" t="s">
        <v>3</v>
      </c>
      <c r="P22" s="229"/>
      <c r="Q22" s="43" t="s">
        <v>1</v>
      </c>
      <c r="R22" s="141" t="s">
        <v>257</v>
      </c>
      <c r="S22" s="138"/>
      <c r="T22" s="161" t="s">
        <v>111</v>
      </c>
      <c r="U22" s="230" t="s">
        <v>0</v>
      </c>
      <c r="V22" s="231"/>
      <c r="W22" s="232"/>
      <c r="X22" s="230" t="s">
        <v>3</v>
      </c>
      <c r="Y22" s="232"/>
      <c r="Z22" s="162" t="s">
        <v>1</v>
      </c>
    </row>
    <row r="23" spans="4:35">
      <c r="D23" s="46" t="str">
        <f>基本情報!$D$4&amp;基本情報!$D$5&amp;"0007"</f>
        <v>CNB1AATB10007</v>
      </c>
      <c r="E23" s="153" t="s">
        <v>270</v>
      </c>
      <c r="F23" s="48" t="s">
        <v>77</v>
      </c>
      <c r="G23" s="160" t="s">
        <v>237</v>
      </c>
      <c r="H23" s="48" t="s">
        <v>78</v>
      </c>
      <c r="J23" s="54"/>
      <c r="K23" s="153" t="s">
        <v>245</v>
      </c>
      <c r="L23" s="151" t="s">
        <v>289</v>
      </c>
      <c r="M23" s="48" t="s">
        <v>51</v>
      </c>
      <c r="N23" s="151" t="s">
        <v>291</v>
      </c>
      <c r="O23" s="151" t="s">
        <v>303</v>
      </c>
      <c r="P23" s="52" t="s">
        <v>347</v>
      </c>
      <c r="Q23" s="48" t="s">
        <v>247</v>
      </c>
      <c r="T23" s="163" t="s">
        <v>331</v>
      </c>
      <c r="U23" s="164" t="s">
        <v>285</v>
      </c>
      <c r="V23" s="164" t="s">
        <v>51</v>
      </c>
      <c r="W23" s="164" t="s">
        <v>292</v>
      </c>
      <c r="X23" s="164" t="s">
        <v>303</v>
      </c>
      <c r="Y23" s="165" t="s">
        <v>347</v>
      </c>
      <c r="Z23" s="164" t="s">
        <v>333</v>
      </c>
    </row>
    <row r="24" spans="4:35">
      <c r="J24" s="54"/>
    </row>
    <row r="25" spans="4:35" ht="12.5" thickBot="1">
      <c r="D25" s="227" t="s">
        <v>83</v>
      </c>
      <c r="E25" s="228"/>
      <c r="F25" s="227" t="s">
        <v>2</v>
      </c>
      <c r="G25" s="229"/>
      <c r="H25" s="39" t="s">
        <v>88</v>
      </c>
      <c r="I25" s="126"/>
      <c r="J25" s="138"/>
      <c r="K25" s="42" t="s">
        <v>111</v>
      </c>
      <c r="L25" s="227" t="s">
        <v>0</v>
      </c>
      <c r="M25" s="228"/>
      <c r="N25" s="229"/>
      <c r="O25" s="227" t="s">
        <v>3</v>
      </c>
      <c r="P25" s="229"/>
      <c r="Q25" s="43" t="s">
        <v>1</v>
      </c>
    </row>
    <row r="26" spans="4:35">
      <c r="D26" s="46" t="str">
        <f>基本情報!$D$4&amp;基本情報!$D$5&amp;"0008"</f>
        <v>CNB1AATB10008</v>
      </c>
      <c r="E26" s="153" t="s">
        <v>271</v>
      </c>
      <c r="F26" s="48" t="s">
        <v>77</v>
      </c>
      <c r="G26" s="160" t="s">
        <v>237</v>
      </c>
      <c r="H26" s="48" t="s">
        <v>78</v>
      </c>
      <c r="J26" s="54"/>
      <c r="K26" s="153" t="s">
        <v>246</v>
      </c>
      <c r="L26" s="151" t="s">
        <v>285</v>
      </c>
      <c r="M26" s="48" t="s">
        <v>51</v>
      </c>
      <c r="N26" s="151" t="s">
        <v>292</v>
      </c>
      <c r="O26" s="151" t="s">
        <v>303</v>
      </c>
      <c r="P26" s="52" t="s">
        <v>347</v>
      </c>
      <c r="Q26" s="48" t="s">
        <v>247</v>
      </c>
    </row>
    <row r="27" spans="4:35">
      <c r="J27" s="54"/>
    </row>
    <row r="28" spans="4:35" ht="12.5" thickBot="1">
      <c r="D28" s="227" t="s">
        <v>83</v>
      </c>
      <c r="E28" s="228"/>
      <c r="F28" s="227" t="s">
        <v>2</v>
      </c>
      <c r="G28" s="229"/>
      <c r="H28" s="39" t="s">
        <v>88</v>
      </c>
      <c r="I28" s="126"/>
      <c r="J28" s="138"/>
      <c r="K28" s="42" t="s">
        <v>111</v>
      </c>
      <c r="L28" s="227" t="s">
        <v>0</v>
      </c>
      <c r="M28" s="228"/>
      <c r="N28" s="229"/>
      <c r="O28" s="227" t="s">
        <v>3</v>
      </c>
      <c r="P28" s="229"/>
      <c r="Q28" s="43" t="s">
        <v>1</v>
      </c>
      <c r="R28" s="141" t="s">
        <v>257</v>
      </c>
      <c r="S28" s="138"/>
      <c r="T28" s="161" t="s">
        <v>111</v>
      </c>
      <c r="U28" s="230" t="s">
        <v>0</v>
      </c>
      <c r="V28" s="231"/>
      <c r="W28" s="232"/>
      <c r="X28" s="230" t="s">
        <v>3</v>
      </c>
      <c r="Y28" s="232"/>
      <c r="Z28" s="162" t="s">
        <v>1</v>
      </c>
    </row>
    <row r="29" spans="4:35">
      <c r="D29" s="46" t="str">
        <f>基本情報!$D$4&amp;基本情報!$D$5&amp;"0009"</f>
        <v>CNB1AATB10009</v>
      </c>
      <c r="E29" s="153" t="s">
        <v>272</v>
      </c>
      <c r="F29" s="48" t="s">
        <v>77</v>
      </c>
      <c r="G29" s="160" t="s">
        <v>237</v>
      </c>
      <c r="H29" s="48" t="s">
        <v>78</v>
      </c>
      <c r="J29" s="54"/>
      <c r="K29" s="153" t="s">
        <v>243</v>
      </c>
      <c r="L29" s="151" t="s">
        <v>297</v>
      </c>
      <c r="M29" s="48" t="s">
        <v>51</v>
      </c>
      <c r="N29" s="151" t="s">
        <v>293</v>
      </c>
      <c r="O29" s="151" t="s">
        <v>303</v>
      </c>
      <c r="P29" s="52" t="s">
        <v>347</v>
      </c>
      <c r="Q29" s="48" t="s">
        <v>247</v>
      </c>
      <c r="T29" s="163" t="s">
        <v>332</v>
      </c>
      <c r="U29" s="164" t="s">
        <v>285</v>
      </c>
      <c r="V29" s="164" t="s">
        <v>51</v>
      </c>
      <c r="W29" s="164" t="s">
        <v>292</v>
      </c>
      <c r="X29" s="164" t="s">
        <v>303</v>
      </c>
      <c r="Y29" s="165" t="s">
        <v>347</v>
      </c>
      <c r="Z29" s="164" t="s">
        <v>333</v>
      </c>
      <c r="AA29" s="38"/>
      <c r="AB29" s="38"/>
      <c r="AC29" s="38"/>
      <c r="AD29" s="38"/>
      <c r="AE29" s="38"/>
      <c r="AF29" s="38"/>
      <c r="AG29" s="38"/>
      <c r="AH29" s="38"/>
      <c r="AI29" s="38"/>
    </row>
    <row r="30" spans="4:35">
      <c r="J30" s="54"/>
      <c r="R30" s="38"/>
      <c r="S30" s="38"/>
      <c r="T30" s="38"/>
      <c r="U30" s="38"/>
      <c r="V30" s="38"/>
      <c r="W30" s="38"/>
      <c r="X30" s="38"/>
      <c r="Y30" s="38"/>
      <c r="Z30" s="38"/>
      <c r="AA30" s="38"/>
      <c r="AB30" s="38"/>
      <c r="AC30" s="38"/>
      <c r="AD30" s="38"/>
      <c r="AE30" s="38"/>
      <c r="AF30" s="38"/>
      <c r="AG30" s="38"/>
      <c r="AH30" s="38"/>
      <c r="AI30" s="38"/>
    </row>
    <row r="31" spans="4:35" ht="12.5" thickBot="1">
      <c r="D31" s="227" t="s">
        <v>83</v>
      </c>
      <c r="E31" s="228"/>
      <c r="F31" s="227" t="s">
        <v>2</v>
      </c>
      <c r="G31" s="229"/>
      <c r="H31" s="39" t="s">
        <v>88</v>
      </c>
      <c r="I31" s="126"/>
      <c r="J31" s="138"/>
      <c r="K31" s="42" t="s">
        <v>111</v>
      </c>
      <c r="L31" s="227" t="s">
        <v>0</v>
      </c>
      <c r="M31" s="228"/>
      <c r="N31" s="229"/>
      <c r="O31" s="227" t="s">
        <v>3</v>
      </c>
      <c r="P31" s="229"/>
      <c r="Q31" s="43" t="s">
        <v>1</v>
      </c>
      <c r="R31" s="38"/>
      <c r="S31" s="38"/>
      <c r="T31" s="38"/>
      <c r="U31" s="38"/>
      <c r="V31" s="38"/>
      <c r="W31" s="38"/>
      <c r="X31" s="38"/>
      <c r="Y31" s="38"/>
      <c r="Z31" s="38"/>
      <c r="AA31" s="38"/>
      <c r="AB31" s="38"/>
      <c r="AC31" s="38"/>
      <c r="AD31" s="38"/>
      <c r="AE31" s="38"/>
      <c r="AF31" s="38"/>
      <c r="AG31" s="38"/>
      <c r="AH31" s="38"/>
      <c r="AI31" s="38"/>
    </row>
    <row r="32" spans="4:35">
      <c r="D32" s="46" t="str">
        <f>基本情報!$D$4&amp;基本情報!$D$5&amp;"0010"</f>
        <v>CNB1AATB10010</v>
      </c>
      <c r="E32" s="153" t="s">
        <v>273</v>
      </c>
      <c r="F32" s="48" t="s">
        <v>77</v>
      </c>
      <c r="G32" s="160" t="s">
        <v>237</v>
      </c>
      <c r="H32" s="48" t="s">
        <v>78</v>
      </c>
      <c r="K32" s="153" t="s">
        <v>244</v>
      </c>
      <c r="L32" s="151" t="s">
        <v>298</v>
      </c>
      <c r="M32" s="48" t="s">
        <v>51</v>
      </c>
      <c r="N32" s="151" t="s">
        <v>299</v>
      </c>
      <c r="O32" s="151" t="s">
        <v>303</v>
      </c>
      <c r="P32" s="52" t="s">
        <v>347</v>
      </c>
      <c r="Q32" s="48" t="s">
        <v>247</v>
      </c>
      <c r="R32" s="38"/>
      <c r="S32" s="38"/>
      <c r="T32" s="38"/>
      <c r="U32" s="38"/>
      <c r="V32" s="38"/>
      <c r="W32" s="38"/>
      <c r="X32" s="38"/>
      <c r="Y32" s="38"/>
      <c r="Z32" s="38"/>
      <c r="AA32" s="38"/>
      <c r="AB32" s="38"/>
      <c r="AC32" s="38"/>
      <c r="AD32" s="38"/>
      <c r="AE32" s="38"/>
      <c r="AF32" s="38"/>
      <c r="AG32" s="38"/>
      <c r="AH32" s="38"/>
      <c r="AI32" s="38"/>
    </row>
    <row r="33" spans="4:35">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row>
    <row r="34" spans="4:35" ht="12.5" thickBot="1">
      <c r="D34" s="227" t="s">
        <v>83</v>
      </c>
      <c r="E34" s="228"/>
      <c r="F34" s="227" t="s">
        <v>2</v>
      </c>
      <c r="G34" s="229"/>
      <c r="H34" s="39" t="s">
        <v>88</v>
      </c>
      <c r="I34" s="126"/>
      <c r="J34" s="127"/>
      <c r="K34" s="42" t="s">
        <v>111</v>
      </c>
      <c r="L34" s="227" t="s">
        <v>0</v>
      </c>
      <c r="M34" s="228"/>
      <c r="N34" s="229"/>
      <c r="O34" s="227" t="s">
        <v>3</v>
      </c>
      <c r="P34" s="229"/>
      <c r="Q34" s="43" t="s">
        <v>1</v>
      </c>
      <c r="R34" s="136"/>
      <c r="S34" s="54"/>
      <c r="T34" s="38"/>
      <c r="U34" s="38"/>
      <c r="V34" s="38"/>
      <c r="W34" s="38"/>
      <c r="X34" s="38"/>
      <c r="Y34" s="38"/>
      <c r="Z34" s="38"/>
      <c r="AA34" s="38"/>
      <c r="AB34" s="38"/>
      <c r="AC34" s="38"/>
      <c r="AD34" s="38"/>
      <c r="AE34" s="38"/>
      <c r="AF34" s="38"/>
      <c r="AG34" s="38"/>
      <c r="AH34" s="38"/>
      <c r="AI34" s="38"/>
    </row>
    <row r="35" spans="4:35">
      <c r="D35" s="46" t="str">
        <f>基本情報!$D$4&amp;基本情報!$D$5&amp;"0011"</f>
        <v>CNB1AATB10011</v>
      </c>
      <c r="E35" s="153" t="s">
        <v>274</v>
      </c>
      <c r="F35" s="48" t="s">
        <v>77</v>
      </c>
      <c r="G35" s="160" t="s">
        <v>343</v>
      </c>
      <c r="H35" s="48" t="s">
        <v>78</v>
      </c>
      <c r="K35" s="153" t="s">
        <v>238</v>
      </c>
      <c r="L35" s="151" t="s">
        <v>300</v>
      </c>
      <c r="M35" s="48" t="s">
        <v>51</v>
      </c>
      <c r="N35" s="151" t="s">
        <v>291</v>
      </c>
      <c r="O35" s="151" t="s">
        <v>304</v>
      </c>
      <c r="P35" s="52" t="s">
        <v>347</v>
      </c>
      <c r="Q35" s="48" t="s">
        <v>253</v>
      </c>
      <c r="R35" s="54"/>
      <c r="S35" s="54"/>
      <c r="T35" s="38"/>
      <c r="U35" s="38"/>
      <c r="V35" s="38"/>
      <c r="W35" s="38"/>
      <c r="X35" s="38"/>
      <c r="Y35" s="38"/>
      <c r="Z35" s="38"/>
      <c r="AA35" s="38"/>
      <c r="AB35" s="38"/>
      <c r="AC35" s="38"/>
      <c r="AD35" s="38"/>
      <c r="AE35" s="38"/>
      <c r="AF35" s="38"/>
      <c r="AG35" s="38"/>
      <c r="AH35" s="38"/>
      <c r="AI35" s="38"/>
    </row>
    <row r="36" spans="4:35">
      <c r="R36" s="54"/>
      <c r="S36" s="54"/>
    </row>
    <row r="37" spans="4:35" ht="12.5" thickBot="1">
      <c r="D37" s="227" t="s">
        <v>83</v>
      </c>
      <c r="E37" s="228"/>
      <c r="F37" s="227" t="s">
        <v>2</v>
      </c>
      <c r="G37" s="229"/>
      <c r="H37" s="39" t="s">
        <v>88</v>
      </c>
      <c r="I37" s="126"/>
      <c r="J37" s="127"/>
      <c r="K37" s="42" t="s">
        <v>111</v>
      </c>
      <c r="L37" s="227" t="s">
        <v>0</v>
      </c>
      <c r="M37" s="228"/>
      <c r="N37" s="229"/>
      <c r="O37" s="227" t="s">
        <v>3</v>
      </c>
      <c r="P37" s="229"/>
      <c r="Q37" s="43" t="s">
        <v>1</v>
      </c>
      <c r="R37" s="141" t="s">
        <v>257</v>
      </c>
      <c r="S37" s="138"/>
      <c r="T37" s="42" t="s">
        <v>111</v>
      </c>
      <c r="U37" s="227" t="s">
        <v>0</v>
      </c>
      <c r="V37" s="228"/>
      <c r="W37" s="229"/>
      <c r="X37" s="227" t="s">
        <v>3</v>
      </c>
      <c r="Y37" s="229"/>
      <c r="Z37" s="43" t="s">
        <v>1</v>
      </c>
      <c r="AA37" s="38"/>
      <c r="AB37" s="38"/>
      <c r="AC37" s="38"/>
      <c r="AD37" s="38"/>
      <c r="AE37" s="38"/>
      <c r="AF37" s="38"/>
      <c r="AG37" s="38"/>
      <c r="AH37" s="38"/>
      <c r="AI37" s="38"/>
    </row>
    <row r="38" spans="4:35">
      <c r="D38" s="46" t="str">
        <f>基本情報!$D$4&amp;基本情報!$D$5&amp;"0012"</f>
        <v>CNB1AATB10012</v>
      </c>
      <c r="E38" s="153" t="s">
        <v>275</v>
      </c>
      <c r="F38" s="48" t="s">
        <v>77</v>
      </c>
      <c r="G38" s="160" t="s">
        <v>336</v>
      </c>
      <c r="H38" s="48" t="s">
        <v>78</v>
      </c>
      <c r="I38" s="38"/>
      <c r="J38" s="38"/>
      <c r="K38" s="153" t="s">
        <v>239</v>
      </c>
      <c r="L38" s="151" t="s">
        <v>285</v>
      </c>
      <c r="M38" s="48" t="s">
        <v>51</v>
      </c>
      <c r="N38" s="151" t="s">
        <v>292</v>
      </c>
      <c r="O38" s="151" t="s">
        <v>303</v>
      </c>
      <c r="P38" s="52" t="s">
        <v>347</v>
      </c>
      <c r="Q38" s="48" t="s">
        <v>249</v>
      </c>
      <c r="T38" s="137" t="s">
        <v>240</v>
      </c>
      <c r="U38" s="151" t="s">
        <v>285</v>
      </c>
      <c r="V38" s="154" t="s">
        <v>51</v>
      </c>
      <c r="W38" s="151" t="s">
        <v>292</v>
      </c>
      <c r="X38" s="151" t="s">
        <v>303</v>
      </c>
      <c r="Y38" s="52" t="s">
        <v>347</v>
      </c>
      <c r="Z38" s="48" t="s">
        <v>252</v>
      </c>
      <c r="AA38" s="38"/>
      <c r="AB38" s="38"/>
      <c r="AC38" s="38"/>
      <c r="AD38" s="38"/>
      <c r="AE38" s="38"/>
      <c r="AF38" s="38"/>
      <c r="AG38" s="38"/>
      <c r="AH38" s="38"/>
      <c r="AI38" s="38"/>
    </row>
    <row r="39" spans="4:35">
      <c r="D39" s="38"/>
      <c r="E39" s="38"/>
      <c r="F39" s="38"/>
      <c r="G39" s="38"/>
      <c r="H39" s="38"/>
      <c r="I39" s="38"/>
      <c r="J39" s="38"/>
      <c r="K39" s="38"/>
      <c r="L39" s="38"/>
      <c r="M39" s="38"/>
      <c r="N39" s="38"/>
      <c r="O39" s="38"/>
      <c r="P39" s="38"/>
      <c r="Q39" s="38"/>
      <c r="U39" s="155"/>
      <c r="V39" s="155"/>
      <c r="W39" s="155"/>
    </row>
    <row r="40" spans="4:35" ht="12.5" thickBot="1">
      <c r="D40" s="227" t="s">
        <v>83</v>
      </c>
      <c r="E40" s="228"/>
      <c r="F40" s="227" t="s">
        <v>2</v>
      </c>
      <c r="G40" s="229"/>
      <c r="H40" s="39" t="s">
        <v>88</v>
      </c>
      <c r="I40" s="126"/>
      <c r="J40" s="138"/>
      <c r="K40" s="42" t="s">
        <v>111</v>
      </c>
      <c r="L40" s="227" t="s">
        <v>0</v>
      </c>
      <c r="M40" s="228"/>
      <c r="N40" s="229"/>
      <c r="O40" s="227" t="s">
        <v>3</v>
      </c>
      <c r="P40" s="229"/>
      <c r="Q40" s="43" t="s">
        <v>1</v>
      </c>
      <c r="R40" s="141" t="s">
        <v>257</v>
      </c>
      <c r="S40" s="138"/>
      <c r="T40" s="161" t="s">
        <v>111</v>
      </c>
      <c r="U40" s="230" t="s">
        <v>0</v>
      </c>
      <c r="V40" s="231"/>
      <c r="W40" s="232"/>
      <c r="X40" s="230" t="s">
        <v>3</v>
      </c>
      <c r="Y40" s="232"/>
      <c r="Z40" s="162" t="s">
        <v>1</v>
      </c>
    </row>
    <row r="41" spans="4:35">
      <c r="D41" s="46" t="str">
        <f>基本情報!$D$4&amp;基本情報!$D$5&amp;"0013"</f>
        <v>CNB1AATB10013</v>
      </c>
      <c r="E41" s="153" t="s">
        <v>276</v>
      </c>
      <c r="F41" s="48" t="s">
        <v>77</v>
      </c>
      <c r="G41" s="160" t="s">
        <v>256</v>
      </c>
      <c r="H41" s="48" t="s">
        <v>78</v>
      </c>
      <c r="K41" s="239" t="s">
        <v>363</v>
      </c>
      <c r="L41" s="151" t="s">
        <v>285</v>
      </c>
      <c r="M41" s="48" t="s">
        <v>51</v>
      </c>
      <c r="N41" s="151" t="s">
        <v>292</v>
      </c>
      <c r="O41" s="151" t="s">
        <v>303</v>
      </c>
      <c r="P41" s="52" t="s">
        <v>347</v>
      </c>
      <c r="Q41" s="48" t="s">
        <v>328</v>
      </c>
      <c r="T41" s="240" t="s">
        <v>364</v>
      </c>
      <c r="U41" s="164" t="s">
        <v>285</v>
      </c>
      <c r="V41" s="164" t="s">
        <v>51</v>
      </c>
      <c r="W41" s="164" t="s">
        <v>292</v>
      </c>
      <c r="X41" s="164" t="s">
        <v>303</v>
      </c>
      <c r="Y41" s="165" t="s">
        <v>347</v>
      </c>
      <c r="Z41" s="164" t="s">
        <v>329</v>
      </c>
    </row>
    <row r="42" spans="4:35">
      <c r="U42" s="155"/>
      <c r="V42" s="155"/>
      <c r="W42" s="155"/>
    </row>
    <row r="43" spans="4:35" ht="12.5" thickBot="1">
      <c r="D43" s="227" t="s">
        <v>83</v>
      </c>
      <c r="E43" s="228"/>
      <c r="F43" s="227" t="s">
        <v>2</v>
      </c>
      <c r="G43" s="229"/>
      <c r="H43" s="39" t="s">
        <v>88</v>
      </c>
      <c r="I43" s="126"/>
      <c r="J43" s="127"/>
      <c r="K43" s="42" t="s">
        <v>111</v>
      </c>
      <c r="L43" s="227" t="s">
        <v>0</v>
      </c>
      <c r="M43" s="228"/>
      <c r="N43" s="229"/>
      <c r="O43" s="227" t="s">
        <v>3</v>
      </c>
      <c r="P43" s="229"/>
      <c r="Q43" s="43" t="s">
        <v>1</v>
      </c>
      <c r="U43" s="155"/>
      <c r="V43" s="155"/>
      <c r="W43" s="155"/>
    </row>
    <row r="44" spans="4:35">
      <c r="D44" s="46" t="str">
        <f>基本情報!$D$4&amp;基本情報!$D$5&amp;"0014"</f>
        <v>CNB1AATB10014</v>
      </c>
      <c r="E44" s="153" t="s">
        <v>277</v>
      </c>
      <c r="F44" s="48" t="s">
        <v>77</v>
      </c>
      <c r="G44" s="160" t="s">
        <v>335</v>
      </c>
      <c r="H44" s="48" t="s">
        <v>78</v>
      </c>
      <c r="K44" s="153" t="s">
        <v>238</v>
      </c>
      <c r="L44" s="151" t="s">
        <v>296</v>
      </c>
      <c r="M44" s="48" t="s">
        <v>51</v>
      </c>
      <c r="N44" s="151" t="s">
        <v>293</v>
      </c>
      <c r="O44" s="151" t="s">
        <v>303</v>
      </c>
      <c r="P44" s="52" t="s">
        <v>347</v>
      </c>
      <c r="Q44" s="48" t="s">
        <v>253</v>
      </c>
      <c r="U44" s="155"/>
      <c r="V44" s="155"/>
      <c r="W44" s="155"/>
    </row>
    <row r="45" spans="4:35">
      <c r="U45" s="155"/>
      <c r="V45" s="155"/>
      <c r="W45" s="155"/>
    </row>
    <row r="46" spans="4:35" ht="12.5" thickBot="1">
      <c r="D46" s="227" t="s">
        <v>83</v>
      </c>
      <c r="E46" s="228"/>
      <c r="F46" s="227" t="s">
        <v>2</v>
      </c>
      <c r="G46" s="229"/>
      <c r="H46" s="39" t="s">
        <v>88</v>
      </c>
      <c r="I46" s="126"/>
      <c r="J46" s="127"/>
      <c r="K46" s="42" t="s">
        <v>111</v>
      </c>
      <c r="L46" s="227" t="s">
        <v>0</v>
      </c>
      <c r="M46" s="228"/>
      <c r="N46" s="229"/>
      <c r="O46" s="227" t="s">
        <v>3</v>
      </c>
      <c r="P46" s="229"/>
      <c r="Q46" s="43" t="s">
        <v>1</v>
      </c>
      <c r="R46" s="141" t="s">
        <v>257</v>
      </c>
      <c r="S46" s="138"/>
      <c r="T46" s="42" t="s">
        <v>111</v>
      </c>
      <c r="U46" s="230" t="s">
        <v>0</v>
      </c>
      <c r="V46" s="231"/>
      <c r="W46" s="232"/>
      <c r="X46" s="227" t="s">
        <v>3</v>
      </c>
      <c r="Y46" s="229"/>
      <c r="Z46" s="43" t="s">
        <v>1</v>
      </c>
    </row>
    <row r="47" spans="4:35">
      <c r="D47" s="46" t="str">
        <f>基本情報!$D$4&amp;基本情報!$D$5&amp;"0015"</f>
        <v>CNB1AATB10015</v>
      </c>
      <c r="E47" s="153" t="s">
        <v>278</v>
      </c>
      <c r="F47" s="48" t="s">
        <v>77</v>
      </c>
      <c r="G47" s="160" t="s">
        <v>344</v>
      </c>
      <c r="H47" s="48" t="s">
        <v>78</v>
      </c>
      <c r="I47" s="38"/>
      <c r="J47" s="38"/>
      <c r="K47" s="153" t="s">
        <v>239</v>
      </c>
      <c r="L47" s="151" t="s">
        <v>301</v>
      </c>
      <c r="M47" s="48" t="s">
        <v>51</v>
      </c>
      <c r="N47" s="151" t="s">
        <v>294</v>
      </c>
      <c r="O47" s="151" t="s">
        <v>303</v>
      </c>
      <c r="P47" s="52" t="s">
        <v>347</v>
      </c>
      <c r="Q47" s="48" t="s">
        <v>249</v>
      </c>
      <c r="T47" s="137" t="s">
        <v>240</v>
      </c>
      <c r="U47" s="151" t="s">
        <v>301</v>
      </c>
      <c r="V47" s="154" t="s">
        <v>51</v>
      </c>
      <c r="W47" s="151" t="s">
        <v>299</v>
      </c>
      <c r="X47" s="151" t="s">
        <v>303</v>
      </c>
      <c r="Y47" s="52" t="s">
        <v>347</v>
      </c>
      <c r="Z47" s="48" t="s">
        <v>252</v>
      </c>
    </row>
    <row r="48" spans="4:35">
      <c r="D48" s="38"/>
      <c r="E48" s="38"/>
      <c r="F48" s="38"/>
      <c r="G48" s="38"/>
      <c r="H48" s="38"/>
      <c r="I48" s="38"/>
      <c r="J48" s="38"/>
      <c r="K48" s="38"/>
      <c r="L48" s="38"/>
      <c r="M48" s="38"/>
      <c r="N48" s="38"/>
      <c r="O48" s="38"/>
      <c r="P48" s="38"/>
      <c r="Q48" s="38"/>
      <c r="U48" s="155"/>
      <c r="V48" s="155"/>
      <c r="W48" s="155"/>
    </row>
    <row r="49" spans="1:35" ht="12.5" thickBot="1">
      <c r="D49" s="227" t="s">
        <v>83</v>
      </c>
      <c r="E49" s="228"/>
      <c r="F49" s="227" t="s">
        <v>2</v>
      </c>
      <c r="G49" s="229"/>
      <c r="H49" s="39" t="s">
        <v>88</v>
      </c>
      <c r="I49" s="126"/>
      <c r="J49" s="138"/>
      <c r="K49" s="42" t="s">
        <v>111</v>
      </c>
      <c r="L49" s="227" t="s">
        <v>0</v>
      </c>
      <c r="M49" s="228"/>
      <c r="N49" s="229"/>
      <c r="O49" s="227" t="s">
        <v>3</v>
      </c>
      <c r="P49" s="229"/>
      <c r="Q49" s="43" t="s">
        <v>1</v>
      </c>
      <c r="R49" s="141" t="s">
        <v>257</v>
      </c>
      <c r="S49" s="138"/>
      <c r="T49" s="42" t="s">
        <v>111</v>
      </c>
      <c r="U49" s="227" t="s">
        <v>0</v>
      </c>
      <c r="V49" s="228"/>
      <c r="W49" s="229"/>
      <c r="X49" s="227" t="s">
        <v>3</v>
      </c>
      <c r="Y49" s="229"/>
      <c r="Z49" s="43" t="s">
        <v>1</v>
      </c>
    </row>
    <row r="50" spans="1:35">
      <c r="D50" s="46" t="str">
        <f>基本情報!$D$4&amp;基本情報!$D$5&amp;"0016"</f>
        <v>CNB1AATB10016</v>
      </c>
      <c r="E50" s="153" t="s">
        <v>279</v>
      </c>
      <c r="F50" s="48" t="s">
        <v>77</v>
      </c>
      <c r="G50" s="160" t="s">
        <v>256</v>
      </c>
      <c r="H50" s="48" t="s">
        <v>78</v>
      </c>
      <c r="K50" s="239" t="s">
        <v>363</v>
      </c>
      <c r="L50" s="151" t="s">
        <v>301</v>
      </c>
      <c r="M50" s="48" t="s">
        <v>51</v>
      </c>
      <c r="N50" s="151" t="s">
        <v>294</v>
      </c>
      <c r="O50" s="151" t="s">
        <v>303</v>
      </c>
      <c r="P50" s="52" t="s">
        <v>347</v>
      </c>
      <c r="Q50" s="48" t="s">
        <v>251</v>
      </c>
      <c r="T50" s="240" t="s">
        <v>364</v>
      </c>
      <c r="U50" s="164" t="s">
        <v>301</v>
      </c>
      <c r="V50" s="164" t="s">
        <v>51</v>
      </c>
      <c r="W50" s="164" t="s">
        <v>294</v>
      </c>
      <c r="X50" s="164" t="s">
        <v>303</v>
      </c>
      <c r="Y50" s="165" t="s">
        <v>347</v>
      </c>
      <c r="Z50" s="164" t="s">
        <v>329</v>
      </c>
    </row>
    <row r="51" spans="1:35">
      <c r="U51" s="155"/>
      <c r="V51" s="155"/>
      <c r="W51" s="155"/>
    </row>
    <row r="52" spans="1:35" ht="12.5" thickBot="1">
      <c r="D52" s="227" t="s">
        <v>83</v>
      </c>
      <c r="E52" s="228"/>
      <c r="F52" s="227" t="s">
        <v>2</v>
      </c>
      <c r="G52" s="229"/>
      <c r="H52" s="39" t="s">
        <v>88</v>
      </c>
      <c r="I52" s="126"/>
      <c r="J52" s="127"/>
      <c r="K52" s="42" t="s">
        <v>111</v>
      </c>
      <c r="L52" s="227" t="s">
        <v>0</v>
      </c>
      <c r="M52" s="228"/>
      <c r="N52" s="229"/>
      <c r="O52" s="227" t="s">
        <v>3</v>
      </c>
      <c r="P52" s="229"/>
      <c r="Q52" s="43" t="s">
        <v>1</v>
      </c>
      <c r="R52" s="141" t="s">
        <v>257</v>
      </c>
      <c r="S52" s="138"/>
      <c r="T52" s="42" t="s">
        <v>111</v>
      </c>
      <c r="U52" s="230" t="s">
        <v>0</v>
      </c>
      <c r="V52" s="231"/>
      <c r="W52" s="232"/>
      <c r="X52" s="227" t="s">
        <v>3</v>
      </c>
      <c r="Y52" s="229"/>
      <c r="Z52" s="43" t="s">
        <v>1</v>
      </c>
    </row>
    <row r="53" spans="1:35">
      <c r="D53" s="46" t="str">
        <f>基本情報!$D$4&amp;基本情報!$D$5&amp;"0017"</f>
        <v>CNB1AATB10017</v>
      </c>
      <c r="E53" s="153" t="s">
        <v>280</v>
      </c>
      <c r="F53" s="48" t="s">
        <v>77</v>
      </c>
      <c r="G53" s="160" t="s">
        <v>327</v>
      </c>
      <c r="H53" s="48" t="s">
        <v>78</v>
      </c>
      <c r="K53" s="153" t="s">
        <v>241</v>
      </c>
      <c r="L53" s="151" t="s">
        <v>289</v>
      </c>
      <c r="M53" s="48" t="s">
        <v>51</v>
      </c>
      <c r="N53" s="151" t="s">
        <v>291</v>
      </c>
      <c r="O53" s="151" t="s">
        <v>303</v>
      </c>
      <c r="P53" s="52" t="s">
        <v>347</v>
      </c>
      <c r="Q53" s="151" t="s">
        <v>305</v>
      </c>
      <c r="S53" s="133"/>
      <c r="T53" s="131" t="s">
        <v>254</v>
      </c>
      <c r="U53" s="151" t="s">
        <v>300</v>
      </c>
      <c r="V53" s="154" t="s">
        <v>51</v>
      </c>
      <c r="W53" s="151" t="s">
        <v>291</v>
      </c>
      <c r="X53" s="151" t="s">
        <v>303</v>
      </c>
      <c r="Y53" s="52" t="s">
        <v>347</v>
      </c>
      <c r="Z53" s="151" t="s">
        <v>306</v>
      </c>
    </row>
    <row r="54" spans="1:35">
      <c r="S54" s="134"/>
      <c r="U54" s="155"/>
      <c r="V54" s="155"/>
      <c r="W54" s="155"/>
    </row>
    <row r="55" spans="1:35" ht="12.5" thickBot="1">
      <c r="D55" s="233"/>
      <c r="E55" s="233"/>
      <c r="F55" s="233"/>
      <c r="G55" s="233"/>
      <c r="H55" s="132"/>
      <c r="I55" s="140"/>
      <c r="J55" s="140"/>
      <c r="K55" s="38"/>
      <c r="L55" s="38"/>
      <c r="M55" s="38"/>
      <c r="N55" s="38"/>
      <c r="O55" s="38"/>
      <c r="P55" s="38"/>
      <c r="Q55" s="38"/>
      <c r="S55" s="135"/>
      <c r="T55" s="42" t="s">
        <v>111</v>
      </c>
      <c r="U55" s="230" t="s">
        <v>0</v>
      </c>
      <c r="V55" s="231"/>
      <c r="W55" s="232"/>
      <c r="X55" s="227" t="s">
        <v>3</v>
      </c>
      <c r="Y55" s="229"/>
      <c r="Z55" s="43" t="s">
        <v>1</v>
      </c>
    </row>
    <row r="56" spans="1:35">
      <c r="D56" s="45"/>
      <c r="E56" s="152"/>
      <c r="F56" s="38"/>
      <c r="G56" s="132"/>
      <c r="H56" s="38"/>
      <c r="I56" s="140"/>
      <c r="J56" s="140"/>
      <c r="K56" s="38"/>
      <c r="L56" s="38"/>
      <c r="M56" s="38"/>
      <c r="N56" s="38"/>
      <c r="O56" s="38"/>
      <c r="P56" s="38"/>
      <c r="Q56" s="38"/>
      <c r="T56" s="131" t="s">
        <v>255</v>
      </c>
      <c r="U56" s="151" t="s">
        <v>300</v>
      </c>
      <c r="V56" s="154" t="s">
        <v>51</v>
      </c>
      <c r="W56" s="151" t="s">
        <v>291</v>
      </c>
      <c r="X56" s="151" t="s">
        <v>303</v>
      </c>
      <c r="Y56" s="52" t="s">
        <v>347</v>
      </c>
      <c r="Z56" s="151" t="s">
        <v>307</v>
      </c>
    </row>
    <row r="57" spans="1:35">
      <c r="D57" s="140"/>
      <c r="E57" s="140"/>
      <c r="F57" s="140"/>
      <c r="G57" s="140"/>
      <c r="H57" s="140"/>
      <c r="I57" s="140"/>
      <c r="J57" s="140"/>
      <c r="U57" s="155"/>
      <c r="V57" s="155"/>
      <c r="W57" s="155"/>
    </row>
    <row r="58" spans="1:35" ht="12.5" thickBot="1">
      <c r="D58" s="227" t="s">
        <v>83</v>
      </c>
      <c r="E58" s="228"/>
      <c r="F58" s="227" t="s">
        <v>2</v>
      </c>
      <c r="G58" s="229"/>
      <c r="H58" s="39" t="s">
        <v>88</v>
      </c>
      <c r="I58" s="126"/>
      <c r="J58" s="127"/>
      <c r="K58" s="42" t="s">
        <v>111</v>
      </c>
      <c r="L58" s="227" t="s">
        <v>0</v>
      </c>
      <c r="M58" s="228"/>
      <c r="N58" s="229"/>
      <c r="O58" s="227" t="s">
        <v>3</v>
      </c>
      <c r="P58" s="229"/>
      <c r="Q58" s="43" t="s">
        <v>1</v>
      </c>
      <c r="R58" s="141" t="s">
        <v>257</v>
      </c>
      <c r="S58" s="138"/>
      <c r="T58" s="42" t="s">
        <v>111</v>
      </c>
      <c r="U58" s="230" t="s">
        <v>0</v>
      </c>
      <c r="V58" s="231"/>
      <c r="W58" s="232"/>
      <c r="X58" s="227" t="s">
        <v>3</v>
      </c>
      <c r="Y58" s="229"/>
      <c r="Z58" s="43" t="s">
        <v>1</v>
      </c>
    </row>
    <row r="59" spans="1:35">
      <c r="D59" s="46" t="str">
        <f>基本情報!$D$4&amp;基本情報!$D$5&amp;"0018"</f>
        <v>CNB1AATB10018</v>
      </c>
      <c r="E59" s="153" t="s">
        <v>281</v>
      </c>
      <c r="F59" s="48" t="s">
        <v>77</v>
      </c>
      <c r="G59" s="160" t="s">
        <v>339</v>
      </c>
      <c r="H59" s="48" t="s">
        <v>78</v>
      </c>
      <c r="K59" s="153" t="s">
        <v>241</v>
      </c>
      <c r="L59" s="151" t="s">
        <v>296</v>
      </c>
      <c r="M59" s="48" t="s">
        <v>51</v>
      </c>
      <c r="N59" s="151" t="s">
        <v>293</v>
      </c>
      <c r="O59" s="151" t="s">
        <v>303</v>
      </c>
      <c r="P59" s="52" t="s">
        <v>347</v>
      </c>
      <c r="Q59" s="151" t="s">
        <v>305</v>
      </c>
      <c r="S59" s="133"/>
      <c r="T59" s="131" t="s">
        <v>254</v>
      </c>
      <c r="U59" s="151" t="s">
        <v>296</v>
      </c>
      <c r="V59" s="154" t="s">
        <v>51</v>
      </c>
      <c r="W59" s="151" t="s">
        <v>302</v>
      </c>
      <c r="X59" s="151" t="s">
        <v>303</v>
      </c>
      <c r="Y59" s="52" t="s">
        <v>347</v>
      </c>
      <c r="Z59" s="151" t="s">
        <v>306</v>
      </c>
    </row>
    <row r="60" spans="1:35">
      <c r="S60" s="134"/>
      <c r="U60" s="155"/>
      <c r="V60" s="155"/>
      <c r="W60" s="155"/>
    </row>
    <row r="61" spans="1:35" ht="12.5" thickBot="1">
      <c r="D61" s="233"/>
      <c r="E61" s="233"/>
      <c r="F61" s="233"/>
      <c r="G61" s="233"/>
      <c r="H61" s="132"/>
      <c r="I61" s="140"/>
      <c r="J61" s="140"/>
      <c r="K61" s="38"/>
      <c r="L61" s="38"/>
      <c r="M61" s="38"/>
      <c r="N61" s="38"/>
      <c r="O61" s="38"/>
      <c r="P61" s="38"/>
      <c r="Q61" s="38"/>
      <c r="S61" s="135"/>
      <c r="T61" s="42" t="s">
        <v>111</v>
      </c>
      <c r="U61" s="230" t="s">
        <v>0</v>
      </c>
      <c r="V61" s="231"/>
      <c r="W61" s="232"/>
      <c r="X61" s="227" t="s">
        <v>3</v>
      </c>
      <c r="Y61" s="229"/>
      <c r="Z61" s="43" t="s">
        <v>1</v>
      </c>
    </row>
    <row r="62" spans="1:35">
      <c r="D62" s="45"/>
      <c r="E62" s="132"/>
      <c r="F62" s="38"/>
      <c r="G62" s="132"/>
      <c r="H62" s="38"/>
      <c r="I62" s="140"/>
      <c r="J62" s="140"/>
      <c r="K62" s="38"/>
      <c r="L62" s="38"/>
      <c r="M62" s="38"/>
      <c r="N62" s="38"/>
      <c r="O62" s="38"/>
      <c r="P62" s="38"/>
      <c r="Q62" s="38"/>
      <c r="T62" s="131" t="s">
        <v>255</v>
      </c>
      <c r="U62" s="151" t="s">
        <v>296</v>
      </c>
      <c r="V62" s="154" t="s">
        <v>51</v>
      </c>
      <c r="W62" s="151" t="s">
        <v>293</v>
      </c>
      <c r="X62" s="151" t="s">
        <v>303</v>
      </c>
      <c r="Y62" s="52" t="s">
        <v>347</v>
      </c>
      <c r="Z62" s="151" t="s">
        <v>307</v>
      </c>
    </row>
    <row r="64" spans="1:35" s="144" customFormat="1">
      <c r="A64" s="143" t="s">
        <v>260</v>
      </c>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row>
    <row r="65" spans="1:35" s="144" customFormat="1">
      <c r="A65" s="143"/>
      <c r="B65" s="143"/>
      <c r="C65" s="143"/>
      <c r="D65" s="145"/>
      <c r="E65" s="145"/>
      <c r="F65" s="145"/>
      <c r="G65" s="145"/>
      <c r="H65" s="145"/>
      <c r="I65" s="145"/>
      <c r="J65" s="145"/>
      <c r="R65" s="143"/>
      <c r="S65" s="143"/>
      <c r="T65" s="143"/>
      <c r="U65" s="143"/>
      <c r="V65" s="143"/>
      <c r="W65" s="143"/>
      <c r="X65" s="143"/>
      <c r="Y65" s="143"/>
      <c r="Z65" s="143"/>
      <c r="AA65" s="143"/>
      <c r="AB65" s="143"/>
      <c r="AC65" s="143"/>
      <c r="AD65" s="143"/>
      <c r="AE65" s="143"/>
      <c r="AF65" s="143"/>
      <c r="AG65" s="143"/>
      <c r="AH65" s="143"/>
      <c r="AI65" s="143"/>
    </row>
    <row r="66" spans="1:35">
      <c r="A66" s="129"/>
      <c r="B66" s="129"/>
      <c r="C66" s="129"/>
      <c r="D66" s="140"/>
      <c r="E66" s="140"/>
      <c r="F66" s="140"/>
      <c r="G66" s="140"/>
      <c r="H66" s="140"/>
      <c r="I66" s="140"/>
      <c r="J66" s="140"/>
      <c r="K66" s="38"/>
      <c r="L66" s="38"/>
      <c r="M66" s="38"/>
      <c r="N66" s="38"/>
      <c r="O66" s="38"/>
      <c r="P66" s="38"/>
      <c r="Q66" s="38"/>
      <c r="R66" s="129"/>
      <c r="S66" s="129"/>
      <c r="T66" s="129"/>
      <c r="U66" s="129"/>
      <c r="V66" s="129"/>
      <c r="W66" s="129"/>
      <c r="X66" s="129"/>
      <c r="Y66" s="129"/>
      <c r="Z66" s="129"/>
      <c r="AA66" s="129"/>
      <c r="AB66" s="129"/>
      <c r="AC66" s="129"/>
      <c r="AD66" s="129"/>
      <c r="AE66" s="129"/>
      <c r="AF66" s="129"/>
      <c r="AG66" s="129"/>
      <c r="AH66" s="129"/>
      <c r="AI66" s="129"/>
    </row>
    <row r="67" spans="1:35" ht="12.5" thickBot="1">
      <c r="D67" s="227" t="s">
        <v>83</v>
      </c>
      <c r="E67" s="228"/>
      <c r="F67" s="227" t="s">
        <v>2</v>
      </c>
      <c r="G67" s="229"/>
      <c r="H67" s="39" t="s">
        <v>88</v>
      </c>
      <c r="I67" s="126"/>
      <c r="J67" s="127"/>
      <c r="K67" s="42" t="s">
        <v>111</v>
      </c>
      <c r="L67" s="227" t="s">
        <v>0</v>
      </c>
      <c r="M67" s="228"/>
      <c r="N67" s="229"/>
      <c r="O67" s="227" t="s">
        <v>3</v>
      </c>
      <c r="P67" s="229"/>
      <c r="Q67" s="43" t="s">
        <v>1</v>
      </c>
    </row>
    <row r="68" spans="1:35">
      <c r="D68" s="149" t="str">
        <f>基本情報!$D$4&amp;基本情報!$D$5&amp;"9999"</f>
        <v>CNB1AATB19999</v>
      </c>
      <c r="E68" s="146" t="s">
        <v>258</v>
      </c>
      <c r="F68" s="147" t="s">
        <v>77</v>
      </c>
      <c r="G68" s="150" t="s">
        <v>261</v>
      </c>
      <c r="H68" s="147" t="s">
        <v>33</v>
      </c>
      <c r="I68" s="142"/>
      <c r="J68" s="142"/>
      <c r="K68" s="146" t="s">
        <v>258</v>
      </c>
      <c r="L68" s="147" t="s">
        <v>259</v>
      </c>
      <c r="M68" s="147"/>
      <c r="N68" s="147" t="s">
        <v>259</v>
      </c>
      <c r="O68" s="147" t="s">
        <v>259</v>
      </c>
      <c r="P68" s="148" t="s">
        <v>259</v>
      </c>
      <c r="Q68" s="147" t="s">
        <v>262</v>
      </c>
    </row>
    <row r="74" spans="1:35">
      <c r="H74" s="157"/>
    </row>
    <row r="75" spans="1:35">
      <c r="H75" s="157"/>
    </row>
    <row r="76" spans="1:35">
      <c r="H76" s="158"/>
    </row>
    <row r="77" spans="1:35">
      <c r="H77" s="158"/>
    </row>
    <row r="78" spans="1:35">
      <c r="H78" s="159"/>
      <c r="I78" s="156"/>
    </row>
    <row r="79" spans="1:35">
      <c r="H79" s="159"/>
      <c r="I79" s="156"/>
    </row>
    <row r="80" spans="1:35">
      <c r="H80" s="158"/>
    </row>
    <row r="81" spans="4:12">
      <c r="H81" s="158"/>
    </row>
    <row r="82" spans="4:12" ht="13">
      <c r="D82" s="53" t="s">
        <v>308</v>
      </c>
      <c r="L82"/>
    </row>
    <row r="83" spans="4:12" ht="13">
      <c r="D83" s="53" t="s">
        <v>313</v>
      </c>
      <c r="E83" s="53" t="s">
        <v>2</v>
      </c>
      <c r="F83" s="53" t="s">
        <v>314</v>
      </c>
      <c r="G83" s="53" t="s">
        <v>319</v>
      </c>
      <c r="L83"/>
    </row>
    <row r="84" spans="4:12" ht="13">
      <c r="D84" s="53" t="s">
        <v>274</v>
      </c>
      <c r="E84" s="53" t="s">
        <v>309</v>
      </c>
      <c r="G84" s="53" t="s">
        <v>334</v>
      </c>
      <c r="H84" s="166">
        <v>0.91666666666666663</v>
      </c>
      <c r="L84"/>
    </row>
    <row r="85" spans="4:12" ht="13">
      <c r="D85" s="53" t="s">
        <v>277</v>
      </c>
      <c r="E85" s="53" t="s">
        <v>309</v>
      </c>
      <c r="G85" s="53" t="s">
        <v>335</v>
      </c>
      <c r="H85" s="166">
        <v>0.91666666666666663</v>
      </c>
      <c r="L85"/>
    </row>
    <row r="86" spans="4:12" ht="13">
      <c r="D86" s="53" t="s">
        <v>278</v>
      </c>
      <c r="E86" s="53" t="s">
        <v>250</v>
      </c>
      <c r="F86" s="53" t="s">
        <v>240</v>
      </c>
      <c r="G86" s="53" t="s">
        <v>336</v>
      </c>
      <c r="H86" s="166">
        <v>0.95833333333333337</v>
      </c>
      <c r="I86" s="53" t="s">
        <v>325</v>
      </c>
      <c r="L86"/>
    </row>
    <row r="87" spans="4:12" ht="13">
      <c r="D87" s="53" t="s">
        <v>275</v>
      </c>
      <c r="E87" s="53" t="s">
        <v>312</v>
      </c>
      <c r="F87" s="53" t="s">
        <v>240</v>
      </c>
      <c r="G87" s="53" t="s">
        <v>336</v>
      </c>
      <c r="H87" s="166">
        <v>0.95833333333333337</v>
      </c>
      <c r="I87" s="53" t="s">
        <v>325</v>
      </c>
      <c r="L87"/>
    </row>
    <row r="88" spans="4:12" ht="13">
      <c r="D88" s="53" t="s">
        <v>276</v>
      </c>
      <c r="E88" s="53" t="s">
        <v>311</v>
      </c>
      <c r="G88" s="53" t="s">
        <v>256</v>
      </c>
      <c r="H88" s="167" t="s">
        <v>322</v>
      </c>
      <c r="I88" s="156" t="s">
        <v>320</v>
      </c>
      <c r="L88"/>
    </row>
    <row r="89" spans="4:12" ht="13">
      <c r="D89" s="53" t="s">
        <v>279</v>
      </c>
      <c r="E89" s="53" t="s">
        <v>311</v>
      </c>
      <c r="G89" s="53" t="s">
        <v>256</v>
      </c>
      <c r="H89" s="167" t="s">
        <v>322</v>
      </c>
      <c r="I89" s="156" t="s">
        <v>320</v>
      </c>
      <c r="L89"/>
    </row>
    <row r="90" spans="4:12" ht="13">
      <c r="D90" s="53" t="s">
        <v>280</v>
      </c>
      <c r="E90" s="53" t="s">
        <v>310</v>
      </c>
      <c r="F90" s="53" t="s">
        <v>315</v>
      </c>
      <c r="G90" s="53" t="s">
        <v>338</v>
      </c>
      <c r="H90" s="166">
        <v>0.50347222222222221</v>
      </c>
      <c r="I90" s="53" t="s">
        <v>323</v>
      </c>
      <c r="L90"/>
    </row>
    <row r="91" spans="4:12" ht="13">
      <c r="D91" s="53" t="s">
        <v>281</v>
      </c>
      <c r="E91" s="53" t="s">
        <v>310</v>
      </c>
      <c r="F91" s="53" t="s">
        <v>315</v>
      </c>
      <c r="G91" s="53" t="s">
        <v>339</v>
      </c>
      <c r="H91" s="166">
        <v>0.50694444444444442</v>
      </c>
      <c r="I91" s="53" t="s">
        <v>324</v>
      </c>
      <c r="L91"/>
    </row>
    <row r="92" spans="4:12" ht="13">
      <c r="D92" s="53" t="s">
        <v>316</v>
      </c>
      <c r="E92" s="53" t="s">
        <v>317</v>
      </c>
      <c r="G92" s="53" t="s">
        <v>337</v>
      </c>
      <c r="H92" s="168" t="s">
        <v>340</v>
      </c>
      <c r="I92" s="53" t="s">
        <v>326</v>
      </c>
      <c r="L92"/>
    </row>
    <row r="93" spans="4:12" ht="13">
      <c r="D93" s="53" t="s">
        <v>265</v>
      </c>
      <c r="E93" s="53" t="s">
        <v>317</v>
      </c>
      <c r="G93" s="53" t="s">
        <v>337</v>
      </c>
      <c r="H93" s="168" t="s">
        <v>340</v>
      </c>
      <c r="I93" s="53" t="s">
        <v>326</v>
      </c>
      <c r="L93"/>
    </row>
    <row r="94" spans="4:12" ht="13">
      <c r="D94" s="53" t="s">
        <v>266</v>
      </c>
      <c r="E94" s="53" t="s">
        <v>317</v>
      </c>
      <c r="G94" s="53" t="s">
        <v>337</v>
      </c>
      <c r="H94" s="168" t="s">
        <v>340</v>
      </c>
      <c r="I94" s="53" t="s">
        <v>326</v>
      </c>
      <c r="L94"/>
    </row>
    <row r="95" spans="4:12" ht="13">
      <c r="D95" s="53" t="s">
        <v>267</v>
      </c>
      <c r="E95" s="53" t="s">
        <v>317</v>
      </c>
      <c r="G95" s="53" t="s">
        <v>337</v>
      </c>
      <c r="H95" s="168" t="s">
        <v>340</v>
      </c>
      <c r="I95" s="53" t="s">
        <v>326</v>
      </c>
      <c r="L95"/>
    </row>
    <row r="96" spans="4:12" ht="13">
      <c r="D96" s="53" t="s">
        <v>268</v>
      </c>
      <c r="E96" s="53" t="s">
        <v>317</v>
      </c>
      <c r="G96" s="53" t="s">
        <v>337</v>
      </c>
      <c r="H96" s="168" t="s">
        <v>340</v>
      </c>
      <c r="I96" s="53" t="s">
        <v>326</v>
      </c>
      <c r="L96"/>
    </row>
    <row r="97" spans="4:12" ht="13">
      <c r="D97" s="53" t="s">
        <v>269</v>
      </c>
      <c r="E97" s="53" t="s">
        <v>318</v>
      </c>
      <c r="G97" s="53" t="s">
        <v>318</v>
      </c>
      <c r="H97" s="156" t="s">
        <v>321</v>
      </c>
      <c r="L97"/>
    </row>
    <row r="98" spans="4:12" ht="13">
      <c r="D98" s="53" t="s">
        <v>270</v>
      </c>
      <c r="E98" s="53" t="s">
        <v>318</v>
      </c>
      <c r="G98" s="53" t="s">
        <v>318</v>
      </c>
      <c r="H98" s="156" t="s">
        <v>321</v>
      </c>
      <c r="L98"/>
    </row>
    <row r="99" spans="4:12" ht="13">
      <c r="D99" s="53" t="s">
        <v>271</v>
      </c>
      <c r="E99" s="53" t="s">
        <v>318</v>
      </c>
      <c r="G99" s="53" t="s">
        <v>318</v>
      </c>
      <c r="H99" s="156" t="s">
        <v>321</v>
      </c>
      <c r="L99"/>
    </row>
    <row r="100" spans="4:12" ht="13">
      <c r="D100" s="53" t="s">
        <v>272</v>
      </c>
      <c r="E100" s="53" t="s">
        <v>318</v>
      </c>
      <c r="G100" s="53" t="s">
        <v>318</v>
      </c>
      <c r="H100" s="156" t="s">
        <v>321</v>
      </c>
      <c r="L100"/>
    </row>
    <row r="101" spans="4:12" ht="13">
      <c r="D101" s="53" t="s">
        <v>273</v>
      </c>
      <c r="E101" s="53" t="s">
        <v>318</v>
      </c>
      <c r="G101" s="53" t="s">
        <v>318</v>
      </c>
      <c r="H101" s="156" t="s">
        <v>321</v>
      </c>
      <c r="L101"/>
    </row>
    <row r="102" spans="4:12" ht="13">
      <c r="L102"/>
    </row>
  </sheetData>
  <mergeCells count="102">
    <mergeCell ref="D67:E67"/>
    <mergeCell ref="F67:G67"/>
    <mergeCell ref="U61:W61"/>
    <mergeCell ref="X61:Y61"/>
    <mergeCell ref="D58:E58"/>
    <mergeCell ref="F58:G58"/>
    <mergeCell ref="L58:N58"/>
    <mergeCell ref="O58:P58"/>
    <mergeCell ref="D61:E61"/>
    <mergeCell ref="F61:G61"/>
    <mergeCell ref="U58:W58"/>
    <mergeCell ref="X58:Y58"/>
    <mergeCell ref="L67:N67"/>
    <mergeCell ref="O67:P67"/>
    <mergeCell ref="D16:E16"/>
    <mergeCell ref="F16:G16"/>
    <mergeCell ref="L34:N34"/>
    <mergeCell ref="O34:P34"/>
    <mergeCell ref="U52:W52"/>
    <mergeCell ref="X52:Y52"/>
    <mergeCell ref="U55:W55"/>
    <mergeCell ref="X55:Y55"/>
    <mergeCell ref="D55:E55"/>
    <mergeCell ref="F55:G55"/>
    <mergeCell ref="D52:E52"/>
    <mergeCell ref="F52:G52"/>
    <mergeCell ref="L52:N52"/>
    <mergeCell ref="O52:P52"/>
    <mergeCell ref="U19:W19"/>
    <mergeCell ref="X19:Y19"/>
    <mergeCell ref="U40:W40"/>
    <mergeCell ref="X40:Y40"/>
    <mergeCell ref="U49:W49"/>
    <mergeCell ref="X49:Y49"/>
    <mergeCell ref="U22:W22"/>
    <mergeCell ref="X22:Y22"/>
    <mergeCell ref="U28:W28"/>
    <mergeCell ref="X28:Y28"/>
    <mergeCell ref="D4:E4"/>
    <mergeCell ref="F4:G4"/>
    <mergeCell ref="L4:N4"/>
    <mergeCell ref="D7:E7"/>
    <mergeCell ref="F7:G7"/>
    <mergeCell ref="L7:N7"/>
    <mergeCell ref="D10:E10"/>
    <mergeCell ref="F10:G10"/>
    <mergeCell ref="D13:E13"/>
    <mergeCell ref="F13:G13"/>
    <mergeCell ref="U46:W46"/>
    <mergeCell ref="X46:Y46"/>
    <mergeCell ref="O4:P4"/>
    <mergeCell ref="L22:N22"/>
    <mergeCell ref="O22:P22"/>
    <mergeCell ref="O7:P7"/>
    <mergeCell ref="L10:N10"/>
    <mergeCell ref="O10:P10"/>
    <mergeCell ref="L25:N25"/>
    <mergeCell ref="O25:P25"/>
    <mergeCell ref="U37:W37"/>
    <mergeCell ref="X37:Y37"/>
    <mergeCell ref="L43:N43"/>
    <mergeCell ref="O43:P43"/>
    <mergeCell ref="L46:N46"/>
    <mergeCell ref="O46:P46"/>
    <mergeCell ref="L40:N40"/>
    <mergeCell ref="O40:P40"/>
    <mergeCell ref="D40:E40"/>
    <mergeCell ref="F40:G40"/>
    <mergeCell ref="L37:N37"/>
    <mergeCell ref="D49:E49"/>
    <mergeCell ref="D37:E37"/>
    <mergeCell ref="F37:G37"/>
    <mergeCell ref="D43:E43"/>
    <mergeCell ref="F43:G43"/>
    <mergeCell ref="D46:E46"/>
    <mergeCell ref="F46:G46"/>
    <mergeCell ref="F49:G49"/>
    <mergeCell ref="L49:N49"/>
    <mergeCell ref="O49:P49"/>
    <mergeCell ref="O37:P37"/>
    <mergeCell ref="L13:N13"/>
    <mergeCell ref="L16:N16"/>
    <mergeCell ref="L19:N19"/>
    <mergeCell ref="L28:N28"/>
    <mergeCell ref="L31:N31"/>
    <mergeCell ref="O13:P13"/>
    <mergeCell ref="O16:P16"/>
    <mergeCell ref="O19:P19"/>
    <mergeCell ref="O28:P28"/>
    <mergeCell ref="O31:P31"/>
    <mergeCell ref="D22:E22"/>
    <mergeCell ref="D19:E19"/>
    <mergeCell ref="F28:G28"/>
    <mergeCell ref="F31:G31"/>
    <mergeCell ref="D31:E31"/>
    <mergeCell ref="D28:E28"/>
    <mergeCell ref="D25:E25"/>
    <mergeCell ref="D34:E34"/>
    <mergeCell ref="F34:G34"/>
    <mergeCell ref="F19:G19"/>
    <mergeCell ref="F22:G22"/>
    <mergeCell ref="F25:G25"/>
  </mergeCells>
  <phoneticPr fontId="3"/>
  <pageMargins left="0.39370078740157483" right="0.39370078740157483" top="0.56999999999999995" bottom="0.59055118110236227" header="0.39370078740157483" footer="0.51181102362204722"/>
  <pageSetup paperSize="8" scale="49" orientation="landscape" verticalDpi="200" copies="3" r:id="rId1"/>
  <headerFooter alignWithMargins="0">
    <oddFooter>&amp;C秘密情報 目的外使用・複製・開示禁止 東京電力株式会社&amp;RPage　&amp;P</oddFooter>
  </headerFooter>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0000000}">
          <x14:formula1>
            <xm:f>選択肢!$D$3:$D$5</xm:f>
          </x14:formula1>
          <xm:sqref>F35 F17 F5:F6 F20 F53 F38 F41 F44 F47 F50 F56 F59 F68 F32 F8 F11 F14 F23 F26 F29 F62</xm:sqref>
        </x14:dataValidation>
        <x14:dataValidation type="list" allowBlank="1" showInputMessage="1" showErrorMessage="1" xr:uid="{00000000-0002-0000-0400-000001000000}">
          <x14:formula1>
            <xm:f>選択肢!$B$3:$B$7</xm:f>
          </x14:formula1>
          <xm:sqref>H35 H17 H5:H6 H20 H53 H38 H41 H44 H47 H50 H56 H59 H68 H32 H8 H11 H14 H23 H26 H29 H62</xm:sqref>
        </x14:dataValidation>
        <x14:dataValidation type="list" allowBlank="1" showInputMessage="1" showErrorMessage="1" xr:uid="{00000000-0002-0000-0400-000002000000}">
          <x14:formula1>
            <xm:f>選択肢!$F$3:$F$5</xm:f>
          </x14:formula1>
          <xm:sqref>M23 M35 M38 V38 M5:M6 M20 M53 M26 M29 M32 M8 M11 M14 M17 M41 M44 M47 M50 V53 V56 M59 V59 M68 V47 V62 V41 V50 V23 V29 V20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4"/>
    <pageSetUpPr fitToPage="1"/>
  </sheetPr>
  <dimension ref="A1:AA83"/>
  <sheetViews>
    <sheetView zoomScale="85" zoomScaleNormal="85" zoomScaleSheetLayoutView="75" workbookViewId="0">
      <selection activeCell="V17" sqref="V17"/>
    </sheetView>
  </sheetViews>
  <sheetFormatPr defaultColWidth="9" defaultRowHeight="12"/>
  <cols>
    <col min="1" max="1" width="13.453125" style="53" customWidth="1"/>
    <col min="2" max="2" width="53.453125" style="53" customWidth="1"/>
    <col min="3" max="4" width="3.6328125" style="53" customWidth="1"/>
    <col min="5" max="5" width="16.08984375" style="53" bestFit="1" customWidth="1"/>
    <col min="6" max="6" width="19.08984375" style="53" bestFit="1" customWidth="1"/>
    <col min="7" max="7" width="26" style="53" bestFit="1" customWidth="1"/>
    <col min="8" max="8" width="8.90625" style="53" bestFit="1" customWidth="1"/>
    <col min="9" max="9" width="25.6328125" style="53" customWidth="1"/>
    <col min="10" max="11" width="3.6328125" style="53" customWidth="1"/>
    <col min="12" max="18" width="14.6328125" style="53" customWidth="1"/>
    <col min="19" max="20" width="3.6328125" style="53" customWidth="1"/>
    <col min="21" max="21" width="9.453125" style="53" bestFit="1" customWidth="1"/>
    <col min="22" max="22" width="13.453125" style="53" bestFit="1" customWidth="1"/>
    <col min="23" max="23" width="5.453125" style="53" bestFit="1" customWidth="1"/>
    <col min="24" max="24" width="10.08984375" style="53" bestFit="1" customWidth="1"/>
    <col min="25" max="25" width="8.36328125" style="53" bestFit="1" customWidth="1"/>
    <col min="26" max="26" width="10.453125" style="53" bestFit="1" customWidth="1"/>
    <col min="27" max="27" width="12.453125" style="53" customWidth="1"/>
    <col min="28" max="16384" width="9" style="38"/>
  </cols>
  <sheetData>
    <row r="1" spans="1:27" s="34" customFormat="1" ht="42" customHeight="1">
      <c r="A1" s="32" t="s">
        <v>97</v>
      </c>
      <c r="B1" s="32"/>
      <c r="C1" s="33"/>
      <c r="D1" s="32"/>
      <c r="E1" s="33"/>
      <c r="F1" s="33"/>
      <c r="G1" s="33"/>
      <c r="H1" s="33"/>
      <c r="I1" s="33"/>
      <c r="J1" s="32"/>
      <c r="K1" s="32"/>
      <c r="L1" s="33"/>
      <c r="M1" s="33"/>
      <c r="N1" s="33"/>
      <c r="O1" s="33"/>
      <c r="P1" s="33"/>
      <c r="Q1" s="32"/>
      <c r="R1" s="33"/>
      <c r="S1" s="33"/>
      <c r="T1" s="32"/>
      <c r="U1" s="33"/>
      <c r="V1" s="33"/>
      <c r="W1" s="33"/>
      <c r="X1" s="33"/>
      <c r="Y1" s="33"/>
      <c r="Z1" s="33"/>
      <c r="AA1" s="32"/>
    </row>
    <row r="2" spans="1:27">
      <c r="A2" s="68" t="s">
        <v>92</v>
      </c>
      <c r="B2" s="68" t="s">
        <v>116</v>
      </c>
      <c r="J2" s="54"/>
      <c r="K2" s="54"/>
    </row>
    <row r="3" spans="1:27" s="37" customFormat="1" ht="13.5" customHeight="1" thickBot="1">
      <c r="C3" s="38"/>
      <c r="D3" s="38"/>
      <c r="E3" s="227" t="s">
        <v>83</v>
      </c>
      <c r="F3" s="228"/>
      <c r="G3" s="227" t="s">
        <v>2</v>
      </c>
      <c r="H3" s="229"/>
      <c r="I3" s="39" t="s">
        <v>89</v>
      </c>
      <c r="J3" s="40"/>
      <c r="K3" s="41"/>
      <c r="L3" s="42" t="s">
        <v>111</v>
      </c>
      <c r="M3" s="227" t="s">
        <v>0</v>
      </c>
      <c r="N3" s="228"/>
      <c r="O3" s="229"/>
      <c r="P3" s="227" t="s">
        <v>3</v>
      </c>
      <c r="Q3" s="229"/>
      <c r="R3" s="43" t="s">
        <v>1</v>
      </c>
      <c r="S3" s="44"/>
      <c r="T3" s="45"/>
      <c r="U3" s="45"/>
      <c r="V3" s="45"/>
      <c r="W3" s="45"/>
      <c r="X3" s="45"/>
      <c r="Y3" s="45"/>
      <c r="Z3" s="45"/>
      <c r="AA3" s="45"/>
    </row>
    <row r="4" spans="1:27" s="37" customFormat="1" ht="13.5" customHeight="1" thickTop="1">
      <c r="D4" s="38"/>
      <c r="E4" s="46" t="str">
        <f>"YYXX0001"</f>
        <v>YYXX0001</v>
      </c>
      <c r="F4" s="47" t="s">
        <v>64</v>
      </c>
      <c r="G4" s="48" t="s">
        <v>76</v>
      </c>
      <c r="H4" s="49" t="s">
        <v>28</v>
      </c>
      <c r="I4" s="48" t="s">
        <v>33</v>
      </c>
      <c r="J4" s="50"/>
      <c r="K4" s="51"/>
      <c r="L4" s="48" t="s">
        <v>99</v>
      </c>
      <c r="M4" s="48" t="s">
        <v>94</v>
      </c>
      <c r="N4" s="48" t="s">
        <v>51</v>
      </c>
      <c r="O4" s="48" t="s">
        <v>72</v>
      </c>
      <c r="P4" s="48" t="s">
        <v>74</v>
      </c>
      <c r="Q4" s="52" t="s">
        <v>4</v>
      </c>
      <c r="R4" s="48" t="s">
        <v>7</v>
      </c>
      <c r="S4" s="44"/>
      <c r="T4" s="45"/>
      <c r="U4" s="45"/>
      <c r="V4" s="45"/>
      <c r="W4" s="45"/>
      <c r="X4" s="45"/>
      <c r="Y4" s="45"/>
      <c r="Z4" s="45"/>
      <c r="AA4" s="45"/>
    </row>
    <row r="6" spans="1:27" s="53" customFormat="1" ht="11"/>
    <row r="7" spans="1:27" s="53" customFormat="1" ht="11"/>
    <row r="8" spans="1:27" s="53" customFormat="1" ht="11"/>
    <row r="9" spans="1:27" s="53" customFormat="1" ht="11"/>
    <row r="10" spans="1:27" s="37" customFormat="1">
      <c r="A10" s="53"/>
      <c r="B10" s="53"/>
      <c r="C10" s="38"/>
      <c r="D10" s="38"/>
      <c r="E10" s="53"/>
      <c r="F10" s="53"/>
      <c r="G10" s="53"/>
      <c r="H10" s="53"/>
      <c r="I10" s="53"/>
      <c r="J10" s="53"/>
      <c r="K10" s="53"/>
      <c r="L10" s="53"/>
      <c r="M10" s="53"/>
      <c r="N10" s="53"/>
      <c r="O10" s="53"/>
      <c r="P10" s="53"/>
      <c r="Q10" s="53"/>
      <c r="R10" s="53"/>
      <c r="S10" s="53"/>
      <c r="T10" s="53"/>
      <c r="U10" s="53"/>
      <c r="V10" s="53"/>
      <c r="W10" s="53"/>
      <c r="X10" s="53"/>
      <c r="Y10" s="53"/>
      <c r="Z10" s="53"/>
      <c r="AA10" s="53"/>
    </row>
    <row r="11" spans="1:27" s="37" customFormat="1">
      <c r="D11" s="38"/>
      <c r="E11" s="53"/>
      <c r="F11" s="53"/>
      <c r="G11" s="53"/>
      <c r="H11" s="53"/>
      <c r="I11" s="53"/>
      <c r="J11" s="54"/>
      <c r="K11" s="54"/>
      <c r="L11" s="53"/>
      <c r="M11" s="53"/>
      <c r="N11" s="53"/>
      <c r="O11" s="53"/>
      <c r="P11" s="53"/>
      <c r="Q11" s="53"/>
      <c r="R11" s="53"/>
      <c r="S11" s="53"/>
      <c r="T11" s="53"/>
      <c r="U11" s="53"/>
      <c r="V11" s="53"/>
      <c r="W11" s="53"/>
      <c r="X11" s="53"/>
      <c r="Y11" s="53"/>
      <c r="Z11" s="53"/>
      <c r="AA11" s="53"/>
    </row>
    <row r="12" spans="1:27">
      <c r="J12" s="54"/>
      <c r="K12" s="54"/>
    </row>
    <row r="13" spans="1:27">
      <c r="J13" s="54"/>
      <c r="K13" s="54"/>
    </row>
    <row r="14" spans="1:27">
      <c r="J14" s="54"/>
      <c r="K14" s="54"/>
    </row>
    <row r="15" spans="1:27">
      <c r="A15" s="68" t="s">
        <v>93</v>
      </c>
      <c r="B15" s="68" t="s">
        <v>115</v>
      </c>
      <c r="J15" s="54"/>
      <c r="K15" s="54"/>
    </row>
    <row r="16" spans="1:27" ht="12.5" thickBot="1">
      <c r="E16" s="227" t="s">
        <v>83</v>
      </c>
      <c r="F16" s="228"/>
      <c r="G16" s="227" t="s">
        <v>2</v>
      </c>
      <c r="H16" s="229"/>
      <c r="I16" s="39" t="s">
        <v>89</v>
      </c>
      <c r="J16" s="40"/>
      <c r="K16" s="41"/>
      <c r="L16" s="42" t="s">
        <v>111</v>
      </c>
      <c r="M16" s="227" t="s">
        <v>0</v>
      </c>
      <c r="N16" s="228"/>
      <c r="O16" s="229"/>
      <c r="P16" s="227" t="s">
        <v>3</v>
      </c>
      <c r="Q16" s="229"/>
      <c r="R16" s="43" t="s">
        <v>1</v>
      </c>
      <c r="S16" s="55"/>
      <c r="T16" s="41"/>
      <c r="U16" s="42" t="s">
        <v>111</v>
      </c>
      <c r="V16" s="227" t="s">
        <v>0</v>
      </c>
      <c r="W16" s="228"/>
      <c r="X16" s="229"/>
      <c r="Y16" s="227" t="s">
        <v>3</v>
      </c>
      <c r="Z16" s="229"/>
      <c r="AA16" s="43" t="s">
        <v>1</v>
      </c>
    </row>
    <row r="17" spans="1:27" ht="12.5" thickTop="1">
      <c r="E17" s="46" t="str">
        <f>"YYXX0002"</f>
        <v>YYXX0002</v>
      </c>
      <c r="F17" s="47" t="s">
        <v>65</v>
      </c>
      <c r="G17" s="48" t="s">
        <v>76</v>
      </c>
      <c r="H17" s="49" t="s">
        <v>28</v>
      </c>
      <c r="I17" s="48" t="s">
        <v>78</v>
      </c>
      <c r="J17" s="50"/>
      <c r="K17" s="51"/>
      <c r="L17" s="48" t="s">
        <v>95</v>
      </c>
      <c r="M17" s="48" t="s">
        <v>94</v>
      </c>
      <c r="N17" s="48" t="s">
        <v>51</v>
      </c>
      <c r="O17" s="48" t="s">
        <v>72</v>
      </c>
      <c r="P17" s="48" t="s">
        <v>74</v>
      </c>
      <c r="Q17" s="52" t="s">
        <v>4</v>
      </c>
      <c r="R17" s="48" t="s">
        <v>6</v>
      </c>
      <c r="S17" s="56"/>
      <c r="T17" s="51"/>
      <c r="U17" s="48" t="s">
        <v>96</v>
      </c>
      <c r="V17" s="48" t="s">
        <v>94</v>
      </c>
      <c r="W17" s="48" t="s">
        <v>51</v>
      </c>
      <c r="X17" s="48" t="s">
        <v>72</v>
      </c>
      <c r="Y17" s="48" t="s">
        <v>74</v>
      </c>
      <c r="Z17" s="52" t="s">
        <v>4</v>
      </c>
      <c r="AA17" s="48" t="s">
        <v>5</v>
      </c>
    </row>
    <row r="18" spans="1:27" s="53" customFormat="1" ht="11"/>
    <row r="19" spans="1:27" s="53" customFormat="1" ht="11"/>
    <row r="20" spans="1:27" s="53" customFormat="1" ht="11"/>
    <row r="21" spans="1:27" s="53" customFormat="1" ht="11"/>
    <row r="22" spans="1:27" s="53" customFormat="1" ht="11"/>
    <row r="23" spans="1:27" s="53" customFormat="1" ht="11">
      <c r="J23" s="54"/>
      <c r="K23" s="54"/>
    </row>
    <row r="24" spans="1:27" s="53" customFormat="1" ht="11">
      <c r="J24" s="54"/>
      <c r="K24" s="54"/>
    </row>
    <row r="25" spans="1:27" s="53" customFormat="1" ht="11">
      <c r="J25" s="54"/>
      <c r="K25" s="54"/>
    </row>
    <row r="26" spans="1:27" s="53" customFormat="1" ht="11">
      <c r="J26" s="54"/>
      <c r="K26" s="54"/>
    </row>
    <row r="27" spans="1:27" s="53" customFormat="1" ht="11">
      <c r="J27" s="54"/>
      <c r="K27" s="54"/>
    </row>
    <row r="28" spans="1:27" s="53" customFormat="1" ht="11">
      <c r="J28" s="54"/>
      <c r="K28" s="54"/>
    </row>
    <row r="29" spans="1:27" s="53" customFormat="1" ht="22">
      <c r="A29" s="68" t="s">
        <v>112</v>
      </c>
      <c r="B29" s="79" t="s">
        <v>117</v>
      </c>
      <c r="J29" s="54"/>
      <c r="K29" s="54"/>
    </row>
    <row r="30" spans="1:27" s="53" customFormat="1" ht="12.5" thickBot="1">
      <c r="B30" s="80"/>
      <c r="E30" s="227" t="s">
        <v>83</v>
      </c>
      <c r="F30" s="228"/>
      <c r="G30" s="227" t="s">
        <v>2</v>
      </c>
      <c r="H30" s="229"/>
      <c r="I30" s="39" t="s">
        <v>89</v>
      </c>
      <c r="J30" s="38"/>
      <c r="K30" s="57"/>
      <c r="L30" s="42" t="s">
        <v>111</v>
      </c>
      <c r="M30" s="227" t="s">
        <v>0</v>
      </c>
      <c r="N30" s="228"/>
      <c r="O30" s="229"/>
      <c r="P30" s="227" t="s">
        <v>3</v>
      </c>
      <c r="Q30" s="229"/>
      <c r="R30" s="43" t="s">
        <v>1</v>
      </c>
      <c r="S30" s="55"/>
      <c r="T30" s="41"/>
      <c r="U30" s="42" t="s">
        <v>111</v>
      </c>
      <c r="V30" s="227" t="s">
        <v>0</v>
      </c>
      <c r="W30" s="228"/>
      <c r="X30" s="229"/>
      <c r="Y30" s="227" t="s">
        <v>3</v>
      </c>
      <c r="Z30" s="229"/>
      <c r="AA30" s="43" t="s">
        <v>1</v>
      </c>
    </row>
    <row r="31" spans="1:27" s="53" customFormat="1" ht="12.5" thickTop="1">
      <c r="E31" s="46" t="str">
        <f>"YYXX0003"</f>
        <v>YYXX0003</v>
      </c>
      <c r="F31" s="47" t="s">
        <v>66</v>
      </c>
      <c r="G31" s="48" t="s">
        <v>76</v>
      </c>
      <c r="H31" s="49" t="s">
        <v>28</v>
      </c>
      <c r="I31" s="48" t="s">
        <v>78</v>
      </c>
      <c r="J31" s="58"/>
      <c r="K31" s="59"/>
      <c r="L31" s="48" t="s">
        <v>69</v>
      </c>
      <c r="M31" s="48" t="s">
        <v>94</v>
      </c>
      <c r="N31" s="48" t="s">
        <v>51</v>
      </c>
      <c r="O31" s="48" t="s">
        <v>72</v>
      </c>
      <c r="P31" s="48" t="s">
        <v>74</v>
      </c>
      <c r="Q31" s="52" t="s">
        <v>4</v>
      </c>
      <c r="R31" s="48" t="s">
        <v>67</v>
      </c>
      <c r="S31" s="60"/>
      <c r="T31" s="51"/>
      <c r="U31" s="48" t="s">
        <v>71</v>
      </c>
      <c r="V31" s="48" t="s">
        <v>114</v>
      </c>
      <c r="W31" s="48" t="s">
        <v>51</v>
      </c>
      <c r="X31" s="48" t="s">
        <v>75</v>
      </c>
      <c r="Y31" s="48" t="s">
        <v>74</v>
      </c>
      <c r="Z31" s="52" t="s">
        <v>4</v>
      </c>
      <c r="AA31" s="48" t="s">
        <v>7</v>
      </c>
    </row>
    <row r="32" spans="1:27" s="53" customFormat="1">
      <c r="J32" s="63"/>
      <c r="K32" s="64"/>
      <c r="L32" s="38"/>
      <c r="M32" s="38"/>
      <c r="N32" s="38"/>
      <c r="O32" s="38"/>
      <c r="P32" s="38"/>
      <c r="Q32" s="38"/>
      <c r="R32" s="38"/>
      <c r="S32" s="65"/>
      <c r="T32" s="38"/>
      <c r="U32" s="38"/>
    </row>
    <row r="33" spans="10:20" s="53" customFormat="1">
      <c r="J33" s="63"/>
      <c r="K33" s="64"/>
      <c r="L33" s="38"/>
      <c r="M33" s="38"/>
      <c r="N33" s="38"/>
      <c r="O33" s="38"/>
      <c r="P33" s="38"/>
      <c r="Q33" s="38"/>
      <c r="R33" s="38"/>
      <c r="S33" s="65"/>
      <c r="T33" s="38"/>
    </row>
    <row r="34" spans="10:20" s="53" customFormat="1" ht="12.5" thickBot="1">
      <c r="J34" s="65"/>
      <c r="K34" s="66"/>
      <c r="L34" s="42" t="s">
        <v>111</v>
      </c>
      <c r="M34" s="227" t="s">
        <v>0</v>
      </c>
      <c r="N34" s="228"/>
      <c r="O34" s="229"/>
      <c r="P34" s="227" t="s">
        <v>3</v>
      </c>
      <c r="Q34" s="229"/>
      <c r="R34" s="43" t="s">
        <v>1</v>
      </c>
      <c r="S34" s="67"/>
    </row>
    <row r="35" spans="10:20" s="53" customFormat="1" ht="12.5" thickTop="1">
      <c r="J35" s="38"/>
      <c r="K35" s="38"/>
      <c r="L35" s="48" t="s">
        <v>70</v>
      </c>
      <c r="M35" s="48" t="s">
        <v>113</v>
      </c>
      <c r="N35" s="48" t="s">
        <v>79</v>
      </c>
      <c r="O35" s="48" t="s">
        <v>73</v>
      </c>
      <c r="P35" s="48" t="s">
        <v>74</v>
      </c>
      <c r="Q35" s="52" t="s">
        <v>4</v>
      </c>
      <c r="R35" s="48" t="s">
        <v>68</v>
      </c>
      <c r="S35" s="68"/>
    </row>
    <row r="36" spans="10:20" s="53" customFormat="1" ht="11"/>
    <row r="37" spans="10:20" s="53" customFormat="1" ht="11"/>
    <row r="38" spans="10:20" s="53" customFormat="1" ht="11"/>
    <row r="39" spans="10:20" s="53" customFormat="1" ht="11"/>
    <row r="40" spans="10:20" s="53" customFormat="1" ht="11">
      <c r="J40" s="54"/>
      <c r="K40" s="54"/>
    </row>
    <row r="41" spans="10:20" s="53" customFormat="1" ht="11">
      <c r="J41" s="54"/>
      <c r="K41" s="54"/>
    </row>
    <row r="42" spans="10:20" s="53" customFormat="1" ht="11"/>
    <row r="43" spans="10:20" s="53" customFormat="1" ht="11"/>
    <row r="44" spans="10:20" s="53" customFormat="1" ht="11"/>
    <row r="45" spans="10:20" s="53" customFormat="1" ht="11"/>
    <row r="46" spans="10:20" s="53" customFormat="1" ht="11">
      <c r="J46" s="54"/>
      <c r="K46" s="54"/>
    </row>
    <row r="47" spans="10:20" s="53" customFormat="1" ht="11">
      <c r="J47" s="54"/>
      <c r="K47" s="54"/>
    </row>
    <row r="48" spans="10:20" s="53" customFormat="1">
      <c r="J48" s="38"/>
      <c r="K48" s="38"/>
    </row>
    <row r="49" spans="1:18" s="53" customFormat="1">
      <c r="A49" s="68" t="s">
        <v>118</v>
      </c>
      <c r="B49" s="80" t="s">
        <v>119</v>
      </c>
      <c r="J49" s="38"/>
      <c r="K49" s="38"/>
    </row>
    <row r="50" spans="1:18" s="53" customFormat="1" ht="12.5" thickBot="1">
      <c r="E50" s="227" t="s">
        <v>83</v>
      </c>
      <c r="F50" s="228"/>
      <c r="G50" s="227" t="s">
        <v>2</v>
      </c>
      <c r="H50" s="229"/>
      <c r="I50" s="39" t="s">
        <v>89</v>
      </c>
      <c r="J50" s="40"/>
      <c r="K50" s="41"/>
      <c r="L50" s="42" t="s">
        <v>111</v>
      </c>
      <c r="M50" s="227" t="s">
        <v>0</v>
      </c>
      <c r="N50" s="228"/>
      <c r="O50" s="229"/>
      <c r="P50" s="227" t="s">
        <v>3</v>
      </c>
      <c r="Q50" s="229"/>
      <c r="R50" s="43" t="s">
        <v>1</v>
      </c>
    </row>
    <row r="51" spans="1:18" s="53" customFormat="1" ht="12.5" thickTop="1">
      <c r="E51" s="46" t="str">
        <f>"YYXX0004"</f>
        <v>YYXX0004</v>
      </c>
      <c r="F51" s="47" t="s">
        <v>64</v>
      </c>
      <c r="G51" s="48" t="s">
        <v>76</v>
      </c>
      <c r="H51" s="49" t="s">
        <v>28</v>
      </c>
      <c r="I51" s="48" t="s">
        <v>91</v>
      </c>
      <c r="J51" s="50"/>
      <c r="K51" s="51"/>
      <c r="L51" s="48" t="s">
        <v>99</v>
      </c>
      <c r="M51" s="48" t="s">
        <v>94</v>
      </c>
      <c r="N51" s="48" t="s">
        <v>51</v>
      </c>
      <c r="O51" s="48" t="s">
        <v>72</v>
      </c>
      <c r="P51" s="48" t="s">
        <v>74</v>
      </c>
      <c r="Q51" s="52" t="s">
        <v>4</v>
      </c>
      <c r="R51" s="48" t="s">
        <v>7</v>
      </c>
    </row>
    <row r="52" spans="1:18" s="53" customFormat="1">
      <c r="E52" s="61"/>
      <c r="F52" s="62"/>
      <c r="J52" s="38"/>
      <c r="K52" s="38"/>
    </row>
    <row r="53" spans="1:18" s="53" customFormat="1">
      <c r="E53" s="61"/>
      <c r="F53" s="62"/>
      <c r="J53" s="38"/>
      <c r="K53" s="38"/>
    </row>
    <row r="54" spans="1:18" s="53" customFormat="1" ht="12.5" thickBot="1">
      <c r="E54" s="61"/>
      <c r="F54" s="69" t="s">
        <v>10</v>
      </c>
      <c r="G54" s="70"/>
      <c r="H54" s="70"/>
      <c r="I54" s="70"/>
      <c r="J54" s="54"/>
      <c r="K54" s="54"/>
      <c r="L54" s="234" t="s">
        <v>8</v>
      </c>
      <c r="M54" s="227" t="s">
        <v>84</v>
      </c>
      <c r="N54" s="228"/>
      <c r="O54" s="228"/>
      <c r="P54" s="228"/>
      <c r="Q54" s="228"/>
      <c r="R54" s="229"/>
    </row>
    <row r="55" spans="1:18" ht="12.5" thickTop="1">
      <c r="E55" s="61"/>
      <c r="F55" s="71"/>
      <c r="G55" s="72"/>
      <c r="H55" s="72"/>
      <c r="I55" s="72"/>
      <c r="J55" s="72"/>
      <c r="K55" s="72"/>
      <c r="L55" s="235"/>
      <c r="M55" s="236" t="str">
        <f>E17</f>
        <v>YYXX0002</v>
      </c>
      <c r="N55" s="237"/>
      <c r="O55" s="237"/>
      <c r="P55" s="237"/>
      <c r="Q55" s="237"/>
      <c r="R55" s="238"/>
    </row>
    <row r="56" spans="1:18">
      <c r="E56" s="61"/>
      <c r="F56" s="62"/>
      <c r="G56" s="38"/>
      <c r="H56" s="38"/>
      <c r="I56" s="38"/>
      <c r="J56" s="38"/>
      <c r="K56" s="38"/>
      <c r="L56" s="38"/>
      <c r="M56" s="38"/>
      <c r="N56" s="38"/>
      <c r="O56" s="38"/>
      <c r="P56" s="38"/>
      <c r="Q56" s="38"/>
      <c r="R56" s="38"/>
    </row>
    <row r="57" spans="1:18">
      <c r="E57" s="61"/>
      <c r="F57" s="62"/>
      <c r="G57" s="38"/>
      <c r="H57" s="38"/>
      <c r="I57" s="38"/>
      <c r="J57" s="38"/>
      <c r="K57" s="38"/>
      <c r="L57" s="38"/>
      <c r="M57" s="38"/>
      <c r="N57" s="38"/>
      <c r="O57" s="38"/>
      <c r="P57" s="38"/>
      <c r="Q57" s="38"/>
      <c r="R57" s="38"/>
    </row>
    <row r="58" spans="1:18" ht="12.5" thickBot="1">
      <c r="E58" s="61"/>
      <c r="F58" s="73" t="s">
        <v>11</v>
      </c>
      <c r="G58" s="74"/>
      <c r="H58" s="74"/>
      <c r="I58" s="74"/>
      <c r="J58" s="75"/>
      <c r="K58" s="75"/>
      <c r="L58" s="234" t="s">
        <v>9</v>
      </c>
      <c r="M58" s="227" t="s">
        <v>84</v>
      </c>
      <c r="N58" s="228"/>
      <c r="O58" s="228"/>
      <c r="P58" s="228"/>
      <c r="Q58" s="228"/>
      <c r="R58" s="229"/>
    </row>
    <row r="59" spans="1:18" ht="12.5" thickTop="1">
      <c r="J59" s="38"/>
      <c r="K59" s="38"/>
      <c r="L59" s="235"/>
      <c r="M59" s="236" t="str">
        <f>E31</f>
        <v>YYXX0003</v>
      </c>
      <c r="N59" s="237"/>
      <c r="O59" s="237"/>
      <c r="P59" s="237"/>
      <c r="Q59" s="237"/>
      <c r="R59" s="238"/>
    </row>
    <row r="63" spans="1:18">
      <c r="A63" s="68" t="s">
        <v>127</v>
      </c>
      <c r="B63" s="79" t="s">
        <v>129</v>
      </c>
      <c r="J63" s="54"/>
      <c r="K63" s="54"/>
    </row>
    <row r="64" spans="1:18" ht="12.5" thickBot="1">
      <c r="E64" s="227" t="s">
        <v>83</v>
      </c>
      <c r="F64" s="228"/>
      <c r="G64" s="227" t="s">
        <v>2</v>
      </c>
      <c r="H64" s="229"/>
      <c r="I64" s="39" t="s">
        <v>89</v>
      </c>
      <c r="J64" s="40"/>
      <c r="K64" s="41"/>
      <c r="L64" s="42" t="s">
        <v>111</v>
      </c>
      <c r="M64" s="227" t="s">
        <v>0</v>
      </c>
      <c r="N64" s="228"/>
      <c r="O64" s="229"/>
      <c r="P64" s="227" t="s">
        <v>3</v>
      </c>
      <c r="Q64" s="229"/>
      <c r="R64" s="43" t="s">
        <v>1</v>
      </c>
    </row>
    <row r="65" spans="1:18" ht="12.5" thickTop="1">
      <c r="E65" s="46" t="str">
        <f>"YYXX0005"</f>
        <v>YYXX0005</v>
      </c>
      <c r="F65" s="47" t="s">
        <v>64</v>
      </c>
      <c r="G65" s="48" t="s">
        <v>77</v>
      </c>
      <c r="H65" s="49" t="s">
        <v>28</v>
      </c>
      <c r="I65" s="48" t="s">
        <v>33</v>
      </c>
      <c r="J65" s="50"/>
      <c r="K65" s="51"/>
      <c r="L65" s="48" t="s">
        <v>71</v>
      </c>
      <c r="M65" s="48" t="s">
        <v>114</v>
      </c>
      <c r="N65" s="48" t="s">
        <v>51</v>
      </c>
      <c r="O65" s="48" t="s">
        <v>75</v>
      </c>
      <c r="P65" s="48" t="s">
        <v>74</v>
      </c>
      <c r="Q65" s="52" t="s">
        <v>4</v>
      </c>
      <c r="R65" s="48" t="s">
        <v>7</v>
      </c>
    </row>
    <row r="66" spans="1:18">
      <c r="E66" s="61"/>
      <c r="F66" s="69"/>
      <c r="G66" s="76"/>
      <c r="H66" s="76"/>
      <c r="I66" s="76"/>
      <c r="J66" s="54"/>
      <c r="K66" s="54"/>
      <c r="L66" s="38"/>
      <c r="M66" s="38"/>
      <c r="N66" s="38"/>
      <c r="O66" s="38"/>
      <c r="P66" s="38"/>
      <c r="Q66" s="38"/>
      <c r="R66" s="38"/>
    </row>
    <row r="67" spans="1:18">
      <c r="E67" s="61"/>
      <c r="F67" s="69"/>
      <c r="G67" s="45"/>
      <c r="H67" s="45"/>
      <c r="I67" s="45"/>
      <c r="J67" s="54"/>
      <c r="K67" s="54"/>
      <c r="L67" s="38"/>
      <c r="M67" s="38"/>
      <c r="N67" s="38"/>
      <c r="O67" s="38"/>
      <c r="P67" s="38"/>
      <c r="Q67" s="38"/>
      <c r="R67" s="38"/>
    </row>
    <row r="68" spans="1:18" ht="12.5" thickBot="1">
      <c r="E68" s="61"/>
      <c r="F68" s="69" t="s">
        <v>10</v>
      </c>
      <c r="G68" s="70"/>
      <c r="H68" s="70"/>
      <c r="I68" s="70"/>
      <c r="J68" s="54"/>
      <c r="K68" s="54"/>
      <c r="L68" s="234" t="s">
        <v>8</v>
      </c>
      <c r="M68" s="227" t="s">
        <v>84</v>
      </c>
      <c r="N68" s="228"/>
      <c r="O68" s="228"/>
      <c r="P68" s="228"/>
      <c r="Q68" s="228"/>
      <c r="R68" s="229"/>
    </row>
    <row r="69" spans="1:18" ht="12.5" thickTop="1">
      <c r="E69" s="61"/>
      <c r="F69" s="72"/>
      <c r="G69" s="72"/>
      <c r="H69" s="72"/>
      <c r="I69" s="72"/>
      <c r="J69" s="72"/>
      <c r="K69" s="72"/>
      <c r="L69" s="235"/>
      <c r="M69" s="236" t="str">
        <f>E17</f>
        <v>YYXX0002</v>
      </c>
      <c r="N69" s="237"/>
      <c r="O69" s="237"/>
      <c r="P69" s="237"/>
      <c r="Q69" s="237"/>
      <c r="R69" s="238"/>
    </row>
    <row r="70" spans="1:18">
      <c r="E70" s="61"/>
      <c r="F70" s="38"/>
      <c r="G70" s="38"/>
      <c r="H70" s="38"/>
      <c r="I70" s="38"/>
      <c r="J70" s="38"/>
      <c r="K70" s="38"/>
    </row>
    <row r="71" spans="1:18">
      <c r="E71" s="61"/>
      <c r="F71" s="38"/>
      <c r="G71" s="38"/>
      <c r="H71" s="38"/>
      <c r="I71" s="38"/>
      <c r="J71" s="38"/>
      <c r="K71" s="38"/>
    </row>
    <row r="72" spans="1:18">
      <c r="E72" s="61"/>
      <c r="F72" s="38"/>
      <c r="G72" s="38"/>
      <c r="H72" s="38"/>
      <c r="I72" s="38"/>
      <c r="J72" s="38"/>
      <c r="K72" s="38"/>
    </row>
    <row r="73" spans="1:18">
      <c r="J73" s="54"/>
      <c r="K73" s="54"/>
    </row>
    <row r="74" spans="1:18">
      <c r="E74" s="61"/>
      <c r="F74" s="38"/>
      <c r="G74" s="38"/>
      <c r="H74" s="38"/>
      <c r="I74" s="38"/>
      <c r="J74" s="38"/>
      <c r="K74" s="38"/>
    </row>
    <row r="75" spans="1:18">
      <c r="E75" s="61"/>
      <c r="F75" s="38"/>
      <c r="G75" s="38"/>
      <c r="H75" s="38"/>
      <c r="I75" s="38"/>
      <c r="J75" s="38"/>
      <c r="K75" s="38"/>
    </row>
    <row r="76" spans="1:18">
      <c r="J76" s="54"/>
      <c r="K76" s="54"/>
    </row>
    <row r="77" spans="1:18">
      <c r="A77" s="68" t="s">
        <v>128</v>
      </c>
      <c r="B77" s="80" t="s">
        <v>130</v>
      </c>
      <c r="J77" s="54"/>
      <c r="K77" s="54"/>
    </row>
    <row r="78" spans="1:18" ht="12.5" thickBot="1">
      <c r="E78" s="227" t="s">
        <v>83</v>
      </c>
      <c r="F78" s="228"/>
      <c r="G78" s="227" t="s">
        <v>2</v>
      </c>
      <c r="H78" s="229"/>
      <c r="I78" s="39" t="s">
        <v>89</v>
      </c>
      <c r="J78" s="40"/>
      <c r="K78" s="41"/>
      <c r="L78" s="42" t="s">
        <v>111</v>
      </c>
      <c r="M78" s="227" t="s">
        <v>0</v>
      </c>
      <c r="N78" s="228"/>
      <c r="O78" s="229"/>
      <c r="P78" s="227" t="s">
        <v>3</v>
      </c>
      <c r="Q78" s="229"/>
      <c r="R78" s="43" t="s">
        <v>1</v>
      </c>
    </row>
    <row r="79" spans="1:18" ht="12.5" thickTop="1">
      <c r="E79" s="46" t="str">
        <f>"YYXX0006"</f>
        <v>YYXX0006</v>
      </c>
      <c r="F79" s="47" t="s">
        <v>64</v>
      </c>
      <c r="G79" s="48" t="s">
        <v>77</v>
      </c>
      <c r="H79" s="49" t="s">
        <v>28</v>
      </c>
      <c r="I79" s="48" t="s">
        <v>78</v>
      </c>
      <c r="J79" s="50"/>
      <c r="K79" s="51"/>
      <c r="L79" s="48" t="s">
        <v>71</v>
      </c>
      <c r="M79" s="48" t="s">
        <v>114</v>
      </c>
      <c r="N79" s="48" t="s">
        <v>51</v>
      </c>
      <c r="O79" s="48" t="s">
        <v>75</v>
      </c>
      <c r="P79" s="48" t="s">
        <v>74</v>
      </c>
      <c r="Q79" s="52" t="s">
        <v>4</v>
      </c>
      <c r="R79" s="48" t="s">
        <v>7</v>
      </c>
    </row>
    <row r="80" spans="1:18">
      <c r="E80" s="61"/>
      <c r="F80" s="77"/>
      <c r="G80" s="78"/>
      <c r="H80" s="78"/>
      <c r="I80" s="78"/>
      <c r="J80" s="54"/>
      <c r="K80" s="54"/>
      <c r="L80" s="38"/>
      <c r="M80" s="38"/>
      <c r="N80" s="38"/>
      <c r="O80" s="38"/>
      <c r="P80" s="38"/>
      <c r="Q80" s="38"/>
      <c r="R80" s="38"/>
    </row>
    <row r="81" spans="5:18">
      <c r="E81" s="61"/>
      <c r="F81" s="77"/>
      <c r="G81" s="78"/>
      <c r="H81" s="78"/>
      <c r="I81" s="78"/>
      <c r="J81" s="54"/>
      <c r="K81" s="54"/>
      <c r="L81" s="38"/>
      <c r="M81" s="38"/>
      <c r="N81" s="38"/>
      <c r="O81" s="38"/>
      <c r="P81" s="38"/>
      <c r="Q81" s="38"/>
      <c r="R81" s="38"/>
    </row>
    <row r="82" spans="5:18" ht="12.5" thickBot="1">
      <c r="E82" s="61"/>
      <c r="F82" s="73" t="s">
        <v>11</v>
      </c>
      <c r="G82" s="74"/>
      <c r="H82" s="74"/>
      <c r="I82" s="74"/>
      <c r="J82" s="75"/>
      <c r="K82" s="75"/>
      <c r="L82" s="234" t="s">
        <v>9</v>
      </c>
      <c r="M82" s="227" t="s">
        <v>84</v>
      </c>
      <c r="N82" s="228"/>
      <c r="O82" s="228"/>
      <c r="P82" s="228"/>
      <c r="Q82" s="228"/>
      <c r="R82" s="229"/>
    </row>
    <row r="83" spans="5:18" ht="12.5" thickTop="1">
      <c r="J83" s="38"/>
      <c r="K83" s="38"/>
      <c r="L83" s="235"/>
      <c r="M83" s="236" t="str">
        <f>E31</f>
        <v>YYXX0003</v>
      </c>
      <c r="N83" s="237"/>
      <c r="O83" s="237"/>
      <c r="P83" s="237"/>
      <c r="Q83" s="237"/>
      <c r="R83" s="238"/>
    </row>
  </sheetData>
  <mergeCells count="42">
    <mergeCell ref="L82:L83"/>
    <mergeCell ref="L58:L59"/>
    <mergeCell ref="M58:R58"/>
    <mergeCell ref="M59:R59"/>
    <mergeCell ref="M64:O64"/>
    <mergeCell ref="P64:Q64"/>
    <mergeCell ref="L68:L69"/>
    <mergeCell ref="M82:R82"/>
    <mergeCell ref="M83:R83"/>
    <mergeCell ref="M68:R68"/>
    <mergeCell ref="M69:R69"/>
    <mergeCell ref="V16:X16"/>
    <mergeCell ref="Y16:Z16"/>
    <mergeCell ref="E30:F30"/>
    <mergeCell ref="G30:H30"/>
    <mergeCell ref="M30:O30"/>
    <mergeCell ref="P30:Q30"/>
    <mergeCell ref="V30:X30"/>
    <mergeCell ref="Y30:Z30"/>
    <mergeCell ref="E3:F3"/>
    <mergeCell ref="G3:H3"/>
    <mergeCell ref="M3:O3"/>
    <mergeCell ref="P3:Q3"/>
    <mergeCell ref="E16:F16"/>
    <mergeCell ref="G16:H16"/>
    <mergeCell ref="M16:O16"/>
    <mergeCell ref="P16:Q16"/>
    <mergeCell ref="M34:O34"/>
    <mergeCell ref="P34:Q34"/>
    <mergeCell ref="E64:F64"/>
    <mergeCell ref="G64:H64"/>
    <mergeCell ref="M78:O78"/>
    <mergeCell ref="P78:Q78"/>
    <mergeCell ref="P50:Q50"/>
    <mergeCell ref="L54:L55"/>
    <mergeCell ref="M54:R54"/>
    <mergeCell ref="M55:R55"/>
    <mergeCell ref="E78:F78"/>
    <mergeCell ref="G78:H78"/>
    <mergeCell ref="E50:F50"/>
    <mergeCell ref="G50:H50"/>
    <mergeCell ref="M50:O50"/>
  </mergeCells>
  <phoneticPr fontId="3"/>
  <pageMargins left="0.39370078740157483" right="0.39370078740157483" top="0.56999999999999995" bottom="0.59055118110236227" header="0.39370078740157483" footer="0.51181102362204722"/>
  <pageSetup paperSize="8" scale="57" orientation="landscape" verticalDpi="200" copies="3" r:id="rId1"/>
  <headerFooter alignWithMargins="0">
    <oddFooter>&amp;C秘密情報 目的外使用・複製・開示禁止 東京電力株式会社&amp;RPage　&amp;P</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選択肢!$B$3:$B$7</xm:f>
          </x14:formula1>
          <xm:sqref>I4 I17 I31 I51 I65 I79</xm:sqref>
        </x14:dataValidation>
        <x14:dataValidation type="list" allowBlank="1" showInputMessage="1" showErrorMessage="1" xr:uid="{00000000-0002-0000-0500-000001000000}">
          <x14:formula1>
            <xm:f>選択肢!$D$3:$D$5</xm:f>
          </x14:formula1>
          <xm:sqref>G4 G17 G31 G51 G65 G79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
  <sheetViews>
    <sheetView topLeftCell="A34" zoomScale="55" zoomScaleNormal="55" workbookViewId="0">
      <selection activeCell="V123" sqref="V123"/>
    </sheetView>
  </sheetViews>
  <sheetFormatPr defaultRowHeight="13"/>
  <sheetData/>
  <phoneticPr fontId="3"/>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7"/>
  <sheetViews>
    <sheetView workbookViewId="0">
      <selection activeCell="D4" sqref="D4"/>
    </sheetView>
  </sheetViews>
  <sheetFormatPr defaultColWidth="2.90625" defaultRowHeight="15"/>
  <cols>
    <col min="1" max="1" width="2.90625" style="31" customWidth="1"/>
    <col min="2" max="2" width="20.90625" style="31" bestFit="1" customWidth="1"/>
    <col min="3" max="3" width="2.90625" style="31" customWidth="1"/>
    <col min="4" max="4" width="26.453125" style="31" bestFit="1" customWidth="1"/>
    <col min="5" max="5" width="2.90625" style="31" customWidth="1"/>
    <col min="6" max="6" width="10.08984375" style="31" bestFit="1" customWidth="1"/>
    <col min="7" max="7" width="2.90625" style="31"/>
    <col min="8" max="8" width="5.453125" style="31" bestFit="1" customWidth="1"/>
    <col min="9" max="16384" width="2.90625" style="31"/>
  </cols>
  <sheetData>
    <row r="2" spans="2:8">
      <c r="B2" s="82" t="s">
        <v>45</v>
      </c>
      <c r="D2" s="82" t="s">
        <v>44</v>
      </c>
      <c r="F2" s="82" t="s">
        <v>29</v>
      </c>
      <c r="H2" s="82" t="s">
        <v>82</v>
      </c>
    </row>
    <row r="3" spans="2:8">
      <c r="B3" s="81"/>
      <c r="D3" s="81"/>
      <c r="F3" s="81"/>
      <c r="H3" s="81"/>
    </row>
    <row r="4" spans="2:8">
      <c r="B4" s="81" t="s">
        <v>33</v>
      </c>
      <c r="D4" s="81" t="s">
        <v>42</v>
      </c>
      <c r="F4" s="81" t="s">
        <v>30</v>
      </c>
      <c r="H4" s="81" t="s">
        <v>80</v>
      </c>
    </row>
    <row r="5" spans="2:8">
      <c r="B5" s="81" t="s">
        <v>32</v>
      </c>
      <c r="D5" s="81" t="s">
        <v>43</v>
      </c>
      <c r="F5" s="81" t="s">
        <v>31</v>
      </c>
      <c r="H5" s="81" t="s">
        <v>81</v>
      </c>
    </row>
    <row r="6" spans="2:8">
      <c r="B6" s="81" t="s">
        <v>90</v>
      </c>
    </row>
    <row r="7" spans="2:8">
      <c r="B7" s="81" t="s">
        <v>91</v>
      </c>
    </row>
  </sheetData>
  <phoneticPr fontId="3"/>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3</vt:i4>
      </vt:variant>
    </vt:vector>
  </HeadingPairs>
  <TitlesOfParts>
    <vt:vector size="12" baseType="lpstr">
      <vt:lpstr>基本情報</vt:lpstr>
      <vt:lpstr>利用者登録情報</vt:lpstr>
      <vt:lpstr>前提条件</vt:lpstr>
      <vt:lpstr>役割分担表</vt:lpstr>
      <vt:lpstr>ジョブ階層図 (記入説明)</vt:lpstr>
      <vt:lpstr>ジョブ階層図</vt:lpstr>
      <vt:lpstr>ジョブ階層図 (記入例)</vt:lpstr>
      <vt:lpstr>ジョブネットのイメージ</vt:lpstr>
      <vt:lpstr>選択肢</vt:lpstr>
      <vt:lpstr>ジョブ階層図!Print_Area</vt:lpstr>
      <vt:lpstr>'ジョブ階層図 (記入説明)'!Print_Area</vt:lpstr>
      <vt:lpstr>'ジョブ階層図 (記入例)'!Print_Area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高山慶久</dc:creator>
  <cp:lastModifiedBy>尾方哲紀 / Ogata，Tetsunori</cp:lastModifiedBy>
  <cp:lastPrinted>2012-07-20T02:09:26Z</cp:lastPrinted>
  <dcterms:created xsi:type="dcterms:W3CDTF">2004-04-30T10:33:19Z</dcterms:created>
  <dcterms:modified xsi:type="dcterms:W3CDTF">2022-07-27T01:52:00Z</dcterms:modified>
</cp:coreProperties>
</file>