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MalawiAFD/FaultGeometryAnalysis/ShillingtonSlipRateEstimates/"/>
    </mc:Choice>
  </mc:AlternateContent>
  <xr:revisionPtr revIDLastSave="0" documentId="13_ncr:1_{4712F6BA-F520-DE49-AF51-4A09244F6C3C}" xr6:coauthVersionLast="47" xr6:coauthVersionMax="47" xr10:uidLastSave="{00000000-0000-0000-0000-000000000000}"/>
  <bookViews>
    <workbookView xWindow="960" yWindow="680" windowWidth="27840" windowHeight="14180" xr2:uid="{00000000-000D-0000-FFFF-FFFF00000000}"/>
  </bookViews>
  <sheets>
    <sheet name="inputs" sheetId="1" r:id="rId1"/>
    <sheet name="dist2b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2" l="1"/>
  <c r="V7" i="1"/>
  <c r="V6" i="1"/>
  <c r="U7" i="1"/>
  <c r="AD7" i="1" s="1"/>
  <c r="T7" i="1"/>
  <c r="T6" i="1"/>
  <c r="S7" i="1"/>
  <c r="U5" i="1"/>
  <c r="U6" i="1"/>
  <c r="AD6" i="1" s="1"/>
  <c r="S6" i="1"/>
  <c r="A70" i="2"/>
  <c r="A69" i="2"/>
  <c r="A62" i="2"/>
  <c r="A58" i="2"/>
  <c r="A57" i="2"/>
  <c r="A56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0" i="1"/>
  <c r="C32" i="1" s="1"/>
  <c r="B30" i="1"/>
  <c r="B31" i="1" s="1"/>
  <c r="M12" i="1"/>
  <c r="N12" i="1" s="1"/>
  <c r="H12" i="1"/>
  <c r="G12" i="1"/>
  <c r="E12" i="1"/>
  <c r="D12" i="1"/>
  <c r="M11" i="1"/>
  <c r="N11" i="1" s="1"/>
  <c r="H11" i="1"/>
  <c r="G11" i="1"/>
  <c r="E11" i="1"/>
  <c r="D11" i="1"/>
  <c r="N10" i="1"/>
  <c r="M10" i="1"/>
  <c r="H10" i="1"/>
  <c r="G10" i="1"/>
  <c r="E10" i="1"/>
  <c r="D10" i="1"/>
  <c r="M9" i="1"/>
  <c r="N9" i="1" s="1"/>
  <c r="H9" i="1"/>
  <c r="G9" i="1"/>
  <c r="E9" i="1"/>
  <c r="D9" i="1"/>
  <c r="M8" i="1"/>
  <c r="N8" i="1" s="1"/>
  <c r="H8" i="1"/>
  <c r="G8" i="1"/>
  <c r="E8" i="1"/>
  <c r="D8" i="1"/>
  <c r="J7" i="1"/>
  <c r="M7" i="1" s="1"/>
  <c r="N7" i="1" s="1"/>
  <c r="H7" i="1"/>
  <c r="G7" i="1"/>
  <c r="E7" i="1"/>
  <c r="D7" i="1"/>
  <c r="M6" i="1"/>
  <c r="N6" i="1" s="1"/>
  <c r="H6" i="1"/>
  <c r="G6" i="1"/>
  <c r="E6" i="1"/>
  <c r="D6" i="1"/>
  <c r="V5" i="1"/>
  <c r="AC5" i="1"/>
  <c r="T5" i="1"/>
  <c r="S5" i="1"/>
  <c r="M5" i="1"/>
  <c r="N5" i="1" s="1"/>
  <c r="H5" i="1"/>
  <c r="G5" i="1"/>
  <c r="E5" i="1"/>
  <c r="D5" i="1"/>
  <c r="N4" i="1"/>
  <c r="M4" i="1"/>
  <c r="D4" i="1"/>
  <c r="M3" i="1"/>
  <c r="N3" i="1" s="1"/>
  <c r="D3" i="1"/>
  <c r="A55" i="2" l="1"/>
  <c r="A66" i="2"/>
  <c r="A63" i="2"/>
  <c r="A64" i="2"/>
  <c r="AC7" i="1"/>
  <c r="AC6" i="1"/>
  <c r="AE5" i="1"/>
  <c r="A65" i="2"/>
  <c r="A61" i="2"/>
  <c r="A59" i="2"/>
  <c r="AE6" i="1"/>
  <c r="AE7" i="1"/>
  <c r="A67" i="2"/>
  <c r="A68" i="2"/>
  <c r="B32" i="1"/>
  <c r="AD5" i="1"/>
  <c r="C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tc={32A6E9F7-899C-604D-AEC5-801B03EC2C67}</author>
    <author>tc={2A96B11D-ADB9-E24B-87C4-96FCF463DA8B}</author>
    <author>Jack Williams</author>
    <author>tc={D03FF890-917B-824C-82B8-B077A8C5D131}</author>
    <author>tc={0939844B-6C09-9847-BB4F-EC4131665740}</author>
    <author>tc={0FE8BF1B-23E6-DF42-BB41-00F10511BF7E}</author>
    <author>tc={841696AF-052A-7C4A-8B0D-8BC0012F335D}</author>
  </authors>
  <commentList>
    <comment ref="G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H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A3" authorId="2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A4" authorId="2" shapeId="0" xr:uid="{00000000-0006-0000-0000-000004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J5" authorId="3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Accardo et al (2018)
</t>
      </text>
    </comment>
    <comment ref="J6" authorId="4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Accardo et al (2018)</t>
      </text>
    </comment>
    <comment ref="J7" authorId="5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m height of Metangula escarpment, 500 m water depth, and ~2 km thick synrift sediments, which locally reach 4 km thick (Scholz et al 2020)</t>
      </text>
    </comment>
    <comment ref="J8" authorId="6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Table1 in Appendix A for measurements</t>
      </text>
    </comment>
  </commentList>
</comments>
</file>

<file path=xl/sharedStrings.xml><?xml version="1.0" encoding="utf-8"?>
<sst xmlns="http://schemas.openxmlformats.org/spreadsheetml/2006/main" count="199" uniqueCount="130">
  <si>
    <t xml:space="preserve">Parameters for alpha </t>
  </si>
  <si>
    <t>Parameters for hanging wall maximum deflection</t>
  </si>
  <si>
    <t>Basin</t>
  </si>
  <si>
    <t>Total throw (m)</t>
  </si>
  <si>
    <t>Upthrow/Downthrow Ratio</t>
  </si>
  <si>
    <t>Maximum hanging wall deflection</t>
  </si>
  <si>
    <t>Magadi</t>
  </si>
  <si>
    <t>Natron</t>
  </si>
  <si>
    <t>North Basin</t>
  </si>
  <si>
    <t>Central Basin</t>
  </si>
  <si>
    <t>South Basin</t>
  </si>
  <si>
    <t>Makanjira-East</t>
  </si>
  <si>
    <t>Makanjira-West</t>
  </si>
  <si>
    <t>Zomba</t>
  </si>
  <si>
    <t>Lower Shire EARS and Karoo</t>
  </si>
  <si>
    <t>Values reported by Shillington et al 2020 (Table 1)</t>
  </si>
  <si>
    <t>MCS Profile</t>
  </si>
  <si>
    <t>Extension from flexure</t>
  </si>
  <si>
    <t>Extension from flexure (km)</t>
  </si>
  <si>
    <t>MCS248</t>
  </si>
  <si>
    <t>MCS002</t>
  </si>
  <si>
    <t>MCS102</t>
  </si>
  <si>
    <t>Median</t>
  </si>
  <si>
    <t>Lower Error</t>
  </si>
  <si>
    <t>Upper Error</t>
  </si>
  <si>
    <t>Te (m)</t>
  </si>
  <si>
    <t>Te +/- (m)</t>
  </si>
  <si>
    <t>E (Pa)</t>
  </si>
  <si>
    <t>g (m/s^2)</t>
  </si>
  <si>
    <t>Rho +/- (kg/m^3)</t>
  </si>
  <si>
    <t>Total throw u+/- (m)</t>
  </si>
  <si>
    <t>Deflection +/-</t>
  </si>
  <si>
    <t>Parameters for strain calc</t>
  </si>
  <si>
    <t>Basin Width (km)</t>
  </si>
  <si>
    <t>Extension lake intratift faults (km)</t>
  </si>
  <si>
    <t>Extension lake intratift faults uncertainity (km)</t>
  </si>
  <si>
    <t>Subseismic correction (m)</t>
  </si>
  <si>
    <t>Onshore fault extension (km)</t>
  </si>
  <si>
    <t>Tota intrafault extension (km)</t>
  </si>
  <si>
    <t>Tota intrafault extension uncertainity (km)</t>
  </si>
  <si>
    <t>c_hwf</t>
  </si>
  <si>
    <t>c_hwf min</t>
  </si>
  <si>
    <t>c_hwf max</t>
  </si>
  <si>
    <t>Lower Shire</t>
  </si>
  <si>
    <t>id</t>
  </si>
  <si>
    <t>f_name</t>
  </si>
  <si>
    <t>dist2bf</t>
  </si>
  <si>
    <t>Wovwe-1</t>
  </si>
  <si>
    <t>North Basin Fault 8</t>
  </si>
  <si>
    <t>North Basin Fault 2</t>
  </si>
  <si>
    <t>North Basin Fault 1</t>
  </si>
  <si>
    <t>North Basin Fault 14a</t>
  </si>
  <si>
    <t>North Basin Fault 12</t>
  </si>
  <si>
    <t>St Mary</t>
  </si>
  <si>
    <t>Wovwe-2</t>
  </si>
  <si>
    <t>North Basin Fault 9a</t>
  </si>
  <si>
    <t>Sabi-1</t>
  </si>
  <si>
    <t>South Karonga-1</t>
  </si>
  <si>
    <t>Var1</t>
  </si>
  <si>
    <t>Var2</t>
  </si>
  <si>
    <t>Var3</t>
  </si>
  <si>
    <t>basin</t>
  </si>
  <si>
    <t>Cape Maclear</t>
  </si>
  <si>
    <t>Makanjira</t>
  </si>
  <si>
    <t>Malombe</t>
  </si>
  <si>
    <t>Tsikulamowa</t>
  </si>
  <si>
    <t>Bwanwie</t>
  </si>
  <si>
    <t>Chiloli</t>
  </si>
  <si>
    <t>Liwonde National Park</t>
  </si>
  <si>
    <t>Bwanje</t>
  </si>
  <si>
    <t>Elephant Marsh</t>
  </si>
  <si>
    <t>Mtumba</t>
  </si>
  <si>
    <t>Panga-1</t>
  </si>
  <si>
    <t>Panga-2</t>
  </si>
  <si>
    <t>Panga-3</t>
  </si>
  <si>
    <t>Panga-4</t>
  </si>
  <si>
    <t>Mtsimukwe</t>
  </si>
  <si>
    <t>Mlungusi</t>
  </si>
  <si>
    <t>Liwawadzi</t>
  </si>
  <si>
    <t>Chingale Step</t>
  </si>
  <si>
    <t>Lisungwe-2</t>
  </si>
  <si>
    <t>Wamkurumadzi-2</t>
  </si>
  <si>
    <t>Bilila-Mtakataka-1</t>
  </si>
  <si>
    <t>HW flexural strain lower</t>
  </si>
  <si>
    <t>HW flexural strain upper</t>
  </si>
  <si>
    <t>HW flexural strain intermediate</t>
  </si>
  <si>
    <t>Hanging wall correction factor correction</t>
  </si>
  <si>
    <t>HW flexure lower (m)</t>
  </si>
  <si>
    <t>HW flexure intermediate (m)</t>
  </si>
  <si>
    <t>HW flexure upper (m)</t>
  </si>
  <si>
    <t>Central Basin Fault 1</t>
  </si>
  <si>
    <t>Central Basin Fault 3</t>
  </si>
  <si>
    <t>Central Basin Fault 2</t>
  </si>
  <si>
    <t>Central Basin Fault 5</t>
  </si>
  <si>
    <t>Central Basin Fault 27</t>
  </si>
  <si>
    <t>Central Basin Fault 6</t>
  </si>
  <si>
    <t>Central Basin Fault 7</t>
  </si>
  <si>
    <t>Central Basin Fault 8</t>
  </si>
  <si>
    <t>Central Basin Fault 11</t>
  </si>
  <si>
    <t>Central Basin Fault 19</t>
  </si>
  <si>
    <t>Central Basin Fault 20</t>
  </si>
  <si>
    <t>Lipichili</t>
  </si>
  <si>
    <t>Lipichili North</t>
  </si>
  <si>
    <t>Lipichili South</t>
  </si>
  <si>
    <t>Central Basin Fault 23</t>
  </si>
  <si>
    <t>Central Basin Fault 25</t>
  </si>
  <si>
    <t>Mbiri-1</t>
  </si>
  <si>
    <t>Cassimo</t>
  </si>
  <si>
    <t>Leopard Bay-1</t>
  </si>
  <si>
    <t>Liwaladzi</t>
  </si>
  <si>
    <t>Sani</t>
  </si>
  <si>
    <t>Nkhotakota</t>
  </si>
  <si>
    <t>Chombo</t>
  </si>
  <si>
    <t>Kaungozi</t>
  </si>
  <si>
    <t>Phirilanyama-1</t>
  </si>
  <si>
    <t>Chilingali</t>
  </si>
  <si>
    <t>South Basin Fault 2a</t>
  </si>
  <si>
    <t>South Basin Fault 11a</t>
  </si>
  <si>
    <t>South Basin Fault 7a</t>
  </si>
  <si>
    <t>South Basin Fault 12a</t>
  </si>
  <si>
    <t>South Basin Fault 10</t>
  </si>
  <si>
    <t>South Basin Fault 14</t>
  </si>
  <si>
    <t>North Basin Fault 15a</t>
  </si>
  <si>
    <t>North Basin Fault 4a</t>
  </si>
  <si>
    <t>Karonga-1</t>
  </si>
  <si>
    <t>Kaporo-2</t>
  </si>
  <si>
    <t>Katesula-1</t>
  </si>
  <si>
    <t>E +/- (Pa)</t>
  </si>
  <si>
    <t>v</t>
  </si>
  <si>
    <t>Rho (kg/m^3)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</si>
</sst>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/>
    <xf numFmtId="0" fontId="1" fillId="4" borderId="0" xfId="0" applyFont="1" applyFill="1"/>
    <xf numFmtId="0" fontId="0" fillId="3" borderId="0" xfId="0" applyFill="1"/>
    <xf numFmtId="0" fontId="1" fillId="3" borderId="0" xfId="0" applyFont="1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williams/Dropbox/Cardiff/MalawiAFD/FaultGeometryAnalysis/MS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nard2010"/>
      <sheetName val="SectionGeometry"/>
      <sheetName val="FaultGeometry"/>
      <sheetName val="MultiFaultGeometry"/>
      <sheetName val="MSSD_AdaptedSources"/>
      <sheetName val="BasinSpecificValues"/>
      <sheetName val="FaultObliquity"/>
      <sheetName val="HangingWall-Flexure"/>
    </sheetNames>
    <sheetDataSet>
      <sheetData sheetId="0">
        <row r="2">
          <cell r="E2" t="str">
            <v>SECTION, FAULT , AND MULTI-FAULT GEOMETRY</v>
          </cell>
          <cell r="AB2" t="str">
            <v>SECTION, FAULT, AND MULTI-FAULT SLIP RATES</v>
          </cell>
          <cell r="AV2" t="str">
            <v>LEONARD 2010 SCALING RELATIONSHIPS SECTION</v>
          </cell>
          <cell r="BC2" t="str">
            <v>SECTION RECURRENCE INTERVALS</v>
          </cell>
          <cell r="BG2" t="str">
            <v>LEONARD 2010 SCALING RELATIONSHIPS FAULT</v>
          </cell>
          <cell r="BN2" t="str">
            <v>FAULT RECURRENCE INTERVALS</v>
          </cell>
          <cell r="BR2" t="str">
            <v>LEONARD 2010 SCALING RELATIONSHIPS MULTI-FAULT</v>
          </cell>
          <cell r="BY2" t="str">
            <v>MULTI FAULT RECURRENCE INTERVALS</v>
          </cell>
        </row>
        <row r="3">
          <cell r="D3" t="str">
            <v>FAULT</v>
          </cell>
          <cell r="E3" t="str">
            <v>SEC_NAME</v>
          </cell>
          <cell r="F3" t="str">
            <v>MULTI FAULT SYSTEM</v>
          </cell>
          <cell r="G3" t="str">
            <v>SEC_LEN</v>
          </cell>
          <cell r="H3" t="str">
            <v>SEC_STR</v>
          </cell>
          <cell r="I3" t="str">
            <v>FLT_LEN</v>
          </cell>
          <cell r="J3" t="str">
            <v>FLT_STR</v>
          </cell>
          <cell r="K3" t="str">
            <v>MULTIFLT_LEN</v>
          </cell>
          <cell r="L3" t="str">
            <v>MULTIFLT_STR</v>
          </cell>
          <cell r="M3" t="str">
            <v>DIP_L</v>
          </cell>
          <cell r="N3" t="str">
            <v>DIP_M</v>
          </cell>
          <cell r="O3" t="str">
            <v>DIP_U</v>
          </cell>
          <cell r="P3" t="str">
            <v>DIP_DIR</v>
          </cell>
          <cell r="Q3" t="str">
            <v>HLEVEL</v>
          </cell>
          <cell r="R3" t="str">
            <v>HTOP</v>
          </cell>
          <cell r="S3" t="str">
            <v>FAULT_CUTOFF</v>
          </cell>
          <cell r="T3" t="str">
            <v>F_AREA (lower)</v>
          </cell>
          <cell r="U3" t="str">
            <v>F_AREA (med)</v>
          </cell>
          <cell r="V3" t="str">
            <v>F_AREA (upper)</v>
          </cell>
          <cell r="W3" t="str">
            <v>M_FAULT_CUTOFF</v>
          </cell>
          <cell r="X3" t="str">
            <v>MFLT_AREA (lower)</v>
          </cell>
          <cell r="Y3" t="str">
            <v>MFLT_AREA(med)</v>
          </cell>
          <cell r="Z3" t="str">
            <v>MFLT_AREA(upper)</v>
          </cell>
          <cell r="AB3" t="str">
            <v>Fault Type</v>
          </cell>
          <cell r="AC3" t="str">
            <v>Component of rift extension (lower)</v>
          </cell>
          <cell r="AD3" t="str">
            <v>Component of rift extension (median)</v>
          </cell>
          <cell r="AE3" t="str">
            <v>Component of rift extension (upper)</v>
          </cell>
          <cell r="AF3" t="str">
            <v>Rift Extension Rate (lower, mm/yr)</v>
          </cell>
          <cell r="AG3" t="str">
            <v>Rift Extension Rate (median, mm/yr)</v>
          </cell>
          <cell r="AH3" t="str">
            <v>Rift Extension Rate (upper, mm/yr)</v>
          </cell>
          <cell r="AI3" t="str">
            <v>Plate motion aziumth-1</v>
          </cell>
          <cell r="AJ3" t="str">
            <v>Plate motion aziumth-2</v>
          </cell>
          <cell r="AK3" t="str">
            <v>Plate motion aziumth-3</v>
          </cell>
          <cell r="AL3" t="str">
            <v>SEC_SR_L</v>
          </cell>
          <cell r="AM3" t="str">
            <v>SEC_SR_M</v>
          </cell>
          <cell r="AN3" t="str">
            <v>SEC_SR_U</v>
          </cell>
          <cell r="AO3" t="str">
            <v>FLT_SR_L</v>
          </cell>
          <cell r="AP3" t="str">
            <v>FLT_SR_M</v>
          </cell>
          <cell r="AQ3" t="str">
            <v>FLT_SR_LU</v>
          </cell>
          <cell r="AR3" t="str">
            <v>M_FLT_SR_L</v>
          </cell>
          <cell r="AS3" t="str">
            <v>M_FLT_SR_M</v>
          </cell>
          <cell r="AT3" t="str">
            <v>M_FLT_SR_U</v>
          </cell>
          <cell r="AV3" t="str">
            <v>SEC_MAG_L</v>
          </cell>
          <cell r="AW3" t="str">
            <v>SEC_MAG_M</v>
          </cell>
          <cell r="AX3" t="str">
            <v>SEC_MAG_U</v>
          </cell>
          <cell r="AY3" t="str">
            <v>SEC_SED_L</v>
          </cell>
          <cell r="AZ3" t="str">
            <v>SEC_SED_M</v>
          </cell>
          <cell r="BA3" t="str">
            <v>SEC_SED_U</v>
          </cell>
          <cell r="BC3" t="str">
            <v>SEC_RI_L</v>
          </cell>
          <cell r="BD3" t="str">
            <v>SEC_RI_M</v>
          </cell>
          <cell r="BE3" t="str">
            <v>SEC_RI_U</v>
          </cell>
          <cell r="BG3" t="str">
            <v>FLT_MAG_L</v>
          </cell>
          <cell r="BH3" t="str">
            <v>FLT_MAG_M</v>
          </cell>
          <cell r="BI3" t="str">
            <v>FLT_MAG_U</v>
          </cell>
          <cell r="BJ3" t="str">
            <v>FLT_SED_L</v>
          </cell>
          <cell r="BK3" t="str">
            <v>FLT_SED_M</v>
          </cell>
          <cell r="BL3" t="str">
            <v>FLT_SED_U</v>
          </cell>
          <cell r="BN3" t="str">
            <v>FLT_RI_L</v>
          </cell>
          <cell r="BO3" t="str">
            <v>FLT_RI_M</v>
          </cell>
          <cell r="BP3" t="str">
            <v>FLT_RI_U</v>
          </cell>
          <cell r="BR3" t="str">
            <v>FLT_MAG_L</v>
          </cell>
          <cell r="BS3" t="str">
            <v>FLT_MAG_M</v>
          </cell>
          <cell r="BT3" t="str">
            <v>FLT_MAG_U</v>
          </cell>
          <cell r="BU3" t="str">
            <v>FLT_SED_L</v>
          </cell>
          <cell r="BV3" t="str">
            <v>FLT_SED_M</v>
          </cell>
          <cell r="BW3" t="str">
            <v>FLT_SED_U</v>
          </cell>
          <cell r="BY3" t="str">
            <v>FLT_RI_L</v>
          </cell>
          <cell r="BZ3" t="str">
            <v>FLT_RI_M</v>
          </cell>
          <cell r="CA3" t="str">
            <v>FLT_RI_U</v>
          </cell>
          <cell r="CC3" t="str">
            <v>FAULT ID</v>
          </cell>
        </row>
        <row r="4">
          <cell r="D4" t="str">
            <v>Nsanje</v>
          </cell>
          <cell r="E4" t="str">
            <v>NA</v>
          </cell>
          <cell r="F4" t="str">
            <v>NA</v>
          </cell>
          <cell r="G4" t="str">
            <v>NA</v>
          </cell>
          <cell r="H4" t="str">
            <v>NA</v>
          </cell>
          <cell r="I4">
            <v>33.200000000000003</v>
          </cell>
          <cell r="J4">
            <v>22</v>
          </cell>
          <cell r="K4" t="str">
            <v>NA</v>
          </cell>
          <cell r="L4" t="str">
            <v>NA</v>
          </cell>
          <cell r="M4">
            <v>40</v>
          </cell>
          <cell r="N4">
            <v>53</v>
          </cell>
          <cell r="O4">
            <v>65</v>
          </cell>
          <cell r="P4" t="str">
            <v>E</v>
          </cell>
          <cell r="Q4">
            <v>0</v>
          </cell>
          <cell r="R4">
            <v>0</v>
          </cell>
          <cell r="S4" t="str">
            <v>N</v>
          </cell>
          <cell r="T4">
            <v>411.53936729562844</v>
          </cell>
          <cell r="U4">
            <v>600.16157730612485</v>
          </cell>
          <cell r="V4">
            <v>857.37368186589254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B4" t="str">
            <v>B</v>
          </cell>
          <cell r="AC4">
            <v>0.25</v>
          </cell>
          <cell r="AD4">
            <v>0.35</v>
          </cell>
          <cell r="AE4">
            <v>0.45</v>
          </cell>
          <cell r="AF4">
            <v>0.25</v>
          </cell>
          <cell r="AG4">
            <v>0.46</v>
          </cell>
          <cell r="AH4">
            <v>0.67</v>
          </cell>
          <cell r="AI4">
            <v>19</v>
          </cell>
          <cell r="AJ4">
            <v>67</v>
          </cell>
          <cell r="AK4">
            <v>115</v>
          </cell>
          <cell r="AL4" t="str">
            <v>NA</v>
          </cell>
          <cell r="AM4" t="str">
            <v>NA</v>
          </cell>
          <cell r="AN4" t="str">
            <v>NA</v>
          </cell>
          <cell r="AO4">
            <v>4.2699836733571294E-3</v>
          </cell>
          <cell r="AP4">
            <v>0.18916807888039625</v>
          </cell>
          <cell r="AQ4">
            <v>0.71243207401491349</v>
          </cell>
          <cell r="AR4" t="str">
            <v>NA</v>
          </cell>
          <cell r="AS4" t="str">
            <v>NA</v>
          </cell>
          <cell r="AT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C4" t="str">
            <v>NA</v>
          </cell>
          <cell r="BD4" t="str">
            <v>NA</v>
          </cell>
          <cell r="BE4" t="str">
            <v>NA</v>
          </cell>
          <cell r="BG4">
            <v>6.3774815181767295</v>
          </cell>
          <cell r="BH4">
            <v>6.8104665458561513</v>
          </cell>
          <cell r="BI4">
            <v>7.2983002721291044</v>
          </cell>
          <cell r="BJ4">
            <v>0.30429649626887978</v>
          </cell>
          <cell r="BK4">
            <v>0.93093142477308344</v>
          </cell>
          <cell r="BL4">
            <v>3.513713280685955</v>
          </cell>
          <cell r="BN4">
            <v>427.12352148046307</v>
          </cell>
          <cell r="BO4">
            <v>4921.1866520126569</v>
          </cell>
          <cell r="BP4">
            <v>822886.81865694758</v>
          </cell>
          <cell r="BR4" t="str">
            <v>NA</v>
          </cell>
          <cell r="BS4" t="str">
            <v>NA</v>
          </cell>
          <cell r="BT4" t="str">
            <v>NA</v>
          </cell>
          <cell r="BU4" t="str">
            <v>NA</v>
          </cell>
          <cell r="BV4" t="str">
            <v>NA</v>
          </cell>
          <cell r="BW4" t="str">
            <v>NA</v>
          </cell>
          <cell r="BY4" t="str">
            <v>NA</v>
          </cell>
          <cell r="BZ4" t="str">
            <v>NA</v>
          </cell>
          <cell r="CA4" t="str">
            <v>NA</v>
          </cell>
          <cell r="CC4">
            <v>301</v>
          </cell>
        </row>
        <row r="5">
          <cell r="D5" t="str">
            <v>Mwanza</v>
          </cell>
          <cell r="E5" t="str">
            <v>Mwanza West</v>
          </cell>
          <cell r="F5" t="str">
            <v>NA</v>
          </cell>
          <cell r="G5">
            <v>30.4</v>
          </cell>
          <cell r="H5">
            <v>132</v>
          </cell>
          <cell r="I5">
            <v>143.99999999999997</v>
          </cell>
          <cell r="J5">
            <v>127</v>
          </cell>
          <cell r="K5" t="str">
            <v>NA</v>
          </cell>
          <cell r="L5" t="str">
            <v>NA</v>
          </cell>
          <cell r="M5">
            <v>40</v>
          </cell>
          <cell r="N5">
            <v>53</v>
          </cell>
          <cell r="O5">
            <v>65</v>
          </cell>
          <cell r="P5" t="str">
            <v>SW</v>
          </cell>
          <cell r="Q5">
            <v>0</v>
          </cell>
          <cell r="R5">
            <v>0</v>
          </cell>
          <cell r="S5" t="str">
            <v>N</v>
          </cell>
          <cell r="T5">
            <v>4747.3589067171706</v>
          </cell>
          <cell r="U5">
            <v>6310.7637171073766</v>
          </cell>
          <cell r="V5">
            <v>6310.7637171073766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B5" t="str">
            <v>B</v>
          </cell>
          <cell r="AC5">
            <v>1</v>
          </cell>
          <cell r="AD5">
            <v>1</v>
          </cell>
          <cell r="AE5">
            <v>1</v>
          </cell>
          <cell r="AF5">
            <v>0.44999999999999996</v>
          </cell>
          <cell r="AG5">
            <v>0.61</v>
          </cell>
          <cell r="AH5">
            <v>0.77</v>
          </cell>
          <cell r="AI5">
            <v>28</v>
          </cell>
          <cell r="AJ5">
            <v>65</v>
          </cell>
          <cell r="AK5">
            <v>102</v>
          </cell>
          <cell r="AL5">
            <v>0.29371664009976256</v>
          </cell>
          <cell r="AM5">
            <v>0.93302416690273271</v>
          </cell>
          <cell r="AN5">
            <v>1.7678547684030819</v>
          </cell>
          <cell r="AO5">
            <v>0.24826003176656056</v>
          </cell>
          <cell r="AP5">
            <v>0.89495610930913727</v>
          </cell>
          <cell r="AQ5">
            <v>1.7995436806866589</v>
          </cell>
          <cell r="AR5" t="str">
            <v>NA</v>
          </cell>
          <cell r="AS5" t="str">
            <v>NA</v>
          </cell>
          <cell r="AT5" t="str">
            <v>NA</v>
          </cell>
          <cell r="AV5">
            <v>6.2870406846845936</v>
          </cell>
          <cell r="AW5">
            <v>6.7200257123640155</v>
          </cell>
          <cell r="AX5">
            <v>7.2078594386369685</v>
          </cell>
          <cell r="AY5">
            <v>0.28275472333478174</v>
          </cell>
          <cell r="AZ5">
            <v>0.86502888032854186</v>
          </cell>
          <cell r="BA5">
            <v>3.2649703126394893</v>
          </cell>
          <cell r="BC5">
            <v>159.94228054728526</v>
          </cell>
          <cell r="BD5">
            <v>927.1237670081922</v>
          </cell>
          <cell r="BE5">
            <v>11116.054955315174</v>
          </cell>
          <cell r="BG5">
            <v>7.4395221988287519</v>
          </cell>
          <cell r="BH5">
            <v>7.8322802776133074</v>
          </cell>
          <cell r="BI5">
            <v>8.1652120439005174</v>
          </cell>
          <cell r="BJ5">
            <v>1.0335162088769401</v>
          </cell>
          <cell r="BK5">
            <v>3.0187319866962441</v>
          </cell>
          <cell r="BL5">
            <v>9.5328378527249882</v>
          </cell>
          <cell r="BN5">
            <v>574.32126820204621</v>
          </cell>
          <cell r="BO5">
            <v>3373.0503153127347</v>
          </cell>
          <cell r="BP5">
            <v>38398.6007932551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  <cell r="BY5" t="str">
            <v>NA</v>
          </cell>
          <cell r="BZ5" t="str">
            <v>NA</v>
          </cell>
          <cell r="CA5" t="str">
            <v>NA</v>
          </cell>
          <cell r="CC5">
            <v>302</v>
          </cell>
        </row>
        <row r="6">
          <cell r="D6" t="str">
            <v>Mwanza</v>
          </cell>
          <cell r="E6" t="str">
            <v>Majete</v>
          </cell>
          <cell r="F6" t="str">
            <v>NA</v>
          </cell>
          <cell r="G6">
            <v>62.4</v>
          </cell>
          <cell r="H6">
            <v>130</v>
          </cell>
          <cell r="I6">
            <v>143.99999999999997</v>
          </cell>
          <cell r="J6">
            <v>127</v>
          </cell>
          <cell r="K6" t="str">
            <v>NA</v>
          </cell>
          <cell r="L6" t="str">
            <v>NA</v>
          </cell>
          <cell r="M6">
            <v>40</v>
          </cell>
          <cell r="N6">
            <v>53</v>
          </cell>
          <cell r="O6">
            <v>65</v>
          </cell>
          <cell r="P6" t="str">
            <v>SW</v>
          </cell>
          <cell r="Q6">
            <v>0</v>
          </cell>
          <cell r="R6">
            <v>0</v>
          </cell>
          <cell r="S6" t="str">
            <v>N</v>
          </cell>
          <cell r="T6">
            <v>4747.3589067171706</v>
          </cell>
          <cell r="U6">
            <v>6310.7637171073766</v>
          </cell>
          <cell r="V6">
            <v>6310.7637171073766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B6" t="str">
            <v>B</v>
          </cell>
          <cell r="AC6">
            <v>1</v>
          </cell>
          <cell r="AD6">
            <v>1</v>
          </cell>
          <cell r="AE6">
            <v>1</v>
          </cell>
          <cell r="AF6">
            <v>0.44999999999999996</v>
          </cell>
          <cell r="AG6">
            <v>0.61</v>
          </cell>
          <cell r="AH6">
            <v>0.77</v>
          </cell>
          <cell r="AI6">
            <v>28</v>
          </cell>
          <cell r="AJ6">
            <v>65</v>
          </cell>
          <cell r="AK6">
            <v>102</v>
          </cell>
          <cell r="AL6">
            <v>0.27578322008771328</v>
          </cell>
          <cell r="AM6">
            <v>0.91863401348271045</v>
          </cell>
          <cell r="AN6">
            <v>1.7821606890881245</v>
          </cell>
          <cell r="AO6">
            <v>0.24826003176656056</v>
          </cell>
          <cell r="AP6">
            <v>0.89495610930913727</v>
          </cell>
          <cell r="AQ6">
            <v>1.7995436806866589</v>
          </cell>
          <cell r="AR6" t="str">
            <v>NA</v>
          </cell>
          <cell r="AS6" t="str">
            <v>NA</v>
          </cell>
          <cell r="AT6" t="str">
            <v>NA</v>
          </cell>
          <cell r="AV6">
            <v>6.8075590281407115</v>
          </cell>
          <cell r="AW6">
            <v>7.2405440558201333</v>
          </cell>
          <cell r="AX6">
            <v>7.7283777820930863</v>
          </cell>
          <cell r="AY6">
            <v>0.514836157350259</v>
          </cell>
          <cell r="AZ6">
            <v>1.5750334406193141</v>
          </cell>
          <cell r="BA6">
            <v>5.9448158806944935</v>
          </cell>
          <cell r="BC6">
            <v>288.88312962041846</v>
          </cell>
          <cell r="BD6">
            <v>1714.5385621506357</v>
          </cell>
          <cell r="BE6">
            <v>21556.118892236213</v>
          </cell>
          <cell r="BG6">
            <v>7.4395221988287519</v>
          </cell>
          <cell r="BH6">
            <v>7.8322802776133074</v>
          </cell>
          <cell r="BI6">
            <v>8.1652120439005174</v>
          </cell>
          <cell r="BJ6">
            <v>1.0335162088769401</v>
          </cell>
          <cell r="BK6">
            <v>3.0187319866962441</v>
          </cell>
          <cell r="BL6">
            <v>9.5328378527249882</v>
          </cell>
          <cell r="BN6">
            <v>574.32126820204621</v>
          </cell>
          <cell r="BO6">
            <v>3373.0503153127347</v>
          </cell>
          <cell r="BP6">
            <v>38398.6007932551</v>
          </cell>
          <cell r="BR6" t="str">
            <v>NA</v>
          </cell>
          <cell r="BS6" t="str">
            <v>NA</v>
          </cell>
          <cell r="BT6" t="str">
            <v>NA</v>
          </cell>
          <cell r="BU6" t="str">
            <v>NA</v>
          </cell>
          <cell r="BV6" t="str">
            <v>NA</v>
          </cell>
          <cell r="BW6" t="str">
            <v>NA</v>
          </cell>
          <cell r="BY6" t="str">
            <v>NA</v>
          </cell>
          <cell r="BZ6" t="str">
            <v>NA</v>
          </cell>
          <cell r="CA6" t="str">
            <v>NA</v>
          </cell>
          <cell r="CC6">
            <v>302</v>
          </cell>
        </row>
        <row r="7">
          <cell r="D7" t="str">
            <v>Mwanza</v>
          </cell>
          <cell r="E7" t="str">
            <v>Mwanza Link-1</v>
          </cell>
          <cell r="F7" t="str">
            <v>NA</v>
          </cell>
          <cell r="G7">
            <v>0.8</v>
          </cell>
          <cell r="H7">
            <v>100</v>
          </cell>
          <cell r="I7">
            <v>143.99999999999997</v>
          </cell>
          <cell r="J7">
            <v>127</v>
          </cell>
          <cell r="K7" t="str">
            <v>NA</v>
          </cell>
          <cell r="L7" t="str">
            <v>NA</v>
          </cell>
          <cell r="M7">
            <v>40</v>
          </cell>
          <cell r="N7">
            <v>53</v>
          </cell>
          <cell r="O7">
            <v>65</v>
          </cell>
          <cell r="P7" t="str">
            <v>SW</v>
          </cell>
          <cell r="Q7">
            <v>0</v>
          </cell>
          <cell r="R7">
            <v>0</v>
          </cell>
          <cell r="S7" t="str">
            <v>N</v>
          </cell>
          <cell r="T7">
            <v>4747.3589067171706</v>
          </cell>
          <cell r="U7">
            <v>6310.7637171073766</v>
          </cell>
          <cell r="V7">
            <v>6310.7637171073766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B7" t="str">
            <v>B</v>
          </cell>
          <cell r="AC7">
            <v>1</v>
          </cell>
          <cell r="AD7">
            <v>1</v>
          </cell>
          <cell r="AE7">
            <v>1</v>
          </cell>
          <cell r="AF7">
            <v>0.44999999999999996</v>
          </cell>
          <cell r="AG7">
            <v>0.61</v>
          </cell>
          <cell r="AH7">
            <v>0.77</v>
          </cell>
          <cell r="AI7">
            <v>28</v>
          </cell>
          <cell r="AJ7">
            <v>65</v>
          </cell>
          <cell r="AK7">
            <v>102</v>
          </cell>
          <cell r="AL7" t="str">
            <v>NA</v>
          </cell>
          <cell r="AM7" t="str">
            <v>NA</v>
          </cell>
          <cell r="AN7" t="str">
            <v>NA</v>
          </cell>
          <cell r="AO7">
            <v>0.24826003176656056</v>
          </cell>
          <cell r="AP7">
            <v>0.89495610930913727</v>
          </cell>
          <cell r="AQ7">
            <v>1.7995436806866589</v>
          </cell>
          <cell r="AR7" t="str">
            <v>NA</v>
          </cell>
          <cell r="AS7" t="str">
            <v>NA</v>
          </cell>
          <cell r="AT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G7">
            <v>7.4395221988287519</v>
          </cell>
          <cell r="BH7">
            <v>7.8322802776133074</v>
          </cell>
          <cell r="BI7">
            <v>8.1652120439005174</v>
          </cell>
          <cell r="BJ7">
            <v>1.0335162088769401</v>
          </cell>
          <cell r="BK7">
            <v>3.0187319866962441</v>
          </cell>
          <cell r="BL7">
            <v>9.5328378527249882</v>
          </cell>
          <cell r="BN7">
            <v>574.32126820204621</v>
          </cell>
          <cell r="BO7">
            <v>3373.0503153127347</v>
          </cell>
          <cell r="BP7">
            <v>38398.6007932551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C7">
            <v>302</v>
          </cell>
        </row>
        <row r="8">
          <cell r="D8" t="str">
            <v>Mwanza</v>
          </cell>
          <cell r="E8" t="str">
            <v>Thombani</v>
          </cell>
          <cell r="F8" t="str">
            <v>NA</v>
          </cell>
          <cell r="G8">
            <v>10</v>
          </cell>
          <cell r="H8">
            <v>138</v>
          </cell>
          <cell r="I8">
            <v>143.99999999999997</v>
          </cell>
          <cell r="J8">
            <v>127</v>
          </cell>
          <cell r="K8" t="str">
            <v>NA</v>
          </cell>
          <cell r="L8" t="str">
            <v>NA</v>
          </cell>
          <cell r="M8">
            <v>40</v>
          </cell>
          <cell r="N8">
            <v>53</v>
          </cell>
          <cell r="O8">
            <v>65</v>
          </cell>
          <cell r="P8" t="str">
            <v>SW</v>
          </cell>
          <cell r="Q8">
            <v>0</v>
          </cell>
          <cell r="R8">
            <v>0</v>
          </cell>
          <cell r="S8" t="str">
            <v>N</v>
          </cell>
          <cell r="T8">
            <v>4747.3589067171706</v>
          </cell>
          <cell r="U8">
            <v>6310.7637171073766</v>
          </cell>
          <cell r="V8">
            <v>6310.7637171073766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B8" t="str">
            <v>B</v>
          </cell>
          <cell r="AC8">
            <v>1</v>
          </cell>
          <cell r="AD8">
            <v>1</v>
          </cell>
          <cell r="AE8">
            <v>1</v>
          </cell>
          <cell r="AF8">
            <v>0.44999999999999996</v>
          </cell>
          <cell r="AG8">
            <v>0.61</v>
          </cell>
          <cell r="AH8">
            <v>0.77</v>
          </cell>
          <cell r="AI8">
            <v>28</v>
          </cell>
          <cell r="AJ8">
            <v>65</v>
          </cell>
          <cell r="AK8">
            <v>102</v>
          </cell>
          <cell r="AL8">
            <v>0.34528461880707301</v>
          </cell>
          <cell r="AM8">
            <v>0.95247289719881634</v>
          </cell>
          <cell r="AN8">
            <v>1.7423635672027189</v>
          </cell>
          <cell r="AO8">
            <v>0.24826003176656056</v>
          </cell>
          <cell r="AP8">
            <v>0.89495610930913727</v>
          </cell>
          <cell r="AQ8">
            <v>1.7995436806866589</v>
          </cell>
          <cell r="AR8" t="str">
            <v>NA</v>
          </cell>
          <cell r="AS8" t="str">
            <v>NA</v>
          </cell>
          <cell r="AT8" t="str">
            <v>NA</v>
          </cell>
          <cell r="AV8">
            <v>5.4822513786700044</v>
          </cell>
          <cell r="AW8">
            <v>5.9152364063494263</v>
          </cell>
          <cell r="AX8">
            <v>6.4030701326223793</v>
          </cell>
          <cell r="AY8">
            <v>0.11194771034172391</v>
          </cell>
          <cell r="AZ8">
            <v>0.34248058313632168</v>
          </cell>
          <cell r="BA8">
            <v>1.2926608140191327</v>
          </cell>
          <cell r="BC8">
            <v>64.250488502494676</v>
          </cell>
          <cell r="BD8">
            <v>359.5698986748526</v>
          </cell>
          <cell r="BE8">
            <v>3743.7544090007782</v>
          </cell>
          <cell r="BG8">
            <v>7.4395221988287519</v>
          </cell>
          <cell r="BH8">
            <v>7.8322802776133074</v>
          </cell>
          <cell r="BI8">
            <v>8.1652120439005174</v>
          </cell>
          <cell r="BJ8">
            <v>1.0335162088769401</v>
          </cell>
          <cell r="BK8">
            <v>3.0187319866962441</v>
          </cell>
          <cell r="BL8">
            <v>9.5328378527249882</v>
          </cell>
          <cell r="BN8">
            <v>574.32126820204621</v>
          </cell>
          <cell r="BO8">
            <v>3373.0503153127347</v>
          </cell>
          <cell r="BP8">
            <v>38398.6007932551</v>
          </cell>
          <cell r="BR8" t="str">
            <v>NA</v>
          </cell>
          <cell r="BS8" t="str">
            <v>NA</v>
          </cell>
          <cell r="BT8" t="str">
            <v>NA</v>
          </cell>
          <cell r="BU8" t="str">
            <v>NA</v>
          </cell>
          <cell r="BV8" t="str">
            <v>NA</v>
          </cell>
          <cell r="BW8" t="str">
            <v>NA</v>
          </cell>
          <cell r="BY8" t="str">
            <v>NA</v>
          </cell>
          <cell r="BZ8" t="str">
            <v>NA</v>
          </cell>
          <cell r="CA8" t="str">
            <v>NA</v>
          </cell>
          <cell r="CC8">
            <v>302</v>
          </cell>
        </row>
        <row r="9">
          <cell r="D9" t="str">
            <v>Mwanza</v>
          </cell>
          <cell r="E9" t="str">
            <v>Mwanza Link-2</v>
          </cell>
          <cell r="F9" t="str">
            <v>NA</v>
          </cell>
          <cell r="G9">
            <v>2.1</v>
          </cell>
          <cell r="H9">
            <v>80</v>
          </cell>
          <cell r="I9">
            <v>143.99999999999997</v>
          </cell>
          <cell r="J9">
            <v>127</v>
          </cell>
          <cell r="K9" t="str">
            <v>NA</v>
          </cell>
          <cell r="L9" t="str">
            <v>NA</v>
          </cell>
          <cell r="M9">
            <v>40</v>
          </cell>
          <cell r="N9">
            <v>53</v>
          </cell>
          <cell r="O9">
            <v>65</v>
          </cell>
          <cell r="P9" t="str">
            <v>SE</v>
          </cell>
          <cell r="Q9">
            <v>0</v>
          </cell>
          <cell r="R9">
            <v>0</v>
          </cell>
          <cell r="S9" t="str">
            <v>N</v>
          </cell>
          <cell r="T9">
            <v>4747.3589067171706</v>
          </cell>
          <cell r="U9">
            <v>6310.7637171073766</v>
          </cell>
          <cell r="V9">
            <v>6310.7637171073766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B9" t="str">
            <v>B</v>
          </cell>
          <cell r="AC9">
            <v>1</v>
          </cell>
          <cell r="AD9">
            <v>1</v>
          </cell>
          <cell r="AE9">
            <v>1</v>
          </cell>
          <cell r="AF9">
            <v>0.44999999999999996</v>
          </cell>
          <cell r="AG9">
            <v>0.61</v>
          </cell>
          <cell r="AH9">
            <v>0.77</v>
          </cell>
          <cell r="AI9">
            <v>28</v>
          </cell>
          <cell r="AJ9">
            <v>65</v>
          </cell>
          <cell r="AK9">
            <v>102</v>
          </cell>
          <cell r="AL9" t="str">
            <v>NA</v>
          </cell>
          <cell r="AM9" t="str">
            <v>NA</v>
          </cell>
          <cell r="AN9" t="str">
            <v>NA</v>
          </cell>
          <cell r="AO9">
            <v>0.24826003176656056</v>
          </cell>
          <cell r="AP9">
            <v>0.89495610930913727</v>
          </cell>
          <cell r="AQ9">
            <v>1.7995436806866589</v>
          </cell>
          <cell r="AR9" t="str">
            <v>NA</v>
          </cell>
          <cell r="AS9" t="str">
            <v>NA</v>
          </cell>
          <cell r="AT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G9">
            <v>7.4395221988287519</v>
          </cell>
          <cell r="BH9">
            <v>7.8322802776133074</v>
          </cell>
          <cell r="BI9">
            <v>8.1652120439005174</v>
          </cell>
          <cell r="BJ9">
            <v>1.0335162088769401</v>
          </cell>
          <cell r="BK9">
            <v>3.0187319866962441</v>
          </cell>
          <cell r="BL9">
            <v>9.5328378527249882</v>
          </cell>
          <cell r="BN9">
            <v>574.32126820204621</v>
          </cell>
          <cell r="BO9">
            <v>3373.0503153127347</v>
          </cell>
          <cell r="BP9">
            <v>38398.6007932551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  <cell r="BY9" t="str">
            <v>NA</v>
          </cell>
          <cell r="BZ9" t="str">
            <v>NA</v>
          </cell>
          <cell r="CA9" t="str">
            <v>NA</v>
          </cell>
          <cell r="CC9">
            <v>302</v>
          </cell>
        </row>
        <row r="10">
          <cell r="D10" t="str">
            <v>Mwanza</v>
          </cell>
          <cell r="E10" t="str">
            <v>Condedezi</v>
          </cell>
          <cell r="F10" t="str">
            <v>NA</v>
          </cell>
          <cell r="G10">
            <v>21.6</v>
          </cell>
          <cell r="H10">
            <v>133</v>
          </cell>
          <cell r="I10">
            <v>143.99999999999997</v>
          </cell>
          <cell r="J10">
            <v>127</v>
          </cell>
          <cell r="K10" t="str">
            <v>NA</v>
          </cell>
          <cell r="L10" t="str">
            <v>NA</v>
          </cell>
          <cell r="M10">
            <v>40</v>
          </cell>
          <cell r="N10">
            <v>53</v>
          </cell>
          <cell r="O10">
            <v>65</v>
          </cell>
          <cell r="P10" t="str">
            <v>SW</v>
          </cell>
          <cell r="Q10">
            <v>0</v>
          </cell>
          <cell r="R10">
            <v>0</v>
          </cell>
          <cell r="S10" t="str">
            <v>N</v>
          </cell>
          <cell r="T10">
            <v>4747.3589067171706</v>
          </cell>
          <cell r="U10">
            <v>6310.7637171073766</v>
          </cell>
          <cell r="V10">
            <v>6310.7637171073766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B10" t="str">
            <v>B</v>
          </cell>
          <cell r="AC10">
            <v>1</v>
          </cell>
          <cell r="AD10">
            <v>1</v>
          </cell>
          <cell r="AE10">
            <v>1</v>
          </cell>
          <cell r="AF10">
            <v>0.44999999999999996</v>
          </cell>
          <cell r="AG10">
            <v>0.61</v>
          </cell>
          <cell r="AH10">
            <v>0.77</v>
          </cell>
          <cell r="AI10">
            <v>28</v>
          </cell>
          <cell r="AJ10">
            <v>65</v>
          </cell>
          <cell r="AK10">
            <v>102</v>
          </cell>
          <cell r="AL10">
            <v>0.30255050577206205</v>
          </cell>
          <cell r="AM10">
            <v>0.93979400567879512</v>
          </cell>
          <cell r="AN10">
            <v>1.7598929189172705</v>
          </cell>
          <cell r="AO10">
            <v>0.24826003176656056</v>
          </cell>
          <cell r="AP10">
            <v>0.89495610930913727</v>
          </cell>
          <cell r="AQ10">
            <v>1.7995436806866589</v>
          </cell>
          <cell r="AR10" t="str">
            <v>NA</v>
          </cell>
          <cell r="AS10" t="str">
            <v>NA</v>
          </cell>
          <cell r="AT10" t="str">
            <v>NA</v>
          </cell>
          <cell r="AV10">
            <v>6.039674297254888</v>
          </cell>
          <cell r="AW10">
            <v>6.4726593249343098</v>
          </cell>
          <cell r="AX10">
            <v>6.9604930512072629</v>
          </cell>
          <cell r="AY10">
            <v>0.21268001129433256</v>
          </cell>
          <cell r="AZ10">
            <v>0.65064996923277707</v>
          </cell>
          <cell r="BA10">
            <v>2.455817235440712</v>
          </cell>
          <cell r="BC10">
            <v>120.84826810098113</v>
          </cell>
          <cell r="BD10">
            <v>692.33253808937104</v>
          </cell>
          <cell r="BE10">
            <v>8117.0488516416344</v>
          </cell>
          <cell r="BG10">
            <v>7.4395221988287519</v>
          </cell>
          <cell r="BH10">
            <v>7.8322802776133074</v>
          </cell>
          <cell r="BI10">
            <v>8.1652120439005174</v>
          </cell>
          <cell r="BJ10">
            <v>1.0335162088769401</v>
          </cell>
          <cell r="BK10">
            <v>3.0187319866962441</v>
          </cell>
          <cell r="BL10">
            <v>9.5328378527249882</v>
          </cell>
          <cell r="BN10">
            <v>574.32126820204621</v>
          </cell>
          <cell r="BO10">
            <v>3373.0503153127347</v>
          </cell>
          <cell r="BP10">
            <v>38398.6007932551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  <cell r="BY10" t="str">
            <v>NA</v>
          </cell>
          <cell r="BZ10" t="str">
            <v>NA</v>
          </cell>
          <cell r="CA10" t="str">
            <v>NA</v>
          </cell>
          <cell r="CC10">
            <v>302</v>
          </cell>
        </row>
        <row r="11">
          <cell r="D11" t="str">
            <v>Mwanza</v>
          </cell>
          <cell r="E11" t="str">
            <v>Somba</v>
          </cell>
          <cell r="F11" t="str">
            <v>NA</v>
          </cell>
          <cell r="G11">
            <v>16.7</v>
          </cell>
          <cell r="H11">
            <v>96</v>
          </cell>
          <cell r="I11">
            <v>143.99999999999997</v>
          </cell>
          <cell r="J11">
            <v>127</v>
          </cell>
          <cell r="K11" t="str">
            <v>NA</v>
          </cell>
          <cell r="L11" t="str">
            <v>NA</v>
          </cell>
          <cell r="M11">
            <v>40</v>
          </cell>
          <cell r="N11">
            <v>53</v>
          </cell>
          <cell r="O11">
            <v>65</v>
          </cell>
          <cell r="P11" t="str">
            <v>SW</v>
          </cell>
          <cell r="Q11">
            <v>0</v>
          </cell>
          <cell r="R11">
            <v>0</v>
          </cell>
          <cell r="S11" t="str">
            <v>N</v>
          </cell>
          <cell r="T11">
            <v>4747.3589067171706</v>
          </cell>
          <cell r="U11">
            <v>6310.7637171073766</v>
          </cell>
          <cell r="V11">
            <v>6310.7637171073766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B11" t="str">
            <v>B</v>
          </cell>
          <cell r="AC11">
            <v>1</v>
          </cell>
          <cell r="AD11">
            <v>1</v>
          </cell>
          <cell r="AE11">
            <v>1</v>
          </cell>
          <cell r="AF11">
            <v>0.44999999999999996</v>
          </cell>
          <cell r="AG11">
            <v>0.61</v>
          </cell>
          <cell r="AH11">
            <v>0.77</v>
          </cell>
          <cell r="AI11">
            <v>28</v>
          </cell>
          <cell r="AJ11">
            <v>65</v>
          </cell>
          <cell r="AK11">
            <v>102</v>
          </cell>
          <cell r="AL11">
            <v>6.1403498051533265E-2</v>
          </cell>
          <cell r="AM11">
            <v>0.52204284308096682</v>
          </cell>
          <cell r="AN11">
            <v>1.6893060065030134</v>
          </cell>
          <cell r="AO11">
            <v>0.24826003176656056</v>
          </cell>
          <cell r="AP11">
            <v>0.89495610930913727</v>
          </cell>
          <cell r="AQ11">
            <v>1.7995436806866589</v>
          </cell>
          <cell r="AR11" t="str">
            <v>NA</v>
          </cell>
          <cell r="AS11" t="str">
            <v>NA</v>
          </cell>
          <cell r="AT11" t="str">
            <v>NA</v>
          </cell>
          <cell r="AV11">
            <v>5.8534454972493108</v>
          </cell>
          <cell r="AW11">
            <v>6.2864305249287327</v>
          </cell>
          <cell r="AX11">
            <v>6.7742642512016857</v>
          </cell>
          <cell r="AY11">
            <v>0.17163753736610138</v>
          </cell>
          <cell r="AZ11">
            <v>0.52508911263829428</v>
          </cell>
          <cell r="BA11">
            <v>1.9818995680272662</v>
          </cell>
          <cell r="BC11">
            <v>101.60239572071586</v>
          </cell>
          <cell r="BD11">
            <v>1005.8352865051251</v>
          </cell>
          <cell r="BE11">
            <v>32276.65574303185</v>
          </cell>
          <cell r="BG11">
            <v>7.4395221988287519</v>
          </cell>
          <cell r="BH11">
            <v>7.8322802776133074</v>
          </cell>
          <cell r="BI11">
            <v>8.1652120439005174</v>
          </cell>
          <cell r="BJ11">
            <v>1.0335162088769401</v>
          </cell>
          <cell r="BK11">
            <v>3.0187319866962441</v>
          </cell>
          <cell r="BL11">
            <v>9.5328378527249882</v>
          </cell>
          <cell r="BN11">
            <v>574.32126820204621</v>
          </cell>
          <cell r="BO11">
            <v>3373.0503153127347</v>
          </cell>
          <cell r="BP11">
            <v>38398.6007932551</v>
          </cell>
          <cell r="BR11" t="str">
            <v>NA</v>
          </cell>
          <cell r="BS11" t="str">
            <v>NA</v>
          </cell>
          <cell r="BT11" t="str">
            <v>NA</v>
          </cell>
          <cell r="BU11" t="str">
            <v>NA</v>
          </cell>
          <cell r="BV11" t="str">
            <v>NA</v>
          </cell>
          <cell r="BW11" t="str">
            <v>NA</v>
          </cell>
          <cell r="BY11" t="str">
            <v>NA</v>
          </cell>
          <cell r="BZ11" t="str">
            <v>NA</v>
          </cell>
          <cell r="CA11" t="str">
            <v>NA</v>
          </cell>
          <cell r="CC11">
            <v>302</v>
          </cell>
        </row>
        <row r="12">
          <cell r="D12" t="str">
            <v>Panga-1</v>
          </cell>
          <cell r="E12" t="str">
            <v>NA</v>
          </cell>
          <cell r="F12" t="str">
            <v>Panga</v>
          </cell>
          <cell r="G12" t="str">
            <v>NA</v>
          </cell>
          <cell r="H12" t="str">
            <v>NA</v>
          </cell>
          <cell r="I12">
            <v>6.2</v>
          </cell>
          <cell r="J12">
            <v>305</v>
          </cell>
          <cell r="K12">
            <v>63.7</v>
          </cell>
          <cell r="L12">
            <v>319</v>
          </cell>
          <cell r="M12">
            <v>40</v>
          </cell>
          <cell r="N12">
            <v>53</v>
          </cell>
          <cell r="O12">
            <v>65</v>
          </cell>
          <cell r="P12" t="str">
            <v>NE</v>
          </cell>
          <cell r="Q12">
            <v>0</v>
          </cell>
          <cell r="R12">
            <v>0</v>
          </cell>
          <cell r="S12" t="str">
            <v>Y</v>
          </cell>
          <cell r="T12">
            <v>25.109268565799724</v>
          </cell>
          <cell r="U12">
            <v>36.617683325124602</v>
          </cell>
          <cell r="V12">
            <v>52.310976178749428</v>
          </cell>
          <cell r="W12" t="str">
            <v>Y</v>
          </cell>
          <cell r="X12">
            <v>1101.468332461194</v>
          </cell>
          <cell r="Y12">
            <v>1218</v>
          </cell>
          <cell r="Z12">
            <v>1218</v>
          </cell>
          <cell r="AB12" t="str">
            <v>I</v>
          </cell>
          <cell r="AC12">
            <v>3.3333333333333333E-2</v>
          </cell>
          <cell r="AD12">
            <v>9.9999999999999992E-2</v>
          </cell>
          <cell r="AE12">
            <v>0.16666666666666666</v>
          </cell>
          <cell r="AF12">
            <v>0.38999999999999996</v>
          </cell>
          <cell r="AG12">
            <v>0.56999999999999995</v>
          </cell>
          <cell r="AH12">
            <v>0.75</v>
          </cell>
          <cell r="AI12">
            <v>33</v>
          </cell>
          <cell r="AJ12">
            <v>70</v>
          </cell>
          <cell r="AK12">
            <v>107</v>
          </cell>
          <cell r="AL12" t="str">
            <v>NA</v>
          </cell>
          <cell r="AM12" t="str">
            <v>NA</v>
          </cell>
          <cell r="AN12" t="str">
            <v>NA</v>
          </cell>
          <cell r="AO12">
            <v>5.2441094807999019E-3</v>
          </cell>
          <cell r="AP12">
            <v>7.7584747352968428E-2</v>
          </cell>
          <cell r="AQ12">
            <v>0.29559501963508367</v>
          </cell>
          <cell r="AR12">
            <v>8.9928861137391E-3</v>
          </cell>
          <cell r="AS12">
            <v>8.8422658563137871E-2</v>
          </cell>
          <cell r="AT12">
            <v>0.28431736834413818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G12">
            <v>5.1629041945004275</v>
          </cell>
          <cell r="BH12">
            <v>5.5958892221798493</v>
          </cell>
          <cell r="BI12">
            <v>6.0837229484528024</v>
          </cell>
          <cell r="BJ12">
            <v>7.5163724144729147E-2</v>
          </cell>
          <cell r="BK12">
            <v>0.22994767822589532</v>
          </cell>
          <cell r="BL12">
            <v>0.86791592736508305</v>
          </cell>
          <cell r="BN12">
            <v>254.27939969191581</v>
          </cell>
          <cell r="BO12">
            <v>2963.8258300920716</v>
          </cell>
          <cell r="BP12">
            <v>165503.01448563518</v>
          </cell>
          <cell r="BR12">
            <v>6.8050421481944499</v>
          </cell>
          <cell r="BS12">
            <v>7.1178456459599886</v>
          </cell>
          <cell r="BT12">
            <v>7.4507774122471986</v>
          </cell>
          <cell r="BU12">
            <v>0.49782564699276871</v>
          </cell>
          <cell r="BV12">
            <v>1.326194555862751</v>
          </cell>
          <cell r="BW12">
            <v>4.1879828079876384</v>
          </cell>
          <cell r="BY12">
            <v>1750.950530711862</v>
          </cell>
          <cell r="BZ12">
            <v>14998.356500622369</v>
          </cell>
          <cell r="CA12">
            <v>465699.5268281388</v>
          </cell>
          <cell r="CC12">
            <v>303</v>
          </cell>
        </row>
        <row r="13">
          <cell r="D13" t="str">
            <v>Panga-2</v>
          </cell>
          <cell r="E13" t="str">
            <v>NA</v>
          </cell>
          <cell r="F13" t="str">
            <v>Panga</v>
          </cell>
          <cell r="G13" t="str">
            <v>NA</v>
          </cell>
          <cell r="H13" t="str">
            <v>NA</v>
          </cell>
          <cell r="I13">
            <v>11.9</v>
          </cell>
          <cell r="J13">
            <v>300</v>
          </cell>
          <cell r="K13">
            <v>63.7</v>
          </cell>
          <cell r="L13">
            <v>319</v>
          </cell>
          <cell r="M13">
            <v>40</v>
          </cell>
          <cell r="N13">
            <v>53</v>
          </cell>
          <cell r="O13">
            <v>65</v>
          </cell>
          <cell r="P13" t="str">
            <v>NE</v>
          </cell>
          <cell r="Q13">
            <v>0</v>
          </cell>
          <cell r="R13">
            <v>0</v>
          </cell>
          <cell r="S13" t="str">
            <v>Y</v>
          </cell>
          <cell r="T13">
            <v>74.43197023416991</v>
          </cell>
          <cell r="U13">
            <v>108.54662325816446</v>
          </cell>
          <cell r="V13">
            <v>155.06660465452063</v>
          </cell>
          <cell r="W13" t="str">
            <v>Y</v>
          </cell>
          <cell r="X13">
            <v>1101.468332461194</v>
          </cell>
          <cell r="Y13">
            <v>1218</v>
          </cell>
          <cell r="Z13">
            <v>1218</v>
          </cell>
          <cell r="AB13" t="str">
            <v>I</v>
          </cell>
          <cell r="AC13">
            <v>3.3333333333333333E-2</v>
          </cell>
          <cell r="AD13">
            <v>9.9999999999999992E-2</v>
          </cell>
          <cell r="AE13">
            <v>0.16666666666666666</v>
          </cell>
          <cell r="AF13">
            <v>0.38999999999999996</v>
          </cell>
          <cell r="AG13">
            <v>0.56999999999999995</v>
          </cell>
          <cell r="AH13">
            <v>0.75</v>
          </cell>
          <cell r="AI13">
            <v>33</v>
          </cell>
          <cell r="AJ13">
            <v>70</v>
          </cell>
          <cell r="AK13">
            <v>107</v>
          </cell>
          <cell r="AL13" t="str">
            <v>NA</v>
          </cell>
          <cell r="AM13" t="str">
            <v>NA</v>
          </cell>
          <cell r="AN13" t="str">
            <v>NA</v>
          </cell>
          <cell r="AO13">
            <v>3.8174856990850158E-3</v>
          </cell>
          <cell r="AP13">
            <v>7.2554741204507792E-2</v>
          </cell>
          <cell r="AQ13">
            <v>0.29536984826488943</v>
          </cell>
          <cell r="AR13">
            <v>8.9928861137391E-3</v>
          </cell>
          <cell r="AS13">
            <v>8.8422658563137871E-2</v>
          </cell>
          <cell r="AT13">
            <v>0.28431736834413818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C13" t="str">
            <v>NA</v>
          </cell>
          <cell r="BD13" t="str">
            <v>NA</v>
          </cell>
          <cell r="BE13" t="str">
            <v>NA</v>
          </cell>
          <cell r="BG13">
            <v>5.6348296476575541</v>
          </cell>
          <cell r="BH13">
            <v>6.0678146753369759</v>
          </cell>
          <cell r="BI13">
            <v>6.555648401609929</v>
          </cell>
          <cell r="BJ13">
            <v>0.12941094738347386</v>
          </cell>
          <cell r="BK13">
            <v>0.39590570087432359</v>
          </cell>
          <cell r="BL13">
            <v>1.494308906158663</v>
          </cell>
          <cell r="BN13">
            <v>438.13188158399078</v>
          </cell>
          <cell r="BO13">
            <v>5456.6482396842475</v>
          </cell>
          <cell r="BP13">
            <v>391437.98404191073</v>
          </cell>
          <cell r="BR13">
            <v>6.8050421481944499</v>
          </cell>
          <cell r="BS13">
            <v>7.1178456459599886</v>
          </cell>
          <cell r="BT13">
            <v>7.4507774122471986</v>
          </cell>
          <cell r="BU13">
            <v>0.49782564699276871</v>
          </cell>
          <cell r="BV13">
            <v>1.326194555862751</v>
          </cell>
          <cell r="BW13">
            <v>4.1879828079876384</v>
          </cell>
          <cell r="BY13">
            <v>1750.950530711862</v>
          </cell>
          <cell r="BZ13">
            <v>14998.356500622369</v>
          </cell>
          <cell r="CA13">
            <v>465699.5268281388</v>
          </cell>
          <cell r="CC13">
            <v>304</v>
          </cell>
        </row>
        <row r="14">
          <cell r="D14" t="str">
            <v>Panga-3</v>
          </cell>
          <cell r="E14" t="str">
            <v>NA</v>
          </cell>
          <cell r="F14" t="str">
            <v>Panga</v>
          </cell>
          <cell r="G14" t="str">
            <v>NA</v>
          </cell>
          <cell r="H14" t="str">
            <v>NA</v>
          </cell>
          <cell r="I14">
            <v>17.399999999999999</v>
          </cell>
          <cell r="J14">
            <v>305</v>
          </cell>
          <cell r="K14">
            <v>63.7</v>
          </cell>
          <cell r="L14">
            <v>319</v>
          </cell>
          <cell r="M14">
            <v>40</v>
          </cell>
          <cell r="N14">
            <v>53</v>
          </cell>
          <cell r="O14">
            <v>65</v>
          </cell>
          <cell r="P14" t="str">
            <v>NE</v>
          </cell>
          <cell r="Q14">
            <v>0</v>
          </cell>
          <cell r="R14">
            <v>0</v>
          </cell>
          <cell r="S14" t="str">
            <v>Y</v>
          </cell>
          <cell r="T14">
            <v>140.20494343086025</v>
          </cell>
          <cell r="U14">
            <v>204.46554250333793</v>
          </cell>
          <cell r="V14">
            <v>292.09363214762556</v>
          </cell>
          <cell r="W14" t="str">
            <v>Y</v>
          </cell>
          <cell r="X14">
            <v>1101.468332461194</v>
          </cell>
          <cell r="Y14">
            <v>1218</v>
          </cell>
          <cell r="Z14">
            <v>1218</v>
          </cell>
          <cell r="AB14" t="str">
            <v>I</v>
          </cell>
          <cell r="AC14">
            <v>3.3333333333333333E-2</v>
          </cell>
          <cell r="AD14">
            <v>9.9999999999999992E-2</v>
          </cell>
          <cell r="AE14">
            <v>0.16666666666666666</v>
          </cell>
          <cell r="AF14">
            <v>0.38999999999999996</v>
          </cell>
          <cell r="AG14">
            <v>0.56999999999999995</v>
          </cell>
          <cell r="AH14">
            <v>0.75</v>
          </cell>
          <cell r="AI14">
            <v>33</v>
          </cell>
          <cell r="AJ14">
            <v>70</v>
          </cell>
          <cell r="AK14">
            <v>107</v>
          </cell>
          <cell r="AL14" t="str">
            <v>NA</v>
          </cell>
          <cell r="AM14" t="str">
            <v>NA</v>
          </cell>
          <cell r="AN14" t="str">
            <v>NA</v>
          </cell>
          <cell r="AO14">
            <v>5.2441094807999019E-3</v>
          </cell>
          <cell r="AP14">
            <v>7.7584747352968428E-2</v>
          </cell>
          <cell r="AQ14">
            <v>0.29559501963508367</v>
          </cell>
          <cell r="AR14">
            <v>8.9928861137391E-3</v>
          </cell>
          <cell r="AS14">
            <v>8.8422658563137871E-2</v>
          </cell>
          <cell r="AT14">
            <v>0.28431736834413818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G14">
            <v>5.9098334591410024</v>
          </cell>
          <cell r="BH14">
            <v>6.3428184868204269</v>
          </cell>
          <cell r="BI14">
            <v>6.83065221309338</v>
          </cell>
          <cell r="BJ14">
            <v>0.17761225259520674</v>
          </cell>
          <cell r="BK14">
            <v>0.54336750305370707</v>
          </cell>
          <cell r="BL14">
            <v>2.050889636944373</v>
          </cell>
          <cell r="BN14">
            <v>600.86348144319766</v>
          </cell>
          <cell r="BO14">
            <v>7003.5351224600927</v>
          </cell>
          <cell r="BP14">
            <v>391084.44330791198</v>
          </cell>
          <cell r="BR14">
            <v>6.8050421481944499</v>
          </cell>
          <cell r="BS14">
            <v>7.1178456459599886</v>
          </cell>
          <cell r="BT14">
            <v>7.4507774122471986</v>
          </cell>
          <cell r="BU14">
            <v>0.49782564699276871</v>
          </cell>
          <cell r="BV14">
            <v>1.326194555862751</v>
          </cell>
          <cell r="BW14">
            <v>4.1879828079876384</v>
          </cell>
          <cell r="BY14">
            <v>1750.950530711862</v>
          </cell>
          <cell r="BZ14">
            <v>14998.356500622369</v>
          </cell>
          <cell r="CA14">
            <v>465699.5268281388</v>
          </cell>
          <cell r="CC14">
            <v>305</v>
          </cell>
        </row>
        <row r="15">
          <cell r="D15" t="str">
            <v>Panga-4</v>
          </cell>
          <cell r="E15" t="str">
            <v>NA</v>
          </cell>
          <cell r="F15" t="str">
            <v>Panga</v>
          </cell>
          <cell r="G15" t="str">
            <v>NA</v>
          </cell>
          <cell r="H15" t="str">
            <v>NA</v>
          </cell>
          <cell r="I15">
            <v>28.2</v>
          </cell>
          <cell r="J15">
            <v>309</v>
          </cell>
          <cell r="K15">
            <v>63.7</v>
          </cell>
          <cell r="L15">
            <v>319</v>
          </cell>
          <cell r="M15">
            <v>40</v>
          </cell>
          <cell r="N15">
            <v>53</v>
          </cell>
          <cell r="O15">
            <v>65</v>
          </cell>
          <cell r="P15" t="str">
            <v>NE</v>
          </cell>
          <cell r="Q15">
            <v>0</v>
          </cell>
          <cell r="R15">
            <v>0</v>
          </cell>
          <cell r="S15" t="str">
            <v>Y</v>
          </cell>
          <cell r="T15">
            <v>313.51844269025793</v>
          </cell>
          <cell r="U15">
            <v>422</v>
          </cell>
          <cell r="V15">
            <v>422</v>
          </cell>
          <cell r="W15" t="str">
            <v>Y</v>
          </cell>
          <cell r="X15">
            <v>1101.468332461194</v>
          </cell>
          <cell r="Y15">
            <v>1218</v>
          </cell>
          <cell r="Z15">
            <v>1218</v>
          </cell>
          <cell r="AB15" t="str">
            <v>I</v>
          </cell>
          <cell r="AC15">
            <v>3.3333333333333333E-2</v>
          </cell>
          <cell r="AD15">
            <v>9.9999999999999992E-2</v>
          </cell>
          <cell r="AE15">
            <v>0.16666666666666666</v>
          </cell>
          <cell r="AF15">
            <v>0.38999999999999996</v>
          </cell>
          <cell r="AG15">
            <v>0.56999999999999995</v>
          </cell>
          <cell r="AH15">
            <v>0.75</v>
          </cell>
          <cell r="AI15">
            <v>33</v>
          </cell>
          <cell r="AJ15">
            <v>70</v>
          </cell>
          <cell r="AK15">
            <v>107</v>
          </cell>
          <cell r="AL15" t="str">
            <v>NA</v>
          </cell>
          <cell r="AM15" t="str">
            <v>NA</v>
          </cell>
          <cell r="AN15" t="str">
            <v>NA</v>
          </cell>
          <cell r="AO15">
            <v>6.3571843098018397E-3</v>
          </cell>
          <cell r="AP15">
            <v>8.1185304886741402E-2</v>
          </cell>
          <cell r="AQ15">
            <v>0.294154910412529</v>
          </cell>
          <cell r="AR15">
            <v>8.9928861137391E-3</v>
          </cell>
          <cell r="AS15">
            <v>8.8422658563137871E-2</v>
          </cell>
          <cell r="AT15">
            <v>0.28431736834413818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G15">
            <v>6.2593332258689385</v>
          </cell>
          <cell r="BH15">
            <v>6.6575108086248065</v>
          </cell>
          <cell r="BI15">
            <v>6.9904425749120165</v>
          </cell>
          <cell r="BJ15">
            <v>0.26559678011095683</v>
          </cell>
          <cell r="BK15">
            <v>0.78062026619861746</v>
          </cell>
          <cell r="BL15">
            <v>2.4651166301008995</v>
          </cell>
          <cell r="BN15">
            <v>902.91465724124191</v>
          </cell>
          <cell r="BO15">
            <v>9615.2901967619855</v>
          </cell>
          <cell r="BP15">
            <v>387768.62679599418</v>
          </cell>
          <cell r="BR15">
            <v>6.8050421481944499</v>
          </cell>
          <cell r="BS15">
            <v>7.1178456459599886</v>
          </cell>
          <cell r="BT15">
            <v>7.4507774122471986</v>
          </cell>
          <cell r="BU15">
            <v>0.49782564699276871</v>
          </cell>
          <cell r="BV15">
            <v>1.326194555862751</v>
          </cell>
          <cell r="BW15">
            <v>4.1879828079876384</v>
          </cell>
          <cell r="BY15">
            <v>1750.950530711862</v>
          </cell>
          <cell r="BZ15">
            <v>14998.356500622369</v>
          </cell>
          <cell r="CA15">
            <v>465699.5268281388</v>
          </cell>
          <cell r="CC15">
            <v>306</v>
          </cell>
        </row>
        <row r="16">
          <cell r="D16" t="str">
            <v>Mtumba</v>
          </cell>
          <cell r="E16" t="str">
            <v>NA</v>
          </cell>
          <cell r="F16" t="str">
            <v>Mtumba-Elephant Marsh</v>
          </cell>
          <cell r="G16" t="str">
            <v>NA</v>
          </cell>
          <cell r="H16" t="str">
            <v>NA</v>
          </cell>
          <cell r="I16">
            <v>39.5</v>
          </cell>
          <cell r="J16">
            <v>141</v>
          </cell>
          <cell r="K16">
            <v>72.599999999999994</v>
          </cell>
          <cell r="L16">
            <v>137</v>
          </cell>
          <cell r="M16">
            <v>40</v>
          </cell>
          <cell r="N16">
            <v>53</v>
          </cell>
          <cell r="O16">
            <v>65</v>
          </cell>
          <cell r="P16" t="str">
            <v>SW</v>
          </cell>
          <cell r="Q16">
            <v>0</v>
          </cell>
          <cell r="R16">
            <v>0</v>
          </cell>
          <cell r="S16" t="str">
            <v>N</v>
          </cell>
          <cell r="T16">
            <v>549.76413638226495</v>
          </cell>
          <cell r="U16">
            <v>801.7393655574698</v>
          </cell>
          <cell r="V16">
            <v>1145.3419507963854</v>
          </cell>
          <cell r="W16" t="str">
            <v>N</v>
          </cell>
          <cell r="X16">
            <v>1516.1503850211138</v>
          </cell>
          <cell r="Y16">
            <v>2147.8797121132443</v>
          </cell>
          <cell r="Z16">
            <v>3158.6466354606532</v>
          </cell>
          <cell r="AB16" t="str">
            <v>I</v>
          </cell>
          <cell r="AC16">
            <v>3.3333333333333333E-2</v>
          </cell>
          <cell r="AD16">
            <v>9.9999999999999992E-2</v>
          </cell>
          <cell r="AE16">
            <v>0.16666666666666666</v>
          </cell>
          <cell r="AF16">
            <v>0.38999999999999996</v>
          </cell>
          <cell r="AG16">
            <v>0.56999999999999995</v>
          </cell>
          <cell r="AH16">
            <v>0.75</v>
          </cell>
          <cell r="AI16">
            <v>33</v>
          </cell>
          <cell r="AJ16">
            <v>70</v>
          </cell>
          <cell r="AK16">
            <v>107</v>
          </cell>
          <cell r="AL16" t="str">
            <v>NA</v>
          </cell>
          <cell r="AM16" t="str">
            <v>NA</v>
          </cell>
          <cell r="AN16" t="str">
            <v>NA</v>
          </cell>
          <cell r="AO16">
            <v>9.4896684003367201E-3</v>
          </cell>
          <cell r="AP16">
            <v>8.9553362305388337E-2</v>
          </cell>
          <cell r="AQ16">
            <v>0.28129892931563655</v>
          </cell>
          <cell r="AR16">
            <v>8.4851473806598077E-3</v>
          </cell>
          <cell r="AS16">
            <v>8.7184225431894677E-2</v>
          </cell>
          <cell r="AT16">
            <v>0.28698941045504578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C16" t="str">
            <v>NA</v>
          </cell>
          <cell r="BD16" t="str">
            <v>NA</v>
          </cell>
          <cell r="BE16" t="str">
            <v>NA</v>
          </cell>
          <cell r="BG16">
            <v>6.5032465380474376</v>
          </cell>
          <cell r="BH16">
            <v>6.9362315657268594</v>
          </cell>
          <cell r="BI16">
            <v>7.4240652919998125</v>
          </cell>
          <cell r="BJ16">
            <v>0.35170574445978231</v>
          </cell>
          <cell r="BK16">
            <v>1.0759700943172099</v>
          </cell>
          <cell r="BL16">
            <v>4.061148124787862</v>
          </cell>
          <cell r="BN16">
            <v>1250.2917992451528</v>
          </cell>
          <cell r="BO16">
            <v>12014.84865133277</v>
          </cell>
          <cell r="BP16">
            <v>427954.69277343358</v>
          </cell>
          <cell r="BR16">
            <v>6.9438124131701597</v>
          </cell>
          <cell r="BS16">
            <v>7.3642083135415604</v>
          </cell>
          <cell r="BT16">
            <v>7.8646311671225346</v>
          </cell>
          <cell r="BU16">
            <v>0.58406663714832308</v>
          </cell>
          <cell r="BV16">
            <v>1.7611184810487697</v>
          </cell>
          <cell r="BW16">
            <v>6.7442206036452763</v>
          </cell>
          <cell r="BY16">
            <v>2035.1504824593924</v>
          </cell>
          <cell r="BZ16">
            <v>20199.967050512994</v>
          </cell>
          <cell r="CA16">
            <v>794826.57178322854</v>
          </cell>
          <cell r="CC16">
            <v>307</v>
          </cell>
        </row>
        <row r="17">
          <cell r="D17" t="str">
            <v>Elephant Marsh</v>
          </cell>
          <cell r="E17" t="str">
            <v>NA</v>
          </cell>
          <cell r="F17" t="str">
            <v>Mtumba-Elephant Marsh</v>
          </cell>
          <cell r="G17" t="str">
            <v>NA</v>
          </cell>
          <cell r="H17" t="str">
            <v>NA</v>
          </cell>
          <cell r="I17">
            <v>33.1</v>
          </cell>
          <cell r="J17">
            <v>137</v>
          </cell>
          <cell r="K17">
            <v>72.599999999999994</v>
          </cell>
          <cell r="L17">
            <v>137</v>
          </cell>
          <cell r="M17">
            <v>40</v>
          </cell>
          <cell r="N17">
            <v>53</v>
          </cell>
          <cell r="O17">
            <v>65</v>
          </cell>
          <cell r="P17" t="str">
            <v>SW</v>
          </cell>
          <cell r="Q17">
            <v>0</v>
          </cell>
          <cell r="R17">
            <v>0</v>
          </cell>
          <cell r="S17" t="str">
            <v>N</v>
          </cell>
          <cell r="T17">
            <v>409.47548156903775</v>
          </cell>
          <cell r="U17">
            <v>597.15174395484667</v>
          </cell>
          <cell r="V17">
            <v>853.07391993549527</v>
          </cell>
          <cell r="W17" t="str">
            <v>NA</v>
          </cell>
          <cell r="X17">
            <v>1516.1503850211138</v>
          </cell>
          <cell r="Y17">
            <v>2147.8797121132443</v>
          </cell>
          <cell r="Z17">
            <v>3158.6466354606532</v>
          </cell>
          <cell r="AB17" t="str">
            <v>I</v>
          </cell>
          <cell r="AC17">
            <v>3.3333333333333333E-2</v>
          </cell>
          <cell r="AD17">
            <v>9.9999999999999992E-2</v>
          </cell>
          <cell r="AE17">
            <v>0.16666666666666666</v>
          </cell>
          <cell r="AF17">
            <v>0.38999999999999996</v>
          </cell>
          <cell r="AG17">
            <v>0.56999999999999995</v>
          </cell>
          <cell r="AH17">
            <v>0.75</v>
          </cell>
          <cell r="AI17">
            <v>33</v>
          </cell>
          <cell r="AJ17">
            <v>70</v>
          </cell>
          <cell r="AK17">
            <v>107</v>
          </cell>
          <cell r="AL17" t="str">
            <v>NA</v>
          </cell>
          <cell r="AM17" t="str">
            <v>NA</v>
          </cell>
          <cell r="AN17" t="str">
            <v>NA</v>
          </cell>
          <cell r="AO17">
            <v>8.4851473806598077E-3</v>
          </cell>
          <cell r="AP17">
            <v>8.7184225431894677E-2</v>
          </cell>
          <cell r="AQ17">
            <v>0.28698941045504578</v>
          </cell>
          <cell r="AR17">
            <v>8.4851473806598077E-3</v>
          </cell>
          <cell r="AS17">
            <v>8.7184225431894677E-2</v>
          </cell>
          <cell r="AT17">
            <v>0.28698941045504578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G17">
            <v>6.3752980349628672</v>
          </cell>
          <cell r="BH17">
            <v>6.808283062642289</v>
          </cell>
          <cell r="BI17">
            <v>7.2961167889152421</v>
          </cell>
          <cell r="BJ17">
            <v>0.30353250790159775</v>
          </cell>
          <cell r="BK17">
            <v>0.92859416230708536</v>
          </cell>
          <cell r="BL17">
            <v>3.5048915028957937</v>
          </cell>
          <cell r="BN17">
            <v>1057.6435814141068</v>
          </cell>
          <cell r="BO17">
            <v>10650.942389027374</v>
          </cell>
          <cell r="BP17">
            <v>413061.94761973032</v>
          </cell>
          <cell r="BR17">
            <v>6.9438124131701597</v>
          </cell>
          <cell r="BS17">
            <v>7.3642083135415604</v>
          </cell>
          <cell r="BT17">
            <v>7.8646311671225346</v>
          </cell>
          <cell r="BU17">
            <v>0.58406663714832308</v>
          </cell>
          <cell r="BV17">
            <v>1.7611184810487697</v>
          </cell>
          <cell r="BW17">
            <v>6.7442206036452763</v>
          </cell>
          <cell r="BY17">
            <v>2035.1504824593924</v>
          </cell>
          <cell r="BZ17">
            <v>20199.967050512994</v>
          </cell>
          <cell r="CA17">
            <v>794826.57178322854</v>
          </cell>
          <cell r="CC17">
            <v>308</v>
          </cell>
        </row>
        <row r="18">
          <cell r="D18" t="str">
            <v>Ruo</v>
          </cell>
          <cell r="E18" t="str">
            <v>Ruo South</v>
          </cell>
          <cell r="F18" t="str">
            <v>NA</v>
          </cell>
          <cell r="G18">
            <v>13.8</v>
          </cell>
          <cell r="H18">
            <v>120</v>
          </cell>
          <cell r="I18">
            <v>36</v>
          </cell>
          <cell r="J18">
            <v>135</v>
          </cell>
          <cell r="K18" t="str">
            <v>NA</v>
          </cell>
          <cell r="L18" t="str">
            <v>NA</v>
          </cell>
          <cell r="M18">
            <v>40</v>
          </cell>
          <cell r="N18">
            <v>53</v>
          </cell>
          <cell r="O18">
            <v>65</v>
          </cell>
          <cell r="P18" t="str">
            <v>SW</v>
          </cell>
          <cell r="Q18">
            <v>0</v>
          </cell>
          <cell r="R18">
            <v>0</v>
          </cell>
          <cell r="S18" t="str">
            <v>N</v>
          </cell>
          <cell r="T18">
            <v>470.99765766209049</v>
          </cell>
          <cell r="U18">
            <v>686.87158409054859</v>
          </cell>
          <cell r="V18">
            <v>981.2451201293552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B18" t="str">
            <v>I</v>
          </cell>
          <cell r="AC18">
            <v>3.3333333333333333E-2</v>
          </cell>
          <cell r="AD18">
            <v>9.9999999999999992E-2</v>
          </cell>
          <cell r="AE18">
            <v>0.16666666666666666</v>
          </cell>
          <cell r="AF18">
            <v>0.38999999999999996</v>
          </cell>
          <cell r="AG18">
            <v>0.56999999999999995</v>
          </cell>
          <cell r="AH18">
            <v>0.75</v>
          </cell>
          <cell r="AI18">
            <v>33</v>
          </cell>
          <cell r="AJ18">
            <v>70</v>
          </cell>
          <cell r="AK18">
            <v>107</v>
          </cell>
          <cell r="AL18">
            <v>3.8174856990850175E-3</v>
          </cell>
          <cell r="AM18">
            <v>7.2554741204507806E-2</v>
          </cell>
          <cell r="AN18">
            <v>0.29536984826488943</v>
          </cell>
          <cell r="AO18">
            <v>7.9670708025339401E-3</v>
          </cell>
          <cell r="AP18">
            <v>8.5839571751663096E-2</v>
          </cell>
          <cell r="AQ18">
            <v>0.2893118001766436</v>
          </cell>
          <cell r="AR18" t="str">
            <v>NA</v>
          </cell>
          <cell r="AS18" t="str">
            <v>NA</v>
          </cell>
          <cell r="AT18" t="str">
            <v>NA</v>
          </cell>
          <cell r="AV18">
            <v>5.7153831893387332</v>
          </cell>
          <cell r="AW18">
            <v>6.1483682170181551</v>
          </cell>
          <cell r="AX18">
            <v>6.6362019432911081</v>
          </cell>
          <cell r="AY18">
            <v>0.14641349940134796</v>
          </cell>
          <cell r="AZ18">
            <v>0.44792144922783728</v>
          </cell>
          <cell r="BA18">
            <v>1.6906374658472674</v>
          </cell>
          <cell r="BC18">
            <v>495.69548232981271</v>
          </cell>
          <cell r="BD18">
            <v>6173.5655284786271</v>
          </cell>
          <cell r="BE18">
            <v>442866.74505486235</v>
          </cell>
          <cell r="BG18">
            <v>6.436088879948815</v>
          </cell>
          <cell r="BH18">
            <v>6.8690739076282386</v>
          </cell>
          <cell r="BI18">
            <v>7.3569076339011916</v>
          </cell>
          <cell r="BJ18">
            <v>0.32553720674290099</v>
          </cell>
          <cell r="BK18">
            <v>0.99591293164952632</v>
          </cell>
          <cell r="BL18">
            <v>3.7589798788850626</v>
          </cell>
          <cell r="BN18">
            <v>1125.212336808037</v>
          </cell>
          <cell r="BO18">
            <v>11602.02586437334</v>
          </cell>
          <cell r="BP18">
            <v>471814.5441470801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  <cell r="BY18" t="str">
            <v>NA</v>
          </cell>
          <cell r="BZ18" t="str">
            <v>NA</v>
          </cell>
          <cell r="CA18" t="str">
            <v>NA</v>
          </cell>
          <cell r="CC18">
            <v>309</v>
          </cell>
        </row>
        <row r="19">
          <cell r="D19" t="str">
            <v>Ruo</v>
          </cell>
          <cell r="E19" t="str">
            <v>Ruo Central</v>
          </cell>
          <cell r="F19" t="str">
            <v>NA</v>
          </cell>
          <cell r="G19">
            <v>9.8000000000000007</v>
          </cell>
          <cell r="H19">
            <v>158</v>
          </cell>
          <cell r="I19">
            <v>36</v>
          </cell>
          <cell r="J19">
            <v>135</v>
          </cell>
          <cell r="K19" t="str">
            <v>NA</v>
          </cell>
          <cell r="L19" t="str">
            <v>NA</v>
          </cell>
          <cell r="M19">
            <v>40</v>
          </cell>
          <cell r="N19">
            <v>53</v>
          </cell>
          <cell r="O19">
            <v>65</v>
          </cell>
          <cell r="P19" t="str">
            <v>SW</v>
          </cell>
          <cell r="Q19">
            <v>0</v>
          </cell>
          <cell r="R19">
            <v>0</v>
          </cell>
          <cell r="S19" t="str">
            <v>N</v>
          </cell>
          <cell r="T19">
            <v>470.99765766209049</v>
          </cell>
          <cell r="U19">
            <v>686.87158409054859</v>
          </cell>
          <cell r="V19">
            <v>981.2451201293552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B19" t="str">
            <v>I</v>
          </cell>
          <cell r="AC19">
            <v>3.3333333333333333E-2</v>
          </cell>
          <cell r="AD19">
            <v>9.9999999999999992E-2</v>
          </cell>
          <cell r="AE19">
            <v>0.16666666666666666</v>
          </cell>
          <cell r="AF19">
            <v>0.38999999999999996</v>
          </cell>
          <cell r="AG19">
            <v>0.56999999999999995</v>
          </cell>
          <cell r="AH19">
            <v>0.75</v>
          </cell>
          <cell r="AI19">
            <v>33</v>
          </cell>
          <cell r="AJ19">
            <v>70</v>
          </cell>
          <cell r="AK19">
            <v>107</v>
          </cell>
          <cell r="AL19">
            <v>1.3188396038493932E-2</v>
          </cell>
          <cell r="AM19">
            <v>7.7584747352968442E-2</v>
          </cell>
          <cell r="AN19">
            <v>0.29559501963508367</v>
          </cell>
          <cell r="AO19">
            <v>7.9670708025339401E-3</v>
          </cell>
          <cell r="AP19">
            <v>8.5839571751663096E-2</v>
          </cell>
          <cell r="AQ19">
            <v>0.2893118001766436</v>
          </cell>
          <cell r="AR19" t="str">
            <v>NA</v>
          </cell>
          <cell r="AS19" t="str">
            <v>NA</v>
          </cell>
          <cell r="AT19" t="str">
            <v>NA</v>
          </cell>
          <cell r="AV19">
            <v>5.4676281714908272</v>
          </cell>
          <cell r="AW19">
            <v>5.9006131991702491</v>
          </cell>
          <cell r="AX19">
            <v>6.3884469254432021</v>
          </cell>
          <cell r="AY19">
            <v>0.11007878105912429</v>
          </cell>
          <cell r="AZ19">
            <v>0.33676298526324838</v>
          </cell>
          <cell r="BA19">
            <v>1.2710802775310275</v>
          </cell>
          <cell r="BC19">
            <v>372.39727920659197</v>
          </cell>
          <cell r="BD19">
            <v>4340.5823535283262</v>
          </cell>
          <cell r="BE19">
            <v>96378.685764442678</v>
          </cell>
          <cell r="BG19">
            <v>6.436088879948815</v>
          </cell>
          <cell r="BH19">
            <v>6.8690739076282386</v>
          </cell>
          <cell r="BI19">
            <v>7.3569076339011916</v>
          </cell>
          <cell r="BJ19">
            <v>0.32553720674290099</v>
          </cell>
          <cell r="BK19">
            <v>0.99591293164952632</v>
          </cell>
          <cell r="BL19">
            <v>3.7589798788850626</v>
          </cell>
          <cell r="BN19">
            <v>1125.212336808037</v>
          </cell>
          <cell r="BO19">
            <v>11602.02586437334</v>
          </cell>
          <cell r="BP19">
            <v>471814.5441470801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  <cell r="BY19" t="str">
            <v>NA</v>
          </cell>
          <cell r="BZ19" t="str">
            <v>NA</v>
          </cell>
          <cell r="CA19" t="str">
            <v>NA</v>
          </cell>
          <cell r="CC19">
            <v>309</v>
          </cell>
        </row>
        <row r="20">
          <cell r="D20" t="str">
            <v>Ruo</v>
          </cell>
          <cell r="E20" t="str">
            <v>Ruo North</v>
          </cell>
          <cell r="F20" t="str">
            <v>NA</v>
          </cell>
          <cell r="G20">
            <v>12.4</v>
          </cell>
          <cell r="H20">
            <v>134</v>
          </cell>
          <cell r="I20">
            <v>36</v>
          </cell>
          <cell r="J20">
            <v>135</v>
          </cell>
          <cell r="K20" t="str">
            <v>NA</v>
          </cell>
          <cell r="L20" t="str">
            <v>NA</v>
          </cell>
          <cell r="M20">
            <v>40</v>
          </cell>
          <cell r="N20">
            <v>53</v>
          </cell>
          <cell r="O20">
            <v>65</v>
          </cell>
          <cell r="P20" t="str">
            <v>SW</v>
          </cell>
          <cell r="Q20">
            <v>0</v>
          </cell>
          <cell r="R20">
            <v>0</v>
          </cell>
          <cell r="S20" t="str">
            <v>N</v>
          </cell>
          <cell r="T20">
            <v>470.99765766209049</v>
          </cell>
          <cell r="U20">
            <v>686.87158409054859</v>
          </cell>
          <cell r="V20">
            <v>981.2451201293552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B20" t="str">
            <v>I</v>
          </cell>
          <cell r="AC20">
            <v>3.3333333333333333E-2</v>
          </cell>
          <cell r="AD20">
            <v>9.9999999999999992E-2</v>
          </cell>
          <cell r="AE20">
            <v>0.16666666666666666</v>
          </cell>
          <cell r="AF20">
            <v>0.38999999999999996</v>
          </cell>
          <cell r="AG20">
            <v>0.56999999999999995</v>
          </cell>
          <cell r="AH20">
            <v>0.75</v>
          </cell>
          <cell r="AI20">
            <v>33</v>
          </cell>
          <cell r="AJ20">
            <v>70</v>
          </cell>
          <cell r="AK20">
            <v>107</v>
          </cell>
          <cell r="AL20">
            <v>7.7043525994189063E-3</v>
          </cell>
          <cell r="AM20">
            <v>8.5127919158157941E-2</v>
          </cell>
          <cell r="AN20">
            <v>0.29034097444242379</v>
          </cell>
          <cell r="AO20">
            <v>7.9670708025339401E-3</v>
          </cell>
          <cell r="AP20">
            <v>8.5839571751663096E-2</v>
          </cell>
          <cell r="AQ20">
            <v>0.2893118001766436</v>
          </cell>
          <cell r="AR20" t="str">
            <v>NA</v>
          </cell>
          <cell r="AS20" t="str">
            <v>NA</v>
          </cell>
          <cell r="AT20" t="str">
            <v>NA</v>
          </cell>
          <cell r="AV20">
            <v>5.6379541872737278</v>
          </cell>
          <cell r="AW20">
            <v>6.0709392149531496</v>
          </cell>
          <cell r="AX20">
            <v>6.5587729412261027</v>
          </cell>
          <cell r="AY20">
            <v>0.13392653098238649</v>
          </cell>
          <cell r="AZ20">
            <v>0.40972018354159495</v>
          </cell>
          <cell r="BA20">
            <v>1.5464503742862741</v>
          </cell>
          <cell r="BC20">
            <v>461.27327098623084</v>
          </cell>
          <cell r="BD20">
            <v>4812.9942279028537</v>
          </cell>
          <cell r="BE20">
            <v>200724.24701887523</v>
          </cell>
          <cell r="BG20">
            <v>6.436088879948815</v>
          </cell>
          <cell r="BH20">
            <v>6.8690739076282386</v>
          </cell>
          <cell r="BI20">
            <v>7.3569076339011916</v>
          </cell>
          <cell r="BJ20">
            <v>0.32553720674290099</v>
          </cell>
          <cell r="BK20">
            <v>0.99591293164952632</v>
          </cell>
          <cell r="BL20">
            <v>3.7589798788850626</v>
          </cell>
          <cell r="BN20">
            <v>1125.212336808037</v>
          </cell>
          <cell r="BO20">
            <v>11602.02586437334</v>
          </cell>
          <cell r="BP20">
            <v>471814.5441470801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  <cell r="BY20" t="str">
            <v>NA</v>
          </cell>
          <cell r="BZ20" t="str">
            <v>NA</v>
          </cell>
          <cell r="CA20" t="str">
            <v>NA</v>
          </cell>
          <cell r="CC20">
            <v>309</v>
          </cell>
        </row>
        <row r="21">
          <cell r="D21" t="str">
            <v>Thyolo-1a</v>
          </cell>
          <cell r="E21" t="str">
            <v>Thyolo North-1</v>
          </cell>
          <cell r="F21" t="str">
            <v>NA</v>
          </cell>
          <cell r="G21">
            <v>32.4</v>
          </cell>
          <cell r="H21">
            <v>153</v>
          </cell>
          <cell r="I21">
            <v>95.1</v>
          </cell>
          <cell r="J21">
            <v>146</v>
          </cell>
          <cell r="K21" t="str">
            <v>NA</v>
          </cell>
          <cell r="L21" t="str">
            <v>NA</v>
          </cell>
          <cell r="M21">
            <v>40</v>
          </cell>
          <cell r="N21">
            <v>53</v>
          </cell>
          <cell r="O21">
            <v>65</v>
          </cell>
          <cell r="P21" t="str">
            <v>SW</v>
          </cell>
          <cell r="Q21">
            <v>0</v>
          </cell>
          <cell r="R21">
            <v>0</v>
          </cell>
          <cell r="S21" t="str">
            <v>N</v>
          </cell>
          <cell r="T21">
            <v>2377.6546494218883</v>
          </cell>
          <cell r="U21">
            <v>3467.4130304069204</v>
          </cell>
          <cell r="V21">
            <v>4167.7335381729972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B21" t="str">
            <v>B</v>
          </cell>
          <cell r="AC21">
            <v>0.5</v>
          </cell>
          <cell r="AD21">
            <v>0.7</v>
          </cell>
          <cell r="AE21">
            <v>0.9</v>
          </cell>
          <cell r="AF21">
            <v>0.38999999999999996</v>
          </cell>
          <cell r="AG21">
            <v>0.56999999999999995</v>
          </cell>
          <cell r="AH21">
            <v>0.75</v>
          </cell>
          <cell r="AI21">
            <v>33</v>
          </cell>
          <cell r="AJ21">
            <v>70</v>
          </cell>
          <cell r="AK21">
            <v>107</v>
          </cell>
          <cell r="AL21">
            <v>0.18311112667943574</v>
          </cell>
          <cell r="AM21">
            <v>0.57417000708985189</v>
          </cell>
          <cell r="AN21">
            <v>1.5852808858717908</v>
          </cell>
          <cell r="AO21">
            <v>0.16019628803137001</v>
          </cell>
          <cell r="AP21">
            <v>0.61028957802326278</v>
          </cell>
          <cell r="AQ21">
            <v>1.5497428164572473</v>
          </cell>
          <cell r="AR21" t="str">
            <v>NA</v>
          </cell>
          <cell r="AS21" t="str">
            <v>NA</v>
          </cell>
          <cell r="AT21" t="str">
            <v>NA</v>
          </cell>
          <cell r="AV21">
            <v>6.3331597290143575</v>
          </cell>
          <cell r="AW21">
            <v>6.7661447566937793</v>
          </cell>
          <cell r="AX21">
            <v>7.2539784829667324</v>
          </cell>
          <cell r="AY21">
            <v>0.29817373853348189</v>
          </cell>
          <cell r="AZ21">
            <v>0.91220012930289851</v>
          </cell>
          <cell r="BA21">
            <v>3.4430137641516647</v>
          </cell>
          <cell r="BC21">
            <v>188.0889003272803</v>
          </cell>
          <cell r="BD21">
            <v>1588.728282632409</v>
          </cell>
          <cell r="BE21">
            <v>18802.864831797968</v>
          </cell>
          <cell r="BG21">
            <v>7.1392189068990275</v>
          </cell>
          <cell r="BH21">
            <v>7.5722039345784493</v>
          </cell>
          <cell r="BI21">
            <v>7.985030068742681</v>
          </cell>
          <cell r="BJ21">
            <v>0.73141800368867471</v>
          </cell>
          <cell r="BK21">
            <v>2.2376202573063195</v>
          </cell>
          <cell r="BL21">
            <v>7.7469583030819988</v>
          </cell>
          <cell r="BN21">
            <v>471.96089307302964</v>
          </cell>
          <cell r="BO21">
            <v>3666.4893812442378</v>
          </cell>
          <cell r="BP21">
            <v>48359.162364392432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  <cell r="BY21" t="str">
            <v>NA</v>
          </cell>
          <cell r="BZ21" t="str">
            <v>NA</v>
          </cell>
          <cell r="CA21" t="str">
            <v>NA</v>
          </cell>
          <cell r="CC21">
            <v>310</v>
          </cell>
        </row>
        <row r="22">
          <cell r="D22" t="str">
            <v>Thyolo-1a</v>
          </cell>
          <cell r="E22" t="str">
            <v>Mbewe-1</v>
          </cell>
          <cell r="F22" t="str">
            <v>NA</v>
          </cell>
          <cell r="G22">
            <v>14</v>
          </cell>
          <cell r="H22">
            <v>132</v>
          </cell>
          <cell r="I22">
            <v>95.1</v>
          </cell>
          <cell r="J22">
            <v>146</v>
          </cell>
          <cell r="K22" t="str">
            <v>NA</v>
          </cell>
          <cell r="L22" t="str">
            <v>NA</v>
          </cell>
          <cell r="M22">
            <v>40</v>
          </cell>
          <cell r="N22">
            <v>53</v>
          </cell>
          <cell r="O22">
            <v>65</v>
          </cell>
          <cell r="P22" t="str">
            <v>SW</v>
          </cell>
          <cell r="Q22">
            <v>0</v>
          </cell>
          <cell r="R22">
            <v>0</v>
          </cell>
          <cell r="S22" t="str">
            <v>N</v>
          </cell>
          <cell r="T22">
            <v>2377.6546494218883</v>
          </cell>
          <cell r="U22">
            <v>3467.4130304069204</v>
          </cell>
          <cell r="V22">
            <v>4167.7335381729972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B22" t="str">
            <v>B</v>
          </cell>
          <cell r="AC22">
            <v>0.5</v>
          </cell>
          <cell r="AD22">
            <v>0.7</v>
          </cell>
          <cell r="AE22">
            <v>0.9</v>
          </cell>
          <cell r="AF22">
            <v>0.38999999999999996</v>
          </cell>
          <cell r="AG22">
            <v>0.56999999999999995</v>
          </cell>
          <cell r="AH22">
            <v>0.75</v>
          </cell>
          <cell r="AI22">
            <v>33</v>
          </cell>
          <cell r="AJ22">
            <v>70</v>
          </cell>
          <cell r="AK22">
            <v>107</v>
          </cell>
          <cell r="AL22">
            <v>0.10757934709884291</v>
          </cell>
          <cell r="AM22">
            <v>0.58538932395794385</v>
          </cell>
          <cell r="AN22">
            <v>1.5775220577447984</v>
          </cell>
          <cell r="AO22">
            <v>0.16019628803137001</v>
          </cell>
          <cell r="AP22">
            <v>0.61028957802326278</v>
          </cell>
          <cell r="AQ22">
            <v>1.5497428164572473</v>
          </cell>
          <cell r="AR22" t="str">
            <v>NA</v>
          </cell>
          <cell r="AS22" t="str">
            <v>NA</v>
          </cell>
          <cell r="AT22" t="str">
            <v>NA</v>
          </cell>
          <cell r="AV22">
            <v>5.7257981048004014</v>
          </cell>
          <cell r="AW22">
            <v>6.1587831324798232</v>
          </cell>
          <cell r="AX22">
            <v>6.6466168587527763</v>
          </cell>
          <cell r="AY22">
            <v>0.14817965471977201</v>
          </cell>
          <cell r="AZ22">
            <v>0.45332463167361342</v>
          </cell>
          <cell r="BA22">
            <v>1.7110312708177253</v>
          </cell>
          <cell r="BC22">
            <v>93.931906683832608</v>
          </cell>
          <cell r="BD22">
            <v>774.39852952661909</v>
          </cell>
          <cell r="BE22">
            <v>15904.83040620841</v>
          </cell>
          <cell r="BG22">
            <v>7.1392189068990275</v>
          </cell>
          <cell r="BH22">
            <v>7.5722039345784493</v>
          </cell>
          <cell r="BI22">
            <v>7.985030068742681</v>
          </cell>
          <cell r="BJ22">
            <v>0.73141800368867471</v>
          </cell>
          <cell r="BK22">
            <v>2.2376202573063195</v>
          </cell>
          <cell r="BL22">
            <v>7.7469583030819988</v>
          </cell>
          <cell r="BN22">
            <v>471.96089307302964</v>
          </cell>
          <cell r="BO22">
            <v>3666.4893812442378</v>
          </cell>
          <cell r="BP22">
            <v>48359.162364392432</v>
          </cell>
          <cell r="BR22" t="str">
            <v>NA</v>
          </cell>
          <cell r="BS22" t="str">
            <v>NA</v>
          </cell>
          <cell r="BT22" t="str">
            <v>NA</v>
          </cell>
          <cell r="BU22" t="str">
            <v>NA</v>
          </cell>
          <cell r="BV22" t="str">
            <v>NA</v>
          </cell>
          <cell r="BW22" t="str">
            <v>NA</v>
          </cell>
          <cell r="BY22" t="str">
            <v>NA</v>
          </cell>
          <cell r="BZ22" t="str">
            <v>NA</v>
          </cell>
          <cell r="CA22" t="str">
            <v>NA</v>
          </cell>
          <cell r="CC22">
            <v>310</v>
          </cell>
        </row>
        <row r="23">
          <cell r="D23" t="str">
            <v>Thyolo-1a</v>
          </cell>
          <cell r="E23" t="str">
            <v>Kalulu-1</v>
          </cell>
          <cell r="F23" t="str">
            <v>NA</v>
          </cell>
          <cell r="G23">
            <v>17.3</v>
          </cell>
          <cell r="H23">
            <v>138</v>
          </cell>
          <cell r="I23">
            <v>95.1</v>
          </cell>
          <cell r="J23">
            <v>146</v>
          </cell>
          <cell r="K23" t="str">
            <v>NA</v>
          </cell>
          <cell r="L23" t="str">
            <v>NA</v>
          </cell>
          <cell r="M23">
            <v>40</v>
          </cell>
          <cell r="N23">
            <v>53</v>
          </cell>
          <cell r="O23">
            <v>65</v>
          </cell>
          <cell r="P23" t="str">
            <v>SW</v>
          </cell>
          <cell r="Q23">
            <v>0</v>
          </cell>
          <cell r="R23">
            <v>0</v>
          </cell>
          <cell r="S23" t="str">
            <v>N</v>
          </cell>
          <cell r="T23">
            <v>2377.6546494218883</v>
          </cell>
          <cell r="U23">
            <v>3467.4130304069204</v>
          </cell>
          <cell r="V23">
            <v>4167.7335381729972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B23" t="str">
            <v>B</v>
          </cell>
          <cell r="AC23">
            <v>0.5</v>
          </cell>
          <cell r="AD23">
            <v>0.7</v>
          </cell>
          <cell r="AE23">
            <v>0.9</v>
          </cell>
          <cell r="AF23">
            <v>0.38999999999999996</v>
          </cell>
          <cell r="AG23">
            <v>0.56999999999999995</v>
          </cell>
          <cell r="AH23">
            <v>0.75</v>
          </cell>
          <cell r="AI23">
            <v>33</v>
          </cell>
          <cell r="AJ23">
            <v>70</v>
          </cell>
          <cell r="AK23">
            <v>107</v>
          </cell>
          <cell r="AL23">
            <v>0.13110521916789356</v>
          </cell>
          <cell r="AM23">
            <v>0.6147177184685888</v>
          </cell>
          <cell r="AN23">
            <v>1.5427632730768281</v>
          </cell>
          <cell r="AO23">
            <v>0.16019628803137001</v>
          </cell>
          <cell r="AP23">
            <v>0.61028957802326278</v>
          </cell>
          <cell r="AQ23">
            <v>1.5497428164572473</v>
          </cell>
          <cell r="AR23" t="str">
            <v>NA</v>
          </cell>
          <cell r="AS23" t="str">
            <v>NA</v>
          </cell>
          <cell r="AT23" t="str">
            <v>NA</v>
          </cell>
          <cell r="AV23">
            <v>5.8789948838846628</v>
          </cell>
          <cell r="AW23">
            <v>6.3119799115640847</v>
          </cell>
          <cell r="AX23">
            <v>6.7998136378370377</v>
          </cell>
          <cell r="AY23">
            <v>0.17676121089671729</v>
          </cell>
          <cell r="AZ23">
            <v>0.5407639191458069</v>
          </cell>
          <cell r="BA23">
            <v>2.0410626538700831</v>
          </cell>
          <cell r="BC23">
            <v>114.57442238963303</v>
          </cell>
          <cell r="BD23">
            <v>879.69470034633332</v>
          </cell>
          <cell r="BE23">
            <v>15568.126630079425</v>
          </cell>
          <cell r="BG23">
            <v>7.1392189068990275</v>
          </cell>
          <cell r="BH23">
            <v>7.5722039345784493</v>
          </cell>
          <cell r="BI23">
            <v>7.985030068742681</v>
          </cell>
          <cell r="BJ23">
            <v>0.73141800368867471</v>
          </cell>
          <cell r="BK23">
            <v>2.2376202573063195</v>
          </cell>
          <cell r="BL23">
            <v>7.7469583030819988</v>
          </cell>
          <cell r="BN23">
            <v>471.96089307302964</v>
          </cell>
          <cell r="BO23">
            <v>3666.4893812442378</v>
          </cell>
          <cell r="BP23">
            <v>48359.162364392432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  <cell r="BY23" t="str">
            <v>NA</v>
          </cell>
          <cell r="BZ23" t="str">
            <v>NA</v>
          </cell>
          <cell r="CA23" t="str">
            <v>NA</v>
          </cell>
          <cell r="CC23">
            <v>310</v>
          </cell>
        </row>
        <row r="24">
          <cell r="D24" t="str">
            <v>Thyolo-1a</v>
          </cell>
          <cell r="E24" t="str">
            <v>Thyolo Link</v>
          </cell>
          <cell r="F24" t="str">
            <v>NA</v>
          </cell>
          <cell r="G24">
            <v>4.5999999999999996</v>
          </cell>
          <cell r="H24">
            <v>213</v>
          </cell>
          <cell r="I24">
            <v>95.1</v>
          </cell>
          <cell r="J24">
            <v>146</v>
          </cell>
          <cell r="K24" t="str">
            <v>NA</v>
          </cell>
          <cell r="L24" t="str">
            <v>NA</v>
          </cell>
          <cell r="M24">
            <v>40</v>
          </cell>
          <cell r="N24">
            <v>53</v>
          </cell>
          <cell r="O24">
            <v>65</v>
          </cell>
          <cell r="P24" t="str">
            <v>NW</v>
          </cell>
          <cell r="Q24">
            <v>0</v>
          </cell>
          <cell r="R24">
            <v>0</v>
          </cell>
          <cell r="S24" t="str">
            <v>N</v>
          </cell>
          <cell r="T24">
            <v>2377.6546494218883</v>
          </cell>
          <cell r="U24">
            <v>3467.4130304069204</v>
          </cell>
          <cell r="V24">
            <v>4167.7335381729972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B24" t="str">
            <v>B</v>
          </cell>
          <cell r="AC24">
            <v>0.5</v>
          </cell>
          <cell r="AD24">
            <v>0.7</v>
          </cell>
          <cell r="AE24">
            <v>0.9</v>
          </cell>
          <cell r="AF24">
            <v>0.38999999999999996</v>
          </cell>
          <cell r="AG24">
            <v>0.56999999999999995</v>
          </cell>
          <cell r="AH24">
            <v>0.75</v>
          </cell>
          <cell r="AI24">
            <v>33</v>
          </cell>
          <cell r="AJ24">
            <v>70</v>
          </cell>
          <cell r="AK24">
            <v>107</v>
          </cell>
          <cell r="AL24" t="str">
            <v>NA</v>
          </cell>
          <cell r="AM24" t="str">
            <v>NA</v>
          </cell>
          <cell r="AN24" t="str">
            <v>NA</v>
          </cell>
          <cell r="AO24">
            <v>0.16019628803137001</v>
          </cell>
          <cell r="AP24">
            <v>0.61028957802326278</v>
          </cell>
          <cell r="AQ24">
            <v>1.5497428164572473</v>
          </cell>
          <cell r="AR24" t="str">
            <v>NA</v>
          </cell>
          <cell r="AS24" t="str">
            <v>NA</v>
          </cell>
          <cell r="AT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G24">
            <v>7.1392189068990275</v>
          </cell>
          <cell r="BH24">
            <v>7.5722039345784493</v>
          </cell>
          <cell r="BI24">
            <v>7.985030068742681</v>
          </cell>
          <cell r="BJ24">
            <v>0.73141800368867471</v>
          </cell>
          <cell r="BK24">
            <v>2.2376202573063195</v>
          </cell>
          <cell r="BL24">
            <v>7.7469583030819988</v>
          </cell>
          <cell r="BN24">
            <v>471.96089307302964</v>
          </cell>
          <cell r="BO24">
            <v>3666.4893812442378</v>
          </cell>
          <cell r="BP24">
            <v>48359.162364392432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C24">
            <v>310</v>
          </cell>
        </row>
        <row r="25">
          <cell r="D25" t="str">
            <v>Thyolo-1a</v>
          </cell>
          <cell r="E25" t="str">
            <v>Muona-1a</v>
          </cell>
          <cell r="F25" t="str">
            <v>NA</v>
          </cell>
          <cell r="G25">
            <v>26.8</v>
          </cell>
          <cell r="H25">
            <v>140</v>
          </cell>
          <cell r="I25">
            <v>95.1</v>
          </cell>
          <cell r="J25">
            <v>146</v>
          </cell>
          <cell r="K25" t="str">
            <v>NA</v>
          </cell>
          <cell r="L25" t="str">
            <v>NA</v>
          </cell>
          <cell r="M25">
            <v>40</v>
          </cell>
          <cell r="N25">
            <v>53</v>
          </cell>
          <cell r="O25">
            <v>65</v>
          </cell>
          <cell r="P25" t="str">
            <v>SW</v>
          </cell>
          <cell r="Q25">
            <v>0</v>
          </cell>
          <cell r="R25">
            <v>0</v>
          </cell>
          <cell r="S25" t="str">
            <v>N</v>
          </cell>
          <cell r="T25">
            <v>2377.6546494218883</v>
          </cell>
          <cell r="U25">
            <v>3467.4130304069204</v>
          </cell>
          <cell r="V25">
            <v>4167.7335381729972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B25" t="str">
            <v>B</v>
          </cell>
          <cell r="AC25">
            <v>0.5</v>
          </cell>
          <cell r="AD25">
            <v>0.7</v>
          </cell>
          <cell r="AE25">
            <v>0.9</v>
          </cell>
          <cell r="AF25">
            <v>0.38999999999999996</v>
          </cell>
          <cell r="AG25">
            <v>0.56999999999999995</v>
          </cell>
          <cell r="AH25">
            <v>0.75</v>
          </cell>
          <cell r="AI25">
            <v>33</v>
          </cell>
          <cell r="AJ25">
            <v>70</v>
          </cell>
          <cell r="AK25">
            <v>107</v>
          </cell>
          <cell r="AL25">
            <v>0.13864027444088534</v>
          </cell>
          <cell r="AM25">
            <v>0.62301096062676664</v>
          </cell>
          <cell r="AN25">
            <v>1.527396633586799</v>
          </cell>
          <cell r="AO25">
            <v>0.16019628803137001</v>
          </cell>
          <cell r="AP25">
            <v>0.61028957802326278</v>
          </cell>
          <cell r="AQ25">
            <v>1.5497428164572473</v>
          </cell>
          <cell r="AR25" t="str">
            <v>NA</v>
          </cell>
          <cell r="AS25" t="str">
            <v>NA</v>
          </cell>
          <cell r="AT25" t="str">
            <v>NA</v>
          </cell>
          <cell r="AV25">
            <v>6.1958093687179856</v>
          </cell>
          <cell r="AW25">
            <v>6.6287943963974074</v>
          </cell>
          <cell r="AX25">
            <v>7.1166281226703605</v>
          </cell>
          <cell r="AY25">
            <v>0.25456237280904065</v>
          </cell>
          <cell r="AZ25">
            <v>0.77878028606461258</v>
          </cell>
          <cell r="BA25">
            <v>2.9394330893369962</v>
          </cell>
          <cell r="BC25">
            <v>166.66422277705928</v>
          </cell>
          <cell r="BD25">
            <v>1250.0266211707376</v>
          </cell>
          <cell r="BE25">
            <v>21201.870100093733</v>
          </cell>
          <cell r="BG25">
            <v>7.1392189068990275</v>
          </cell>
          <cell r="BH25">
            <v>7.5722039345784493</v>
          </cell>
          <cell r="BI25">
            <v>7.985030068742681</v>
          </cell>
          <cell r="BJ25">
            <v>0.73141800368867471</v>
          </cell>
          <cell r="BK25">
            <v>2.2376202573063195</v>
          </cell>
          <cell r="BL25">
            <v>7.7469583030819988</v>
          </cell>
          <cell r="BN25">
            <v>471.96089307302964</v>
          </cell>
          <cell r="BO25">
            <v>3666.4893812442378</v>
          </cell>
          <cell r="BP25">
            <v>48359.162364392432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  <cell r="BY25" t="str">
            <v>NA</v>
          </cell>
          <cell r="BZ25" t="str">
            <v>NA</v>
          </cell>
          <cell r="CA25" t="str">
            <v>NA</v>
          </cell>
          <cell r="CC25">
            <v>310</v>
          </cell>
        </row>
        <row r="26">
          <cell r="D26" t="str">
            <v>Thyolo-1b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41.3</v>
          </cell>
          <cell r="J26">
            <v>139</v>
          </cell>
          <cell r="K26" t="str">
            <v>NA</v>
          </cell>
          <cell r="L26" t="str">
            <v>NA</v>
          </cell>
          <cell r="M26">
            <v>40</v>
          </cell>
          <cell r="N26">
            <v>53</v>
          </cell>
          <cell r="O26">
            <v>65</v>
          </cell>
          <cell r="P26" t="str">
            <v>SW</v>
          </cell>
          <cell r="Q26">
            <v>0</v>
          </cell>
          <cell r="R26">
            <v>0</v>
          </cell>
          <cell r="S26" t="str">
            <v>N</v>
          </cell>
          <cell r="T26">
            <v>592.14945259987462</v>
          </cell>
          <cell r="U26">
            <v>863.55128504148388</v>
          </cell>
          <cell r="V26">
            <v>1233.6446929164056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B26" t="str">
            <v>B</v>
          </cell>
          <cell r="AC26">
            <v>0.5</v>
          </cell>
          <cell r="AD26">
            <v>0.7</v>
          </cell>
          <cell r="AE26">
            <v>0.9</v>
          </cell>
          <cell r="AF26">
            <v>0.38999999999999996</v>
          </cell>
          <cell r="AG26">
            <v>0.56999999999999995</v>
          </cell>
          <cell r="AH26">
            <v>0.75</v>
          </cell>
          <cell r="AI26">
            <v>33</v>
          </cell>
          <cell r="AJ26">
            <v>70</v>
          </cell>
          <cell r="AK26">
            <v>107</v>
          </cell>
          <cell r="AL26" t="str">
            <v>NA</v>
          </cell>
          <cell r="AM26" t="str">
            <v>NA</v>
          </cell>
          <cell r="AN26" t="str">
            <v>NA</v>
          </cell>
          <cell r="AO26">
            <v>0.13489329170608655</v>
          </cell>
          <cell r="AP26">
            <v>0.61895860994196528</v>
          </cell>
          <cell r="AQ26">
            <v>1.5353137890583466</v>
          </cell>
          <cell r="AR26" t="str">
            <v>NA</v>
          </cell>
          <cell r="AS26" t="str">
            <v>NA</v>
          </cell>
          <cell r="AT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C26" t="str">
            <v>NA</v>
          </cell>
          <cell r="BD26" t="str">
            <v>NA</v>
          </cell>
          <cell r="BE26" t="str">
            <v>NA</v>
          </cell>
          <cell r="BG26">
            <v>6.535501464764006</v>
          </cell>
          <cell r="BH26">
            <v>6.9684864924434278</v>
          </cell>
          <cell r="BI26">
            <v>7.4563202187163808</v>
          </cell>
          <cell r="BJ26">
            <v>0.36501181739085115</v>
          </cell>
          <cell r="BK26">
            <v>1.1166772387757815</v>
          </cell>
          <cell r="BL26">
            <v>4.2147934205600492</v>
          </cell>
          <cell r="BN26">
            <v>237.74411458567289</v>
          </cell>
          <cell r="BO26">
            <v>1804.1226357292021</v>
          </cell>
          <cell r="BP26">
            <v>31245.389353708484</v>
          </cell>
          <cell r="BR26" t="str">
            <v>NA</v>
          </cell>
          <cell r="BS26" t="str">
            <v>NA</v>
          </cell>
          <cell r="BT26" t="str">
            <v>NA</v>
          </cell>
          <cell r="BU26" t="str">
            <v>NA</v>
          </cell>
          <cell r="BV26" t="str">
            <v>NA</v>
          </cell>
          <cell r="BW26" t="str">
            <v>NA</v>
          </cell>
          <cell r="BY26" t="str">
            <v>NA</v>
          </cell>
          <cell r="BZ26" t="str">
            <v>NA</v>
          </cell>
          <cell r="CA26" t="str">
            <v>NA</v>
          </cell>
          <cell r="CC26">
            <v>311</v>
          </cell>
        </row>
        <row r="27">
          <cell r="D27" t="str">
            <v>Thyolo-2</v>
          </cell>
          <cell r="E27" t="str">
            <v>Thyolo North-2</v>
          </cell>
          <cell r="F27" t="str">
            <v>NA</v>
          </cell>
          <cell r="G27">
            <v>32.4</v>
          </cell>
          <cell r="H27">
            <v>153</v>
          </cell>
          <cell r="I27">
            <v>73.099999999999994</v>
          </cell>
          <cell r="J27">
            <v>142</v>
          </cell>
          <cell r="K27" t="str">
            <v>NA</v>
          </cell>
          <cell r="L27" t="str">
            <v>NA</v>
          </cell>
          <cell r="M27">
            <v>40</v>
          </cell>
          <cell r="N27">
            <v>53</v>
          </cell>
          <cell r="O27">
            <v>65</v>
          </cell>
          <cell r="P27" t="str">
            <v>SW</v>
          </cell>
          <cell r="Q27">
            <v>0</v>
          </cell>
          <cell r="R27">
            <v>0</v>
          </cell>
          <cell r="S27" t="str">
            <v>N</v>
          </cell>
          <cell r="T27">
            <v>1533.5933181020891</v>
          </cell>
          <cell r="U27">
            <v>2236.4902555655462</v>
          </cell>
          <cell r="V27">
            <v>3194.9860793793518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B27" t="str">
            <v>B</v>
          </cell>
          <cell r="AC27">
            <v>0.5</v>
          </cell>
          <cell r="AD27">
            <v>0.7</v>
          </cell>
          <cell r="AE27">
            <v>0.9</v>
          </cell>
          <cell r="AF27">
            <v>0.38999999999999996</v>
          </cell>
          <cell r="AG27">
            <v>0.56999999999999995</v>
          </cell>
          <cell r="AH27">
            <v>0.75</v>
          </cell>
          <cell r="AI27">
            <v>33</v>
          </cell>
          <cell r="AJ27">
            <v>70</v>
          </cell>
          <cell r="AK27">
            <v>107</v>
          </cell>
          <cell r="AL27">
            <v>0.18311112667943574</v>
          </cell>
          <cell r="AM27">
            <v>0.57417000708985189</v>
          </cell>
          <cell r="AN27">
            <v>1.5852808858717908</v>
          </cell>
          <cell r="AO27">
            <v>0.14600641789536803</v>
          </cell>
          <cell r="AP27">
            <v>0.62687353613771846</v>
          </cell>
          <cell r="AQ27">
            <v>1.5190142183044373</v>
          </cell>
          <cell r="AR27" t="str">
            <v>NA</v>
          </cell>
          <cell r="AS27" t="str">
            <v>NA</v>
          </cell>
          <cell r="AT27" t="str">
            <v>NA</v>
          </cell>
          <cell r="AV27">
            <v>6.3331597290143575</v>
          </cell>
          <cell r="AW27">
            <v>6.7661447566937793</v>
          </cell>
          <cell r="AX27">
            <v>7.2539784829667324</v>
          </cell>
          <cell r="AY27">
            <v>0.29817373853348189</v>
          </cell>
          <cell r="AZ27">
            <v>0.91220012930289851</v>
          </cell>
          <cell r="BA27">
            <v>3.4430137641516647</v>
          </cell>
          <cell r="BC27">
            <v>188.0889003272803</v>
          </cell>
          <cell r="BD27">
            <v>1588.728282632409</v>
          </cell>
          <cell r="BE27">
            <v>18802.864831797968</v>
          </cell>
          <cell r="BG27">
            <v>6.9487803402664383</v>
          </cell>
          <cell r="BH27">
            <v>7.3817653679458601</v>
          </cell>
          <cell r="BI27">
            <v>7.8695990942188132</v>
          </cell>
          <cell r="BJ27">
            <v>0.58741679970270699</v>
          </cell>
          <cell r="BK27">
            <v>1.7970787208791514</v>
          </cell>
          <cell r="BL27">
            <v>6.782904948697329</v>
          </cell>
          <cell r="BN27">
            <v>386.70921748079269</v>
          </cell>
          <cell r="BO27">
            <v>2866.7324703979043</v>
          </cell>
          <cell r="BP27">
            <v>46456.210942440448</v>
          </cell>
          <cell r="BR27" t="str">
            <v>NA</v>
          </cell>
          <cell r="BS27" t="str">
            <v>NA</v>
          </cell>
          <cell r="BT27" t="str">
            <v>NA</v>
          </cell>
          <cell r="BU27" t="str">
            <v>NA</v>
          </cell>
          <cell r="BV27" t="str">
            <v>NA</v>
          </cell>
          <cell r="BW27" t="str">
            <v>NA</v>
          </cell>
          <cell r="BY27" t="str">
            <v>NA</v>
          </cell>
          <cell r="BZ27" t="str">
            <v>NA</v>
          </cell>
          <cell r="CA27" t="str">
            <v>NA</v>
          </cell>
          <cell r="CC27">
            <v>312</v>
          </cell>
        </row>
        <row r="28">
          <cell r="D28" t="str">
            <v>Thyolo-2</v>
          </cell>
          <cell r="E28" t="str">
            <v>Mbewe-2</v>
          </cell>
          <cell r="F28" t="str">
            <v>NA</v>
          </cell>
          <cell r="G28">
            <v>14</v>
          </cell>
          <cell r="H28">
            <v>132</v>
          </cell>
          <cell r="I28">
            <v>73.099999999999994</v>
          </cell>
          <cell r="J28">
            <v>142</v>
          </cell>
          <cell r="K28" t="str">
            <v>NA</v>
          </cell>
          <cell r="L28" t="str">
            <v>NA</v>
          </cell>
          <cell r="M28">
            <v>40</v>
          </cell>
          <cell r="N28">
            <v>53</v>
          </cell>
          <cell r="O28">
            <v>65</v>
          </cell>
          <cell r="P28" t="str">
            <v>SW</v>
          </cell>
          <cell r="Q28">
            <v>0</v>
          </cell>
          <cell r="R28">
            <v>0</v>
          </cell>
          <cell r="S28" t="str">
            <v>N</v>
          </cell>
          <cell r="T28">
            <v>1533.5933181020891</v>
          </cell>
          <cell r="U28">
            <v>2236.4902555655462</v>
          </cell>
          <cell r="V28">
            <v>3194.9860793793518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B28" t="str">
            <v>B</v>
          </cell>
          <cell r="AC28">
            <v>0.5</v>
          </cell>
          <cell r="AD28">
            <v>0.7</v>
          </cell>
          <cell r="AE28">
            <v>0.9</v>
          </cell>
          <cell r="AF28">
            <v>0.38999999999999996</v>
          </cell>
          <cell r="AG28">
            <v>0.56999999999999995</v>
          </cell>
          <cell r="AH28">
            <v>0.75</v>
          </cell>
          <cell r="AI28">
            <v>33</v>
          </cell>
          <cell r="AJ28">
            <v>70</v>
          </cell>
          <cell r="AK28">
            <v>107</v>
          </cell>
          <cell r="AL28">
            <v>0.10757934709884291</v>
          </cell>
          <cell r="AM28">
            <v>0.58538932395794385</v>
          </cell>
          <cell r="AN28">
            <v>1.5775220577447984</v>
          </cell>
          <cell r="AO28">
            <v>0.14600641789536803</v>
          </cell>
          <cell r="AP28">
            <v>0.62687353613771846</v>
          </cell>
          <cell r="AQ28">
            <v>1.5190142183044373</v>
          </cell>
          <cell r="AR28" t="str">
            <v>NA</v>
          </cell>
          <cell r="AS28" t="str">
            <v>NA</v>
          </cell>
          <cell r="AT28" t="str">
            <v>NA</v>
          </cell>
          <cell r="AV28">
            <v>5.7257981048004014</v>
          </cell>
          <cell r="AW28">
            <v>6.1587831324798232</v>
          </cell>
          <cell r="AX28">
            <v>6.6466168587527763</v>
          </cell>
          <cell r="AY28">
            <v>0.14817965471977201</v>
          </cell>
          <cell r="AZ28">
            <v>0.45332463167361342</v>
          </cell>
          <cell r="BA28">
            <v>1.7110312708177253</v>
          </cell>
          <cell r="BC28">
            <v>93.931906683832608</v>
          </cell>
          <cell r="BD28">
            <v>774.39852952661909</v>
          </cell>
          <cell r="BE28">
            <v>15904.83040620841</v>
          </cell>
          <cell r="BG28">
            <v>6.9487803402664383</v>
          </cell>
          <cell r="BH28">
            <v>7.3817653679458601</v>
          </cell>
          <cell r="BI28">
            <v>7.8695990942188132</v>
          </cell>
          <cell r="BJ28">
            <v>0.58741679970270699</v>
          </cell>
          <cell r="BK28">
            <v>1.7970787208791514</v>
          </cell>
          <cell r="BL28">
            <v>6.782904948697329</v>
          </cell>
          <cell r="BN28">
            <v>386.70921748079269</v>
          </cell>
          <cell r="BO28">
            <v>2866.7324703979043</v>
          </cell>
          <cell r="BP28">
            <v>46456.210942440448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C28">
            <v>312</v>
          </cell>
        </row>
        <row r="29">
          <cell r="D29" t="str">
            <v>Thyolo-2</v>
          </cell>
          <cell r="E29" t="str">
            <v>Kalulu-2</v>
          </cell>
          <cell r="F29" t="str">
            <v>NA</v>
          </cell>
          <cell r="G29">
            <v>26.7</v>
          </cell>
          <cell r="H29">
            <v>134</v>
          </cell>
          <cell r="I29">
            <v>73.099999999999994</v>
          </cell>
          <cell r="J29">
            <v>142</v>
          </cell>
          <cell r="K29" t="str">
            <v>NA</v>
          </cell>
          <cell r="L29" t="str">
            <v>NA</v>
          </cell>
          <cell r="M29">
            <v>40</v>
          </cell>
          <cell r="N29">
            <v>53</v>
          </cell>
          <cell r="O29">
            <v>65</v>
          </cell>
          <cell r="P29" t="str">
            <v>SW</v>
          </cell>
          <cell r="Q29">
            <v>0</v>
          </cell>
          <cell r="R29">
            <v>0</v>
          </cell>
          <cell r="S29" t="str">
            <v>N</v>
          </cell>
          <cell r="T29">
            <v>1533.5933181020891</v>
          </cell>
          <cell r="U29">
            <v>2236.4902555655462</v>
          </cell>
          <cell r="V29">
            <v>3194.9860793793518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B29" t="str">
            <v>B</v>
          </cell>
          <cell r="AC29">
            <v>0.5</v>
          </cell>
          <cell r="AD29">
            <v>0.7</v>
          </cell>
          <cell r="AE29">
            <v>0.9</v>
          </cell>
          <cell r="AF29">
            <v>0.38999999999999996</v>
          </cell>
          <cell r="AG29">
            <v>0.56999999999999995</v>
          </cell>
          <cell r="AH29">
            <v>0.75</v>
          </cell>
          <cell r="AI29">
            <v>33</v>
          </cell>
          <cell r="AJ29">
            <v>70</v>
          </cell>
          <cell r="AK29">
            <v>107</v>
          </cell>
          <cell r="AL29">
            <v>0.1155652889912836</v>
          </cell>
          <cell r="AM29">
            <v>0.59589543410710566</v>
          </cell>
          <cell r="AN29">
            <v>1.5678412619890889</v>
          </cell>
          <cell r="AO29">
            <v>0.14600641789536803</v>
          </cell>
          <cell r="AP29">
            <v>0.62687353613771846</v>
          </cell>
          <cell r="AQ29">
            <v>1.5190142183044373</v>
          </cell>
          <cell r="AR29" t="str">
            <v>NA</v>
          </cell>
          <cell r="AS29" t="str">
            <v>NA</v>
          </cell>
          <cell r="AT29" t="str">
            <v>NA</v>
          </cell>
          <cell r="AV29">
            <v>6.1931034809442949</v>
          </cell>
          <cell r="AW29">
            <v>6.6260885086237167</v>
          </cell>
          <cell r="AX29">
            <v>7.1139222348966697</v>
          </cell>
          <cell r="AY29">
            <v>0.25377057665584263</v>
          </cell>
          <cell r="AZ29">
            <v>0.77635795149926423</v>
          </cell>
          <cell r="BA29">
            <v>2.9302902148931529</v>
          </cell>
          <cell r="BC29">
            <v>161.85986605167474</v>
          </cell>
          <cell r="BD29">
            <v>1302.8425912720156</v>
          </cell>
          <cell r="BE29">
            <v>25356.144915746867</v>
          </cell>
          <cell r="BG29">
            <v>6.9487803402664383</v>
          </cell>
          <cell r="BH29">
            <v>7.3817653679458601</v>
          </cell>
          <cell r="BI29">
            <v>7.8695990942188132</v>
          </cell>
          <cell r="BJ29">
            <v>0.58741679970270699</v>
          </cell>
          <cell r="BK29">
            <v>1.7970787208791514</v>
          </cell>
          <cell r="BL29">
            <v>6.782904948697329</v>
          </cell>
          <cell r="BN29">
            <v>386.70921748079269</v>
          </cell>
          <cell r="BO29">
            <v>2866.7324703979043</v>
          </cell>
          <cell r="BP29">
            <v>46456.210942440448</v>
          </cell>
          <cell r="BR29" t="str">
            <v>NA</v>
          </cell>
          <cell r="BS29" t="str">
            <v>NA</v>
          </cell>
          <cell r="BT29" t="str">
            <v>NA</v>
          </cell>
          <cell r="BU29" t="str">
            <v>NA</v>
          </cell>
          <cell r="BV29" t="str">
            <v>NA</v>
          </cell>
          <cell r="BW29" t="str">
            <v>NA</v>
          </cell>
          <cell r="BY29" t="str">
            <v>NA</v>
          </cell>
          <cell r="BZ29" t="str">
            <v>NA</v>
          </cell>
          <cell r="CA29" t="str">
            <v>NA</v>
          </cell>
          <cell r="CC29">
            <v>312</v>
          </cell>
        </row>
        <row r="30">
          <cell r="D30" t="str">
            <v>Zomba</v>
          </cell>
          <cell r="E30" t="str">
            <v>Zomba South</v>
          </cell>
          <cell r="F30" t="str">
            <v>NA</v>
          </cell>
          <cell r="G30">
            <v>27.5</v>
          </cell>
          <cell r="H30">
            <v>202</v>
          </cell>
          <cell r="I30">
            <v>70.400000000000006</v>
          </cell>
          <cell r="J30">
            <v>205</v>
          </cell>
          <cell r="K30" t="str">
            <v>NA</v>
          </cell>
          <cell r="L30" t="str">
            <v>NA</v>
          </cell>
          <cell r="M30">
            <v>40</v>
          </cell>
          <cell r="N30">
            <v>53</v>
          </cell>
          <cell r="O30">
            <v>65</v>
          </cell>
          <cell r="P30" t="str">
            <v>NW</v>
          </cell>
          <cell r="Q30">
            <v>0</v>
          </cell>
          <cell r="R30">
            <v>0</v>
          </cell>
          <cell r="S30" t="str">
            <v>N</v>
          </cell>
          <cell r="T30">
            <v>1440.3532313926917</v>
          </cell>
          <cell r="U30">
            <v>2100.515129114342</v>
          </cell>
          <cell r="V30">
            <v>3000.7358987347748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B30" t="str">
            <v>B</v>
          </cell>
          <cell r="AC30">
            <v>0.5</v>
          </cell>
          <cell r="AD30">
            <v>0.7</v>
          </cell>
          <cell r="AE30">
            <v>0.9</v>
          </cell>
          <cell r="AF30">
            <v>0.49</v>
          </cell>
          <cell r="AG30">
            <v>0.66</v>
          </cell>
          <cell r="AH30">
            <v>0.83000000000000007</v>
          </cell>
          <cell r="AI30">
            <v>39</v>
          </cell>
          <cell r="AJ30">
            <v>71</v>
          </cell>
          <cell r="AK30">
            <v>103</v>
          </cell>
          <cell r="AL30">
            <v>9.3507717862193571E-2</v>
          </cell>
          <cell r="AM30">
            <v>0.57937374882518999</v>
          </cell>
          <cell r="AN30">
            <v>1.7457910772375771</v>
          </cell>
          <cell r="AO30">
            <v>7.7372618461397757E-2</v>
          </cell>
          <cell r="AP30">
            <v>0.55222115595557753</v>
          </cell>
          <cell r="AQ30">
            <v>1.7289273178556226</v>
          </cell>
          <cell r="AR30" t="str">
            <v>NA</v>
          </cell>
          <cell r="AS30" t="str">
            <v>NA</v>
          </cell>
          <cell r="AT30" t="str">
            <v>NA</v>
          </cell>
          <cell r="AV30">
            <v>6.2144725350537753</v>
          </cell>
          <cell r="AW30">
            <v>6.6474575627331971</v>
          </cell>
          <cell r="AX30">
            <v>7.1352912890061502</v>
          </cell>
          <cell r="AY30">
            <v>0.26009128097120821</v>
          </cell>
          <cell r="AZ30">
            <v>0.79569482309003292</v>
          </cell>
          <cell r="BA30">
            <v>3.0032754216520332</v>
          </cell>
          <cell r="BC30">
            <v>148.98190531639057</v>
          </cell>
          <cell r="BD30">
            <v>1373.3705137719519</v>
          </cell>
          <cell r="BE30">
            <v>32117.941602190444</v>
          </cell>
          <cell r="BG30">
            <v>6.9215391439068554</v>
          </cell>
          <cell r="BH30">
            <v>7.3545241715862799</v>
          </cell>
          <cell r="BI30">
            <v>7.842357897859233</v>
          </cell>
          <cell r="BJ30">
            <v>0.56927978803340207</v>
          </cell>
          <cell r="BK30">
            <v>1.7415923307252805</v>
          </cell>
          <cell r="BL30">
            <v>6.573476777305971</v>
          </cell>
          <cell r="BN30">
            <v>329.26762285153552</v>
          </cell>
          <cell r="BO30">
            <v>3153.7950184316733</v>
          </cell>
          <cell r="BP30">
            <v>84958.696086853612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Y30" t="str">
            <v>NA</v>
          </cell>
          <cell r="BZ30" t="str">
            <v>NA</v>
          </cell>
          <cell r="CA30" t="str">
            <v>NA</v>
          </cell>
          <cell r="CC30">
            <v>313</v>
          </cell>
        </row>
        <row r="31">
          <cell r="D31" t="str">
            <v>Zomba</v>
          </cell>
          <cell r="E31" t="str">
            <v>Chingale Stream</v>
          </cell>
          <cell r="F31" t="str">
            <v>NA</v>
          </cell>
          <cell r="G31">
            <v>13</v>
          </cell>
          <cell r="H31">
            <v>206</v>
          </cell>
          <cell r="I31">
            <v>70.400000000000006</v>
          </cell>
          <cell r="J31">
            <v>205</v>
          </cell>
          <cell r="K31" t="str">
            <v>NA</v>
          </cell>
          <cell r="L31" t="str">
            <v>NA</v>
          </cell>
          <cell r="M31">
            <v>40</v>
          </cell>
          <cell r="N31">
            <v>53</v>
          </cell>
          <cell r="O31">
            <v>65</v>
          </cell>
          <cell r="P31" t="str">
            <v>NW</v>
          </cell>
          <cell r="Q31">
            <v>0</v>
          </cell>
          <cell r="R31">
            <v>0</v>
          </cell>
          <cell r="S31" t="str">
            <v>N</v>
          </cell>
          <cell r="T31">
            <v>1440.3532313926917</v>
          </cell>
          <cell r="U31">
            <v>2100.515129114342</v>
          </cell>
          <cell r="V31">
            <v>3000.7358987347748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B31" t="str">
            <v>B</v>
          </cell>
          <cell r="AC31">
            <v>0.5</v>
          </cell>
          <cell r="AD31">
            <v>0.7</v>
          </cell>
          <cell r="AE31">
            <v>0.9</v>
          </cell>
          <cell r="AF31">
            <v>0.49</v>
          </cell>
          <cell r="AG31">
            <v>0.66</v>
          </cell>
          <cell r="AH31">
            <v>0.83000000000000007</v>
          </cell>
          <cell r="AI31">
            <v>39</v>
          </cell>
          <cell r="AJ31">
            <v>71</v>
          </cell>
          <cell r="AK31">
            <v>103</v>
          </cell>
          <cell r="AL31">
            <v>7.1944922790448493E-2</v>
          </cell>
          <cell r="AM31">
            <v>0.54283013939591973</v>
          </cell>
          <cell r="AN31">
            <v>1.7222503244338063</v>
          </cell>
          <cell r="AO31">
            <v>7.7372618461397757E-2</v>
          </cell>
          <cell r="AP31">
            <v>0.55222115595557753</v>
          </cell>
          <cell r="AQ31">
            <v>1.7289273178556226</v>
          </cell>
          <cell r="AR31" t="str">
            <v>NA</v>
          </cell>
          <cell r="AS31" t="str">
            <v>NA</v>
          </cell>
          <cell r="AT31" t="str">
            <v>NA</v>
          </cell>
          <cell r="AV31">
            <v>5.6721569658480648</v>
          </cell>
          <cell r="AW31">
            <v>6.1051419935274867</v>
          </cell>
          <cell r="AX31">
            <v>6.5929757198004397</v>
          </cell>
          <cell r="AY31">
            <v>0.13930541840148528</v>
          </cell>
          <cell r="AZ31">
            <v>0.42617576351097758</v>
          </cell>
          <cell r="BA31">
            <v>1.6085604162734195</v>
          </cell>
          <cell r="BC31">
            <v>80.88569729100341</v>
          </cell>
          <cell r="BD31">
            <v>785.09967037799481</v>
          </cell>
          <cell r="BE31">
            <v>22358.220064515441</v>
          </cell>
          <cell r="BG31">
            <v>6.9215391439068554</v>
          </cell>
          <cell r="BH31">
            <v>7.3545241715862799</v>
          </cell>
          <cell r="BI31">
            <v>7.842357897859233</v>
          </cell>
          <cell r="BJ31">
            <v>0.56927978803340207</v>
          </cell>
          <cell r="BK31">
            <v>1.7415923307252805</v>
          </cell>
          <cell r="BL31">
            <v>6.573476777305971</v>
          </cell>
          <cell r="BN31">
            <v>329.26762285153552</v>
          </cell>
          <cell r="BO31">
            <v>3153.7950184316733</v>
          </cell>
          <cell r="BP31">
            <v>84958.696086853612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  <cell r="BY31" t="str">
            <v>NA</v>
          </cell>
          <cell r="BZ31" t="str">
            <v>NA</v>
          </cell>
          <cell r="CA31" t="str">
            <v>NA</v>
          </cell>
          <cell r="CC31">
            <v>313</v>
          </cell>
        </row>
        <row r="32">
          <cell r="D32" t="str">
            <v>Zomba</v>
          </cell>
          <cell r="E32" t="str">
            <v>Mwinje</v>
          </cell>
          <cell r="F32" t="str">
            <v>NA</v>
          </cell>
          <cell r="G32">
            <v>8</v>
          </cell>
          <cell r="H32">
            <v>208</v>
          </cell>
          <cell r="I32">
            <v>70.400000000000006</v>
          </cell>
          <cell r="J32">
            <v>205</v>
          </cell>
          <cell r="K32" t="str">
            <v>NA</v>
          </cell>
          <cell r="L32" t="str">
            <v>NA</v>
          </cell>
          <cell r="M32">
            <v>40</v>
          </cell>
          <cell r="N32">
            <v>53</v>
          </cell>
          <cell r="O32">
            <v>65</v>
          </cell>
          <cell r="P32" t="str">
            <v>NW</v>
          </cell>
          <cell r="Q32">
            <v>0</v>
          </cell>
          <cell r="R32">
            <v>0</v>
          </cell>
          <cell r="S32" t="str">
            <v>N</v>
          </cell>
          <cell r="T32">
            <v>1440.3532313926917</v>
          </cell>
          <cell r="U32">
            <v>2100.515129114342</v>
          </cell>
          <cell r="V32">
            <v>3000.7358987347748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B32" t="str">
            <v>B</v>
          </cell>
          <cell r="AC32">
            <v>0.5</v>
          </cell>
          <cell r="AD32">
            <v>0.7</v>
          </cell>
          <cell r="AE32">
            <v>0.9</v>
          </cell>
          <cell r="AF32">
            <v>0.49</v>
          </cell>
          <cell r="AG32">
            <v>0.66</v>
          </cell>
          <cell r="AH32">
            <v>0.83000000000000007</v>
          </cell>
          <cell r="AI32">
            <v>39</v>
          </cell>
          <cell r="AJ32">
            <v>71</v>
          </cell>
          <cell r="AK32">
            <v>103</v>
          </cell>
          <cell r="AL32">
            <v>6.1025446091504044E-2</v>
          </cell>
          <cell r="AM32">
            <v>0.52355496328191309</v>
          </cell>
          <cell r="AN32">
            <v>1.70732468887169</v>
          </cell>
          <cell r="AO32">
            <v>7.7372618461397757E-2</v>
          </cell>
          <cell r="AP32">
            <v>0.55222115595557753</v>
          </cell>
          <cell r="AQ32">
            <v>1.7289273178556226</v>
          </cell>
          <cell r="AR32" t="str">
            <v>NA</v>
          </cell>
          <cell r="AS32" t="str">
            <v>NA</v>
          </cell>
          <cell r="AT32" t="str">
            <v>NA</v>
          </cell>
          <cell r="AV32">
            <v>5.3207346903232446</v>
          </cell>
          <cell r="AW32">
            <v>5.7537197180026665</v>
          </cell>
          <cell r="AX32">
            <v>6.2415534442756195</v>
          </cell>
          <cell r="AY32">
            <v>9.2951600308978061E-2</v>
          </cell>
          <cell r="AZ32">
            <v>0.28436596139481957</v>
          </cell>
          <cell r="BA32">
            <v>1.0733126291999</v>
          </cell>
          <cell r="BC32">
            <v>54.442837331899916</v>
          </cell>
          <cell r="BD32">
            <v>543.14442864272883</v>
          </cell>
          <cell r="BE32">
            <v>17587.952205880334</v>
          </cell>
          <cell r="BG32">
            <v>6.9215391439068554</v>
          </cell>
          <cell r="BH32">
            <v>7.3545241715862799</v>
          </cell>
          <cell r="BI32">
            <v>7.842357897859233</v>
          </cell>
          <cell r="BJ32">
            <v>0.56927978803340207</v>
          </cell>
          <cell r="BK32">
            <v>1.7415923307252805</v>
          </cell>
          <cell r="BL32">
            <v>6.573476777305971</v>
          </cell>
          <cell r="BN32">
            <v>329.26762285153552</v>
          </cell>
          <cell r="BO32">
            <v>3153.7950184316733</v>
          </cell>
          <cell r="BP32">
            <v>84958.696086853612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Y32" t="str">
            <v>NA</v>
          </cell>
          <cell r="BZ32" t="str">
            <v>NA</v>
          </cell>
          <cell r="CA32" t="str">
            <v>NA</v>
          </cell>
          <cell r="CC32">
            <v>313</v>
          </cell>
        </row>
        <row r="33">
          <cell r="D33" t="str">
            <v>Zomba</v>
          </cell>
          <cell r="E33" t="str">
            <v>Zomba North</v>
          </cell>
          <cell r="F33" t="str">
            <v>NA</v>
          </cell>
          <cell r="G33">
            <v>21.9</v>
          </cell>
          <cell r="H33">
            <v>205</v>
          </cell>
          <cell r="I33">
            <v>70.400000000000006</v>
          </cell>
          <cell r="J33">
            <v>205</v>
          </cell>
          <cell r="K33" t="str">
            <v>NA</v>
          </cell>
          <cell r="L33" t="str">
            <v>NA</v>
          </cell>
          <cell r="M33">
            <v>40</v>
          </cell>
          <cell r="N33">
            <v>53</v>
          </cell>
          <cell r="O33">
            <v>65</v>
          </cell>
          <cell r="P33" t="str">
            <v>NW</v>
          </cell>
          <cell r="Q33">
            <v>0</v>
          </cell>
          <cell r="R33">
            <v>0</v>
          </cell>
          <cell r="S33" t="str">
            <v>N</v>
          </cell>
          <cell r="T33">
            <v>1440.3532313926917</v>
          </cell>
          <cell r="U33">
            <v>2100.515129114342</v>
          </cell>
          <cell r="V33">
            <v>3000.7358987347748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B33" t="str">
            <v>B</v>
          </cell>
          <cell r="AC33">
            <v>0.5</v>
          </cell>
          <cell r="AD33">
            <v>0.7</v>
          </cell>
          <cell r="AE33">
            <v>0.9</v>
          </cell>
          <cell r="AF33">
            <v>0.49</v>
          </cell>
          <cell r="AG33">
            <v>0.66</v>
          </cell>
          <cell r="AH33">
            <v>0.83000000000000007</v>
          </cell>
          <cell r="AI33">
            <v>39</v>
          </cell>
          <cell r="AJ33">
            <v>71</v>
          </cell>
          <cell r="AK33">
            <v>103</v>
          </cell>
          <cell r="AL33">
            <v>7.7372618461397757E-2</v>
          </cell>
          <cell r="AM33">
            <v>0.55222115595557753</v>
          </cell>
          <cell r="AN33">
            <v>1.7289273178556226</v>
          </cell>
          <cell r="AO33">
            <v>7.7372618461397757E-2</v>
          </cell>
          <cell r="AP33">
            <v>0.55222115595557753</v>
          </cell>
          <cell r="AQ33">
            <v>1.7289273178556226</v>
          </cell>
          <cell r="AR33" t="str">
            <v>NA</v>
          </cell>
          <cell r="AS33" t="str">
            <v>NA</v>
          </cell>
          <cell r="AT33" t="str">
            <v>NA</v>
          </cell>
          <cell r="AV33">
            <v>6.0496582367368674</v>
          </cell>
          <cell r="AW33">
            <v>6.4826432644162892</v>
          </cell>
          <cell r="AX33">
            <v>6.9704769906892423</v>
          </cell>
          <cell r="AY33">
            <v>0.21513875172850533</v>
          </cell>
          <cell r="AZ33">
            <v>0.65817197084501211</v>
          </cell>
          <cell r="BA33">
            <v>2.4842083244714575</v>
          </cell>
          <cell r="BC33">
            <v>124.43481545270539</v>
          </cell>
          <cell r="BD33">
            <v>1191.8630131185296</v>
          </cell>
          <cell r="BE33">
            <v>32107.073198134851</v>
          </cell>
          <cell r="BG33">
            <v>6.9215391439068554</v>
          </cell>
          <cell r="BH33">
            <v>7.3545241715862799</v>
          </cell>
          <cell r="BI33">
            <v>7.842357897859233</v>
          </cell>
          <cell r="BJ33">
            <v>0.56927978803340207</v>
          </cell>
          <cell r="BK33">
            <v>1.7415923307252805</v>
          </cell>
          <cell r="BL33">
            <v>6.573476777305971</v>
          </cell>
          <cell r="BN33">
            <v>329.26762285153552</v>
          </cell>
          <cell r="BO33">
            <v>3153.7950184316733</v>
          </cell>
          <cell r="BP33">
            <v>84958.696086853612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Y33" t="str">
            <v>NA</v>
          </cell>
          <cell r="BZ33" t="str">
            <v>NA</v>
          </cell>
          <cell r="CA33" t="str">
            <v>NA</v>
          </cell>
          <cell r="CC33">
            <v>313</v>
          </cell>
        </row>
        <row r="34">
          <cell r="D34" t="str">
            <v>Chingale Step</v>
          </cell>
          <cell r="E34" t="str">
            <v>Chingale Step South</v>
          </cell>
          <cell r="F34" t="str">
            <v>NA</v>
          </cell>
          <cell r="G34">
            <v>39.4</v>
          </cell>
          <cell r="H34">
            <v>213</v>
          </cell>
          <cell r="I34">
            <v>80</v>
          </cell>
          <cell r="J34">
            <v>205</v>
          </cell>
          <cell r="K34" t="str">
            <v>NA</v>
          </cell>
          <cell r="L34" t="str">
            <v>NA</v>
          </cell>
          <cell r="M34">
            <v>54</v>
          </cell>
          <cell r="N34">
            <v>53</v>
          </cell>
          <cell r="O34">
            <v>65</v>
          </cell>
          <cell r="P34" t="str">
            <v>NW</v>
          </cell>
          <cell r="Q34">
            <v>0</v>
          </cell>
          <cell r="R34">
            <v>0</v>
          </cell>
          <cell r="S34" t="str">
            <v>N</v>
          </cell>
          <cell r="T34">
            <v>1782.3701121073054</v>
          </cell>
          <cell r="U34">
            <v>2599.2897468231536</v>
          </cell>
          <cell r="V34">
            <v>3505.979842837432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B34" t="str">
            <v>I</v>
          </cell>
          <cell r="AC34">
            <v>1.6666666666666666E-2</v>
          </cell>
          <cell r="AD34">
            <v>4.9999999999999996E-2</v>
          </cell>
          <cell r="AE34">
            <v>8.3333333333333329E-2</v>
          </cell>
          <cell r="AF34">
            <v>0.49</v>
          </cell>
          <cell r="AG34">
            <v>0.66</v>
          </cell>
          <cell r="AH34">
            <v>0.83000000000000007</v>
          </cell>
          <cell r="AI34">
            <v>39</v>
          </cell>
          <cell r="AJ34">
            <v>71</v>
          </cell>
          <cell r="AK34">
            <v>103</v>
          </cell>
          <cell r="AL34">
            <v>1.4523146223156219E-3</v>
          </cell>
          <cell r="AM34">
            <v>3.3759258084545496E-2</v>
          </cell>
          <cell r="AN34">
            <v>0.15379223321613997</v>
          </cell>
          <cell r="AO34">
            <v>3.3612539154819483E-3</v>
          </cell>
          <cell r="AP34">
            <v>3.9444368282541262E-2</v>
          </cell>
          <cell r="AQ34">
            <v>0.16008586276440945</v>
          </cell>
          <cell r="AR34" t="str">
            <v>NA</v>
          </cell>
          <cell r="AS34" t="str">
            <v>NA</v>
          </cell>
          <cell r="AT34" t="str">
            <v>NA</v>
          </cell>
          <cell r="AV34">
            <v>6.4747450817126264</v>
          </cell>
          <cell r="AW34">
            <v>6.9077301093920482</v>
          </cell>
          <cell r="AX34">
            <v>7.3955638356650013</v>
          </cell>
          <cell r="AY34">
            <v>0.35096359252489601</v>
          </cell>
          <cell r="AZ34">
            <v>1.0736996358445938</v>
          </cell>
          <cell r="BA34">
            <v>4.0525784924001469</v>
          </cell>
          <cell r="BC34">
            <v>2282.0631782597952</v>
          </cell>
          <cell r="BD34">
            <v>31804.598109225572</v>
          </cell>
          <cell r="BE34">
            <v>2790427.3840736877</v>
          </cell>
          <cell r="BG34">
            <v>7.0140680236565771</v>
          </cell>
          <cell r="BH34">
            <v>7.4470530513359989</v>
          </cell>
          <cell r="BI34">
            <v>7.9099395387972109</v>
          </cell>
          <cell r="BJ34">
            <v>0.63327188096752263</v>
          </cell>
          <cell r="BK34">
            <v>1.9373627420833288</v>
          </cell>
          <cell r="BL34">
            <v>7.1053578190587316</v>
          </cell>
          <cell r="BN34">
            <v>3955.8263923621912</v>
          </cell>
          <cell r="BO34">
            <v>49116.333368706481</v>
          </cell>
          <cell r="BP34">
            <v>2113900.9422440315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  <cell r="BY34" t="str">
            <v>NA</v>
          </cell>
          <cell r="BZ34" t="str">
            <v>NA</v>
          </cell>
          <cell r="CA34" t="str">
            <v>NA</v>
          </cell>
          <cell r="CC34">
            <v>314</v>
          </cell>
        </row>
        <row r="35">
          <cell r="D35" t="str">
            <v>Chingale Step</v>
          </cell>
          <cell r="E35" t="str">
            <v>Lintipe River</v>
          </cell>
          <cell r="F35" t="str">
            <v>NA</v>
          </cell>
          <cell r="G35">
            <v>9.6</v>
          </cell>
          <cell r="H35">
            <v>192</v>
          </cell>
          <cell r="I35">
            <v>80</v>
          </cell>
          <cell r="J35">
            <v>205</v>
          </cell>
          <cell r="K35" t="str">
            <v>NA</v>
          </cell>
          <cell r="L35" t="str">
            <v>NA</v>
          </cell>
          <cell r="M35">
            <v>54</v>
          </cell>
          <cell r="N35">
            <v>53</v>
          </cell>
          <cell r="O35">
            <v>65</v>
          </cell>
          <cell r="P35" t="str">
            <v>NW</v>
          </cell>
          <cell r="Q35">
            <v>0</v>
          </cell>
          <cell r="R35">
            <v>0</v>
          </cell>
          <cell r="S35" t="str">
            <v>N</v>
          </cell>
          <cell r="T35">
            <v>1782.3701121073054</v>
          </cell>
          <cell r="U35">
            <v>2599.2897468231536</v>
          </cell>
          <cell r="V35">
            <v>3505.979842837432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B35" t="str">
            <v>I</v>
          </cell>
          <cell r="AC35">
            <v>1.6666666666666666E-2</v>
          </cell>
          <cell r="AD35">
            <v>4.9999999999999996E-2</v>
          </cell>
          <cell r="AE35">
            <v>8.3333333333333329E-2</v>
          </cell>
          <cell r="AF35">
            <v>0.49</v>
          </cell>
          <cell r="AG35">
            <v>0.66</v>
          </cell>
          <cell r="AH35">
            <v>0.83000000000000007</v>
          </cell>
          <cell r="AI35">
            <v>39</v>
          </cell>
          <cell r="AJ35">
            <v>71</v>
          </cell>
          <cell r="AK35">
            <v>103</v>
          </cell>
          <cell r="AL35">
            <v>6.3077272979306714E-3</v>
          </cell>
          <cell r="AM35">
            <v>4.7002018618639792E-2</v>
          </cell>
          <cell r="AN35">
            <v>0.16363734961067142</v>
          </cell>
          <cell r="AO35">
            <v>3.3612539154819483E-3</v>
          </cell>
          <cell r="AP35">
            <v>3.9444368282541262E-2</v>
          </cell>
          <cell r="AQ35">
            <v>0.16008586276440945</v>
          </cell>
          <cell r="AR35" t="str">
            <v>NA</v>
          </cell>
          <cell r="AS35" t="str">
            <v>NA</v>
          </cell>
          <cell r="AT35" t="str">
            <v>NA</v>
          </cell>
          <cell r="AV35">
            <v>5.4527034337359508</v>
          </cell>
          <cell r="AW35">
            <v>5.8856884614153726</v>
          </cell>
          <cell r="AX35">
            <v>6.3735221876883257</v>
          </cell>
          <cell r="AY35">
            <v>0.10820348357112271</v>
          </cell>
          <cell r="AZ35">
            <v>0.33102590519895436</v>
          </cell>
          <cell r="BA35">
            <v>1.2494262073408589</v>
          </cell>
          <cell r="BC35">
            <v>661.23952648073407</v>
          </cell>
          <cell r="BD35">
            <v>7042.8018822935837</v>
          </cell>
          <cell r="BE35">
            <v>198078.66578993492</v>
          </cell>
          <cell r="BG35">
            <v>7.0140680236565771</v>
          </cell>
          <cell r="BH35">
            <v>7.4470530513359989</v>
          </cell>
          <cell r="BI35">
            <v>7.9099395387972109</v>
          </cell>
          <cell r="BJ35">
            <v>0.63327188096752263</v>
          </cell>
          <cell r="BK35">
            <v>1.9373627420833288</v>
          </cell>
          <cell r="BL35">
            <v>7.1053578190587316</v>
          </cell>
          <cell r="BN35">
            <v>3955.8263923621912</v>
          </cell>
          <cell r="BO35">
            <v>49116.333368706481</v>
          </cell>
          <cell r="BP35">
            <v>2113900.9422440315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  <cell r="BY35" t="str">
            <v>NA</v>
          </cell>
          <cell r="BZ35" t="str">
            <v>NA</v>
          </cell>
          <cell r="CA35" t="str">
            <v>NA</v>
          </cell>
          <cell r="CC35">
            <v>314</v>
          </cell>
        </row>
        <row r="36">
          <cell r="D36" t="str">
            <v>Chingale Step</v>
          </cell>
          <cell r="E36" t="str">
            <v>Namitembo</v>
          </cell>
          <cell r="F36" t="str">
            <v>NA</v>
          </cell>
          <cell r="G36">
            <v>18.399999999999999</v>
          </cell>
          <cell r="H36">
            <v>200</v>
          </cell>
          <cell r="I36">
            <v>80</v>
          </cell>
          <cell r="J36">
            <v>205</v>
          </cell>
          <cell r="K36" t="str">
            <v>NA</v>
          </cell>
          <cell r="L36" t="str">
            <v>NA</v>
          </cell>
          <cell r="M36">
            <v>54</v>
          </cell>
          <cell r="N36">
            <v>53</v>
          </cell>
          <cell r="O36">
            <v>65</v>
          </cell>
          <cell r="P36" t="str">
            <v>NW</v>
          </cell>
          <cell r="Q36">
            <v>0</v>
          </cell>
          <cell r="R36">
            <v>0</v>
          </cell>
          <cell r="S36" t="str">
            <v>N</v>
          </cell>
          <cell r="T36">
            <v>1782.3701121073054</v>
          </cell>
          <cell r="U36">
            <v>2599.2897468231536</v>
          </cell>
          <cell r="V36">
            <v>3505.979842837432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B36" t="str">
            <v>I</v>
          </cell>
          <cell r="AC36">
            <v>1.6666666666666666E-2</v>
          </cell>
          <cell r="AD36">
            <v>4.9999999999999996E-2</v>
          </cell>
          <cell r="AE36">
            <v>8.3333333333333329E-2</v>
          </cell>
          <cell r="AF36">
            <v>0.49</v>
          </cell>
          <cell r="AG36">
            <v>0.66</v>
          </cell>
          <cell r="AH36">
            <v>0.83000000000000007</v>
          </cell>
          <cell r="AI36">
            <v>39</v>
          </cell>
          <cell r="AJ36">
            <v>71</v>
          </cell>
          <cell r="AK36">
            <v>103</v>
          </cell>
          <cell r="AL36">
            <v>4.5234319581234804E-3</v>
          </cell>
          <cell r="AM36">
            <v>4.2614118527248251E-2</v>
          </cell>
          <cell r="AN36">
            <v>0.16244236237945511</v>
          </cell>
          <cell r="AO36">
            <v>3.3612539154819483E-3</v>
          </cell>
          <cell r="AP36">
            <v>3.9444368282541262E-2</v>
          </cell>
          <cell r="AQ36">
            <v>0.16008586276440945</v>
          </cell>
          <cell r="AR36" t="str">
            <v>NA</v>
          </cell>
          <cell r="AS36" t="str">
            <v>NA</v>
          </cell>
          <cell r="AT36" t="str">
            <v>NA</v>
          </cell>
          <cell r="AV36">
            <v>5.9236144170192331</v>
          </cell>
          <cell r="AW36">
            <v>6.3565994446986549</v>
          </cell>
          <cell r="AX36">
            <v>6.844433170971608</v>
          </cell>
          <cell r="AY36">
            <v>0.18607873054944163</v>
          </cell>
          <cell r="AZ36">
            <v>0.56926891986719907</v>
          </cell>
          <cell r="BA36">
            <v>2.1486521034636796</v>
          </cell>
          <cell r="BC36">
            <v>1145.5061833856703</v>
          </cell>
          <cell r="BD36">
            <v>13358.692835643147</v>
          </cell>
          <cell r="BE36">
            <v>475004.84661982971</v>
          </cell>
          <cell r="BG36">
            <v>7.0140680236565771</v>
          </cell>
          <cell r="BH36">
            <v>7.4470530513359989</v>
          </cell>
          <cell r="BI36">
            <v>7.9099395387972109</v>
          </cell>
          <cell r="BJ36">
            <v>0.63327188096752263</v>
          </cell>
          <cell r="BK36">
            <v>1.9373627420833288</v>
          </cell>
          <cell r="BL36">
            <v>7.1053578190587316</v>
          </cell>
          <cell r="BN36">
            <v>3955.8263923621912</v>
          </cell>
          <cell r="BO36">
            <v>49116.333368706481</v>
          </cell>
          <cell r="BP36">
            <v>2113900.9422440315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  <cell r="BY36" t="str">
            <v>NA</v>
          </cell>
          <cell r="BZ36" t="str">
            <v>NA</v>
          </cell>
          <cell r="CA36" t="str">
            <v>NA</v>
          </cell>
          <cell r="CC36">
            <v>314</v>
          </cell>
        </row>
        <row r="37">
          <cell r="D37" t="str">
            <v>Chingale Step</v>
          </cell>
          <cell r="E37" t="str">
            <v>Chingale Step Link</v>
          </cell>
          <cell r="F37" t="str">
            <v>NA</v>
          </cell>
          <cell r="G37">
            <v>2</v>
          </cell>
          <cell r="H37">
            <v>250</v>
          </cell>
          <cell r="I37">
            <v>80</v>
          </cell>
          <cell r="J37">
            <v>205</v>
          </cell>
          <cell r="K37" t="str">
            <v>NA</v>
          </cell>
          <cell r="L37" t="str">
            <v>NA</v>
          </cell>
          <cell r="M37">
            <v>54</v>
          </cell>
          <cell r="N37">
            <v>53</v>
          </cell>
          <cell r="O37">
            <v>65</v>
          </cell>
          <cell r="P37" t="str">
            <v>NW</v>
          </cell>
          <cell r="Q37">
            <v>0</v>
          </cell>
          <cell r="R37">
            <v>0</v>
          </cell>
          <cell r="S37" t="str">
            <v>N</v>
          </cell>
          <cell r="T37">
            <v>1782.3701121073054</v>
          </cell>
          <cell r="U37">
            <v>2599.2897468231536</v>
          </cell>
          <cell r="V37">
            <v>3505.979842837432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B37" t="str">
            <v>I</v>
          </cell>
          <cell r="AC37">
            <v>1.6666666666666666E-2</v>
          </cell>
          <cell r="AD37">
            <v>4.9999999999999996E-2</v>
          </cell>
          <cell r="AE37">
            <v>8.3333333333333329E-2</v>
          </cell>
          <cell r="AF37">
            <v>0.49</v>
          </cell>
          <cell r="AG37">
            <v>0.66</v>
          </cell>
          <cell r="AH37">
            <v>0.83000000000000007</v>
          </cell>
          <cell r="AI37">
            <v>39</v>
          </cell>
          <cell r="AJ37">
            <v>71</v>
          </cell>
          <cell r="AK37">
            <v>103</v>
          </cell>
          <cell r="AL37">
            <v>2.4248309284487132E-4</v>
          </cell>
          <cell r="AM37">
            <v>2.8241662002740815E-2</v>
          </cell>
          <cell r="AN37">
            <v>8.9136864160528406E-2</v>
          </cell>
          <cell r="AO37">
            <v>3.3612539154819483E-3</v>
          </cell>
          <cell r="AP37">
            <v>3.9444368282541262E-2</v>
          </cell>
          <cell r="AQ37">
            <v>0.16008586276440945</v>
          </cell>
          <cell r="AR37" t="str">
            <v>NA</v>
          </cell>
          <cell r="AS37" t="str">
            <v>NA</v>
          </cell>
          <cell r="AT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G37">
            <v>7.0140680236565771</v>
          </cell>
          <cell r="BH37">
            <v>7.4470530513359989</v>
          </cell>
          <cell r="BI37">
            <v>7.9099395387972109</v>
          </cell>
          <cell r="BJ37">
            <v>0.63327188096752263</v>
          </cell>
          <cell r="BK37">
            <v>1.9373627420833288</v>
          </cell>
          <cell r="BL37">
            <v>7.1053578190587316</v>
          </cell>
          <cell r="BN37">
            <v>3955.8263923621912</v>
          </cell>
          <cell r="BO37">
            <v>49116.333368706481</v>
          </cell>
          <cell r="BP37">
            <v>2113900.9422440315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  <cell r="BY37" t="str">
            <v>NA</v>
          </cell>
          <cell r="BZ37" t="str">
            <v>NA</v>
          </cell>
          <cell r="CA37" t="str">
            <v>NA</v>
          </cell>
          <cell r="CC37">
            <v>314</v>
          </cell>
        </row>
        <row r="38">
          <cell r="D38" t="str">
            <v>Chingale Step</v>
          </cell>
          <cell r="E38" t="str">
            <v>Chingale Step North</v>
          </cell>
          <cell r="F38" t="str">
            <v>NA</v>
          </cell>
          <cell r="G38">
            <v>10.6</v>
          </cell>
          <cell r="H38">
            <v>190</v>
          </cell>
          <cell r="I38">
            <v>80</v>
          </cell>
          <cell r="J38">
            <v>205</v>
          </cell>
          <cell r="K38" t="str">
            <v>NA</v>
          </cell>
          <cell r="L38" t="str">
            <v>NA</v>
          </cell>
          <cell r="M38">
            <v>54</v>
          </cell>
          <cell r="N38">
            <v>53</v>
          </cell>
          <cell r="O38">
            <v>65</v>
          </cell>
          <cell r="P38" t="str">
            <v>NW</v>
          </cell>
          <cell r="Q38">
            <v>0</v>
          </cell>
          <cell r="R38">
            <v>0</v>
          </cell>
          <cell r="S38" t="str">
            <v>N</v>
          </cell>
          <cell r="T38">
            <v>1782.3701121073054</v>
          </cell>
          <cell r="U38">
            <v>2599.2897468231536</v>
          </cell>
          <cell r="V38">
            <v>3505.979842837432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B38" t="str">
            <v>I</v>
          </cell>
          <cell r="AC38">
            <v>1.6666666666666666E-2</v>
          </cell>
          <cell r="AD38">
            <v>4.9999999999999996E-2</v>
          </cell>
          <cell r="AE38">
            <v>8.3333333333333329E-2</v>
          </cell>
          <cell r="AF38">
            <v>0.49</v>
          </cell>
          <cell r="AG38">
            <v>0.66</v>
          </cell>
          <cell r="AH38">
            <v>0.83000000000000007</v>
          </cell>
          <cell r="AI38">
            <v>39</v>
          </cell>
          <cell r="AJ38">
            <v>71</v>
          </cell>
          <cell r="AK38">
            <v>103</v>
          </cell>
          <cell r="AL38">
            <v>6.7359270242033998E-3</v>
          </cell>
          <cell r="AM38">
            <v>4.7959006048787153E-2</v>
          </cell>
          <cell r="AN38">
            <v>0.16343798270657217</v>
          </cell>
          <cell r="AO38">
            <v>3.3612539154819483E-3</v>
          </cell>
          <cell r="AP38">
            <v>3.9444368282541262E-2</v>
          </cell>
          <cell r="AQ38">
            <v>0.16008586276440945</v>
          </cell>
          <cell r="AR38" t="str">
            <v>NA</v>
          </cell>
          <cell r="AS38" t="str">
            <v>NA</v>
          </cell>
          <cell r="AT38" t="str">
            <v>NA</v>
          </cell>
          <cell r="AV38">
            <v>5.5244278207779542</v>
          </cell>
          <cell r="AW38">
            <v>5.9574128484573761</v>
          </cell>
          <cell r="AX38">
            <v>6.4452465747303291</v>
          </cell>
          <cell r="AY38">
            <v>0.11751774151042363</v>
          </cell>
          <cell r="AZ38">
            <v>0.35952092739098024</v>
          </cell>
          <cell r="BA38">
            <v>1.3569779939119992</v>
          </cell>
          <cell r="BC38">
            <v>719.03568291961062</v>
          </cell>
          <cell r="BD38">
            <v>7496.4215693972301</v>
          </cell>
          <cell r="BE38">
            <v>201453.78491128731</v>
          </cell>
          <cell r="BG38">
            <v>7.0140680236565771</v>
          </cell>
          <cell r="BH38">
            <v>7.4470530513359989</v>
          </cell>
          <cell r="BI38">
            <v>7.9099395387972109</v>
          </cell>
          <cell r="BJ38">
            <v>0.63327188096752263</v>
          </cell>
          <cell r="BK38">
            <v>1.9373627420833288</v>
          </cell>
          <cell r="BL38">
            <v>7.1053578190587316</v>
          </cell>
          <cell r="BN38">
            <v>3955.8263923621912</v>
          </cell>
          <cell r="BO38">
            <v>49116.333368706481</v>
          </cell>
          <cell r="BP38">
            <v>2113900.9422440315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  <cell r="BY38" t="str">
            <v>NA</v>
          </cell>
          <cell r="BZ38" t="str">
            <v>NA</v>
          </cell>
          <cell r="CA38" t="str">
            <v>NA</v>
          </cell>
          <cell r="CC38">
            <v>314</v>
          </cell>
        </row>
        <row r="39">
          <cell r="D39" t="str">
            <v>Liwawadzi</v>
          </cell>
          <cell r="E39" t="str">
            <v>Liwawadzi South</v>
          </cell>
          <cell r="F39" t="str">
            <v>Liwawadzi-Malombe</v>
          </cell>
          <cell r="G39">
            <v>8.6</v>
          </cell>
          <cell r="H39">
            <v>6</v>
          </cell>
          <cell r="I39">
            <v>33.900000000000006</v>
          </cell>
          <cell r="J39">
            <v>2</v>
          </cell>
          <cell r="K39">
            <v>114.6</v>
          </cell>
          <cell r="L39">
            <v>10</v>
          </cell>
          <cell r="M39">
            <v>40</v>
          </cell>
          <cell r="N39">
            <v>53</v>
          </cell>
          <cell r="O39">
            <v>65</v>
          </cell>
          <cell r="P39" t="str">
            <v>E</v>
          </cell>
          <cell r="Q39">
            <v>0</v>
          </cell>
          <cell r="R39">
            <v>0</v>
          </cell>
          <cell r="S39" t="str">
            <v>Y</v>
          </cell>
          <cell r="T39">
            <v>426.1024942257327</v>
          </cell>
          <cell r="U39">
            <v>449</v>
          </cell>
          <cell r="V39">
            <v>449</v>
          </cell>
          <cell r="W39" t="str">
            <v>Y</v>
          </cell>
          <cell r="X39">
            <v>2234.5412429262792</v>
          </cell>
          <cell r="Y39">
            <v>2420.1000000000004</v>
          </cell>
          <cell r="Z39">
            <v>2420.1000000000004</v>
          </cell>
          <cell r="AB39" t="str">
            <v>I</v>
          </cell>
          <cell r="AC39">
            <v>1.6666666666666666E-2</v>
          </cell>
          <cell r="AD39">
            <v>4.9999999999999996E-2</v>
          </cell>
          <cell r="AE39">
            <v>8.3333333333333329E-2</v>
          </cell>
          <cell r="AF39">
            <v>0.49</v>
          </cell>
          <cell r="AG39">
            <v>0.66</v>
          </cell>
          <cell r="AH39">
            <v>0.83000000000000007</v>
          </cell>
          <cell r="AI39">
            <v>39</v>
          </cell>
          <cell r="AJ39">
            <v>71</v>
          </cell>
          <cell r="AK39">
            <v>103</v>
          </cell>
          <cell r="AL39">
            <v>5.806302091968701E-3</v>
          </cell>
          <cell r="AM39">
            <v>4.9696594172015489E-2</v>
          </cell>
          <cell r="AN39">
            <v>0.16244236237945511</v>
          </cell>
          <cell r="AO39">
            <v>6.4158453640942546E-3</v>
          </cell>
          <cell r="AP39">
            <v>5.1192065483921946E-2</v>
          </cell>
          <cell r="AQ39">
            <v>0.16065533919147454</v>
          </cell>
          <cell r="AR39">
            <v>5.168471099698522E-3</v>
          </cell>
          <cell r="AS39">
            <v>4.7959006048787146E-2</v>
          </cell>
          <cell r="AT39">
            <v>0.16343798270657217</v>
          </cell>
          <cell r="AV39">
            <v>5.3730821307426169</v>
          </cell>
          <cell r="AW39">
            <v>5.8060671584220387</v>
          </cell>
          <cell r="AX39">
            <v>6.2939008846949918</v>
          </cell>
          <cell r="AY39">
            <v>9.8725784048369958E-2</v>
          </cell>
          <cell r="AZ39">
            <v>0.30203086769943877</v>
          </cell>
          <cell r="BA39">
            <v>1.1399871599256652</v>
          </cell>
          <cell r="BC39">
            <v>607.75885429290145</v>
          </cell>
          <cell r="BD39">
            <v>6077.4963099888755</v>
          </cell>
          <cell r="BE39">
            <v>196336.17780626673</v>
          </cell>
          <cell r="BG39">
            <v>6.392584209008473</v>
          </cell>
          <cell r="BH39">
            <v>6.6844446986664536</v>
          </cell>
          <cell r="BI39">
            <v>7.0173764649536636</v>
          </cell>
          <cell r="BJ39">
            <v>0.30963375332929988</v>
          </cell>
          <cell r="BK39">
            <v>0.8052055638158494</v>
          </cell>
          <cell r="BL39">
            <v>2.5427544120500531</v>
          </cell>
          <cell r="BN39">
            <v>1927.3169188623588</v>
          </cell>
          <cell r="BO39">
            <v>15729.108724256161</v>
          </cell>
          <cell r="BP39">
            <v>396324.14245523547</v>
          </cell>
          <cell r="BR39">
            <v>7.1122585074657039</v>
          </cell>
          <cell r="BS39">
            <v>7.4160316693257586</v>
          </cell>
          <cell r="BT39">
            <v>7.7489634356129686</v>
          </cell>
          <cell r="BU39">
            <v>0.70906401661515195</v>
          </cell>
          <cell r="BV39">
            <v>1.8693914517831751</v>
          </cell>
          <cell r="BW39">
            <v>5.9033414266837161</v>
          </cell>
          <cell r="BY39">
            <v>4338.4285884644551</v>
          </cell>
          <cell r="BZ39">
            <v>38978.944848888314</v>
          </cell>
          <cell r="CA39">
            <v>1142183.3096886349</v>
          </cell>
          <cell r="CC39">
            <v>315</v>
          </cell>
        </row>
        <row r="40">
          <cell r="D40" t="str">
            <v>Liwawadzi</v>
          </cell>
          <cell r="E40" t="str">
            <v>Liwawadzi Link</v>
          </cell>
          <cell r="F40" t="str">
            <v>Liwawadzi-Malombe</v>
          </cell>
          <cell r="G40">
            <v>2.2000000000000002</v>
          </cell>
          <cell r="H40">
            <v>52</v>
          </cell>
          <cell r="I40">
            <v>33.900000000000006</v>
          </cell>
          <cell r="J40">
            <v>2</v>
          </cell>
          <cell r="K40">
            <v>114.6</v>
          </cell>
          <cell r="L40">
            <v>10</v>
          </cell>
          <cell r="M40">
            <v>40</v>
          </cell>
          <cell r="N40">
            <v>53</v>
          </cell>
          <cell r="O40">
            <v>65</v>
          </cell>
          <cell r="P40" t="str">
            <v>E</v>
          </cell>
          <cell r="Q40">
            <v>0</v>
          </cell>
          <cell r="R40">
            <v>0</v>
          </cell>
          <cell r="S40" t="str">
            <v>Y</v>
          </cell>
          <cell r="T40">
            <v>426.1024942257327</v>
          </cell>
          <cell r="U40">
            <v>449</v>
          </cell>
          <cell r="V40">
            <v>449</v>
          </cell>
          <cell r="W40" t="str">
            <v>Y</v>
          </cell>
          <cell r="X40">
            <v>2234.5412429262792</v>
          </cell>
          <cell r="Y40">
            <v>2420.1000000000004</v>
          </cell>
          <cell r="Z40">
            <v>2420.1000000000004</v>
          </cell>
          <cell r="AB40" t="str">
            <v>I</v>
          </cell>
          <cell r="AC40">
            <v>1.6666666666666666E-2</v>
          </cell>
          <cell r="AD40">
            <v>4.9999999999999996E-2</v>
          </cell>
          <cell r="AE40">
            <v>8.3333333333333329E-2</v>
          </cell>
          <cell r="AF40">
            <v>0.49</v>
          </cell>
          <cell r="AG40">
            <v>0.66</v>
          </cell>
          <cell r="AH40">
            <v>0.83000000000000007</v>
          </cell>
          <cell r="AI40">
            <v>39</v>
          </cell>
          <cell r="AJ40">
            <v>71</v>
          </cell>
          <cell r="AK40">
            <v>103</v>
          </cell>
          <cell r="AL40" t="str">
            <v>NA</v>
          </cell>
          <cell r="AM40" t="str">
            <v>NA</v>
          </cell>
          <cell r="AN40" t="str">
            <v>NA</v>
          </cell>
          <cell r="AO40">
            <v>6.4158453640942546E-3</v>
          </cell>
          <cell r="AP40">
            <v>5.1192065483921946E-2</v>
          </cell>
          <cell r="AQ40">
            <v>0.16065533919147454</v>
          </cell>
          <cell r="AR40">
            <v>5.168471099698522E-3</v>
          </cell>
          <cell r="AS40">
            <v>4.7959006048787146E-2</v>
          </cell>
          <cell r="AT40">
            <v>0.16343798270657217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C40" t="str">
            <v>NA</v>
          </cell>
          <cell r="BD40" t="str">
            <v>NA</v>
          </cell>
          <cell r="BE40" t="str">
            <v>NA</v>
          </cell>
          <cell r="BG40">
            <v>6.392584209008473</v>
          </cell>
          <cell r="BH40">
            <v>6.6844446986664536</v>
          </cell>
          <cell r="BI40">
            <v>7.0173764649536636</v>
          </cell>
          <cell r="BJ40">
            <v>0.30963375332929988</v>
          </cell>
          <cell r="BK40">
            <v>0.8052055638158494</v>
          </cell>
          <cell r="BL40">
            <v>2.5427544120500531</v>
          </cell>
          <cell r="BN40">
            <v>1927.3169188623588</v>
          </cell>
          <cell r="BO40">
            <v>15729.108724256161</v>
          </cell>
          <cell r="BP40">
            <v>396324.14245523547</v>
          </cell>
          <cell r="BR40">
            <v>7.1122585074657039</v>
          </cell>
          <cell r="BS40">
            <v>7.4160316693257586</v>
          </cell>
          <cell r="BT40">
            <v>7.7489634356129686</v>
          </cell>
          <cell r="BU40">
            <v>0.70906401661515195</v>
          </cell>
          <cell r="BV40">
            <v>1.8693914517831751</v>
          </cell>
          <cell r="BW40">
            <v>5.9033414266837161</v>
          </cell>
          <cell r="BY40">
            <v>4338.4285884644551</v>
          </cell>
          <cell r="BZ40">
            <v>38978.944848888314</v>
          </cell>
          <cell r="CA40">
            <v>1142183.3096886349</v>
          </cell>
          <cell r="CC40">
            <v>315</v>
          </cell>
        </row>
        <row r="41">
          <cell r="D41" t="str">
            <v>Liwawadzi</v>
          </cell>
          <cell r="E41" t="str">
            <v>Liwawadzi North</v>
          </cell>
          <cell r="F41" t="str">
            <v>Liwawadzi-Malombe</v>
          </cell>
          <cell r="G41">
            <v>23.1</v>
          </cell>
          <cell r="H41">
            <v>356</v>
          </cell>
          <cell r="I41">
            <v>33.900000000000006</v>
          </cell>
          <cell r="J41">
            <v>2</v>
          </cell>
          <cell r="K41">
            <v>114.6</v>
          </cell>
          <cell r="L41">
            <v>10</v>
          </cell>
          <cell r="M41">
            <v>40</v>
          </cell>
          <cell r="N41">
            <v>53</v>
          </cell>
          <cell r="O41">
            <v>65</v>
          </cell>
          <cell r="P41" t="str">
            <v>E</v>
          </cell>
          <cell r="Q41">
            <v>0</v>
          </cell>
          <cell r="R41">
            <v>0</v>
          </cell>
          <cell r="S41" t="str">
            <v>Y</v>
          </cell>
          <cell r="T41">
            <v>426.1024942257327</v>
          </cell>
          <cell r="U41">
            <v>449</v>
          </cell>
          <cell r="V41">
            <v>449</v>
          </cell>
          <cell r="W41" t="str">
            <v>Y</v>
          </cell>
          <cell r="X41">
            <v>2234.5412429262792</v>
          </cell>
          <cell r="Y41">
            <v>2420.1000000000004</v>
          </cell>
          <cell r="Z41">
            <v>2420.1000000000004</v>
          </cell>
          <cell r="AB41" t="str">
            <v>I</v>
          </cell>
          <cell r="AC41">
            <v>1.6666666666666666E-2</v>
          </cell>
          <cell r="AD41">
            <v>4.9999999999999996E-2</v>
          </cell>
          <cell r="AE41">
            <v>8.3333333333333329E-2</v>
          </cell>
          <cell r="AF41">
            <v>0.49</v>
          </cell>
          <cell r="AG41">
            <v>0.66</v>
          </cell>
          <cell r="AH41">
            <v>0.83000000000000007</v>
          </cell>
          <cell r="AI41">
            <v>39</v>
          </cell>
          <cell r="AJ41">
            <v>71</v>
          </cell>
          <cell r="AK41">
            <v>103</v>
          </cell>
          <cell r="AL41">
            <v>7.2706659827290023E-3</v>
          </cell>
          <cell r="AM41">
            <v>5.2438134198599162E-2</v>
          </cell>
          <cell r="AN41">
            <v>0.15808561933997128</v>
          </cell>
          <cell r="AO41">
            <v>6.4158453640942546E-3</v>
          </cell>
          <cell r="AP41">
            <v>5.1192065483921946E-2</v>
          </cell>
          <cell r="AQ41">
            <v>0.16065533919147454</v>
          </cell>
          <cell r="AR41">
            <v>5.168471099698522E-3</v>
          </cell>
          <cell r="AS41">
            <v>4.7959006048787146E-2</v>
          </cell>
          <cell r="AT41">
            <v>0.16343798270657217</v>
          </cell>
          <cell r="AV41">
            <v>6.0882713451569117</v>
          </cell>
          <cell r="AW41">
            <v>6.5212563728363335</v>
          </cell>
          <cell r="AX41">
            <v>7.0090900991092866</v>
          </cell>
          <cell r="AY41">
            <v>0.22491851043811398</v>
          </cell>
          <cell r="AZ41">
            <v>0.68809109518953937</v>
          </cell>
          <cell r="BA41">
            <v>2.5971352509435008</v>
          </cell>
          <cell r="BC41">
            <v>1422.7638881840044</v>
          </cell>
          <cell r="BD41">
            <v>13121.959919159768</v>
          </cell>
          <cell r="BE41">
            <v>357207.3393431672</v>
          </cell>
          <cell r="BG41">
            <v>6.392584209008473</v>
          </cell>
          <cell r="BH41">
            <v>6.6844446986664536</v>
          </cell>
          <cell r="BI41">
            <v>7.0173764649536636</v>
          </cell>
          <cell r="BJ41">
            <v>0.30963375332929988</v>
          </cell>
          <cell r="BK41">
            <v>0.8052055638158494</v>
          </cell>
          <cell r="BL41">
            <v>2.5427544120500531</v>
          </cell>
          <cell r="BN41">
            <v>1927.3169188623588</v>
          </cell>
          <cell r="BO41">
            <v>15729.108724256161</v>
          </cell>
          <cell r="BP41">
            <v>396324.14245523547</v>
          </cell>
          <cell r="BR41">
            <v>7.1122585074657039</v>
          </cell>
          <cell r="BS41">
            <v>7.4160316693257586</v>
          </cell>
          <cell r="BT41">
            <v>7.7489634356129686</v>
          </cell>
          <cell r="BU41">
            <v>0.70906401661515195</v>
          </cell>
          <cell r="BV41">
            <v>1.8693914517831751</v>
          </cell>
          <cell r="BW41">
            <v>5.9033414266837161</v>
          </cell>
          <cell r="BY41">
            <v>4338.4285884644551</v>
          </cell>
          <cell r="BZ41">
            <v>38978.944848888314</v>
          </cell>
          <cell r="CA41">
            <v>1142183.3096886349</v>
          </cell>
          <cell r="CC41">
            <v>315</v>
          </cell>
        </row>
        <row r="42">
          <cell r="D42" t="str">
            <v>Mlungusi</v>
          </cell>
          <cell r="E42" t="str">
            <v>Mlungusi South</v>
          </cell>
          <cell r="F42" t="str">
            <v>NA</v>
          </cell>
          <cell r="G42">
            <v>5.4</v>
          </cell>
          <cell r="H42">
            <v>346</v>
          </cell>
          <cell r="I42">
            <v>38.199999999999996</v>
          </cell>
          <cell r="J42">
            <v>1</v>
          </cell>
          <cell r="K42" t="str">
            <v>NA</v>
          </cell>
          <cell r="L42" t="str">
            <v>NA</v>
          </cell>
          <cell r="M42">
            <v>40</v>
          </cell>
          <cell r="N42">
            <v>53</v>
          </cell>
          <cell r="O42">
            <v>65</v>
          </cell>
          <cell r="P42" t="str">
            <v>E</v>
          </cell>
          <cell r="Q42">
            <v>0</v>
          </cell>
          <cell r="R42">
            <v>0</v>
          </cell>
          <cell r="S42" t="str">
            <v>Y</v>
          </cell>
          <cell r="T42">
            <v>519.94034446663761</v>
          </cell>
          <cell r="U42">
            <v>606</v>
          </cell>
          <cell r="V42">
            <v>606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B42" t="str">
            <v>I</v>
          </cell>
          <cell r="AC42">
            <v>1.6666666666666666E-2</v>
          </cell>
          <cell r="AD42">
            <v>4.9999999999999996E-2</v>
          </cell>
          <cell r="AE42">
            <v>8.3333333333333329E-2</v>
          </cell>
          <cell r="AF42">
            <v>0.49</v>
          </cell>
          <cell r="AG42">
            <v>0.66</v>
          </cell>
          <cell r="AH42">
            <v>0.83000000000000007</v>
          </cell>
          <cell r="AI42">
            <v>39</v>
          </cell>
          <cell r="AJ42">
            <v>71</v>
          </cell>
          <cell r="AK42">
            <v>103</v>
          </cell>
          <cell r="AL42">
            <v>8.5141143667385993E-3</v>
          </cell>
          <cell r="AM42">
            <v>4.8857562817582627E-2</v>
          </cell>
          <cell r="AN42">
            <v>0.16303949179623628</v>
          </cell>
          <cell r="AO42">
            <v>6.5634599841512958E-3</v>
          </cell>
          <cell r="AP42">
            <v>5.1527222307476951E-2</v>
          </cell>
          <cell r="AQ42">
            <v>0.16008586276440948</v>
          </cell>
          <cell r="AR42" t="str">
            <v>NA</v>
          </cell>
          <cell r="AS42" t="str">
            <v>NA</v>
          </cell>
          <cell r="AT42" t="str">
            <v>NA</v>
          </cell>
          <cell r="AV42">
            <v>5.0362409783749511</v>
          </cell>
          <cell r="AW42">
            <v>5.4692260060543729</v>
          </cell>
          <cell r="AX42">
            <v>5.957059732327326</v>
          </cell>
          <cell r="AY42">
            <v>6.6990005780402276E-2</v>
          </cell>
          <cell r="AZ42">
            <v>0.20494189808745691</v>
          </cell>
          <cell r="BA42">
            <v>0.77353395740659692</v>
          </cell>
          <cell r="BC42">
            <v>410.88208165004056</v>
          </cell>
          <cell r="BD42">
            <v>4194.681156173091</v>
          </cell>
          <cell r="BE42">
            <v>90853.132115361208</v>
          </cell>
          <cell r="BG42">
            <v>6.479023650189518</v>
          </cell>
          <cell r="BH42">
            <v>6.8146709818294182</v>
          </cell>
          <cell r="BI42">
            <v>7.1476027481166282</v>
          </cell>
          <cell r="BJ42">
            <v>0.3420330064555081</v>
          </cell>
          <cell r="BK42">
            <v>0.93544855550692962</v>
          </cell>
          <cell r="BL42">
            <v>2.9540480700218854</v>
          </cell>
          <cell r="BN42">
            <v>2136.5597220715317</v>
          </cell>
          <cell r="BO42">
            <v>18154.453386306246</v>
          </cell>
          <cell r="BP42">
            <v>450074.81985949306</v>
          </cell>
          <cell r="BR42" t="str">
            <v>NA</v>
          </cell>
          <cell r="BS42" t="str">
            <v>NA</v>
          </cell>
          <cell r="BT42" t="str">
            <v>NA</v>
          </cell>
          <cell r="BU42" t="str">
            <v>NA</v>
          </cell>
          <cell r="BV42" t="str">
            <v>NA</v>
          </cell>
          <cell r="BW42" t="str">
            <v>NA</v>
          </cell>
          <cell r="BY42" t="str">
            <v>NA</v>
          </cell>
          <cell r="BZ42" t="str">
            <v>NA</v>
          </cell>
          <cell r="CA42" t="str">
            <v>NA</v>
          </cell>
          <cell r="CC42">
            <v>316</v>
          </cell>
        </row>
        <row r="43">
          <cell r="D43" t="str">
            <v>Mlungusi</v>
          </cell>
          <cell r="E43" t="str">
            <v>Matope</v>
          </cell>
          <cell r="F43" t="str">
            <v>NA</v>
          </cell>
          <cell r="G43">
            <v>7</v>
          </cell>
          <cell r="H43">
            <v>15</v>
          </cell>
          <cell r="I43">
            <v>38.199999999999996</v>
          </cell>
          <cell r="J43">
            <v>1</v>
          </cell>
          <cell r="K43" t="str">
            <v>NA</v>
          </cell>
          <cell r="L43" t="str">
            <v>NA</v>
          </cell>
          <cell r="M43">
            <v>40</v>
          </cell>
          <cell r="N43">
            <v>53</v>
          </cell>
          <cell r="O43">
            <v>65</v>
          </cell>
          <cell r="P43" t="str">
            <v>E</v>
          </cell>
          <cell r="Q43">
            <v>0</v>
          </cell>
          <cell r="R43">
            <v>0</v>
          </cell>
          <cell r="S43" t="str">
            <v>Y</v>
          </cell>
          <cell r="T43">
            <v>519.94034446663761</v>
          </cell>
          <cell r="U43">
            <v>606</v>
          </cell>
          <cell r="V43">
            <v>606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B43" t="str">
            <v>I</v>
          </cell>
          <cell r="AC43">
            <v>1.6666666666666666E-2</v>
          </cell>
          <cell r="AD43">
            <v>4.9999999999999996E-2</v>
          </cell>
          <cell r="AE43">
            <v>8.3333333333333329E-2</v>
          </cell>
          <cell r="AF43">
            <v>0.49</v>
          </cell>
          <cell r="AG43">
            <v>0.66</v>
          </cell>
          <cell r="AH43">
            <v>0.83000000000000007</v>
          </cell>
          <cell r="AI43">
            <v>39</v>
          </cell>
          <cell r="AJ43">
            <v>71</v>
          </cell>
          <cell r="AK43">
            <v>103</v>
          </cell>
          <cell r="AL43">
            <v>4.3361486594624748E-3</v>
          </cell>
          <cell r="AM43">
            <v>4.5459549598854614E-2</v>
          </cell>
          <cell r="AN43">
            <v>0.16356257753141296</v>
          </cell>
          <cell r="AO43">
            <v>6.5634599841512958E-3</v>
          </cell>
          <cell r="AP43">
            <v>5.1527222307476951E-2</v>
          </cell>
          <cell r="AQ43">
            <v>0.16008586276440948</v>
          </cell>
          <cell r="AR43" t="str">
            <v>NA</v>
          </cell>
          <cell r="AS43" t="str">
            <v>NA</v>
          </cell>
          <cell r="AT43" t="str">
            <v>NA</v>
          </cell>
          <cell r="AV43">
            <v>5.224081445360433</v>
          </cell>
          <cell r="AW43">
            <v>5.6570664730398548</v>
          </cell>
          <cell r="AX43">
            <v>6.1449001993128078</v>
          </cell>
          <cell r="AY43">
            <v>8.3163019377265474E-2</v>
          </cell>
          <cell r="AZ43">
            <v>0.25441984730872791</v>
          </cell>
          <cell r="BA43">
            <v>0.96028383248172589</v>
          </cell>
          <cell r="BC43">
            <v>508.44771849657127</v>
          </cell>
          <cell r="BD43">
            <v>5596.6205022660015</v>
          </cell>
          <cell r="BE43">
            <v>221460.08079915927</v>
          </cell>
          <cell r="BG43">
            <v>6.479023650189518</v>
          </cell>
          <cell r="BH43">
            <v>6.8146709818294182</v>
          </cell>
          <cell r="BI43">
            <v>7.1476027481166282</v>
          </cell>
          <cell r="BJ43">
            <v>0.3420330064555081</v>
          </cell>
          <cell r="BK43">
            <v>0.93544855550692962</v>
          </cell>
          <cell r="BL43">
            <v>2.9540480700218854</v>
          </cell>
          <cell r="BN43">
            <v>2136.5597220715317</v>
          </cell>
          <cell r="BO43">
            <v>18154.453386306246</v>
          </cell>
          <cell r="BP43">
            <v>450074.81985949306</v>
          </cell>
          <cell r="BR43" t="str">
            <v>NA</v>
          </cell>
          <cell r="BS43" t="str">
            <v>NA</v>
          </cell>
          <cell r="BT43" t="str">
            <v>NA</v>
          </cell>
          <cell r="BU43" t="str">
            <v>NA</v>
          </cell>
          <cell r="BV43" t="str">
            <v>NA</v>
          </cell>
          <cell r="BW43" t="str">
            <v>NA</v>
          </cell>
          <cell r="BY43" t="str">
            <v>NA</v>
          </cell>
          <cell r="BZ43" t="str">
            <v>NA</v>
          </cell>
          <cell r="CA43" t="str">
            <v>NA</v>
          </cell>
          <cell r="CC43">
            <v>316</v>
          </cell>
        </row>
        <row r="44">
          <cell r="D44" t="str">
            <v>Mlungusi</v>
          </cell>
          <cell r="E44" t="str">
            <v>Utale</v>
          </cell>
          <cell r="F44" t="str">
            <v>NA</v>
          </cell>
          <cell r="G44">
            <v>11.5</v>
          </cell>
          <cell r="H44">
            <v>10</v>
          </cell>
          <cell r="I44">
            <v>38.199999999999996</v>
          </cell>
          <cell r="J44">
            <v>1</v>
          </cell>
          <cell r="K44" t="str">
            <v>NA</v>
          </cell>
          <cell r="L44" t="str">
            <v>NA</v>
          </cell>
          <cell r="M44">
            <v>40</v>
          </cell>
          <cell r="N44">
            <v>53</v>
          </cell>
          <cell r="O44">
            <v>65</v>
          </cell>
          <cell r="P44" t="str">
            <v>E</v>
          </cell>
          <cell r="Q44">
            <v>0</v>
          </cell>
          <cell r="R44">
            <v>0</v>
          </cell>
          <cell r="S44" t="str">
            <v>Y</v>
          </cell>
          <cell r="T44">
            <v>519.94034446663761</v>
          </cell>
          <cell r="U44">
            <v>606</v>
          </cell>
          <cell r="V44">
            <v>606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B44" t="str">
            <v>I</v>
          </cell>
          <cell r="AC44">
            <v>1.6666666666666666E-2</v>
          </cell>
          <cell r="AD44">
            <v>4.9999999999999996E-2</v>
          </cell>
          <cell r="AE44">
            <v>8.3333333333333329E-2</v>
          </cell>
          <cell r="AF44">
            <v>0.49</v>
          </cell>
          <cell r="AG44">
            <v>0.66</v>
          </cell>
          <cell r="AH44">
            <v>0.83000000000000007</v>
          </cell>
          <cell r="AI44">
            <v>39</v>
          </cell>
          <cell r="AJ44">
            <v>71</v>
          </cell>
          <cell r="AK44">
            <v>103</v>
          </cell>
          <cell r="AL44">
            <v>5.168471099698522E-3</v>
          </cell>
          <cell r="AM44">
            <v>4.7959006048787146E-2</v>
          </cell>
          <cell r="AN44">
            <v>0.16343798270657217</v>
          </cell>
          <cell r="AO44">
            <v>6.5634599841512958E-3</v>
          </cell>
          <cell r="AP44">
            <v>5.1527222307476951E-2</v>
          </cell>
          <cell r="AQ44">
            <v>0.16008586276440948</v>
          </cell>
          <cell r="AR44" t="str">
            <v>NA</v>
          </cell>
          <cell r="AS44" t="str">
            <v>NA</v>
          </cell>
          <cell r="AT44" t="str">
            <v>NA</v>
          </cell>
          <cell r="AV44">
            <v>5.5834144459260244</v>
          </cell>
          <cell r="AW44">
            <v>6.0163994736054462</v>
          </cell>
          <cell r="AX44">
            <v>6.5042331998783993</v>
          </cell>
          <cell r="AY44">
            <v>0.1257757017337375</v>
          </cell>
          <cell r="AZ44">
            <v>0.38478442786065431</v>
          </cell>
          <cell r="BA44">
            <v>1.452332705069749</v>
          </cell>
          <cell r="BC44">
            <v>769.56225016279404</v>
          </cell>
          <cell r="BD44">
            <v>8023.1943812435475</v>
          </cell>
          <cell r="BE44">
            <v>280998.51523876446</v>
          </cell>
          <cell r="BG44">
            <v>6.479023650189518</v>
          </cell>
          <cell r="BH44">
            <v>6.8146709818294182</v>
          </cell>
          <cell r="BI44">
            <v>7.1476027481166282</v>
          </cell>
          <cell r="BJ44">
            <v>0.3420330064555081</v>
          </cell>
          <cell r="BK44">
            <v>0.93544855550692962</v>
          </cell>
          <cell r="BL44">
            <v>2.9540480700218854</v>
          </cell>
          <cell r="BN44">
            <v>2136.5597220715317</v>
          </cell>
          <cell r="BO44">
            <v>18154.453386306246</v>
          </cell>
          <cell r="BP44">
            <v>450074.81985949306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  <cell r="BY44" t="str">
            <v>NA</v>
          </cell>
          <cell r="BZ44" t="str">
            <v>NA</v>
          </cell>
          <cell r="CA44" t="str">
            <v>NA</v>
          </cell>
          <cell r="CC44">
            <v>316</v>
          </cell>
        </row>
        <row r="45">
          <cell r="D45" t="str">
            <v>Mlungusi</v>
          </cell>
          <cell r="E45" t="str">
            <v>Mlungusi Central</v>
          </cell>
          <cell r="F45" t="str">
            <v>NA</v>
          </cell>
          <cell r="G45">
            <v>4.7</v>
          </cell>
          <cell r="H45">
            <v>15</v>
          </cell>
          <cell r="I45">
            <v>38.199999999999996</v>
          </cell>
          <cell r="J45">
            <v>1</v>
          </cell>
          <cell r="K45" t="str">
            <v>NA</v>
          </cell>
          <cell r="L45" t="str">
            <v>NA</v>
          </cell>
          <cell r="M45">
            <v>40</v>
          </cell>
          <cell r="N45">
            <v>53</v>
          </cell>
          <cell r="O45">
            <v>65</v>
          </cell>
          <cell r="P45" t="str">
            <v>E</v>
          </cell>
          <cell r="Q45">
            <v>0</v>
          </cell>
          <cell r="R45">
            <v>0</v>
          </cell>
          <cell r="S45" t="str">
            <v>Y</v>
          </cell>
          <cell r="T45">
            <v>519.94034446663761</v>
          </cell>
          <cell r="U45">
            <v>606</v>
          </cell>
          <cell r="V45">
            <v>606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B45" t="str">
            <v>I</v>
          </cell>
          <cell r="AC45">
            <v>1.6666666666666666E-2</v>
          </cell>
          <cell r="AD45">
            <v>4.9999999999999996E-2</v>
          </cell>
          <cell r="AE45">
            <v>8.3333333333333329E-2</v>
          </cell>
          <cell r="AF45">
            <v>0.49</v>
          </cell>
          <cell r="AG45">
            <v>0.66</v>
          </cell>
          <cell r="AH45">
            <v>0.83000000000000007</v>
          </cell>
          <cell r="AI45">
            <v>39</v>
          </cell>
          <cell r="AJ45">
            <v>71</v>
          </cell>
          <cell r="AK45">
            <v>103</v>
          </cell>
          <cell r="AL45">
            <v>4.3361486594624748E-3</v>
          </cell>
          <cell r="AM45">
            <v>4.5459549598854614E-2</v>
          </cell>
          <cell r="AN45">
            <v>0.16356257753141296</v>
          </cell>
          <cell r="AO45">
            <v>6.5634599841512958E-3</v>
          </cell>
          <cell r="AP45">
            <v>5.1527222307476951E-2</v>
          </cell>
          <cell r="AQ45">
            <v>0.16008586276440948</v>
          </cell>
          <cell r="AR45" t="str">
            <v>NA</v>
          </cell>
          <cell r="AS45" t="str">
            <v>NA</v>
          </cell>
          <cell r="AT45" t="str">
            <v>NA</v>
          </cell>
          <cell r="AV45">
            <v>4.9357478085628657</v>
          </cell>
          <cell r="AW45">
            <v>5.3687328362422875</v>
          </cell>
          <cell r="AX45">
            <v>5.8565665625152405</v>
          </cell>
          <cell r="AY45">
            <v>5.9671015705131648E-2</v>
          </cell>
          <cell r="AZ45">
            <v>0.18255098020895702</v>
          </cell>
          <cell r="BA45">
            <v>0.68902153960352297</v>
          </cell>
          <cell r="BC45">
            <v>364.82071024878263</v>
          </cell>
          <cell r="BD45">
            <v>4015.6794737261657</v>
          </cell>
          <cell r="BE45">
            <v>158901.73370784218</v>
          </cell>
          <cell r="BG45">
            <v>6.479023650189518</v>
          </cell>
          <cell r="BH45">
            <v>6.8146709818294182</v>
          </cell>
          <cell r="BI45">
            <v>7.1476027481166282</v>
          </cell>
          <cell r="BJ45">
            <v>0.3420330064555081</v>
          </cell>
          <cell r="BK45">
            <v>0.93544855550692962</v>
          </cell>
          <cell r="BL45">
            <v>2.9540480700218854</v>
          </cell>
          <cell r="BN45">
            <v>2136.5597220715317</v>
          </cell>
          <cell r="BO45">
            <v>18154.453386306246</v>
          </cell>
          <cell r="BP45">
            <v>450074.81985949306</v>
          </cell>
          <cell r="BR45" t="str">
            <v>NA</v>
          </cell>
          <cell r="BS45" t="str">
            <v>NA</v>
          </cell>
          <cell r="BT45" t="str">
            <v>NA</v>
          </cell>
          <cell r="BU45" t="str">
            <v>NA</v>
          </cell>
          <cell r="BV45" t="str">
            <v>NA</v>
          </cell>
          <cell r="BW45" t="str">
            <v>NA</v>
          </cell>
          <cell r="BY45" t="str">
            <v>NA</v>
          </cell>
          <cell r="BZ45" t="str">
            <v>NA</v>
          </cell>
          <cell r="CA45" t="str">
            <v>NA</v>
          </cell>
          <cell r="CC45">
            <v>316</v>
          </cell>
        </row>
        <row r="46">
          <cell r="D46" t="str">
            <v>Mlungusi</v>
          </cell>
          <cell r="E46" t="str">
            <v>Mlungusi Link</v>
          </cell>
          <cell r="F46" t="str">
            <v>NA</v>
          </cell>
          <cell r="G46">
            <v>2.7</v>
          </cell>
          <cell r="H46">
            <v>305</v>
          </cell>
          <cell r="I46">
            <v>38.199999999999996</v>
          </cell>
          <cell r="J46">
            <v>1</v>
          </cell>
          <cell r="K46" t="str">
            <v>NA</v>
          </cell>
          <cell r="L46" t="str">
            <v>NA</v>
          </cell>
          <cell r="M46">
            <v>40</v>
          </cell>
          <cell r="N46">
            <v>53</v>
          </cell>
          <cell r="O46">
            <v>65</v>
          </cell>
          <cell r="P46" t="str">
            <v>E</v>
          </cell>
          <cell r="Q46">
            <v>0</v>
          </cell>
          <cell r="R46">
            <v>0</v>
          </cell>
          <cell r="S46" t="str">
            <v>Y</v>
          </cell>
          <cell r="T46">
            <v>519.94034446663761</v>
          </cell>
          <cell r="U46">
            <v>606</v>
          </cell>
          <cell r="V46">
            <v>606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B46" t="str">
            <v>I</v>
          </cell>
          <cell r="AC46">
            <v>1.6666666666666666E-2</v>
          </cell>
          <cell r="AD46">
            <v>4.9999999999999996E-2</v>
          </cell>
          <cell r="AE46">
            <v>8.3333333333333329E-2</v>
          </cell>
          <cell r="AF46">
            <v>0.49</v>
          </cell>
          <cell r="AG46">
            <v>0.66</v>
          </cell>
          <cell r="AH46">
            <v>0.83000000000000007</v>
          </cell>
          <cell r="AI46">
            <v>39</v>
          </cell>
          <cell r="AJ46">
            <v>71</v>
          </cell>
          <cell r="AK46">
            <v>103</v>
          </cell>
          <cell r="AL46" t="str">
            <v>NA</v>
          </cell>
          <cell r="AM46" t="str">
            <v>NA</v>
          </cell>
          <cell r="AN46" t="str">
            <v>NA</v>
          </cell>
          <cell r="AO46">
            <v>6.5634599841512958E-3</v>
          </cell>
          <cell r="AP46">
            <v>5.1527222307476951E-2</v>
          </cell>
          <cell r="AQ46">
            <v>0.16008586276440948</v>
          </cell>
          <cell r="AR46" t="str">
            <v>NA</v>
          </cell>
          <cell r="AS46" t="str">
            <v>NA</v>
          </cell>
          <cell r="AT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 t="str">
            <v>NA</v>
          </cell>
          <cell r="BA46" t="str">
            <v>NA</v>
          </cell>
          <cell r="BC46" t="str">
            <v>NA</v>
          </cell>
          <cell r="BD46" t="str">
            <v>NA</v>
          </cell>
          <cell r="BE46" t="str">
            <v>NA</v>
          </cell>
          <cell r="BG46">
            <v>6.479023650189518</v>
          </cell>
          <cell r="BH46">
            <v>6.8146709818294182</v>
          </cell>
          <cell r="BI46">
            <v>7.1476027481166282</v>
          </cell>
          <cell r="BJ46">
            <v>0.3420330064555081</v>
          </cell>
          <cell r="BK46">
            <v>0.93544855550692962</v>
          </cell>
          <cell r="BL46">
            <v>2.9540480700218854</v>
          </cell>
          <cell r="BN46">
            <v>2136.5597220715317</v>
          </cell>
          <cell r="BO46">
            <v>18154.453386306246</v>
          </cell>
          <cell r="BP46">
            <v>450074.81985949306</v>
          </cell>
          <cell r="BR46" t="str">
            <v>NA</v>
          </cell>
          <cell r="BS46" t="str">
            <v>NA</v>
          </cell>
          <cell r="BT46" t="str">
            <v>NA</v>
          </cell>
          <cell r="BU46" t="str">
            <v>NA</v>
          </cell>
          <cell r="BV46" t="str">
            <v>NA</v>
          </cell>
          <cell r="BW46" t="str">
            <v>NA</v>
          </cell>
          <cell r="BY46" t="str">
            <v>NA</v>
          </cell>
          <cell r="BZ46" t="str">
            <v>NA</v>
          </cell>
          <cell r="CA46" t="str">
            <v>NA</v>
          </cell>
          <cell r="CC46">
            <v>316</v>
          </cell>
        </row>
        <row r="47">
          <cell r="D47" t="str">
            <v>Mlungusi</v>
          </cell>
          <cell r="E47" t="str">
            <v>Mlungusi North</v>
          </cell>
          <cell r="F47" t="str">
            <v>NA</v>
          </cell>
          <cell r="G47">
            <v>6.9</v>
          </cell>
          <cell r="H47">
            <v>354</v>
          </cell>
          <cell r="I47">
            <v>38.199999999999996</v>
          </cell>
          <cell r="J47">
            <v>1</v>
          </cell>
          <cell r="K47" t="str">
            <v>NA</v>
          </cell>
          <cell r="L47" t="str">
            <v>NA</v>
          </cell>
          <cell r="M47">
            <v>40</v>
          </cell>
          <cell r="N47">
            <v>53</v>
          </cell>
          <cell r="O47">
            <v>65</v>
          </cell>
          <cell r="P47" t="str">
            <v>E</v>
          </cell>
          <cell r="Q47">
            <v>0</v>
          </cell>
          <cell r="R47">
            <v>0</v>
          </cell>
          <cell r="S47" t="str">
            <v>Y</v>
          </cell>
          <cell r="T47">
            <v>519.94034446663761</v>
          </cell>
          <cell r="U47">
            <v>606</v>
          </cell>
          <cell r="V47">
            <v>606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B47" t="str">
            <v>I</v>
          </cell>
          <cell r="AC47">
            <v>1.6666666666666666E-2</v>
          </cell>
          <cell r="AD47">
            <v>4.9999999999999996E-2</v>
          </cell>
          <cell r="AE47">
            <v>8.3333333333333329E-2</v>
          </cell>
          <cell r="AF47">
            <v>0.49</v>
          </cell>
          <cell r="AG47">
            <v>0.66</v>
          </cell>
          <cell r="AH47">
            <v>0.83000000000000007</v>
          </cell>
          <cell r="AI47">
            <v>39</v>
          </cell>
          <cell r="AJ47">
            <v>71</v>
          </cell>
          <cell r="AK47">
            <v>103</v>
          </cell>
          <cell r="AL47">
            <v>7.5383424963938305E-3</v>
          </cell>
          <cell r="AM47">
            <v>5.1846683439961683E-2</v>
          </cell>
          <cell r="AN47">
            <v>0.15946762263275982</v>
          </cell>
          <cell r="AO47">
            <v>6.5634599841512958E-3</v>
          </cell>
          <cell r="AP47">
            <v>5.1527222307476951E-2</v>
          </cell>
          <cell r="AQ47">
            <v>0.16008586276440948</v>
          </cell>
          <cell r="AR47" t="str">
            <v>NA</v>
          </cell>
          <cell r="AS47" t="str">
            <v>NA</v>
          </cell>
          <cell r="AT47" t="str">
            <v>NA</v>
          </cell>
          <cell r="AV47">
            <v>5.2136665298987621</v>
          </cell>
          <cell r="AW47">
            <v>5.6466515575781839</v>
          </cell>
          <cell r="AX47">
            <v>6.134485283851137</v>
          </cell>
          <cell r="AY47">
            <v>8.217179821909E-2</v>
          </cell>
          <cell r="AZ47">
            <v>0.25138741369099032</v>
          </cell>
          <cell r="BA47">
            <v>0.94883819643174483</v>
          </cell>
          <cell r="BC47">
            <v>515.28828775684815</v>
          </cell>
          <cell r="BD47">
            <v>4848.6691339108747</v>
          </cell>
          <cell r="BE47">
            <v>125868.27898648106</v>
          </cell>
          <cell r="BG47">
            <v>6.479023650189518</v>
          </cell>
          <cell r="BH47">
            <v>6.8146709818294182</v>
          </cell>
          <cell r="BI47">
            <v>7.1476027481166282</v>
          </cell>
          <cell r="BJ47">
            <v>0.3420330064555081</v>
          </cell>
          <cell r="BK47">
            <v>0.93544855550692962</v>
          </cell>
          <cell r="BL47">
            <v>2.9540480700218854</v>
          </cell>
          <cell r="BN47">
            <v>2136.5597220715317</v>
          </cell>
          <cell r="BO47">
            <v>18154.453386306246</v>
          </cell>
          <cell r="BP47">
            <v>450074.81985949306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  <cell r="BY47" t="str">
            <v>NA</v>
          </cell>
          <cell r="BZ47" t="str">
            <v>NA</v>
          </cell>
          <cell r="CA47" t="str">
            <v>NA</v>
          </cell>
          <cell r="CC47">
            <v>316</v>
          </cell>
        </row>
        <row r="48">
          <cell r="D48" t="str">
            <v>Mtsimukwe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>
            <v>14.1</v>
          </cell>
          <cell r="J48">
            <v>360</v>
          </cell>
          <cell r="K48" t="str">
            <v>NA</v>
          </cell>
          <cell r="L48" t="str">
            <v>NA</v>
          </cell>
          <cell r="M48">
            <v>40</v>
          </cell>
          <cell r="N48">
            <v>53</v>
          </cell>
          <cell r="O48">
            <v>65</v>
          </cell>
          <cell r="P48" t="str">
            <v>E</v>
          </cell>
          <cell r="Q48">
            <v>0</v>
          </cell>
          <cell r="R48">
            <v>0</v>
          </cell>
          <cell r="S48" t="str">
            <v>N</v>
          </cell>
          <cell r="T48">
            <v>98.752121368928812</v>
          </cell>
          <cell r="U48">
            <v>144.01351032968788</v>
          </cell>
          <cell r="V48">
            <v>205.73358618526836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B48" t="str">
            <v>I</v>
          </cell>
          <cell r="AC48">
            <v>1.6666666666666666E-2</v>
          </cell>
          <cell r="AD48">
            <v>4.9999999999999996E-2</v>
          </cell>
          <cell r="AE48">
            <v>8.3333333333333329E-2</v>
          </cell>
          <cell r="AF48">
            <v>0.49</v>
          </cell>
          <cell r="AG48">
            <v>0.66</v>
          </cell>
          <cell r="AH48">
            <v>0.83000000000000007</v>
          </cell>
          <cell r="AI48">
            <v>39</v>
          </cell>
          <cell r="AJ48">
            <v>71</v>
          </cell>
          <cell r="AK48">
            <v>103</v>
          </cell>
          <cell r="AL48" t="str">
            <v>NA</v>
          </cell>
          <cell r="AM48" t="str">
            <v>NA</v>
          </cell>
          <cell r="AN48" t="str">
            <v>NA</v>
          </cell>
          <cell r="AO48">
            <v>6.709075310715496E-3</v>
          </cell>
          <cell r="AP48">
            <v>5.184668343996169E-2</v>
          </cell>
          <cell r="AQ48">
            <v>0.15946762263275979</v>
          </cell>
          <cell r="AR48" t="str">
            <v>NA</v>
          </cell>
          <cell r="AS48" t="str">
            <v>NA</v>
          </cell>
          <cell r="AT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C48" t="str">
            <v>NA</v>
          </cell>
          <cell r="BD48" t="str">
            <v>NA</v>
          </cell>
          <cell r="BE48" t="str">
            <v>NA</v>
          </cell>
          <cell r="BG48">
            <v>5.7576165664289691</v>
          </cell>
          <cell r="BH48">
            <v>6.1906015941083936</v>
          </cell>
          <cell r="BI48">
            <v>6.6784353203813467</v>
          </cell>
          <cell r="BJ48">
            <v>0.14906115291385941</v>
          </cell>
          <cell r="BK48">
            <v>0.45602139085361926</v>
          </cell>
          <cell r="BL48">
            <v>1.7212099352106562</v>
          </cell>
          <cell r="BN48">
            <v>934.74242892009761</v>
          </cell>
          <cell r="BO48">
            <v>8795.5749644370353</v>
          </cell>
          <cell r="BP48">
            <v>256549.50279982714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  <cell r="BY48" t="str">
            <v>NA</v>
          </cell>
          <cell r="BZ48" t="str">
            <v>NA</v>
          </cell>
          <cell r="CA48" t="str">
            <v>NA</v>
          </cell>
          <cell r="CC48">
            <v>317</v>
          </cell>
        </row>
        <row r="49">
          <cell r="D49" t="str">
            <v>Lisungwe-1</v>
          </cell>
          <cell r="E49" t="str">
            <v>Lisungwe South-1a</v>
          </cell>
          <cell r="F49" t="str">
            <v>NA</v>
          </cell>
          <cell r="G49">
            <v>8.3000000000000007</v>
          </cell>
          <cell r="H49">
            <v>27</v>
          </cell>
          <cell r="I49">
            <v>43.699999999999996</v>
          </cell>
          <cell r="J49">
            <v>16</v>
          </cell>
          <cell r="K49" t="str">
            <v>NA</v>
          </cell>
          <cell r="L49" t="str">
            <v>NA</v>
          </cell>
          <cell r="M49">
            <v>40</v>
          </cell>
          <cell r="N49">
            <v>53</v>
          </cell>
          <cell r="O49">
            <v>65</v>
          </cell>
          <cell r="P49" t="str">
            <v>E</v>
          </cell>
          <cell r="Q49">
            <v>0</v>
          </cell>
          <cell r="R49">
            <v>0</v>
          </cell>
          <cell r="S49" t="str">
            <v>N</v>
          </cell>
          <cell r="T49">
            <v>650.60436744297715</v>
          </cell>
          <cell r="U49">
            <v>948.79803585434172</v>
          </cell>
          <cell r="V49">
            <v>1355.4257655062024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B49" t="str">
            <v>I</v>
          </cell>
          <cell r="AC49">
            <v>1.6666666666666666E-2</v>
          </cell>
          <cell r="AD49">
            <v>4.9999999999999996E-2</v>
          </cell>
          <cell r="AE49">
            <v>8.3333333333333329E-2</v>
          </cell>
          <cell r="AF49">
            <v>0.49</v>
          </cell>
          <cell r="AG49">
            <v>0.66</v>
          </cell>
          <cell r="AH49">
            <v>0.83000000000000007</v>
          </cell>
          <cell r="AI49">
            <v>39</v>
          </cell>
          <cell r="AJ49">
            <v>71</v>
          </cell>
          <cell r="AK49">
            <v>103</v>
          </cell>
          <cell r="AL49">
            <v>2.2165103999690341E-3</v>
          </cell>
          <cell r="AM49">
            <v>3.8090983679806283E-2</v>
          </cell>
          <cell r="AN49">
            <v>0.15880080711845868</v>
          </cell>
          <cell r="AO49">
            <v>4.165516650274554E-3</v>
          </cell>
          <cell r="AP49">
            <v>4.4917485309613328E-2</v>
          </cell>
          <cell r="AQ49">
            <v>0.16343798270657217</v>
          </cell>
          <cell r="AR49" t="str">
            <v>NA</v>
          </cell>
          <cell r="AS49" t="str">
            <v>NA</v>
          </cell>
          <cell r="AT49" t="str">
            <v>NA</v>
          </cell>
          <cell r="AV49">
            <v>5.3473815326301279</v>
          </cell>
          <cell r="AW49">
            <v>5.7803665603095498</v>
          </cell>
          <cell r="AX49">
            <v>6.2682002865825028</v>
          </cell>
          <cell r="AY49">
            <v>9.5847390264604634E-2</v>
          </cell>
          <cell r="AZ49">
            <v>0.2932250245200585</v>
          </cell>
          <cell r="BA49">
            <v>1.1067503314078522</v>
          </cell>
          <cell r="BC49">
            <v>603.56991884245622</v>
          </cell>
          <cell r="BD49">
            <v>7698.0165958672796</v>
          </cell>
          <cell r="BE49">
            <v>499321.06405786052</v>
          </cell>
          <cell r="BG49">
            <v>6.5763871069540398</v>
          </cell>
          <cell r="BH49">
            <v>7.0093721346334616</v>
          </cell>
          <cell r="BI49">
            <v>7.4972058609064147</v>
          </cell>
          <cell r="BJ49">
            <v>0.38260421152239016</v>
          </cell>
          <cell r="BK49">
            <v>1.1704974855904937</v>
          </cell>
          <cell r="BL49">
            <v>4.4179328903107313</v>
          </cell>
          <cell r="BN49">
            <v>2340.9748773594283</v>
          </cell>
          <cell r="BO49">
            <v>26058.838279176362</v>
          </cell>
          <cell r="BP49">
            <v>1060596.6225148903</v>
          </cell>
          <cell r="BR49" t="str">
            <v>NA</v>
          </cell>
          <cell r="BS49" t="str">
            <v>NA</v>
          </cell>
          <cell r="BT49" t="str">
            <v>NA</v>
          </cell>
          <cell r="BU49" t="str">
            <v>NA</v>
          </cell>
          <cell r="BV49" t="str">
            <v>NA</v>
          </cell>
          <cell r="BW49" t="str">
            <v>NA</v>
          </cell>
          <cell r="BY49" t="str">
            <v>NA</v>
          </cell>
          <cell r="BZ49" t="str">
            <v>NA</v>
          </cell>
          <cell r="CA49" t="str">
            <v>NA</v>
          </cell>
          <cell r="CC49">
            <v>318</v>
          </cell>
        </row>
        <row r="50">
          <cell r="D50" t="str">
            <v>Lisungwe-1</v>
          </cell>
          <cell r="E50" t="str">
            <v>Lisungwe South-1b</v>
          </cell>
          <cell r="F50" t="str">
            <v>NA</v>
          </cell>
          <cell r="G50">
            <v>11.1</v>
          </cell>
          <cell r="H50">
            <v>351</v>
          </cell>
          <cell r="I50">
            <v>43.699999999999996</v>
          </cell>
          <cell r="J50">
            <v>16</v>
          </cell>
          <cell r="K50" t="str">
            <v>NA</v>
          </cell>
          <cell r="L50" t="str">
            <v>NA</v>
          </cell>
          <cell r="M50">
            <v>40</v>
          </cell>
          <cell r="N50">
            <v>53</v>
          </cell>
          <cell r="O50">
            <v>65</v>
          </cell>
          <cell r="P50" t="str">
            <v>E</v>
          </cell>
          <cell r="Q50">
            <v>0</v>
          </cell>
          <cell r="R50">
            <v>0</v>
          </cell>
          <cell r="S50" t="str">
            <v>N</v>
          </cell>
          <cell r="T50">
            <v>650.60436744297715</v>
          </cell>
          <cell r="U50">
            <v>948.79803585434172</v>
          </cell>
          <cell r="V50">
            <v>1355.4257655062024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B50" t="str">
            <v>I</v>
          </cell>
          <cell r="AC50">
            <v>1.6666666666666666E-2</v>
          </cell>
          <cell r="AD50">
            <v>4.9999999999999996E-2</v>
          </cell>
          <cell r="AE50">
            <v>8.3333333333333329E-2</v>
          </cell>
          <cell r="AF50">
            <v>0.49</v>
          </cell>
          <cell r="AG50">
            <v>0.66</v>
          </cell>
          <cell r="AH50">
            <v>0.83000000000000007</v>
          </cell>
          <cell r="AI50">
            <v>39</v>
          </cell>
          <cell r="AJ50">
            <v>71</v>
          </cell>
          <cell r="AK50">
            <v>103</v>
          </cell>
          <cell r="AL50">
            <v>7.9225378230299917E-3</v>
          </cell>
          <cell r="AM50">
            <v>5.084131506131187E-2</v>
          </cell>
          <cell r="AN50">
            <v>0.16117587844591863</v>
          </cell>
          <cell r="AO50">
            <v>4.165516650274554E-3</v>
          </cell>
          <cell r="AP50">
            <v>4.4917485309613328E-2</v>
          </cell>
          <cell r="AQ50">
            <v>0.16343798270657217</v>
          </cell>
          <cell r="AR50" t="str">
            <v>NA</v>
          </cell>
          <cell r="AS50" t="str">
            <v>NA</v>
          </cell>
          <cell r="AT50" t="str">
            <v>NA</v>
          </cell>
          <cell r="AV50">
            <v>5.5577896766477677</v>
          </cell>
          <cell r="AW50">
            <v>5.9907747043271895</v>
          </cell>
          <cell r="AX50">
            <v>6.4786084306001426</v>
          </cell>
          <cell r="AY50">
            <v>0.12211931636166691</v>
          </cell>
          <cell r="AZ50">
            <v>0.37359848229218001</v>
          </cell>
          <cell r="BA50">
            <v>1.4101124034932297</v>
          </cell>
          <cell r="BC50">
            <v>757.67737417757041</v>
          </cell>
          <cell r="BD50">
            <v>7348.3245238963718</v>
          </cell>
          <cell r="BE50">
            <v>177987.46247625098</v>
          </cell>
          <cell r="BG50">
            <v>6.5763871069540398</v>
          </cell>
          <cell r="BH50">
            <v>7.0093721346334616</v>
          </cell>
          <cell r="BI50">
            <v>7.4972058609064147</v>
          </cell>
          <cell r="BJ50">
            <v>0.38260421152239016</v>
          </cell>
          <cell r="BK50">
            <v>1.1704974855904937</v>
          </cell>
          <cell r="BL50">
            <v>4.4179328903107313</v>
          </cell>
          <cell r="BN50">
            <v>2340.9748773594283</v>
          </cell>
          <cell r="BO50">
            <v>26058.838279176362</v>
          </cell>
          <cell r="BP50">
            <v>1060596.6225148903</v>
          </cell>
          <cell r="BR50" t="str">
            <v>NA</v>
          </cell>
          <cell r="BS50" t="str">
            <v>NA</v>
          </cell>
          <cell r="BT50" t="str">
            <v>NA</v>
          </cell>
          <cell r="BU50" t="str">
            <v>NA</v>
          </cell>
          <cell r="BV50" t="str">
            <v>NA</v>
          </cell>
          <cell r="BW50" t="str">
            <v>NA</v>
          </cell>
          <cell r="BY50" t="str">
            <v>NA</v>
          </cell>
          <cell r="BZ50" t="str">
            <v>NA</v>
          </cell>
          <cell r="CA50" t="str">
            <v>NA</v>
          </cell>
          <cell r="CC50">
            <v>318</v>
          </cell>
        </row>
        <row r="51">
          <cell r="D51" t="str">
            <v>Lisungwe-1</v>
          </cell>
          <cell r="E51" t="str">
            <v>Mlindi-1</v>
          </cell>
          <cell r="F51" t="str">
            <v>NA</v>
          </cell>
          <cell r="G51">
            <v>5.5</v>
          </cell>
          <cell r="H51">
            <v>56</v>
          </cell>
          <cell r="I51">
            <v>43.699999999999996</v>
          </cell>
          <cell r="J51">
            <v>16</v>
          </cell>
          <cell r="K51" t="str">
            <v>NA</v>
          </cell>
          <cell r="L51" t="str">
            <v>NA</v>
          </cell>
          <cell r="M51">
            <v>40</v>
          </cell>
          <cell r="N51">
            <v>53</v>
          </cell>
          <cell r="O51">
            <v>65</v>
          </cell>
          <cell r="P51" t="str">
            <v>E</v>
          </cell>
          <cell r="Q51">
            <v>0</v>
          </cell>
          <cell r="R51">
            <v>0</v>
          </cell>
          <cell r="S51" t="str">
            <v>N</v>
          </cell>
          <cell r="T51">
            <v>650.60436744297715</v>
          </cell>
          <cell r="U51">
            <v>948.79803585434172</v>
          </cell>
          <cell r="V51">
            <v>1355.4257655062024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B51" t="str">
            <v>I</v>
          </cell>
          <cell r="AC51">
            <v>1.6666666666666666E-2</v>
          </cell>
          <cell r="AD51">
            <v>4.9999999999999996E-2</v>
          </cell>
          <cell r="AE51">
            <v>8.3333333333333329E-2</v>
          </cell>
          <cell r="AF51">
            <v>0.49</v>
          </cell>
          <cell r="AG51">
            <v>0.66</v>
          </cell>
          <cell r="AH51">
            <v>0.83000000000000007</v>
          </cell>
          <cell r="AI51">
            <v>39</v>
          </cell>
          <cell r="AJ51">
            <v>71</v>
          </cell>
          <cell r="AK51">
            <v>103</v>
          </cell>
          <cell r="AL51">
            <v>2.7592248561079447E-3</v>
          </cell>
          <cell r="AM51">
            <v>1.6031946502958402E-2</v>
          </cell>
          <cell r="AN51">
            <v>0.11969501149092071</v>
          </cell>
          <cell r="AO51">
            <v>4.165516650274554E-3</v>
          </cell>
          <cell r="AP51">
            <v>4.4917485309613328E-2</v>
          </cell>
          <cell r="AQ51">
            <v>0.16343798270657217</v>
          </cell>
          <cell r="AR51" t="str">
            <v>NA</v>
          </cell>
          <cell r="AS51" t="str">
            <v>NA</v>
          </cell>
          <cell r="AT51" t="str">
            <v>NA</v>
          </cell>
          <cell r="AV51">
            <v>5.0495225278270768</v>
          </cell>
          <cell r="AW51">
            <v>5.4825075555064986</v>
          </cell>
          <cell r="AX51">
            <v>5.9703412817794517</v>
          </cell>
          <cell r="AY51">
            <v>6.8022218176449795E-2</v>
          </cell>
          <cell r="AZ51">
            <v>0.20809973581580163</v>
          </cell>
          <cell r="BA51">
            <v>0.78545291950097518</v>
          </cell>
          <cell r="BC51">
            <v>568.29618318395433</v>
          </cell>
          <cell r="BD51">
            <v>12980.316256507009</v>
          </cell>
          <cell r="BE51">
            <v>284664.33888570598</v>
          </cell>
          <cell r="BG51">
            <v>6.5763871069540398</v>
          </cell>
          <cell r="BH51">
            <v>7.0093721346334616</v>
          </cell>
          <cell r="BI51">
            <v>7.4972058609064147</v>
          </cell>
          <cell r="BJ51">
            <v>0.38260421152239016</v>
          </cell>
          <cell r="BK51">
            <v>1.1704974855904937</v>
          </cell>
          <cell r="BL51">
            <v>4.4179328903107313</v>
          </cell>
          <cell r="BN51">
            <v>2340.9748773594283</v>
          </cell>
          <cell r="BO51">
            <v>26058.838279176362</v>
          </cell>
          <cell r="BP51">
            <v>1060596.6225148903</v>
          </cell>
          <cell r="BR51" t="str">
            <v>NA</v>
          </cell>
          <cell r="BS51" t="str">
            <v>NA</v>
          </cell>
          <cell r="BT51" t="str">
            <v>NA</v>
          </cell>
          <cell r="BU51" t="str">
            <v>NA</v>
          </cell>
          <cell r="BV51" t="str">
            <v>NA</v>
          </cell>
          <cell r="BW51" t="str">
            <v>NA</v>
          </cell>
          <cell r="BY51" t="str">
            <v>NA</v>
          </cell>
          <cell r="BZ51" t="str">
            <v>NA</v>
          </cell>
          <cell r="CA51" t="str">
            <v>NA</v>
          </cell>
          <cell r="CC51">
            <v>318</v>
          </cell>
        </row>
        <row r="52">
          <cell r="D52" t="str">
            <v>Lisungwe-1</v>
          </cell>
          <cell r="E52" t="str">
            <v>Malauli-1</v>
          </cell>
          <cell r="F52" t="str">
            <v>NA</v>
          </cell>
          <cell r="G52">
            <v>8.9</v>
          </cell>
          <cell r="H52">
            <v>358</v>
          </cell>
          <cell r="I52">
            <v>43.699999999999996</v>
          </cell>
          <cell r="J52">
            <v>16</v>
          </cell>
          <cell r="K52" t="str">
            <v>NA</v>
          </cell>
          <cell r="L52" t="str">
            <v>NA</v>
          </cell>
          <cell r="M52">
            <v>40</v>
          </cell>
          <cell r="N52">
            <v>53</v>
          </cell>
          <cell r="O52">
            <v>65</v>
          </cell>
          <cell r="P52" t="str">
            <v>E</v>
          </cell>
          <cell r="Q52">
            <v>0</v>
          </cell>
          <cell r="R52">
            <v>0</v>
          </cell>
          <cell r="S52" t="str">
            <v>N</v>
          </cell>
          <cell r="T52">
            <v>650.60436744297715</v>
          </cell>
          <cell r="U52">
            <v>948.79803585434172</v>
          </cell>
          <cell r="V52">
            <v>1355.4257655062024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B52" t="str">
            <v>I</v>
          </cell>
          <cell r="AC52">
            <v>1.6666666666666666E-2</v>
          </cell>
          <cell r="AD52">
            <v>4.9999999999999996E-2</v>
          </cell>
          <cell r="AE52">
            <v>8.3333333333333329E-2</v>
          </cell>
          <cell r="AF52">
            <v>0.49</v>
          </cell>
          <cell r="AG52">
            <v>0.66</v>
          </cell>
          <cell r="AH52">
            <v>0.83000000000000007</v>
          </cell>
          <cell r="AI52">
            <v>39</v>
          </cell>
          <cell r="AJ52">
            <v>71</v>
          </cell>
          <cell r="AK52">
            <v>103</v>
          </cell>
          <cell r="AL52">
            <v>6.9941312825244637E-3</v>
          </cell>
          <cell r="AM52">
            <v>5.2438134198599176E-2</v>
          </cell>
          <cell r="AN52">
            <v>0.15808561933997126</v>
          </cell>
          <cell r="AO52">
            <v>4.165516650274554E-3</v>
          </cell>
          <cell r="AP52">
            <v>4.4917485309613328E-2</v>
          </cell>
          <cell r="AQ52">
            <v>0.16343798270657217</v>
          </cell>
          <cell r="AR52" t="str">
            <v>NA</v>
          </cell>
          <cell r="AS52" t="str">
            <v>NA</v>
          </cell>
          <cell r="AT52" t="str">
            <v>NA</v>
          </cell>
          <cell r="AV52">
            <v>5.3979013897448596</v>
          </cell>
          <cell r="AW52">
            <v>5.8308864174242814</v>
          </cell>
          <cell r="AX52">
            <v>6.3187201436972344</v>
          </cell>
          <cell r="AY52">
            <v>0.1015874878807755</v>
          </cell>
          <cell r="AZ52">
            <v>0.31078565146673487</v>
          </cell>
          <cell r="BA52">
            <v>1.1730312694852716</v>
          </cell>
          <cell r="BC52">
            <v>642.61055689263162</v>
          </cell>
          <cell r="BD52">
            <v>5926.7107080830719</v>
          </cell>
          <cell r="BE52">
            <v>167716.50718313045</v>
          </cell>
          <cell r="BG52">
            <v>6.5763871069540398</v>
          </cell>
          <cell r="BH52">
            <v>7.0093721346334616</v>
          </cell>
          <cell r="BI52">
            <v>7.4972058609064147</v>
          </cell>
          <cell r="BJ52">
            <v>0.38260421152239016</v>
          </cell>
          <cell r="BK52">
            <v>1.1704974855904937</v>
          </cell>
          <cell r="BL52">
            <v>4.4179328903107313</v>
          </cell>
          <cell r="BN52">
            <v>2340.9748773594283</v>
          </cell>
          <cell r="BO52">
            <v>26058.838279176362</v>
          </cell>
          <cell r="BP52">
            <v>1060596.6225148903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  <cell r="BY52" t="str">
            <v>NA</v>
          </cell>
          <cell r="BZ52" t="str">
            <v>NA</v>
          </cell>
          <cell r="CA52" t="str">
            <v>NA</v>
          </cell>
          <cell r="CC52">
            <v>318</v>
          </cell>
        </row>
        <row r="53">
          <cell r="D53" t="str">
            <v>Lisungwe-1</v>
          </cell>
          <cell r="E53" t="str">
            <v>Lisungwe Link-1</v>
          </cell>
          <cell r="F53" t="str">
            <v>NA</v>
          </cell>
          <cell r="G53">
            <v>2.1</v>
          </cell>
          <cell r="H53">
            <v>85</v>
          </cell>
          <cell r="I53">
            <v>43.699999999999996</v>
          </cell>
          <cell r="J53">
            <v>16</v>
          </cell>
          <cell r="K53" t="str">
            <v>NA</v>
          </cell>
          <cell r="L53" t="str">
            <v>NA</v>
          </cell>
          <cell r="M53">
            <v>40</v>
          </cell>
          <cell r="N53">
            <v>53</v>
          </cell>
          <cell r="O53">
            <v>65</v>
          </cell>
          <cell r="P53" t="str">
            <v>E</v>
          </cell>
          <cell r="Q53">
            <v>0</v>
          </cell>
          <cell r="R53">
            <v>0</v>
          </cell>
          <cell r="S53" t="str">
            <v>N</v>
          </cell>
          <cell r="T53">
            <v>650.60436744297715</v>
          </cell>
          <cell r="U53">
            <v>948.79803585434172</v>
          </cell>
          <cell r="V53">
            <v>1355.4257655062024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B53" t="str">
            <v>I</v>
          </cell>
          <cell r="AC53">
            <v>1.6666666666666666E-2</v>
          </cell>
          <cell r="AD53">
            <v>4.9999999999999996E-2</v>
          </cell>
          <cell r="AE53">
            <v>8.3333333333333329E-2</v>
          </cell>
          <cell r="AF53">
            <v>0.49</v>
          </cell>
          <cell r="AG53">
            <v>0.66</v>
          </cell>
          <cell r="AH53">
            <v>0.83000000000000007</v>
          </cell>
          <cell r="AI53">
            <v>39</v>
          </cell>
          <cell r="AJ53">
            <v>71</v>
          </cell>
          <cell r="AK53">
            <v>103</v>
          </cell>
          <cell r="AL53" t="str">
            <v>NA</v>
          </cell>
          <cell r="AM53" t="str">
            <v>NA</v>
          </cell>
          <cell r="AN53" t="str">
            <v>NA</v>
          </cell>
          <cell r="AO53">
            <v>4.165516650274554E-3</v>
          </cell>
          <cell r="AP53">
            <v>4.4917485309613328E-2</v>
          </cell>
          <cell r="AQ53">
            <v>0.16343798270657217</v>
          </cell>
          <cell r="AR53" t="str">
            <v>NA</v>
          </cell>
          <cell r="AS53" t="str">
            <v>NA</v>
          </cell>
          <cell r="AT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C53" t="str">
            <v>NA</v>
          </cell>
          <cell r="BD53" t="str">
            <v>NA</v>
          </cell>
          <cell r="BE53" t="str">
            <v>NA</v>
          </cell>
          <cell r="BG53">
            <v>6.5763871069540398</v>
          </cell>
          <cell r="BH53">
            <v>7.0093721346334616</v>
          </cell>
          <cell r="BI53">
            <v>7.4972058609064147</v>
          </cell>
          <cell r="BJ53">
            <v>0.38260421152239016</v>
          </cell>
          <cell r="BK53">
            <v>1.1704974855904937</v>
          </cell>
          <cell r="BL53">
            <v>4.4179328903107313</v>
          </cell>
          <cell r="BN53">
            <v>2340.9748773594283</v>
          </cell>
          <cell r="BO53">
            <v>26058.838279176362</v>
          </cell>
          <cell r="BP53">
            <v>1060596.6225148903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  <cell r="BY53" t="str">
            <v>NA</v>
          </cell>
          <cell r="BZ53" t="str">
            <v>NA</v>
          </cell>
          <cell r="CA53" t="str">
            <v>NA</v>
          </cell>
          <cell r="CC53">
            <v>318</v>
          </cell>
        </row>
        <row r="54">
          <cell r="D54" t="str">
            <v>Lisungwe-1</v>
          </cell>
          <cell r="E54" t="str">
            <v>Lisungwe North-1</v>
          </cell>
          <cell r="F54" t="str">
            <v>NA</v>
          </cell>
          <cell r="G54">
            <v>7.8</v>
          </cell>
          <cell r="H54">
            <v>17</v>
          </cell>
          <cell r="I54">
            <v>43.699999999999996</v>
          </cell>
          <cell r="J54">
            <v>16</v>
          </cell>
          <cell r="K54" t="str">
            <v>NA</v>
          </cell>
          <cell r="L54" t="str">
            <v>NA</v>
          </cell>
          <cell r="M54">
            <v>40</v>
          </cell>
          <cell r="N54">
            <v>53</v>
          </cell>
          <cell r="O54">
            <v>65</v>
          </cell>
          <cell r="P54" t="str">
            <v>E</v>
          </cell>
          <cell r="Q54">
            <v>0</v>
          </cell>
          <cell r="R54">
            <v>0</v>
          </cell>
          <cell r="S54" t="str">
            <v>N</v>
          </cell>
          <cell r="T54">
            <v>650.60436744297715</v>
          </cell>
          <cell r="U54">
            <v>948.79803585434172</v>
          </cell>
          <cell r="V54">
            <v>1355.4257655062024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B54" t="str">
            <v>I</v>
          </cell>
          <cell r="AC54">
            <v>1.6666666666666666E-2</v>
          </cell>
          <cell r="AD54">
            <v>4.9999999999999996E-2</v>
          </cell>
          <cell r="AE54">
            <v>8.3333333333333329E-2</v>
          </cell>
          <cell r="AF54">
            <v>0.49</v>
          </cell>
          <cell r="AG54">
            <v>0.66</v>
          </cell>
          <cell r="AH54">
            <v>0.83000000000000007</v>
          </cell>
          <cell r="AI54">
            <v>39</v>
          </cell>
          <cell r="AJ54">
            <v>71</v>
          </cell>
          <cell r="AK54">
            <v>103</v>
          </cell>
          <cell r="AL54">
            <v>3.9936157843626944E-3</v>
          </cell>
          <cell r="AM54">
            <v>4.4361738719221278E-2</v>
          </cell>
          <cell r="AN54">
            <v>0.16326360308893967</v>
          </cell>
          <cell r="AO54">
            <v>4.165516650274554E-3</v>
          </cell>
          <cell r="AP54">
            <v>4.4917485309613328E-2</v>
          </cell>
          <cell r="AQ54">
            <v>0.16343798270657217</v>
          </cell>
          <cell r="AR54" t="str">
            <v>NA</v>
          </cell>
          <cell r="AS54" t="str">
            <v>NA</v>
          </cell>
          <cell r="AT54" t="str">
            <v>NA</v>
          </cell>
          <cell r="AV54">
            <v>5.3024090498208052</v>
          </cell>
          <cell r="AW54">
            <v>5.735394077500227</v>
          </cell>
          <cell r="AX54">
            <v>6.2232278037731801</v>
          </cell>
          <cell r="AY54">
            <v>9.1011034515598166E-2</v>
          </cell>
          <cell r="AZ54">
            <v>0.2784292066143742</v>
          </cell>
          <cell r="BA54">
            <v>1.050904905536139</v>
          </cell>
          <cell r="BC54">
            <v>557.44840119704384</v>
          </cell>
          <cell r="BD54">
            <v>6276.3366507484297</v>
          </cell>
          <cell r="BE54">
            <v>263146.22194028704</v>
          </cell>
          <cell r="BG54">
            <v>6.5763871069540398</v>
          </cell>
          <cell r="BH54">
            <v>7.0093721346334616</v>
          </cell>
          <cell r="BI54">
            <v>7.4972058609064147</v>
          </cell>
          <cell r="BJ54">
            <v>0.38260421152239016</v>
          </cell>
          <cell r="BK54">
            <v>1.1704974855904937</v>
          </cell>
          <cell r="BL54">
            <v>4.4179328903107313</v>
          </cell>
          <cell r="BN54">
            <v>2340.9748773594283</v>
          </cell>
          <cell r="BO54">
            <v>26058.838279176362</v>
          </cell>
          <cell r="BP54">
            <v>1060596.6225148903</v>
          </cell>
          <cell r="BR54" t="str">
            <v>NA</v>
          </cell>
          <cell r="BS54" t="str">
            <v>NA</v>
          </cell>
          <cell r="BT54" t="str">
            <v>NA</v>
          </cell>
          <cell r="BU54" t="str">
            <v>NA</v>
          </cell>
          <cell r="BV54" t="str">
            <v>NA</v>
          </cell>
          <cell r="BW54" t="str">
            <v>NA</v>
          </cell>
          <cell r="BY54" t="str">
            <v>NA</v>
          </cell>
          <cell r="BZ54" t="str">
            <v>NA</v>
          </cell>
          <cell r="CA54" t="str">
            <v>NA</v>
          </cell>
          <cell r="CC54">
            <v>318</v>
          </cell>
        </row>
        <row r="55">
          <cell r="D55" t="str">
            <v>Lisungwe-2</v>
          </cell>
          <cell r="E55" t="str">
            <v>Lisungwe South-2</v>
          </cell>
          <cell r="F55" t="str">
            <v>NA</v>
          </cell>
          <cell r="G55">
            <v>23.7</v>
          </cell>
          <cell r="H55">
            <v>343</v>
          </cell>
          <cell r="I55">
            <v>48</v>
          </cell>
          <cell r="J55">
            <v>2</v>
          </cell>
          <cell r="K55" t="str">
            <v>NA</v>
          </cell>
          <cell r="L55" t="str">
            <v>NA</v>
          </cell>
          <cell r="M55">
            <v>40</v>
          </cell>
          <cell r="N55">
            <v>53</v>
          </cell>
          <cell r="O55">
            <v>65</v>
          </cell>
          <cell r="P55" t="str">
            <v>E</v>
          </cell>
          <cell r="Q55">
            <v>0</v>
          </cell>
          <cell r="R55">
            <v>0</v>
          </cell>
          <cell r="S55" t="str">
            <v>N</v>
          </cell>
          <cell r="T55">
            <v>760.76403814532148</v>
          </cell>
          <cell r="U55">
            <v>1109.4475556285938</v>
          </cell>
          <cell r="V55">
            <v>1584.9250794694199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B55" t="str">
            <v>I</v>
          </cell>
          <cell r="AC55">
            <v>1.6666666666666666E-2</v>
          </cell>
          <cell r="AD55">
            <v>4.9999999999999996E-2</v>
          </cell>
          <cell r="AE55">
            <v>8.3333333333333329E-2</v>
          </cell>
          <cell r="AF55">
            <v>0.49</v>
          </cell>
          <cell r="AG55">
            <v>0.66</v>
          </cell>
          <cell r="AH55">
            <v>0.83000000000000007</v>
          </cell>
          <cell r="AI55">
            <v>39</v>
          </cell>
          <cell r="AJ55">
            <v>71</v>
          </cell>
          <cell r="AK55">
            <v>103</v>
          </cell>
          <cell r="AL55">
            <v>8.8382254711401285E-3</v>
          </cell>
          <cell r="AM55">
            <v>4.7487744947280981E-2</v>
          </cell>
          <cell r="AN55">
            <v>0.16356257753141296</v>
          </cell>
          <cell r="AO55">
            <v>6.4158453640942546E-3</v>
          </cell>
          <cell r="AP55">
            <v>5.1192065483921946E-2</v>
          </cell>
          <cell r="AQ55">
            <v>0.16065533919147454</v>
          </cell>
          <cell r="AR55" t="str">
            <v>NA</v>
          </cell>
          <cell r="AS55" t="str">
            <v>NA</v>
          </cell>
          <cell r="AT55" t="str">
            <v>NA</v>
          </cell>
          <cell r="AV55">
            <v>6.1068319553535106</v>
          </cell>
          <cell r="AW55">
            <v>6.5398169830329325</v>
          </cell>
          <cell r="AX55">
            <v>7.0276507093058855</v>
          </cell>
          <cell r="AY55">
            <v>0.2297764438430637</v>
          </cell>
          <cell r="AZ55">
            <v>0.70295292541622389</v>
          </cell>
          <cell r="BA55">
            <v>2.653229834124561</v>
          </cell>
          <cell r="BC55">
            <v>1404.8228348500686</v>
          </cell>
          <cell r="BD55">
            <v>14802.828102210677</v>
          </cell>
          <cell r="BE55">
            <v>300199.38309882185</v>
          </cell>
          <cell r="BG55">
            <v>6.6443201076293148</v>
          </cell>
          <cell r="BH55">
            <v>7.0773051353087366</v>
          </cell>
          <cell r="BI55">
            <v>7.5651388615816915</v>
          </cell>
          <cell r="BJ55">
            <v>0.41372926967123941</v>
          </cell>
          <cell r="BK55">
            <v>1.2657180848544773</v>
          </cell>
          <cell r="BL55">
            <v>4.777334104326358</v>
          </cell>
          <cell r="BN55">
            <v>2575.2600053842139</v>
          </cell>
          <cell r="BO55">
            <v>24724.887985854086</v>
          </cell>
          <cell r="BP55">
            <v>744614.90781282098</v>
          </cell>
          <cell r="BR55" t="str">
            <v>NA</v>
          </cell>
          <cell r="BS55" t="str">
            <v>NA</v>
          </cell>
          <cell r="BT55" t="str">
            <v>NA</v>
          </cell>
          <cell r="BU55" t="str">
            <v>NA</v>
          </cell>
          <cell r="BV55" t="str">
            <v>NA</v>
          </cell>
          <cell r="BW55" t="str">
            <v>NA</v>
          </cell>
          <cell r="BY55" t="str">
            <v>NA</v>
          </cell>
          <cell r="BZ55" t="str">
            <v>NA</v>
          </cell>
          <cell r="CA55" t="str">
            <v>NA</v>
          </cell>
          <cell r="CC55">
            <v>319</v>
          </cell>
        </row>
        <row r="56">
          <cell r="D56" t="str">
            <v>Lisungwe-2</v>
          </cell>
          <cell r="E56" t="str">
            <v>Mlindi-2</v>
          </cell>
          <cell r="F56" t="str">
            <v>NA</v>
          </cell>
          <cell r="G56">
            <v>5.5</v>
          </cell>
          <cell r="H56">
            <v>56</v>
          </cell>
          <cell r="I56">
            <v>48</v>
          </cell>
          <cell r="J56">
            <v>2</v>
          </cell>
          <cell r="K56" t="str">
            <v>NA</v>
          </cell>
          <cell r="L56" t="str">
            <v>NA</v>
          </cell>
          <cell r="M56">
            <v>40</v>
          </cell>
          <cell r="N56">
            <v>53</v>
          </cell>
          <cell r="O56">
            <v>65</v>
          </cell>
          <cell r="P56" t="str">
            <v>E</v>
          </cell>
          <cell r="Q56">
            <v>0</v>
          </cell>
          <cell r="R56">
            <v>0</v>
          </cell>
          <cell r="S56" t="str">
            <v>N</v>
          </cell>
          <cell r="T56">
            <v>760.76403814532148</v>
          </cell>
          <cell r="U56">
            <v>1109.4475556285938</v>
          </cell>
          <cell r="V56">
            <v>1584.9250794694199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B56" t="str">
            <v>I</v>
          </cell>
          <cell r="AC56">
            <v>1.6666666666666666E-2</v>
          </cell>
          <cell r="AD56">
            <v>4.9999999999999996E-2</v>
          </cell>
          <cell r="AE56">
            <v>8.3333333333333329E-2</v>
          </cell>
          <cell r="AF56">
            <v>0.49</v>
          </cell>
          <cell r="AG56">
            <v>0.66</v>
          </cell>
          <cell r="AH56">
            <v>0.83000000000000007</v>
          </cell>
          <cell r="AI56">
            <v>39</v>
          </cell>
          <cell r="AJ56">
            <v>71</v>
          </cell>
          <cell r="AK56">
            <v>103</v>
          </cell>
          <cell r="AL56">
            <v>2.7592248561079447E-3</v>
          </cell>
          <cell r="AM56">
            <v>1.6031946502958402E-2</v>
          </cell>
          <cell r="AN56">
            <v>0.11969501149092071</v>
          </cell>
          <cell r="AO56">
            <v>6.4158453640942546E-3</v>
          </cell>
          <cell r="AP56">
            <v>5.1192065483921946E-2</v>
          </cell>
          <cell r="AQ56">
            <v>0.16065533919147454</v>
          </cell>
          <cell r="AR56" t="str">
            <v>NA</v>
          </cell>
          <cell r="AS56" t="str">
            <v>NA</v>
          </cell>
          <cell r="AT56" t="str">
            <v>NA</v>
          </cell>
          <cell r="AV56">
            <v>5.0495225278270768</v>
          </cell>
          <cell r="AW56">
            <v>5.4825075555064986</v>
          </cell>
          <cell r="AX56">
            <v>5.9703412817794517</v>
          </cell>
          <cell r="AY56">
            <v>6.8022218176449795E-2</v>
          </cell>
          <cell r="AZ56">
            <v>0.20809973581580163</v>
          </cell>
          <cell r="BA56">
            <v>0.78545291950097518</v>
          </cell>
          <cell r="BC56">
            <v>568.29618318395433</v>
          </cell>
          <cell r="BD56">
            <v>12980.316256507009</v>
          </cell>
          <cell r="BE56">
            <v>284664.33888570598</v>
          </cell>
          <cell r="BG56">
            <v>6.6443201076293148</v>
          </cell>
          <cell r="BH56">
            <v>7.0773051353087366</v>
          </cell>
          <cell r="BI56">
            <v>7.5651388615816915</v>
          </cell>
          <cell r="BJ56">
            <v>0.41372926967123941</v>
          </cell>
          <cell r="BK56">
            <v>1.2657180848544773</v>
          </cell>
          <cell r="BL56">
            <v>4.777334104326358</v>
          </cell>
          <cell r="BN56">
            <v>2575.2600053842139</v>
          </cell>
          <cell r="BO56">
            <v>24724.887985854086</v>
          </cell>
          <cell r="BP56">
            <v>744614.90781282098</v>
          </cell>
          <cell r="BR56" t="str">
            <v>NA</v>
          </cell>
          <cell r="BS56" t="str">
            <v>NA</v>
          </cell>
          <cell r="BT56" t="str">
            <v>NA</v>
          </cell>
          <cell r="BU56" t="str">
            <v>NA</v>
          </cell>
          <cell r="BV56" t="str">
            <v>NA</v>
          </cell>
          <cell r="BW56" t="str">
            <v>NA</v>
          </cell>
          <cell r="BY56" t="str">
            <v>NA</v>
          </cell>
          <cell r="BZ56" t="str">
            <v>NA</v>
          </cell>
          <cell r="CA56" t="str">
            <v>NA</v>
          </cell>
          <cell r="CC56">
            <v>319</v>
          </cell>
        </row>
        <row r="57">
          <cell r="D57" t="str">
            <v>Lisungwe-2</v>
          </cell>
          <cell r="E57" t="str">
            <v>Malauli-2</v>
          </cell>
          <cell r="F57" t="str">
            <v>NA</v>
          </cell>
          <cell r="G57">
            <v>8.9</v>
          </cell>
          <cell r="H57">
            <v>358</v>
          </cell>
          <cell r="I57">
            <v>48</v>
          </cell>
          <cell r="J57">
            <v>2</v>
          </cell>
          <cell r="K57" t="str">
            <v>NA</v>
          </cell>
          <cell r="L57" t="str">
            <v>NA</v>
          </cell>
          <cell r="M57">
            <v>40</v>
          </cell>
          <cell r="N57">
            <v>53</v>
          </cell>
          <cell r="O57">
            <v>65</v>
          </cell>
          <cell r="P57" t="str">
            <v>E</v>
          </cell>
          <cell r="Q57">
            <v>0</v>
          </cell>
          <cell r="R57">
            <v>0</v>
          </cell>
          <cell r="S57" t="str">
            <v>N</v>
          </cell>
          <cell r="T57">
            <v>760.76403814532148</v>
          </cell>
          <cell r="U57">
            <v>1109.4475556285938</v>
          </cell>
          <cell r="V57">
            <v>1584.9250794694199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B57" t="str">
            <v>I</v>
          </cell>
          <cell r="AC57">
            <v>1.6666666666666666E-2</v>
          </cell>
          <cell r="AD57">
            <v>4.9999999999999996E-2</v>
          </cell>
          <cell r="AE57">
            <v>8.3333333333333329E-2</v>
          </cell>
          <cell r="AF57">
            <v>0.49</v>
          </cell>
          <cell r="AG57">
            <v>0.66</v>
          </cell>
          <cell r="AH57">
            <v>0.83000000000000007</v>
          </cell>
          <cell r="AI57">
            <v>39</v>
          </cell>
          <cell r="AJ57">
            <v>71</v>
          </cell>
          <cell r="AK57">
            <v>103</v>
          </cell>
          <cell r="AL57">
            <v>6.9941312825244637E-3</v>
          </cell>
          <cell r="AM57">
            <v>5.2438134198599176E-2</v>
          </cell>
          <cell r="AN57">
            <v>0.15808561933997126</v>
          </cell>
          <cell r="AO57">
            <v>6.4158453640942546E-3</v>
          </cell>
          <cell r="AP57">
            <v>5.1192065483921946E-2</v>
          </cell>
          <cell r="AQ57">
            <v>0.16065533919147454</v>
          </cell>
          <cell r="AR57" t="str">
            <v>NA</v>
          </cell>
          <cell r="AS57" t="str">
            <v>NA</v>
          </cell>
          <cell r="AT57" t="str">
            <v>NA</v>
          </cell>
          <cell r="AV57">
            <v>5.3979013897448596</v>
          </cell>
          <cell r="AW57">
            <v>5.8308864174242814</v>
          </cell>
          <cell r="AX57">
            <v>6.3187201436972344</v>
          </cell>
          <cell r="AY57">
            <v>0.1015874878807755</v>
          </cell>
          <cell r="AZ57">
            <v>0.31078565146673487</v>
          </cell>
          <cell r="BA57">
            <v>1.1730312694852716</v>
          </cell>
          <cell r="BC57">
            <v>642.61055689263162</v>
          </cell>
          <cell r="BD57">
            <v>5926.7107080830719</v>
          </cell>
          <cell r="BE57">
            <v>167716.50718313045</v>
          </cell>
          <cell r="BG57">
            <v>6.6443201076293148</v>
          </cell>
          <cell r="BH57">
            <v>7.0773051353087366</v>
          </cell>
          <cell r="BI57">
            <v>7.5651388615816915</v>
          </cell>
          <cell r="BJ57">
            <v>0.41372926967123941</v>
          </cell>
          <cell r="BK57">
            <v>1.2657180848544773</v>
          </cell>
          <cell r="BL57">
            <v>4.777334104326358</v>
          </cell>
          <cell r="BN57">
            <v>2575.2600053842139</v>
          </cell>
          <cell r="BO57">
            <v>24724.887985854086</v>
          </cell>
          <cell r="BP57">
            <v>744614.90781282098</v>
          </cell>
          <cell r="BR57" t="str">
            <v>NA</v>
          </cell>
          <cell r="BS57" t="str">
            <v>NA</v>
          </cell>
          <cell r="BT57" t="str">
            <v>NA</v>
          </cell>
          <cell r="BU57" t="str">
            <v>NA</v>
          </cell>
          <cell r="BV57" t="str">
            <v>NA</v>
          </cell>
          <cell r="BW57" t="str">
            <v>NA</v>
          </cell>
          <cell r="BY57" t="str">
            <v>NA</v>
          </cell>
          <cell r="BZ57" t="str">
            <v>NA</v>
          </cell>
          <cell r="CA57" t="str">
            <v>NA</v>
          </cell>
          <cell r="CC57">
            <v>319</v>
          </cell>
        </row>
        <row r="58">
          <cell r="D58" t="str">
            <v>Lisungwe-2</v>
          </cell>
          <cell r="E58" t="str">
            <v>Lisungwe Link-2</v>
          </cell>
          <cell r="F58" t="str">
            <v>NA</v>
          </cell>
          <cell r="G58">
            <v>2.1</v>
          </cell>
          <cell r="H58">
            <v>85</v>
          </cell>
          <cell r="I58">
            <v>48</v>
          </cell>
          <cell r="J58">
            <v>2</v>
          </cell>
          <cell r="K58" t="str">
            <v>NA</v>
          </cell>
          <cell r="L58" t="str">
            <v>NA</v>
          </cell>
          <cell r="M58">
            <v>40</v>
          </cell>
          <cell r="N58">
            <v>53</v>
          </cell>
          <cell r="O58">
            <v>65</v>
          </cell>
          <cell r="P58" t="str">
            <v>SE</v>
          </cell>
          <cell r="Q58">
            <v>0</v>
          </cell>
          <cell r="R58">
            <v>0</v>
          </cell>
          <cell r="S58" t="str">
            <v>N</v>
          </cell>
          <cell r="T58">
            <v>760.76403814532148</v>
          </cell>
          <cell r="U58">
            <v>1109.4475556285938</v>
          </cell>
          <cell r="V58">
            <v>1584.9250794694199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B58" t="str">
            <v>I</v>
          </cell>
          <cell r="AC58">
            <v>1.6666666666666666E-2</v>
          </cell>
          <cell r="AD58">
            <v>4.9999999999999996E-2</v>
          </cell>
          <cell r="AE58">
            <v>8.3333333333333329E-2</v>
          </cell>
          <cell r="AF58">
            <v>0.49</v>
          </cell>
          <cell r="AG58">
            <v>0.66</v>
          </cell>
          <cell r="AH58">
            <v>0.83000000000000007</v>
          </cell>
          <cell r="AI58">
            <v>39</v>
          </cell>
          <cell r="AJ58">
            <v>71</v>
          </cell>
          <cell r="AK58">
            <v>103</v>
          </cell>
          <cell r="AL58">
            <v>2.5790872820465921E-3</v>
          </cell>
          <cell r="AM58">
            <v>1.6944676390700301E-2</v>
          </cell>
          <cell r="AN58">
            <v>0.11772878906169273</v>
          </cell>
          <cell r="AO58">
            <v>6.4158453640942546E-3</v>
          </cell>
          <cell r="AP58">
            <v>5.1192065483921946E-2</v>
          </cell>
          <cell r="AQ58">
            <v>0.16065533919147454</v>
          </cell>
          <cell r="AR58" t="str">
            <v>NA</v>
          </cell>
          <cell r="AS58" t="str">
            <v>NA</v>
          </cell>
          <cell r="AT58" t="str">
            <v>NA</v>
          </cell>
          <cell r="AV58">
            <v>4.3526168698932013</v>
          </cell>
          <cell r="AW58">
            <v>4.7856018975726231</v>
          </cell>
          <cell r="AX58">
            <v>5.2734356238455762</v>
          </cell>
          <cell r="AY58">
            <v>3.0492846042188968E-2</v>
          </cell>
          <cell r="AZ58">
            <v>9.3286478679525775E-2</v>
          </cell>
          <cell r="BA58">
            <v>0.35210105741631231</v>
          </cell>
          <cell r="BC58">
            <v>259.00925580921398</v>
          </cell>
          <cell r="BD58">
            <v>5505.3561678359301</v>
          </cell>
          <cell r="BE58">
            <v>136521.57484833483</v>
          </cell>
          <cell r="BG58">
            <v>6.6443201076293148</v>
          </cell>
          <cell r="BH58">
            <v>7.0773051353087366</v>
          </cell>
          <cell r="BI58">
            <v>7.5651388615816915</v>
          </cell>
          <cell r="BJ58">
            <v>0.41372926967123941</v>
          </cell>
          <cell r="BK58">
            <v>1.2657180848544773</v>
          </cell>
          <cell r="BL58">
            <v>4.777334104326358</v>
          </cell>
          <cell r="BN58">
            <v>2575.2600053842139</v>
          </cell>
          <cell r="BO58">
            <v>24724.887985854086</v>
          </cell>
          <cell r="BP58">
            <v>744614.90781282098</v>
          </cell>
          <cell r="BR58" t="str">
            <v>NA</v>
          </cell>
          <cell r="BS58" t="str">
            <v>NA</v>
          </cell>
          <cell r="BT58" t="str">
            <v>NA</v>
          </cell>
          <cell r="BU58" t="str">
            <v>NA</v>
          </cell>
          <cell r="BV58" t="str">
            <v>NA</v>
          </cell>
          <cell r="BW58" t="str">
            <v>NA</v>
          </cell>
          <cell r="BY58" t="str">
            <v>NA</v>
          </cell>
          <cell r="BZ58" t="str">
            <v>NA</v>
          </cell>
          <cell r="CA58" t="str">
            <v>NA</v>
          </cell>
          <cell r="CC58">
            <v>319</v>
          </cell>
        </row>
        <row r="59">
          <cell r="D59" t="str">
            <v>Lisungwe-2</v>
          </cell>
          <cell r="E59" t="str">
            <v>Lisungwe North-2</v>
          </cell>
          <cell r="F59" t="str">
            <v>NA</v>
          </cell>
          <cell r="G59">
            <v>7.8</v>
          </cell>
          <cell r="H59">
            <v>17</v>
          </cell>
          <cell r="I59">
            <v>48</v>
          </cell>
          <cell r="J59">
            <v>2</v>
          </cell>
          <cell r="K59" t="str">
            <v>NA</v>
          </cell>
          <cell r="L59" t="str">
            <v>NA</v>
          </cell>
          <cell r="M59">
            <v>40</v>
          </cell>
          <cell r="N59">
            <v>53</v>
          </cell>
          <cell r="O59">
            <v>65</v>
          </cell>
          <cell r="P59" t="str">
            <v>E</v>
          </cell>
          <cell r="Q59">
            <v>0</v>
          </cell>
          <cell r="R59">
            <v>0</v>
          </cell>
          <cell r="S59" t="str">
            <v>N</v>
          </cell>
          <cell r="T59">
            <v>760.76403814532148</v>
          </cell>
          <cell r="U59">
            <v>1109.4475556285938</v>
          </cell>
          <cell r="V59">
            <v>1584.9250794694199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B59" t="str">
            <v>I</v>
          </cell>
          <cell r="AC59">
            <v>1.6666666666666666E-2</v>
          </cell>
          <cell r="AD59">
            <v>4.9999999999999996E-2</v>
          </cell>
          <cell r="AE59">
            <v>8.3333333333333329E-2</v>
          </cell>
          <cell r="AF59">
            <v>0.49</v>
          </cell>
          <cell r="AG59">
            <v>0.66</v>
          </cell>
          <cell r="AH59">
            <v>0.83000000000000007</v>
          </cell>
          <cell r="AI59">
            <v>39</v>
          </cell>
          <cell r="AJ59">
            <v>71</v>
          </cell>
          <cell r="AK59">
            <v>103</v>
          </cell>
          <cell r="AL59">
            <v>3.9936157843626944E-3</v>
          </cell>
          <cell r="AM59">
            <v>4.4361738719221278E-2</v>
          </cell>
          <cell r="AN59">
            <v>0.16326360308893967</v>
          </cell>
          <cell r="AO59">
            <v>6.4158453640942546E-3</v>
          </cell>
          <cell r="AP59">
            <v>5.1192065483921946E-2</v>
          </cell>
          <cell r="AQ59">
            <v>0.16065533919147454</v>
          </cell>
          <cell r="AR59" t="str">
            <v>NA</v>
          </cell>
          <cell r="AS59" t="str">
            <v>NA</v>
          </cell>
          <cell r="AT59" t="str">
            <v>NA</v>
          </cell>
          <cell r="AV59">
            <v>5.3024090498208052</v>
          </cell>
          <cell r="AW59">
            <v>5.735394077500227</v>
          </cell>
          <cell r="AX59">
            <v>6.2232278037731801</v>
          </cell>
          <cell r="AY59">
            <v>9.1011034515598166E-2</v>
          </cell>
          <cell r="AZ59">
            <v>0.2784292066143742</v>
          </cell>
          <cell r="BA59">
            <v>1.050904905536139</v>
          </cell>
          <cell r="BC59">
            <v>557.44840119704384</v>
          </cell>
          <cell r="BD59">
            <v>6276.3366507484297</v>
          </cell>
          <cell r="BE59">
            <v>263146.22194028704</v>
          </cell>
          <cell r="BG59">
            <v>6.6443201076293148</v>
          </cell>
          <cell r="BH59">
            <v>7.0773051353087366</v>
          </cell>
          <cell r="BI59">
            <v>7.5651388615816915</v>
          </cell>
          <cell r="BJ59">
            <v>0.41372926967123941</v>
          </cell>
          <cell r="BK59">
            <v>1.2657180848544773</v>
          </cell>
          <cell r="BL59">
            <v>4.777334104326358</v>
          </cell>
          <cell r="BN59">
            <v>2575.2600053842139</v>
          </cell>
          <cell r="BO59">
            <v>24724.887985854086</v>
          </cell>
          <cell r="BP59">
            <v>744614.90781282098</v>
          </cell>
          <cell r="BR59" t="str">
            <v>NA</v>
          </cell>
          <cell r="BS59" t="str">
            <v>NA</v>
          </cell>
          <cell r="BT59" t="str">
            <v>NA</v>
          </cell>
          <cell r="BU59" t="str">
            <v>NA</v>
          </cell>
          <cell r="BV59" t="str">
            <v>NA</v>
          </cell>
          <cell r="BW59" t="str">
            <v>NA</v>
          </cell>
          <cell r="BY59" t="str">
            <v>NA</v>
          </cell>
          <cell r="BZ59" t="str">
            <v>NA</v>
          </cell>
          <cell r="CA59" t="str">
            <v>NA</v>
          </cell>
          <cell r="CC59">
            <v>319</v>
          </cell>
        </row>
        <row r="60">
          <cell r="D60" t="str">
            <v>Wamkurumadzi-1</v>
          </cell>
          <cell r="E60" t="str">
            <v>Wamkurumadzi South-1</v>
          </cell>
          <cell r="F60" t="str">
            <v>NA</v>
          </cell>
          <cell r="G60">
            <v>14.9</v>
          </cell>
          <cell r="H60">
            <v>327</v>
          </cell>
          <cell r="I60">
            <v>56.1</v>
          </cell>
          <cell r="J60">
            <v>358</v>
          </cell>
          <cell r="K60" t="str">
            <v>NA</v>
          </cell>
          <cell r="L60" t="str">
            <v>NA</v>
          </cell>
          <cell r="M60">
            <v>40</v>
          </cell>
          <cell r="N60">
            <v>53</v>
          </cell>
          <cell r="O60">
            <v>65</v>
          </cell>
          <cell r="P60" t="str">
            <v>E</v>
          </cell>
          <cell r="Q60">
            <v>0</v>
          </cell>
          <cell r="R60">
            <v>0</v>
          </cell>
          <cell r="S60" t="str">
            <v>N</v>
          </cell>
          <cell r="T60">
            <v>986.55056160318725</v>
          </cell>
          <cell r="U60">
            <v>1438.7195690046478</v>
          </cell>
          <cell r="V60">
            <v>2055.3136700066398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B60" t="str">
            <v>I</v>
          </cell>
          <cell r="AC60">
            <v>1.6666666666666666E-2</v>
          </cell>
          <cell r="AD60">
            <v>4.9999999999999996E-2</v>
          </cell>
          <cell r="AE60">
            <v>8.3333333333333329E-2</v>
          </cell>
          <cell r="AF60">
            <v>0.49</v>
          </cell>
          <cell r="AG60">
            <v>0.66</v>
          </cell>
          <cell r="AH60">
            <v>0.83000000000000007</v>
          </cell>
          <cell r="AI60">
            <v>39</v>
          </cell>
          <cell r="AJ60">
            <v>71</v>
          </cell>
          <cell r="AK60">
            <v>103</v>
          </cell>
          <cell r="AL60">
            <v>7.4056321532083354E-3</v>
          </cell>
          <cell r="AM60">
            <v>5.2150351570420507E-2</v>
          </cell>
          <cell r="AN60">
            <v>0.15880080711845868</v>
          </cell>
          <cell r="AO60">
            <v>6.9941312825244637E-3</v>
          </cell>
          <cell r="AP60">
            <v>5.2438134198599176E-2</v>
          </cell>
          <cell r="AQ60">
            <v>0.15808561933997126</v>
          </cell>
          <cell r="AR60" t="str">
            <v>NA</v>
          </cell>
          <cell r="AS60" t="str">
            <v>NA</v>
          </cell>
          <cell r="AT60" t="str">
            <v>NA</v>
          </cell>
          <cell r="AV60">
            <v>5.7708951593571269</v>
          </cell>
          <cell r="AW60">
            <v>6.2038801870365488</v>
          </cell>
          <cell r="AX60">
            <v>6.6917139133095018</v>
          </cell>
          <cell r="AY60">
            <v>0.15607635203325601</v>
          </cell>
          <cell r="AZ60">
            <v>0.47748292390234692</v>
          </cell>
          <cell r="BA60">
            <v>1.8022144772107034</v>
          </cell>
          <cell r="BC60">
            <v>982.84356903066396</v>
          </cell>
          <cell r="BD60">
            <v>9155.890795052157</v>
          </cell>
          <cell r="BE60">
            <v>243357.2772622701</v>
          </cell>
          <cell r="BG60">
            <v>6.757189480763607</v>
          </cell>
          <cell r="BH60">
            <v>7.1901745084430289</v>
          </cell>
          <cell r="BI60">
            <v>7.6780082347159819</v>
          </cell>
          <cell r="BJ60">
            <v>0.4711410365917168</v>
          </cell>
          <cell r="BK60">
            <v>1.441357366388611</v>
          </cell>
          <cell r="BL60">
            <v>5.4402680860501409</v>
          </cell>
          <cell r="BN60">
            <v>2980.2902917975339</v>
          </cell>
          <cell r="BO60">
            <v>27486.816386901788</v>
          </cell>
          <cell r="BP60">
            <v>777833.2814031092</v>
          </cell>
          <cell r="BR60" t="str">
            <v>NA</v>
          </cell>
          <cell r="BS60" t="str">
            <v>NA</v>
          </cell>
          <cell r="BT60" t="str">
            <v>NA</v>
          </cell>
          <cell r="BU60" t="str">
            <v>NA</v>
          </cell>
          <cell r="BV60" t="str">
            <v>NA</v>
          </cell>
          <cell r="BW60" t="str">
            <v>NA</v>
          </cell>
          <cell r="BY60" t="str">
            <v>NA</v>
          </cell>
          <cell r="BZ60" t="str">
            <v>NA</v>
          </cell>
          <cell r="CA60" t="str">
            <v>NA</v>
          </cell>
          <cell r="CC60">
            <v>320</v>
          </cell>
        </row>
        <row r="61">
          <cell r="D61" t="str">
            <v>Wamkurumadzi-1</v>
          </cell>
          <cell r="E61" t="str">
            <v>Wamkurumadzi Central-1</v>
          </cell>
          <cell r="F61" t="str">
            <v>NA</v>
          </cell>
          <cell r="G61">
            <v>28.7</v>
          </cell>
          <cell r="H61">
            <v>5</v>
          </cell>
          <cell r="I61">
            <v>56.1</v>
          </cell>
          <cell r="J61">
            <v>358</v>
          </cell>
          <cell r="K61" t="str">
            <v>NA</v>
          </cell>
          <cell r="L61" t="str">
            <v>NA</v>
          </cell>
          <cell r="M61">
            <v>40</v>
          </cell>
          <cell r="N61">
            <v>53</v>
          </cell>
          <cell r="O61">
            <v>65</v>
          </cell>
          <cell r="P61" t="str">
            <v>E</v>
          </cell>
          <cell r="Q61">
            <v>0</v>
          </cell>
          <cell r="R61">
            <v>0</v>
          </cell>
          <cell r="S61" t="str">
            <v>N</v>
          </cell>
          <cell r="T61">
            <v>986.55056160318725</v>
          </cell>
          <cell r="U61">
            <v>1438.7195690046478</v>
          </cell>
          <cell r="V61">
            <v>2055.3136700066398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B61" t="str">
            <v>I</v>
          </cell>
          <cell r="AC61">
            <v>1.6666666666666666E-2</v>
          </cell>
          <cell r="AD61">
            <v>4.9999999999999996E-2</v>
          </cell>
          <cell r="AE61">
            <v>8.3333333333333329E-2</v>
          </cell>
          <cell r="AF61">
            <v>0.49</v>
          </cell>
          <cell r="AG61">
            <v>0.66</v>
          </cell>
          <cell r="AH61">
            <v>0.83000000000000007</v>
          </cell>
          <cell r="AI61">
            <v>39</v>
          </cell>
          <cell r="AJ61">
            <v>71</v>
          </cell>
          <cell r="AK61">
            <v>103</v>
          </cell>
          <cell r="AL61">
            <v>5.9614583540576853E-3</v>
          </cell>
          <cell r="AM61">
            <v>5.0093465504248813E-2</v>
          </cell>
          <cell r="AN61">
            <v>0.16206952614678224</v>
          </cell>
          <cell r="AO61">
            <v>6.9941312825244637E-3</v>
          </cell>
          <cell r="AP61">
            <v>5.2438134198599176E-2</v>
          </cell>
          <cell r="AQ61">
            <v>0.15808561933997126</v>
          </cell>
          <cell r="AR61" t="str">
            <v>NA</v>
          </cell>
          <cell r="AS61" t="str">
            <v>NA</v>
          </cell>
          <cell r="AT61" t="str">
            <v>NA</v>
          </cell>
          <cell r="AV61">
            <v>6.245387873226659</v>
          </cell>
          <cell r="AW61">
            <v>6.6783729009060808</v>
          </cell>
          <cell r="AX61">
            <v>7.1662066271790339</v>
          </cell>
          <cell r="AY61">
            <v>0.26951532369936476</v>
          </cell>
          <cell r="AZ61">
            <v>0.82452570885972376</v>
          </cell>
          <cell r="BA61">
            <v>3.1120948937711477</v>
          </cell>
          <cell r="BC61">
            <v>1662.9611383899007</v>
          </cell>
          <cell r="BD61">
            <v>16459.745808358763</v>
          </cell>
          <cell r="BE61">
            <v>522035.83568656328</v>
          </cell>
          <cell r="BG61">
            <v>6.757189480763607</v>
          </cell>
          <cell r="BH61">
            <v>7.1901745084430289</v>
          </cell>
          <cell r="BI61">
            <v>7.6780082347159819</v>
          </cell>
          <cell r="BJ61">
            <v>0.4711410365917168</v>
          </cell>
          <cell r="BK61">
            <v>1.441357366388611</v>
          </cell>
          <cell r="BL61">
            <v>5.4402680860501409</v>
          </cell>
          <cell r="BN61">
            <v>2980.2902917975339</v>
          </cell>
          <cell r="BO61">
            <v>27486.816386901788</v>
          </cell>
          <cell r="BP61">
            <v>777833.2814031092</v>
          </cell>
          <cell r="BR61" t="str">
            <v>NA</v>
          </cell>
          <cell r="BS61" t="str">
            <v>NA</v>
          </cell>
          <cell r="BT61" t="str">
            <v>NA</v>
          </cell>
          <cell r="BU61" t="str">
            <v>NA</v>
          </cell>
          <cell r="BV61" t="str">
            <v>NA</v>
          </cell>
          <cell r="BW61" t="str">
            <v>NA</v>
          </cell>
          <cell r="BY61" t="str">
            <v>NA</v>
          </cell>
          <cell r="BZ61" t="str">
            <v>NA</v>
          </cell>
          <cell r="CA61" t="str">
            <v>NA</v>
          </cell>
          <cell r="CC61">
            <v>320</v>
          </cell>
        </row>
        <row r="62">
          <cell r="D62" t="str">
            <v>Wamkurumadzi-1</v>
          </cell>
          <cell r="E62" t="str">
            <v>Wamkurumadzi North-1</v>
          </cell>
          <cell r="F62" t="str">
            <v>NA</v>
          </cell>
          <cell r="G62">
            <v>12.5</v>
          </cell>
          <cell r="H62">
            <v>19</v>
          </cell>
          <cell r="I62">
            <v>56.1</v>
          </cell>
          <cell r="J62">
            <v>358</v>
          </cell>
          <cell r="K62" t="str">
            <v>NA</v>
          </cell>
          <cell r="L62" t="str">
            <v>NA</v>
          </cell>
          <cell r="M62">
            <v>40</v>
          </cell>
          <cell r="N62">
            <v>53</v>
          </cell>
          <cell r="O62">
            <v>65</v>
          </cell>
          <cell r="P62" t="str">
            <v>E</v>
          </cell>
          <cell r="Q62">
            <v>0</v>
          </cell>
          <cell r="R62">
            <v>0</v>
          </cell>
          <cell r="S62" t="str">
            <v>N</v>
          </cell>
          <cell r="T62">
            <v>986.55056160318725</v>
          </cell>
          <cell r="U62">
            <v>1438.7195690046478</v>
          </cell>
          <cell r="V62">
            <v>2055.3136700066398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B62" t="str">
            <v>I</v>
          </cell>
          <cell r="AC62">
            <v>1.6666666666666666E-2</v>
          </cell>
          <cell r="AD62">
            <v>4.9999999999999996E-2</v>
          </cell>
          <cell r="AE62">
            <v>8.3333333333333329E-2</v>
          </cell>
          <cell r="AF62">
            <v>0.49</v>
          </cell>
          <cell r="AG62">
            <v>0.66</v>
          </cell>
          <cell r="AH62">
            <v>0.83000000000000007</v>
          </cell>
          <cell r="AI62">
            <v>39</v>
          </cell>
          <cell r="AJ62">
            <v>71</v>
          </cell>
          <cell r="AK62">
            <v>103</v>
          </cell>
          <cell r="AL62">
            <v>3.6462173035990233E-3</v>
          </cell>
          <cell r="AM62">
            <v>4.3209879894360557E-2</v>
          </cell>
          <cell r="AN62">
            <v>0.1627657170949327</v>
          </cell>
          <cell r="AO62">
            <v>6.9941312825244637E-3</v>
          </cell>
          <cell r="AP62">
            <v>5.2438134198599176E-2</v>
          </cell>
          <cell r="AQ62">
            <v>0.15808561933997126</v>
          </cell>
          <cell r="AR62" t="str">
            <v>NA</v>
          </cell>
          <cell r="AS62" t="str">
            <v>NA</v>
          </cell>
          <cell r="AT62" t="str">
            <v>NA</v>
          </cell>
          <cell r="AV62">
            <v>5.6437680670167651</v>
          </cell>
          <cell r="AW62">
            <v>6.076753094696187</v>
          </cell>
          <cell r="AX62">
            <v>6.56458682096914</v>
          </cell>
          <cell r="AY62">
            <v>0.13482597189393458</v>
          </cell>
          <cell r="AZ62">
            <v>0.4124718347092991</v>
          </cell>
          <cell r="BA62">
            <v>1.5568362233343216</v>
          </cell>
          <cell r="BC62">
            <v>828.3437956120556</v>
          </cell>
          <cell r="BD62">
            <v>9545.7760058049116</v>
          </cell>
          <cell r="BE62">
            <v>426972.9677925767</v>
          </cell>
          <cell r="BG62">
            <v>6.757189480763607</v>
          </cell>
          <cell r="BH62">
            <v>7.1901745084430289</v>
          </cell>
          <cell r="BI62">
            <v>7.6780082347159819</v>
          </cell>
          <cell r="BJ62">
            <v>0.4711410365917168</v>
          </cell>
          <cell r="BK62">
            <v>1.441357366388611</v>
          </cell>
          <cell r="BL62">
            <v>5.4402680860501409</v>
          </cell>
          <cell r="BN62">
            <v>2980.2902917975339</v>
          </cell>
          <cell r="BO62">
            <v>27486.816386901788</v>
          </cell>
          <cell r="BP62">
            <v>777833.2814031092</v>
          </cell>
          <cell r="BR62" t="str">
            <v>NA</v>
          </cell>
          <cell r="BS62" t="str">
            <v>NA</v>
          </cell>
          <cell r="BT62" t="str">
            <v>NA</v>
          </cell>
          <cell r="BU62" t="str">
            <v>NA</v>
          </cell>
          <cell r="BV62" t="str">
            <v>NA</v>
          </cell>
          <cell r="BW62" t="str">
            <v>NA</v>
          </cell>
          <cell r="BY62" t="str">
            <v>NA</v>
          </cell>
          <cell r="BZ62" t="str">
            <v>NA</v>
          </cell>
          <cell r="CA62" t="str">
            <v>NA</v>
          </cell>
          <cell r="CC62">
            <v>320</v>
          </cell>
        </row>
        <row r="63">
          <cell r="D63" t="str">
            <v>Wamkurumadzi-2</v>
          </cell>
          <cell r="E63" t="str">
            <v>Wamkurumadzi South-2</v>
          </cell>
          <cell r="F63" t="str">
            <v>NA</v>
          </cell>
          <cell r="G63">
            <v>10</v>
          </cell>
          <cell r="H63">
            <v>352</v>
          </cell>
          <cell r="I63">
            <v>51.2</v>
          </cell>
          <cell r="J63">
            <v>6</v>
          </cell>
          <cell r="K63" t="str">
            <v>NA</v>
          </cell>
          <cell r="L63" t="str">
            <v>NA</v>
          </cell>
          <cell r="M63">
            <v>40</v>
          </cell>
          <cell r="N63">
            <v>53</v>
          </cell>
          <cell r="O63">
            <v>65</v>
          </cell>
          <cell r="P63" t="str">
            <v>E</v>
          </cell>
          <cell r="Q63">
            <v>0</v>
          </cell>
          <cell r="R63">
            <v>0</v>
          </cell>
          <cell r="S63" t="str">
            <v>N</v>
          </cell>
          <cell r="T63">
            <v>847.15819107557661</v>
          </cell>
          <cell r="U63">
            <v>1235.4390286518824</v>
          </cell>
          <cell r="V63">
            <v>1764.9128980741179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B63" t="str">
            <v>I</v>
          </cell>
          <cell r="AC63">
            <v>1.6666666666666666E-2</v>
          </cell>
          <cell r="AD63">
            <v>4.9999999999999996E-2</v>
          </cell>
          <cell r="AE63">
            <v>8.3333333333333329E-2</v>
          </cell>
          <cell r="AF63">
            <v>0.49</v>
          </cell>
          <cell r="AG63">
            <v>0.66</v>
          </cell>
          <cell r="AH63">
            <v>0.83000000000000007</v>
          </cell>
          <cell r="AI63">
            <v>39</v>
          </cell>
          <cell r="AJ63">
            <v>71</v>
          </cell>
          <cell r="AK63">
            <v>103</v>
          </cell>
          <cell r="AL63">
            <v>7.7968347009194422E-3</v>
          </cell>
          <cell r="AM63">
            <v>5.1192065483921939E-2</v>
          </cell>
          <cell r="AN63">
            <v>0.16065533919147448</v>
          </cell>
          <cell r="AO63">
            <v>5.806302091968701E-3</v>
          </cell>
          <cell r="AP63">
            <v>4.9696594172015489E-2</v>
          </cell>
          <cell r="AQ63">
            <v>0.16244236237945511</v>
          </cell>
          <cell r="AR63" t="str">
            <v>NA</v>
          </cell>
          <cell r="AS63" t="str">
            <v>NA</v>
          </cell>
          <cell r="AT63" t="str">
            <v>NA</v>
          </cell>
          <cell r="AV63">
            <v>5.4822513786700044</v>
          </cell>
          <cell r="AW63">
            <v>5.9152364063494263</v>
          </cell>
          <cell r="AX63">
            <v>6.4030701326223793</v>
          </cell>
          <cell r="AY63">
            <v>0.11194771034172391</v>
          </cell>
          <cell r="AZ63">
            <v>0.34248058313632168</v>
          </cell>
          <cell r="BA63">
            <v>1.2926608140191327</v>
          </cell>
          <cell r="BC63">
            <v>696.81910918815356</v>
          </cell>
          <cell r="BD63">
            <v>6690.1106626355149</v>
          </cell>
          <cell r="BE63">
            <v>165793.0254525847</v>
          </cell>
          <cell r="BG63">
            <v>6.6910346469630539</v>
          </cell>
          <cell r="BH63">
            <v>7.1240196746424758</v>
          </cell>
          <cell r="BI63">
            <v>7.6118534009154288</v>
          </cell>
          <cell r="BJ63">
            <v>0.43658973074501523</v>
          </cell>
          <cell r="BK63">
            <v>1.3356548795902772</v>
          </cell>
          <cell r="BL63">
            <v>5.0413039714212164</v>
          </cell>
          <cell r="BN63">
            <v>2687.6593294375339</v>
          </cell>
          <cell r="BO63">
            <v>26876.185417599383</v>
          </cell>
          <cell r="BP63">
            <v>868246.93093291973</v>
          </cell>
          <cell r="BR63" t="str">
            <v>NA</v>
          </cell>
          <cell r="BS63" t="str">
            <v>NA</v>
          </cell>
          <cell r="BT63" t="str">
            <v>NA</v>
          </cell>
          <cell r="BU63" t="str">
            <v>NA</v>
          </cell>
          <cell r="BV63" t="str">
            <v>NA</v>
          </cell>
          <cell r="BW63" t="str">
            <v>NA</v>
          </cell>
          <cell r="BY63" t="str">
            <v>NA</v>
          </cell>
          <cell r="BZ63" t="str">
            <v>NA</v>
          </cell>
          <cell r="CA63" t="str">
            <v>NA</v>
          </cell>
          <cell r="CC63">
            <v>321</v>
          </cell>
        </row>
        <row r="64">
          <cell r="D64" t="str">
            <v>Wamkurumadzi-2</v>
          </cell>
          <cell r="E64" t="str">
            <v>Wamkurumadzi Central-2</v>
          </cell>
          <cell r="F64" t="str">
            <v>NA</v>
          </cell>
          <cell r="G64">
            <v>28.7</v>
          </cell>
          <cell r="H64">
            <v>5</v>
          </cell>
          <cell r="I64">
            <v>51.2</v>
          </cell>
          <cell r="J64">
            <v>6</v>
          </cell>
          <cell r="K64" t="str">
            <v>NA</v>
          </cell>
          <cell r="L64" t="str">
            <v>NA</v>
          </cell>
          <cell r="M64">
            <v>40</v>
          </cell>
          <cell r="N64">
            <v>53</v>
          </cell>
          <cell r="O64">
            <v>65</v>
          </cell>
          <cell r="P64" t="str">
            <v>E</v>
          </cell>
          <cell r="Q64">
            <v>0</v>
          </cell>
          <cell r="R64">
            <v>0</v>
          </cell>
          <cell r="S64" t="str">
            <v>N</v>
          </cell>
          <cell r="T64">
            <v>847.15819107557661</v>
          </cell>
          <cell r="U64">
            <v>1235.4390286518824</v>
          </cell>
          <cell r="V64">
            <v>1764.9128980741179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B64" t="str">
            <v>I</v>
          </cell>
          <cell r="AC64">
            <v>1.6666666666666666E-2</v>
          </cell>
          <cell r="AD64">
            <v>4.9999999999999996E-2</v>
          </cell>
          <cell r="AE64">
            <v>8.3333333333333329E-2</v>
          </cell>
          <cell r="AF64">
            <v>0.49</v>
          </cell>
          <cell r="AG64">
            <v>0.66</v>
          </cell>
          <cell r="AH64">
            <v>0.83000000000000007</v>
          </cell>
          <cell r="AI64">
            <v>39</v>
          </cell>
          <cell r="AJ64">
            <v>71</v>
          </cell>
          <cell r="AK64">
            <v>103</v>
          </cell>
          <cell r="AL64">
            <v>5.9614583540576853E-3</v>
          </cell>
          <cell r="AM64">
            <v>5.0093465504248813E-2</v>
          </cell>
          <cell r="AN64">
            <v>0.16206952614678224</v>
          </cell>
          <cell r="AO64">
            <v>5.806302091968701E-3</v>
          </cell>
          <cell r="AP64">
            <v>4.9696594172015489E-2</v>
          </cell>
          <cell r="AQ64">
            <v>0.16244236237945511</v>
          </cell>
          <cell r="AR64" t="str">
            <v>NA</v>
          </cell>
          <cell r="AS64" t="str">
            <v>NA</v>
          </cell>
          <cell r="AT64" t="str">
            <v>NA</v>
          </cell>
          <cell r="AV64">
            <v>6.245387873226659</v>
          </cell>
          <cell r="AW64">
            <v>6.6783729009060808</v>
          </cell>
          <cell r="AX64">
            <v>7.1662066271790339</v>
          </cell>
          <cell r="AY64">
            <v>0.26951532369936476</v>
          </cell>
          <cell r="AZ64">
            <v>0.82452570885972376</v>
          </cell>
          <cell r="BA64">
            <v>3.1120948937711477</v>
          </cell>
          <cell r="BC64">
            <v>1662.9611383899007</v>
          </cell>
          <cell r="BD64">
            <v>16459.745808358763</v>
          </cell>
          <cell r="BE64">
            <v>522035.83568656328</v>
          </cell>
          <cell r="BG64">
            <v>6.6910346469630539</v>
          </cell>
          <cell r="BH64">
            <v>7.1240196746424758</v>
          </cell>
          <cell r="BI64">
            <v>7.6118534009154288</v>
          </cell>
          <cell r="BJ64">
            <v>0.43658973074501523</v>
          </cell>
          <cell r="BK64">
            <v>1.3356548795902772</v>
          </cell>
          <cell r="BL64">
            <v>5.0413039714212164</v>
          </cell>
          <cell r="BN64">
            <v>2687.6593294375339</v>
          </cell>
          <cell r="BO64">
            <v>26876.185417599383</v>
          </cell>
          <cell r="BP64">
            <v>868246.93093291973</v>
          </cell>
          <cell r="BR64" t="str">
            <v>NA</v>
          </cell>
          <cell r="BS64" t="str">
            <v>NA</v>
          </cell>
          <cell r="BT64" t="str">
            <v>NA</v>
          </cell>
          <cell r="BU64" t="str">
            <v>NA</v>
          </cell>
          <cell r="BV64" t="str">
            <v>NA</v>
          </cell>
          <cell r="BW64" t="str">
            <v>NA</v>
          </cell>
          <cell r="BY64" t="str">
            <v>NA</v>
          </cell>
          <cell r="BZ64" t="str">
            <v>NA</v>
          </cell>
          <cell r="CA64" t="str">
            <v>NA</v>
          </cell>
          <cell r="CC64">
            <v>321</v>
          </cell>
        </row>
        <row r="65">
          <cell r="D65" t="str">
            <v>Wamkurumadzi-2</v>
          </cell>
          <cell r="E65" t="str">
            <v>Wamkurumadzi North-2</v>
          </cell>
          <cell r="F65" t="str">
            <v>NA</v>
          </cell>
          <cell r="G65">
            <v>12.5</v>
          </cell>
          <cell r="H65">
            <v>19</v>
          </cell>
          <cell r="I65">
            <v>51.2</v>
          </cell>
          <cell r="J65">
            <v>6</v>
          </cell>
          <cell r="K65" t="str">
            <v>NA</v>
          </cell>
          <cell r="L65" t="str">
            <v>NA</v>
          </cell>
          <cell r="M65">
            <v>40</v>
          </cell>
          <cell r="N65">
            <v>53</v>
          </cell>
          <cell r="O65">
            <v>65</v>
          </cell>
          <cell r="P65" t="str">
            <v>E</v>
          </cell>
          <cell r="Q65">
            <v>0</v>
          </cell>
          <cell r="R65">
            <v>0</v>
          </cell>
          <cell r="S65" t="str">
            <v>N</v>
          </cell>
          <cell r="T65">
            <v>847.15819107557661</v>
          </cell>
          <cell r="U65">
            <v>1235.4390286518824</v>
          </cell>
          <cell r="V65">
            <v>1764.9128980741179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B65" t="str">
            <v>I</v>
          </cell>
          <cell r="AC65">
            <v>1.6666666666666666E-2</v>
          </cell>
          <cell r="AD65">
            <v>4.9999999999999996E-2</v>
          </cell>
          <cell r="AE65">
            <v>8.3333333333333329E-2</v>
          </cell>
          <cell r="AF65">
            <v>0.49</v>
          </cell>
          <cell r="AG65">
            <v>0.66</v>
          </cell>
          <cell r="AH65">
            <v>0.83000000000000007</v>
          </cell>
          <cell r="AI65">
            <v>39</v>
          </cell>
          <cell r="AJ65">
            <v>71</v>
          </cell>
          <cell r="AK65">
            <v>103</v>
          </cell>
          <cell r="AL65">
            <v>3.6462173035990233E-3</v>
          </cell>
          <cell r="AM65">
            <v>4.3209879894360557E-2</v>
          </cell>
          <cell r="AN65">
            <v>0.1627657170949327</v>
          </cell>
          <cell r="AO65">
            <v>5.806302091968701E-3</v>
          </cell>
          <cell r="AP65">
            <v>4.9696594172015489E-2</v>
          </cell>
          <cell r="AQ65">
            <v>0.16244236237945511</v>
          </cell>
          <cell r="AR65" t="str">
            <v>NA</v>
          </cell>
          <cell r="AS65" t="str">
            <v>NA</v>
          </cell>
          <cell r="AT65" t="str">
            <v>NA</v>
          </cell>
          <cell r="AV65">
            <v>5.6437680670167651</v>
          </cell>
          <cell r="AW65">
            <v>6.076753094696187</v>
          </cell>
          <cell r="AX65">
            <v>6.56458682096914</v>
          </cell>
          <cell r="AY65">
            <v>0.13482597189393458</v>
          </cell>
          <cell r="AZ65">
            <v>0.4124718347092991</v>
          </cell>
          <cell r="BA65">
            <v>1.5568362233343216</v>
          </cell>
          <cell r="BC65">
            <v>828.3437956120556</v>
          </cell>
          <cell r="BD65">
            <v>9545.7760058049116</v>
          </cell>
          <cell r="BE65">
            <v>426972.9677925767</v>
          </cell>
          <cell r="BG65">
            <v>6.6910346469630539</v>
          </cell>
          <cell r="BH65">
            <v>7.1240196746424758</v>
          </cell>
          <cell r="BI65">
            <v>7.6118534009154288</v>
          </cell>
          <cell r="BJ65">
            <v>0.43658973074501523</v>
          </cell>
          <cell r="BK65">
            <v>1.3356548795902772</v>
          </cell>
          <cell r="BL65">
            <v>5.0413039714212164</v>
          </cell>
          <cell r="BN65">
            <v>2687.6593294375339</v>
          </cell>
          <cell r="BO65">
            <v>26876.185417599383</v>
          </cell>
          <cell r="BP65">
            <v>868246.93093291973</v>
          </cell>
          <cell r="BR65" t="str">
            <v>NA</v>
          </cell>
          <cell r="BS65" t="str">
            <v>NA</v>
          </cell>
          <cell r="BT65" t="str">
            <v>NA</v>
          </cell>
          <cell r="BU65" t="str">
            <v>NA</v>
          </cell>
          <cell r="BV65" t="str">
            <v>NA</v>
          </cell>
          <cell r="BW65" t="str">
            <v>NA</v>
          </cell>
          <cell r="BY65" t="str">
            <v>NA</v>
          </cell>
          <cell r="BZ65" t="str">
            <v>NA</v>
          </cell>
          <cell r="CA65" t="str">
            <v>NA</v>
          </cell>
          <cell r="CC65">
            <v>321</v>
          </cell>
        </row>
        <row r="66">
          <cell r="D66" t="str">
            <v>Tsikulamowa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>
            <v>14</v>
          </cell>
          <cell r="J66">
            <v>9</v>
          </cell>
          <cell r="K66" t="str">
            <v>NA</v>
          </cell>
          <cell r="L66" t="str">
            <v>NA</v>
          </cell>
          <cell r="M66">
            <v>40</v>
          </cell>
          <cell r="N66">
            <v>53</v>
          </cell>
          <cell r="O66">
            <v>65</v>
          </cell>
          <cell r="P66" t="str">
            <v>E</v>
          </cell>
          <cell r="Q66">
            <v>0</v>
          </cell>
          <cell r="R66">
            <v>0</v>
          </cell>
          <cell r="S66" t="str">
            <v>N</v>
          </cell>
          <cell r="T66">
            <v>97.587600323870205</v>
          </cell>
          <cell r="U66">
            <v>142.31525047231068</v>
          </cell>
          <cell r="V66">
            <v>203.3075006747296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B66" t="str">
            <v>I</v>
          </cell>
          <cell r="AC66">
            <v>1.2500000000000001E-2</v>
          </cell>
          <cell r="AD66">
            <v>3.7499999999999999E-2</v>
          </cell>
          <cell r="AE66">
            <v>6.25E-2</v>
          </cell>
          <cell r="AF66">
            <v>0.57000000000000006</v>
          </cell>
          <cell r="AG66">
            <v>0.75</v>
          </cell>
          <cell r="AH66">
            <v>0.92999999999999994</v>
          </cell>
          <cell r="AI66">
            <v>46</v>
          </cell>
          <cell r="AJ66">
            <v>73</v>
          </cell>
          <cell r="AK66">
            <v>100</v>
          </cell>
          <cell r="AL66" t="str">
            <v>NA</v>
          </cell>
          <cell r="AM66" t="str">
            <v>NA</v>
          </cell>
          <cell r="AN66" t="str">
            <v>NA</v>
          </cell>
          <cell r="AO66">
            <v>5.59749774112305E-3</v>
          </cell>
          <cell r="AP66">
            <v>4.2003907479354244E-2</v>
          </cell>
          <cell r="AQ66">
            <v>0.1375145197029437</v>
          </cell>
          <cell r="AR66" t="str">
            <v>NA</v>
          </cell>
          <cell r="AS66" t="str">
            <v>NA</v>
          </cell>
          <cell r="AT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C66" t="str">
            <v>NA</v>
          </cell>
          <cell r="BD66" t="str">
            <v>NA</v>
          </cell>
          <cell r="BE66" t="str">
            <v>NA</v>
          </cell>
          <cell r="BG66">
            <v>5.7524647714670678</v>
          </cell>
          <cell r="BH66">
            <v>6.1854497991464896</v>
          </cell>
          <cell r="BI66">
            <v>6.6732835254194427</v>
          </cell>
          <cell r="BJ66">
            <v>0.14817965471977182</v>
          </cell>
          <cell r="BK66">
            <v>0.45332463167361253</v>
          </cell>
          <cell r="BL66">
            <v>1.7110312708177218</v>
          </cell>
          <cell r="BN66">
            <v>1077.5564285129071</v>
          </cell>
          <cell r="BO66">
            <v>10792.439534260726</v>
          </cell>
          <cell r="BP66">
            <v>305677.88500338554</v>
          </cell>
          <cell r="BR66" t="str">
            <v>NA</v>
          </cell>
          <cell r="BS66" t="str">
            <v>NA</v>
          </cell>
          <cell r="BT66" t="str">
            <v>NA</v>
          </cell>
          <cell r="BU66" t="str">
            <v>NA</v>
          </cell>
          <cell r="BV66" t="str">
            <v>NA</v>
          </cell>
          <cell r="BW66" t="str">
            <v>NA</v>
          </cell>
          <cell r="BY66" t="str">
            <v>NA</v>
          </cell>
          <cell r="BZ66" t="str">
            <v>NA</v>
          </cell>
          <cell r="CA66" t="str">
            <v>NA</v>
          </cell>
          <cell r="CC66">
            <v>322</v>
          </cell>
        </row>
        <row r="67">
          <cell r="D67" t="str">
            <v>Liwonde National Park</v>
          </cell>
          <cell r="E67" t="str">
            <v>NA</v>
          </cell>
          <cell r="F67" t="str">
            <v>Chiloli-Liwonde National Park</v>
          </cell>
          <cell r="G67" t="str">
            <v>NA</v>
          </cell>
          <cell r="H67" t="str">
            <v>NA</v>
          </cell>
          <cell r="I67">
            <v>15.8</v>
          </cell>
          <cell r="J67">
            <v>173</v>
          </cell>
          <cell r="K67">
            <v>26.200000000000003</v>
          </cell>
          <cell r="L67">
            <v>179</v>
          </cell>
          <cell r="M67">
            <v>40</v>
          </cell>
          <cell r="N67">
            <v>53</v>
          </cell>
          <cell r="O67">
            <v>65</v>
          </cell>
          <cell r="P67" t="str">
            <v>W</v>
          </cell>
          <cell r="Q67">
            <v>0</v>
          </cell>
          <cell r="R67">
            <v>0</v>
          </cell>
          <cell r="S67" t="str">
            <v>N</v>
          </cell>
          <cell r="T67">
            <v>119.38315654144824</v>
          </cell>
          <cell r="U67">
            <v>174.10043662294538</v>
          </cell>
          <cell r="V67">
            <v>248.71490946135052</v>
          </cell>
          <cell r="W67" t="str">
            <v>N</v>
          </cell>
          <cell r="X67">
            <v>277.34269513295271</v>
          </cell>
          <cell r="Y67">
            <v>404.45809706888934</v>
          </cell>
          <cell r="Z67">
            <v>577.79728152698465</v>
          </cell>
          <cell r="AB67" t="str">
            <v>I</v>
          </cell>
          <cell r="AC67">
            <v>1.2500000000000001E-2</v>
          </cell>
          <cell r="AD67">
            <v>3.7499999999999999E-2</v>
          </cell>
          <cell r="AE67">
            <v>6.25E-2</v>
          </cell>
          <cell r="AF67">
            <v>0.57000000000000006</v>
          </cell>
          <cell r="AG67">
            <v>0.75</v>
          </cell>
          <cell r="AH67">
            <v>0.92999999999999994</v>
          </cell>
          <cell r="AI67">
            <v>46</v>
          </cell>
          <cell r="AJ67">
            <v>73</v>
          </cell>
          <cell r="AK67">
            <v>100</v>
          </cell>
          <cell r="AL67" t="str">
            <v>NA</v>
          </cell>
          <cell r="AM67" t="str">
            <v>NA</v>
          </cell>
          <cell r="AN67" t="str">
            <v>NA</v>
          </cell>
          <cell r="AO67">
            <v>7.4281303913892862E-3</v>
          </cell>
          <cell r="AP67">
            <v>4.4691591646533378E-2</v>
          </cell>
          <cell r="AQ67">
            <v>0.13544599423617859</v>
          </cell>
          <cell r="AR67">
            <v>6.8023404788633939E-3</v>
          </cell>
          <cell r="AS67">
            <v>4.492324744016022E-2</v>
          </cell>
          <cell r="AT67">
            <v>0.13500855311572707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C67" t="str">
            <v>NA</v>
          </cell>
          <cell r="BD67" t="str">
            <v>NA</v>
          </cell>
          <cell r="BE67" t="str">
            <v>NA</v>
          </cell>
          <cell r="BG67">
            <v>5.8400131902607084</v>
          </cell>
          <cell r="BH67">
            <v>6.2729982179401302</v>
          </cell>
          <cell r="BI67">
            <v>6.7608319442130833</v>
          </cell>
          <cell r="BJ67">
            <v>0.16389389928190101</v>
          </cell>
          <cell r="BK67">
            <v>0.50139907307805553</v>
          </cell>
          <cell r="BL67">
            <v>1.8924837373788594</v>
          </cell>
          <cell r="BN67">
            <v>1210.0313501787105</v>
          </cell>
          <cell r="BO67">
            <v>11219.091882957091</v>
          </cell>
          <cell r="BP67">
            <v>254772.5521313725</v>
          </cell>
          <cell r="BR67">
            <v>6.2060868642029137</v>
          </cell>
          <cell r="BS67">
            <v>6.6390718918823355</v>
          </cell>
          <cell r="BT67">
            <v>7.1269056181552886</v>
          </cell>
          <cell r="BU67">
            <v>0.24980413608448221</v>
          </cell>
          <cell r="BV67">
            <v>0.76422345695972771</v>
          </cell>
          <cell r="BW67">
            <v>2.8844897042611546</v>
          </cell>
          <cell r="BY67">
            <v>1850.2837806902075</v>
          </cell>
          <cell r="BZ67">
            <v>17011.758955710127</v>
          </cell>
          <cell r="CA67">
            <v>424043.71160543925</v>
          </cell>
          <cell r="CC67">
            <v>323</v>
          </cell>
        </row>
        <row r="68">
          <cell r="D68" t="str">
            <v>Chiloli</v>
          </cell>
          <cell r="E68" t="str">
            <v>NA</v>
          </cell>
          <cell r="F68" t="str">
            <v>Chiloli-Liwonde National Park</v>
          </cell>
          <cell r="G68" t="str">
            <v>NA</v>
          </cell>
          <cell r="H68" t="str">
            <v>NA</v>
          </cell>
          <cell r="I68">
            <v>10.4</v>
          </cell>
          <cell r="J68">
            <v>168</v>
          </cell>
          <cell r="K68">
            <v>26.200000000000003</v>
          </cell>
          <cell r="L68">
            <v>179</v>
          </cell>
          <cell r="M68">
            <v>40</v>
          </cell>
          <cell r="N68">
            <v>53</v>
          </cell>
          <cell r="O68">
            <v>65</v>
          </cell>
          <cell r="P68" t="str">
            <v>W</v>
          </cell>
          <cell r="Q68">
            <v>0</v>
          </cell>
          <cell r="R68">
            <v>0</v>
          </cell>
          <cell r="S68" t="str">
            <v>N</v>
          </cell>
          <cell r="T68">
            <v>59.461630185805916</v>
          </cell>
          <cell r="U68">
            <v>86.714877354300299</v>
          </cell>
          <cell r="V68">
            <v>123.87839622042898</v>
          </cell>
          <cell r="W68" t="str">
            <v>N</v>
          </cell>
          <cell r="X68">
            <v>277.34269513295271</v>
          </cell>
          <cell r="Y68">
            <v>404.45809706888934</v>
          </cell>
          <cell r="Z68">
            <v>577.79728152698465</v>
          </cell>
          <cell r="AB68" t="str">
            <v>I</v>
          </cell>
          <cell r="AC68">
            <v>1.2500000000000001E-2</v>
          </cell>
          <cell r="AD68">
            <v>3.7499999999999999E-2</v>
          </cell>
          <cell r="AE68">
            <v>6.25E-2</v>
          </cell>
          <cell r="AF68">
            <v>0.57000000000000006</v>
          </cell>
          <cell r="AG68">
            <v>0.75</v>
          </cell>
          <cell r="AH68">
            <v>0.92999999999999994</v>
          </cell>
          <cell r="AI68">
            <v>46</v>
          </cell>
          <cell r="AJ68">
            <v>73</v>
          </cell>
          <cell r="AK68">
            <v>100</v>
          </cell>
          <cell r="AL68" t="str">
            <v>NA</v>
          </cell>
          <cell r="AM68" t="str">
            <v>NA</v>
          </cell>
          <cell r="AN68" t="str">
            <v>NA</v>
          </cell>
          <cell r="AO68">
            <v>7.8877181857920885E-3</v>
          </cell>
          <cell r="AP68">
            <v>4.3330666245436252E-2</v>
          </cell>
          <cell r="AQ68">
            <v>0.1370121030456323</v>
          </cell>
          <cell r="AR68">
            <v>6.8023404788633939E-3</v>
          </cell>
          <cell r="AS68">
            <v>4.492324744016022E-2</v>
          </cell>
          <cell r="AT68">
            <v>0.13500855311572707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C68" t="str">
            <v>NA</v>
          </cell>
          <cell r="BD68" t="str">
            <v>NA</v>
          </cell>
          <cell r="BE68" t="str">
            <v>NA</v>
          </cell>
          <cell r="BG68">
            <v>5.5373069441679705</v>
          </cell>
          <cell r="BH68">
            <v>5.9702919718473924</v>
          </cell>
          <cell r="BI68">
            <v>6.4581256981203454</v>
          </cell>
          <cell r="BJ68">
            <v>0.11566705145289352</v>
          </cell>
          <cell r="BK68">
            <v>0.35385912860856034</v>
          </cell>
          <cell r="BL68">
            <v>1.3356080658539677</v>
          </cell>
          <cell r="BN68">
            <v>844.21046667950384</v>
          </cell>
          <cell r="BO68">
            <v>8166.4825231213736</v>
          </cell>
          <cell r="BP68">
            <v>169327.55892062152</v>
          </cell>
          <cell r="BR68">
            <v>6.2060868642029137</v>
          </cell>
          <cell r="BS68">
            <v>6.6390718918823355</v>
          </cell>
          <cell r="BT68">
            <v>7.1269056181552886</v>
          </cell>
          <cell r="BU68">
            <v>0.24980413608448221</v>
          </cell>
          <cell r="BV68">
            <v>0.76422345695972771</v>
          </cell>
          <cell r="BW68">
            <v>2.8844897042611546</v>
          </cell>
          <cell r="BY68">
            <v>1850.2837806902075</v>
          </cell>
          <cell r="BZ68">
            <v>17011.758955710127</v>
          </cell>
          <cell r="CA68">
            <v>424043.71160543925</v>
          </cell>
          <cell r="CC68">
            <v>324</v>
          </cell>
        </row>
        <row r="69">
          <cell r="D69" t="str">
            <v>Bwanwie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>
            <v>13.9</v>
          </cell>
          <cell r="J69">
            <v>197</v>
          </cell>
          <cell r="K69" t="str">
            <v>NA</v>
          </cell>
          <cell r="L69" t="str">
            <v>NA</v>
          </cell>
          <cell r="M69">
            <v>40</v>
          </cell>
          <cell r="N69">
            <v>53</v>
          </cell>
          <cell r="O69">
            <v>65</v>
          </cell>
          <cell r="P69" t="str">
            <v>W</v>
          </cell>
          <cell r="Q69">
            <v>0</v>
          </cell>
          <cell r="R69">
            <v>0</v>
          </cell>
          <cell r="S69" t="str">
            <v>N</v>
          </cell>
          <cell r="T69">
            <v>96.428611466154734</v>
          </cell>
          <cell r="U69">
            <v>140.62505838814229</v>
          </cell>
          <cell r="V69">
            <v>200.89294055448903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B69" t="str">
            <v>I</v>
          </cell>
          <cell r="AC69">
            <v>1.2500000000000001E-2</v>
          </cell>
          <cell r="AD69">
            <v>3.7499999999999999E-2</v>
          </cell>
          <cell r="AE69">
            <v>6.25E-2</v>
          </cell>
          <cell r="AF69">
            <v>0.57000000000000006</v>
          </cell>
          <cell r="AG69">
            <v>0.75</v>
          </cell>
          <cell r="AH69">
            <v>0.92999999999999994</v>
          </cell>
          <cell r="AI69">
            <v>46</v>
          </cell>
          <cell r="AJ69">
            <v>73</v>
          </cell>
          <cell r="AK69">
            <v>100</v>
          </cell>
          <cell r="AL69" t="str">
            <v>NA</v>
          </cell>
          <cell r="AM69" t="str">
            <v>NA</v>
          </cell>
          <cell r="AN69" t="str">
            <v>NA</v>
          </cell>
          <cell r="AO69">
            <v>4.5092273369818723E-3</v>
          </cell>
          <cell r="AP69">
            <v>3.8743934317205637E-2</v>
          </cell>
          <cell r="AQ69">
            <v>0.13651029850562643</v>
          </cell>
          <cell r="AR69" t="str">
            <v>NA</v>
          </cell>
          <cell r="AS69" t="str">
            <v>NA</v>
          </cell>
          <cell r="AT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C69" t="str">
            <v>NA</v>
          </cell>
          <cell r="BD69" t="str">
            <v>NA</v>
          </cell>
          <cell r="BE69" t="str">
            <v>NA</v>
          </cell>
          <cell r="BG69">
            <v>5.7472760457601622</v>
          </cell>
          <cell r="BH69">
            <v>6.180261073439584</v>
          </cell>
          <cell r="BI69">
            <v>6.668094799712537</v>
          </cell>
          <cell r="BJ69">
            <v>0.14729710648850108</v>
          </cell>
          <cell r="BK69">
            <v>0.45062466012467339</v>
          </cell>
          <cell r="BL69">
            <v>1.7008404816397815</v>
          </cell>
          <cell r="BN69">
            <v>1079.0182726208752</v>
          </cell>
          <cell r="BO69">
            <v>11630.844106726592</v>
          </cell>
          <cell r="BP69">
            <v>377191.11380580615</v>
          </cell>
          <cell r="BR69" t="str">
            <v>NA</v>
          </cell>
          <cell r="BS69" t="str">
            <v>NA</v>
          </cell>
          <cell r="BT69" t="str">
            <v>NA</v>
          </cell>
          <cell r="BU69" t="str">
            <v>NA</v>
          </cell>
          <cell r="BV69" t="str">
            <v>NA</v>
          </cell>
          <cell r="BW69" t="str">
            <v>NA</v>
          </cell>
          <cell r="BY69" t="str">
            <v>NA</v>
          </cell>
          <cell r="BZ69" t="str">
            <v>NA</v>
          </cell>
          <cell r="CA69" t="str">
            <v>NA</v>
          </cell>
          <cell r="CC69">
            <v>325</v>
          </cell>
        </row>
        <row r="70">
          <cell r="D70" t="str">
            <v>Bwanje</v>
          </cell>
          <cell r="E70" t="str">
            <v>Bwanje South</v>
          </cell>
          <cell r="F70" t="str">
            <v>NA</v>
          </cell>
          <cell r="G70">
            <v>13.5</v>
          </cell>
          <cell r="H70">
            <v>186</v>
          </cell>
          <cell r="I70">
            <v>86.8</v>
          </cell>
          <cell r="J70">
            <v>172</v>
          </cell>
          <cell r="K70" t="str">
            <v>NA</v>
          </cell>
          <cell r="L70" t="str">
            <v>NA</v>
          </cell>
          <cell r="M70">
            <v>40</v>
          </cell>
          <cell r="N70">
            <v>53</v>
          </cell>
          <cell r="O70">
            <v>65</v>
          </cell>
          <cell r="P70" t="str">
            <v>W</v>
          </cell>
          <cell r="Q70">
            <v>0</v>
          </cell>
          <cell r="R70">
            <v>0</v>
          </cell>
          <cell r="S70" t="str">
            <v>Y</v>
          </cell>
          <cell r="T70">
            <v>935</v>
          </cell>
          <cell r="U70">
            <v>935</v>
          </cell>
          <cell r="V70">
            <v>935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B70" t="str">
            <v>I</v>
          </cell>
          <cell r="AC70">
            <v>1.2500000000000001E-2</v>
          </cell>
          <cell r="AD70">
            <v>3.7499999999999999E-2</v>
          </cell>
          <cell r="AE70">
            <v>6.25E-2</v>
          </cell>
          <cell r="AF70">
            <v>0.57000000000000006</v>
          </cell>
          <cell r="AG70">
            <v>0.75</v>
          </cell>
          <cell r="AH70">
            <v>0.92999999999999994</v>
          </cell>
          <cell r="AI70">
            <v>46</v>
          </cell>
          <cell r="AJ70">
            <v>73</v>
          </cell>
          <cell r="AK70">
            <v>100</v>
          </cell>
          <cell r="AL70">
            <v>5.9785848721381225E-3</v>
          </cell>
          <cell r="AM70">
            <v>4.3018532285474358E-2</v>
          </cell>
          <cell r="AN70">
            <v>0.13720043753558483</v>
          </cell>
          <cell r="AO70">
            <v>7.5246888567615773E-3</v>
          </cell>
          <cell r="AP70">
            <v>4.4446322361153826E-2</v>
          </cell>
          <cell r="AQ70">
            <v>0.13584217719469097</v>
          </cell>
          <cell r="AR70" t="str">
            <v>NA</v>
          </cell>
          <cell r="AS70" t="str">
            <v>NA</v>
          </cell>
          <cell r="AT70" t="str">
            <v>NA</v>
          </cell>
          <cell r="AV70">
            <v>5.699474326161682</v>
          </cell>
          <cell r="AW70">
            <v>6.1324593538411039</v>
          </cell>
          <cell r="AX70">
            <v>6.6202930801140569</v>
          </cell>
          <cell r="AY70">
            <v>0.14375623472010082</v>
          </cell>
          <cell r="AZ70">
            <v>0.43979210424344212</v>
          </cell>
          <cell r="BA70">
            <v>1.6599540162667468</v>
          </cell>
          <cell r="BC70">
            <v>1047.7826259323383</v>
          </cell>
          <cell r="BD70">
            <v>10223.317274632876</v>
          </cell>
          <cell r="BE70">
            <v>277649.98770906415</v>
          </cell>
          <cell r="BG70">
            <v>6.7338817434948979</v>
          </cell>
          <cell r="BH70">
            <v>7.0030099685356504</v>
          </cell>
          <cell r="BI70">
            <v>7.3359417348228604</v>
          </cell>
          <cell r="BJ70">
            <v>0.45866654554261993</v>
          </cell>
          <cell r="BK70">
            <v>1.1619552487079703</v>
          </cell>
          <cell r="BL70">
            <v>3.6693323643409621</v>
          </cell>
          <cell r="BN70">
            <v>3376.4663892662174</v>
          </cell>
          <cell r="BO70">
            <v>26142.888477169519</v>
          </cell>
          <cell r="BP70">
            <v>487639.08172013686</v>
          </cell>
          <cell r="BR70" t="str">
            <v>NA</v>
          </cell>
          <cell r="BS70" t="str">
            <v>NA</v>
          </cell>
          <cell r="BT70" t="str">
            <v>NA</v>
          </cell>
          <cell r="BU70" t="str">
            <v>NA</v>
          </cell>
          <cell r="BV70" t="str">
            <v>NA</v>
          </cell>
          <cell r="BW70" t="str">
            <v>NA</v>
          </cell>
          <cell r="BY70" t="str">
            <v>NA</v>
          </cell>
          <cell r="BZ70" t="str">
            <v>NA</v>
          </cell>
          <cell r="CA70" t="str">
            <v>NA</v>
          </cell>
          <cell r="CC70">
            <v>326</v>
          </cell>
        </row>
        <row r="71">
          <cell r="D71" t="str">
            <v>Bwanje</v>
          </cell>
          <cell r="E71" t="str">
            <v>Bwanje Link</v>
          </cell>
          <cell r="F71" t="str">
            <v>NA</v>
          </cell>
          <cell r="G71">
            <v>8.8000000000000007</v>
          </cell>
          <cell r="H71">
            <v>123</v>
          </cell>
          <cell r="I71">
            <v>86.8</v>
          </cell>
          <cell r="J71">
            <v>172</v>
          </cell>
          <cell r="K71" t="str">
            <v>NA</v>
          </cell>
          <cell r="L71" t="str">
            <v>NA</v>
          </cell>
          <cell r="M71">
            <v>40</v>
          </cell>
          <cell r="N71">
            <v>53</v>
          </cell>
          <cell r="O71">
            <v>65</v>
          </cell>
          <cell r="P71" t="str">
            <v>W</v>
          </cell>
          <cell r="Q71">
            <v>0</v>
          </cell>
          <cell r="R71">
            <v>0</v>
          </cell>
          <cell r="S71" t="str">
            <v>Y</v>
          </cell>
          <cell r="T71">
            <v>935</v>
          </cell>
          <cell r="U71">
            <v>935</v>
          </cell>
          <cell r="V71">
            <v>935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B71" t="str">
            <v>I</v>
          </cell>
          <cell r="AC71">
            <v>1.2500000000000001E-2</v>
          </cell>
          <cell r="AD71">
            <v>3.7499999999999999E-2</v>
          </cell>
          <cell r="AE71">
            <v>6.25E-2</v>
          </cell>
          <cell r="AF71">
            <v>0.57000000000000006</v>
          </cell>
          <cell r="AG71">
            <v>0.75</v>
          </cell>
          <cell r="AH71">
            <v>0.92999999999999994</v>
          </cell>
          <cell r="AI71">
            <v>46</v>
          </cell>
          <cell r="AJ71">
            <v>73</v>
          </cell>
          <cell r="AK71">
            <v>100</v>
          </cell>
          <cell r="AL71" t="str">
            <v>NA</v>
          </cell>
          <cell r="AM71" t="str">
            <v>NA</v>
          </cell>
          <cell r="AN71" t="str">
            <v>NA</v>
          </cell>
          <cell r="AO71">
            <v>7.5246888567615773E-3</v>
          </cell>
          <cell r="AP71">
            <v>4.4446322361153826E-2</v>
          </cell>
          <cell r="AQ71">
            <v>0.13584217719469097</v>
          </cell>
          <cell r="AR71" t="str">
            <v>NA</v>
          </cell>
          <cell r="AS71" t="str">
            <v>NA</v>
          </cell>
          <cell r="AT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C71" t="str">
            <v>NA</v>
          </cell>
          <cell r="BD71" t="str">
            <v>NA</v>
          </cell>
          <cell r="BE71" t="str">
            <v>NA</v>
          </cell>
          <cell r="BG71">
            <v>6.7338817434948979</v>
          </cell>
          <cell r="BH71">
            <v>7.0030099685356504</v>
          </cell>
          <cell r="BI71">
            <v>7.3359417348228604</v>
          </cell>
          <cell r="BJ71">
            <v>0.45866654554261993</v>
          </cell>
          <cell r="BK71">
            <v>1.1619552487079703</v>
          </cell>
          <cell r="BL71">
            <v>3.6693323643409621</v>
          </cell>
          <cell r="BN71">
            <v>3376.4663892662174</v>
          </cell>
          <cell r="BO71">
            <v>26142.888477169519</v>
          </cell>
          <cell r="BP71">
            <v>487639.08172013686</v>
          </cell>
          <cell r="BR71" t="str">
            <v>NA</v>
          </cell>
          <cell r="BS71" t="str">
            <v>NA</v>
          </cell>
          <cell r="BT71" t="str">
            <v>NA</v>
          </cell>
          <cell r="BU71" t="str">
            <v>NA</v>
          </cell>
          <cell r="BV71" t="str">
            <v>NA</v>
          </cell>
          <cell r="BW71" t="str">
            <v>NA</v>
          </cell>
          <cell r="BY71" t="str">
            <v>NA</v>
          </cell>
          <cell r="BZ71" t="str">
            <v>NA</v>
          </cell>
          <cell r="CA71" t="str">
            <v>NA</v>
          </cell>
          <cell r="CC71">
            <v>326</v>
          </cell>
        </row>
        <row r="72">
          <cell r="D72" t="str">
            <v>Bwanje</v>
          </cell>
          <cell r="E72" t="str">
            <v>Bwanje Central</v>
          </cell>
          <cell r="F72" t="str">
            <v>NA</v>
          </cell>
          <cell r="G72">
            <v>49.7</v>
          </cell>
          <cell r="H72">
            <v>183</v>
          </cell>
          <cell r="I72">
            <v>86.8</v>
          </cell>
          <cell r="J72">
            <v>172</v>
          </cell>
          <cell r="K72" t="str">
            <v>NA</v>
          </cell>
          <cell r="L72" t="str">
            <v>NA</v>
          </cell>
          <cell r="M72">
            <v>40</v>
          </cell>
          <cell r="N72">
            <v>53</v>
          </cell>
          <cell r="O72">
            <v>65</v>
          </cell>
          <cell r="P72" t="str">
            <v>W</v>
          </cell>
          <cell r="Q72">
            <v>0</v>
          </cell>
          <cell r="R72">
            <v>0</v>
          </cell>
          <cell r="S72" t="str">
            <v>Y</v>
          </cell>
          <cell r="T72">
            <v>935</v>
          </cell>
          <cell r="U72">
            <v>935</v>
          </cell>
          <cell r="V72">
            <v>935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B72" t="str">
            <v>I</v>
          </cell>
          <cell r="AC72">
            <v>1.2500000000000001E-2</v>
          </cell>
          <cell r="AD72">
            <v>3.7499999999999999E-2</v>
          </cell>
          <cell r="AE72">
            <v>6.25E-2</v>
          </cell>
          <cell r="AF72">
            <v>0.57000000000000006</v>
          </cell>
          <cell r="AG72">
            <v>0.75</v>
          </cell>
          <cell r="AH72">
            <v>0.92999999999999994</v>
          </cell>
          <cell r="AI72">
            <v>46</v>
          </cell>
          <cell r="AJ72">
            <v>73</v>
          </cell>
          <cell r="AK72">
            <v>100</v>
          </cell>
          <cell r="AL72">
            <v>6.3432851175850005E-3</v>
          </cell>
          <cell r="AM72">
            <v>4.3915246284781488E-2</v>
          </cell>
          <cell r="AN72">
            <v>0.13651029850562643</v>
          </cell>
          <cell r="AO72">
            <v>7.5246888567615773E-3</v>
          </cell>
          <cell r="AP72">
            <v>4.4446322361153826E-2</v>
          </cell>
          <cell r="AQ72">
            <v>0.13584217719469097</v>
          </cell>
          <cell r="AR72" t="str">
            <v>NA</v>
          </cell>
          <cell r="AS72" t="str">
            <v>NA</v>
          </cell>
          <cell r="AT72" t="str">
            <v>NA</v>
          </cell>
          <cell r="AV72">
            <v>6.6428453598922248</v>
          </cell>
          <cell r="AW72">
            <v>7.0758303875716466</v>
          </cell>
          <cell r="AX72">
            <v>7.5636641138445997</v>
          </cell>
          <cell r="AY72">
            <v>0.42590447771843459</v>
          </cell>
          <cell r="AZ72">
            <v>1.3029655849514545</v>
          </cell>
          <cell r="BA72">
            <v>4.9179212971961146</v>
          </cell>
          <cell r="BC72">
            <v>3119.9439337602826</v>
          </cell>
          <cell r="BD72">
            <v>29670.005184577272</v>
          </cell>
          <cell r="BE72">
            <v>775295.64035558479</v>
          </cell>
          <cell r="BG72">
            <v>6.7338817434948979</v>
          </cell>
          <cell r="BH72">
            <v>7.0030099685356504</v>
          </cell>
          <cell r="BI72">
            <v>7.3359417348228604</v>
          </cell>
          <cell r="BJ72">
            <v>0.45866654554261993</v>
          </cell>
          <cell r="BK72">
            <v>1.1619552487079703</v>
          </cell>
          <cell r="BL72">
            <v>3.6693323643409621</v>
          </cell>
          <cell r="BN72">
            <v>3376.4663892662174</v>
          </cell>
          <cell r="BO72">
            <v>26142.888477169519</v>
          </cell>
          <cell r="BP72">
            <v>487639.08172013686</v>
          </cell>
          <cell r="BR72" t="str">
            <v>NA</v>
          </cell>
          <cell r="BS72" t="str">
            <v>NA</v>
          </cell>
          <cell r="BT72" t="str">
            <v>NA</v>
          </cell>
          <cell r="BU72" t="str">
            <v>NA</v>
          </cell>
          <cell r="BV72" t="str">
            <v>NA</v>
          </cell>
          <cell r="BW72" t="str">
            <v>NA</v>
          </cell>
          <cell r="BY72" t="str">
            <v>NA</v>
          </cell>
          <cell r="BZ72" t="str">
            <v>NA</v>
          </cell>
          <cell r="CA72" t="str">
            <v>NA</v>
          </cell>
          <cell r="CC72">
            <v>326</v>
          </cell>
        </row>
        <row r="73">
          <cell r="D73" t="str">
            <v>Bwanje</v>
          </cell>
          <cell r="E73" t="str">
            <v>Bwanje North</v>
          </cell>
          <cell r="F73" t="str">
            <v>NA</v>
          </cell>
          <cell r="G73">
            <v>14.8</v>
          </cell>
          <cell r="H73">
            <v>147</v>
          </cell>
          <cell r="I73">
            <v>86.8</v>
          </cell>
          <cell r="J73">
            <v>172</v>
          </cell>
          <cell r="K73" t="str">
            <v>NA</v>
          </cell>
          <cell r="L73" t="str">
            <v>NA</v>
          </cell>
          <cell r="M73">
            <v>40</v>
          </cell>
          <cell r="N73">
            <v>53</v>
          </cell>
          <cell r="O73">
            <v>65</v>
          </cell>
          <cell r="P73" t="str">
            <v>W</v>
          </cell>
          <cell r="Q73">
            <v>0</v>
          </cell>
          <cell r="R73">
            <v>0</v>
          </cell>
          <cell r="S73" t="str">
            <v>Y</v>
          </cell>
          <cell r="T73">
            <v>935</v>
          </cell>
          <cell r="U73">
            <v>935</v>
          </cell>
          <cell r="V73">
            <v>935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B73" t="str">
            <v>I</v>
          </cell>
          <cell r="AC73">
            <v>1.2500000000000001E-2</v>
          </cell>
          <cell r="AD73">
            <v>3.7499999999999999E-2</v>
          </cell>
          <cell r="AE73">
            <v>6.25E-2</v>
          </cell>
          <cell r="AF73">
            <v>0.57000000000000006</v>
          </cell>
          <cell r="AG73">
            <v>0.75</v>
          </cell>
          <cell r="AH73">
            <v>0.92999999999999994</v>
          </cell>
          <cell r="AI73">
            <v>46</v>
          </cell>
          <cell r="AJ73">
            <v>73</v>
          </cell>
          <cell r="AK73">
            <v>100</v>
          </cell>
          <cell r="AL73">
            <v>6.802340478863393E-3</v>
          </cell>
          <cell r="AM73">
            <v>4.492324744016022E-2</v>
          </cell>
          <cell r="AN73">
            <v>0.13500855311572707</v>
          </cell>
          <cell r="AO73">
            <v>7.5246888567615773E-3</v>
          </cell>
          <cell r="AP73">
            <v>4.4446322361153826E-2</v>
          </cell>
          <cell r="AQ73">
            <v>0.13584217719469097</v>
          </cell>
          <cell r="AR73" t="str">
            <v>NA</v>
          </cell>
          <cell r="AS73" t="str">
            <v>NA</v>
          </cell>
          <cell r="AT73" t="str">
            <v>NA</v>
          </cell>
          <cell r="AV73">
            <v>5.7660209043282675</v>
          </cell>
          <cell r="AW73">
            <v>6.1990059320076893</v>
          </cell>
          <cell r="AX73">
            <v>6.6868396582806424</v>
          </cell>
          <cell r="AY73">
            <v>0.15520295230328629</v>
          </cell>
          <cell r="AZ73">
            <v>0.4748109402778668</v>
          </cell>
          <cell r="BA73">
            <v>1.7921293258265401</v>
          </cell>
          <cell r="BC73">
            <v>1149.5786653624004</v>
          </cell>
          <cell r="BD73">
            <v>10569.381496970722</v>
          </cell>
          <cell r="BE73">
            <v>263457.75125416653</v>
          </cell>
          <cell r="BG73">
            <v>6.7338817434948979</v>
          </cell>
          <cell r="BH73">
            <v>7.0030099685356504</v>
          </cell>
          <cell r="BI73">
            <v>7.3359417348228604</v>
          </cell>
          <cell r="BJ73">
            <v>0.45866654554261993</v>
          </cell>
          <cell r="BK73">
            <v>1.1619552487079703</v>
          </cell>
          <cell r="BL73">
            <v>3.6693323643409621</v>
          </cell>
          <cell r="BN73">
            <v>3376.4663892662174</v>
          </cell>
          <cell r="BO73">
            <v>26142.888477169519</v>
          </cell>
          <cell r="BP73">
            <v>487639.08172013686</v>
          </cell>
          <cell r="BR73" t="str">
            <v>NA</v>
          </cell>
          <cell r="BS73" t="str">
            <v>NA</v>
          </cell>
          <cell r="BT73" t="str">
            <v>NA</v>
          </cell>
          <cell r="BU73" t="str">
            <v>NA</v>
          </cell>
          <cell r="BV73" t="str">
            <v>NA</v>
          </cell>
          <cell r="BW73" t="str">
            <v>NA</v>
          </cell>
          <cell r="BY73" t="str">
            <v>NA</v>
          </cell>
          <cell r="BZ73" t="str">
            <v>NA</v>
          </cell>
          <cell r="CA73" t="str">
            <v>NA</v>
          </cell>
          <cell r="CC73">
            <v>326</v>
          </cell>
        </row>
        <row r="74">
          <cell r="D74" t="str">
            <v>Chirobwe-Ncheu-1</v>
          </cell>
          <cell r="E74" t="str">
            <v>Chirobwe-Ncheu North-1</v>
          </cell>
          <cell r="F74" t="str">
            <v>NA</v>
          </cell>
          <cell r="G74">
            <v>41.7</v>
          </cell>
          <cell r="H74">
            <v>346</v>
          </cell>
          <cell r="I74">
            <v>106.8</v>
          </cell>
          <cell r="J74">
            <v>342</v>
          </cell>
          <cell r="K74" t="str">
            <v>NA</v>
          </cell>
          <cell r="L74" t="str">
            <v>NA</v>
          </cell>
          <cell r="M74">
            <v>40</v>
          </cell>
          <cell r="N74">
            <v>53</v>
          </cell>
          <cell r="O74">
            <v>65</v>
          </cell>
          <cell r="P74" t="str">
            <v>E</v>
          </cell>
          <cell r="Q74">
            <v>0</v>
          </cell>
          <cell r="R74">
            <v>0</v>
          </cell>
          <cell r="S74" t="str">
            <v>N</v>
          </cell>
          <cell r="T74">
            <v>2884.9170730071401</v>
          </cell>
          <cell r="U74">
            <v>4207.1707314687465</v>
          </cell>
          <cell r="V74">
            <v>4680.4830901879714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B74" t="str">
            <v>B</v>
          </cell>
          <cell r="AC74">
            <v>0.25</v>
          </cell>
          <cell r="AD74">
            <v>0.35</v>
          </cell>
          <cell r="AE74">
            <v>0.45</v>
          </cell>
          <cell r="AF74">
            <v>0.57000000000000006</v>
          </cell>
          <cell r="AG74">
            <v>0.75</v>
          </cell>
          <cell r="AH74">
            <v>0.92999999999999994</v>
          </cell>
          <cell r="AI74">
            <v>46</v>
          </cell>
          <cell r="AJ74">
            <v>73</v>
          </cell>
          <cell r="AK74">
            <v>100</v>
          </cell>
          <cell r="AL74">
            <v>0.16109851216571691</v>
          </cell>
          <cell r="AM74">
            <v>0.39847074832925183</v>
          </cell>
          <cell r="AN74">
            <v>0.98889825199084991</v>
          </cell>
          <cell r="AO74">
            <v>0.16424638689384161</v>
          </cell>
          <cell r="AP74">
            <v>0.39203646980730628</v>
          </cell>
          <cell r="AQ74">
            <v>0.99010454186119479</v>
          </cell>
          <cell r="AR74" t="str">
            <v>NA</v>
          </cell>
          <cell r="AS74" t="str">
            <v>NA</v>
          </cell>
          <cell r="AT74" t="str">
            <v>NA</v>
          </cell>
          <cell r="AV74">
            <v>6.5158114702929337</v>
          </cell>
          <cell r="AW74">
            <v>6.9487964979723555</v>
          </cell>
          <cell r="AX74">
            <v>7.4366302242453086</v>
          </cell>
          <cell r="AY74">
            <v>0.36795546807096291</v>
          </cell>
          <cell r="AZ74">
            <v>1.1256827217677687</v>
          </cell>
          <cell r="BA74">
            <v>4.248783770811313</v>
          </cell>
          <cell r="BC74">
            <v>372.08627614640335</v>
          </cell>
          <cell r="BD74">
            <v>2825.0071717626556</v>
          </cell>
          <cell r="BE74">
            <v>26373.823778339582</v>
          </cell>
          <cell r="BG74">
            <v>7.2232034664909008</v>
          </cell>
          <cell r="BH74">
            <v>7.6561884941703227</v>
          </cell>
          <cell r="BI74">
            <v>8.0354208044978037</v>
          </cell>
          <cell r="BJ74">
            <v>0.80567136068412371</v>
          </cell>
          <cell r="BK74">
            <v>2.4647828578276161</v>
          </cell>
          <cell r="BL74">
            <v>8.2096867479037776</v>
          </cell>
          <cell r="BN74">
            <v>813.72352778992979</v>
          </cell>
          <cell r="BO74">
            <v>6287.1264477998848</v>
          </cell>
          <cell r="BP74">
            <v>49983.971660880401</v>
          </cell>
          <cell r="BR74" t="str">
            <v>NA</v>
          </cell>
          <cell r="BS74" t="str">
            <v>NA</v>
          </cell>
          <cell r="BT74" t="str">
            <v>NA</v>
          </cell>
          <cell r="BU74" t="str">
            <v>NA</v>
          </cell>
          <cell r="BV74" t="str">
            <v>NA</v>
          </cell>
          <cell r="BW74" t="str">
            <v>NA</v>
          </cell>
          <cell r="BY74" t="str">
            <v>NA</v>
          </cell>
          <cell r="BZ74" t="str">
            <v>NA</v>
          </cell>
          <cell r="CA74" t="str">
            <v>NA</v>
          </cell>
          <cell r="CC74">
            <v>327</v>
          </cell>
        </row>
        <row r="75">
          <cell r="D75" t="str">
            <v>Chirobwe-Ncheu-1</v>
          </cell>
          <cell r="E75" t="str">
            <v>Chirobwe-Ncheu Link-1c</v>
          </cell>
          <cell r="F75" t="str">
            <v>NA</v>
          </cell>
          <cell r="G75">
            <v>4.5999999999999996</v>
          </cell>
          <cell r="H75">
            <v>358</v>
          </cell>
          <cell r="I75">
            <v>106.8</v>
          </cell>
          <cell r="J75">
            <v>342</v>
          </cell>
          <cell r="K75" t="str">
            <v>NA</v>
          </cell>
          <cell r="L75" t="str">
            <v>NA</v>
          </cell>
          <cell r="M75">
            <v>40</v>
          </cell>
          <cell r="N75">
            <v>53</v>
          </cell>
          <cell r="O75">
            <v>65</v>
          </cell>
          <cell r="P75" t="str">
            <v>E</v>
          </cell>
          <cell r="Q75">
            <v>0</v>
          </cell>
          <cell r="R75">
            <v>0</v>
          </cell>
          <cell r="S75" t="str">
            <v>N</v>
          </cell>
          <cell r="T75">
            <v>2884.9170730071401</v>
          </cell>
          <cell r="U75">
            <v>4207.1707314687465</v>
          </cell>
          <cell r="V75">
            <v>4680.4830901879714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B75" t="str">
            <v>B</v>
          </cell>
          <cell r="AC75">
            <v>0.25</v>
          </cell>
          <cell r="AD75">
            <v>0.35</v>
          </cell>
          <cell r="AE75">
            <v>0.45</v>
          </cell>
          <cell r="AF75">
            <v>0.57000000000000006</v>
          </cell>
          <cell r="AG75">
            <v>0.75</v>
          </cell>
          <cell r="AH75">
            <v>0.92999999999999994</v>
          </cell>
          <cell r="AI75">
            <v>46</v>
          </cell>
          <cell r="AJ75">
            <v>73</v>
          </cell>
          <cell r="AK75">
            <v>100</v>
          </cell>
          <cell r="AL75" t="str">
            <v>NA</v>
          </cell>
          <cell r="AM75" t="str">
            <v>NA</v>
          </cell>
          <cell r="AN75" t="str">
            <v>NA</v>
          </cell>
          <cell r="AO75">
            <v>0.16424638689384161</v>
          </cell>
          <cell r="AP75">
            <v>0.39203646980730628</v>
          </cell>
          <cell r="AQ75">
            <v>0.99010454186119479</v>
          </cell>
          <cell r="AR75" t="str">
            <v>NA</v>
          </cell>
          <cell r="AS75" t="str">
            <v>NA</v>
          </cell>
          <cell r="AT75" t="str">
            <v>NA</v>
          </cell>
          <cell r="AV75" t="str">
            <v>NA</v>
          </cell>
          <cell r="AW75" t="str">
            <v>NA</v>
          </cell>
          <cell r="AX75" t="str">
            <v>NA</v>
          </cell>
          <cell r="AY75" t="str">
            <v>NA</v>
          </cell>
          <cell r="AZ75" t="str">
            <v>NA</v>
          </cell>
          <cell r="BA75" t="str">
            <v>NA</v>
          </cell>
          <cell r="BC75" t="str">
            <v>NA</v>
          </cell>
          <cell r="BD75" t="str">
            <v>NA</v>
          </cell>
          <cell r="BE75" t="str">
            <v>NA</v>
          </cell>
          <cell r="BG75">
            <v>7.2232034664909008</v>
          </cell>
          <cell r="BH75">
            <v>7.6561884941703227</v>
          </cell>
          <cell r="BI75">
            <v>8.0354208044978037</v>
          </cell>
          <cell r="BJ75">
            <v>0.80567136068412371</v>
          </cell>
          <cell r="BK75">
            <v>2.4647828578276161</v>
          </cell>
          <cell r="BL75">
            <v>8.2096867479037776</v>
          </cell>
          <cell r="BN75">
            <v>813.72352778992979</v>
          </cell>
          <cell r="BO75">
            <v>6287.1264477998848</v>
          </cell>
          <cell r="BP75">
            <v>49983.971660880401</v>
          </cell>
          <cell r="BR75" t="str">
            <v>NA</v>
          </cell>
          <cell r="BS75" t="str">
            <v>NA</v>
          </cell>
          <cell r="BT75" t="str">
            <v>NA</v>
          </cell>
          <cell r="BU75" t="str">
            <v>NA</v>
          </cell>
          <cell r="BV75" t="str">
            <v>NA</v>
          </cell>
          <cell r="BW75" t="str">
            <v>NA</v>
          </cell>
          <cell r="BY75" t="str">
            <v>NA</v>
          </cell>
          <cell r="BZ75" t="str">
            <v>NA</v>
          </cell>
          <cell r="CA75" t="str">
            <v>NA</v>
          </cell>
          <cell r="CC75">
            <v>327</v>
          </cell>
        </row>
        <row r="76">
          <cell r="D76" t="str">
            <v>Chirobwe-Ncheu-1</v>
          </cell>
          <cell r="E76" t="str">
            <v>Livulezi-1</v>
          </cell>
          <cell r="F76" t="str">
            <v>NA</v>
          </cell>
          <cell r="G76">
            <v>23.2</v>
          </cell>
          <cell r="H76">
            <v>343</v>
          </cell>
          <cell r="I76">
            <v>106.8</v>
          </cell>
          <cell r="J76">
            <v>342</v>
          </cell>
          <cell r="K76" t="str">
            <v>NA</v>
          </cell>
          <cell r="L76" t="str">
            <v>NA</v>
          </cell>
          <cell r="M76">
            <v>40</v>
          </cell>
          <cell r="N76">
            <v>53</v>
          </cell>
          <cell r="O76">
            <v>65</v>
          </cell>
          <cell r="P76" t="str">
            <v>E</v>
          </cell>
          <cell r="Q76">
            <v>0</v>
          </cell>
          <cell r="R76">
            <v>0</v>
          </cell>
          <cell r="S76" t="str">
            <v>N</v>
          </cell>
          <cell r="T76">
            <v>2884.9170730071401</v>
          </cell>
          <cell r="U76">
            <v>4207.1707314687465</v>
          </cell>
          <cell r="V76">
            <v>4680.4830901879714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B76" t="str">
            <v>B</v>
          </cell>
          <cell r="AC76">
            <v>0.25</v>
          </cell>
          <cell r="AD76">
            <v>0.35</v>
          </cell>
          <cell r="AE76">
            <v>0.45</v>
          </cell>
          <cell r="AF76">
            <v>0.57000000000000006</v>
          </cell>
          <cell r="AG76">
            <v>0.75</v>
          </cell>
          <cell r="AH76">
            <v>0.92999999999999994</v>
          </cell>
          <cell r="AI76">
            <v>46</v>
          </cell>
          <cell r="AJ76">
            <v>73</v>
          </cell>
          <cell r="AK76">
            <v>100</v>
          </cell>
          <cell r="AL76">
            <v>0.16574551364133103</v>
          </cell>
          <cell r="AM76">
            <v>0.38863970423077088</v>
          </cell>
          <cell r="AN76">
            <v>0.99025536254932056</v>
          </cell>
          <cell r="AO76">
            <v>0.16424638689384161</v>
          </cell>
          <cell r="AP76">
            <v>0.39203646980730628</v>
          </cell>
          <cell r="AQ76">
            <v>0.99010454186119479</v>
          </cell>
          <cell r="AR76" t="str">
            <v>NA</v>
          </cell>
          <cell r="AS76" t="str">
            <v>NA</v>
          </cell>
          <cell r="AT76" t="str">
            <v>NA</v>
          </cell>
          <cell r="AV76">
            <v>6.0913980201548368</v>
          </cell>
          <cell r="AW76">
            <v>6.5243830478342586</v>
          </cell>
          <cell r="AX76">
            <v>7.0122167741072117</v>
          </cell>
          <cell r="AY76">
            <v>0.22572961255674059</v>
          </cell>
          <cell r="AZ76">
            <v>0.69057249231434337</v>
          </cell>
          <cell r="BA76">
            <v>2.6065010514740878</v>
          </cell>
          <cell r="BC76">
            <v>227.95091154631129</v>
          </cell>
          <cell r="BD76">
            <v>1776.8964024949119</v>
          </cell>
          <cell r="BE76">
            <v>15725.922193673901</v>
          </cell>
          <cell r="BG76">
            <v>7.2232034664909008</v>
          </cell>
          <cell r="BH76">
            <v>7.6561884941703227</v>
          </cell>
          <cell r="BI76">
            <v>8.0354208044978037</v>
          </cell>
          <cell r="BJ76">
            <v>0.80567136068412371</v>
          </cell>
          <cell r="BK76">
            <v>2.4647828578276161</v>
          </cell>
          <cell r="BL76">
            <v>8.2096867479037776</v>
          </cell>
          <cell r="BN76">
            <v>813.72352778992979</v>
          </cell>
          <cell r="BO76">
            <v>6287.1264477998848</v>
          </cell>
          <cell r="BP76">
            <v>49983.971660880401</v>
          </cell>
          <cell r="BR76" t="str">
            <v>NA</v>
          </cell>
          <cell r="BS76" t="str">
            <v>NA</v>
          </cell>
          <cell r="BT76" t="str">
            <v>NA</v>
          </cell>
          <cell r="BU76" t="str">
            <v>NA</v>
          </cell>
          <cell r="BV76" t="str">
            <v>NA</v>
          </cell>
          <cell r="BW76" t="str">
            <v>NA</v>
          </cell>
          <cell r="BY76" t="str">
            <v>NA</v>
          </cell>
          <cell r="BZ76" t="str">
            <v>NA</v>
          </cell>
          <cell r="CA76" t="str">
            <v>NA</v>
          </cell>
          <cell r="CC76">
            <v>327</v>
          </cell>
        </row>
        <row r="77">
          <cell r="D77" t="str">
            <v>Chirobwe-Ncheu-1</v>
          </cell>
          <cell r="E77" t="str">
            <v>Chirobwe-Ncheu Link-1b</v>
          </cell>
          <cell r="F77" t="str">
            <v>NA</v>
          </cell>
          <cell r="G77">
            <v>1.6</v>
          </cell>
          <cell r="H77">
            <v>74</v>
          </cell>
          <cell r="I77">
            <v>106.8</v>
          </cell>
          <cell r="J77">
            <v>342</v>
          </cell>
          <cell r="K77" t="str">
            <v>NA</v>
          </cell>
          <cell r="L77" t="str">
            <v>NA</v>
          </cell>
          <cell r="M77">
            <v>40</v>
          </cell>
          <cell r="N77">
            <v>53</v>
          </cell>
          <cell r="O77">
            <v>65</v>
          </cell>
          <cell r="P77" t="str">
            <v>E</v>
          </cell>
          <cell r="Q77">
            <v>0</v>
          </cell>
          <cell r="R77">
            <v>0</v>
          </cell>
          <cell r="S77" t="str">
            <v>N</v>
          </cell>
          <cell r="T77">
            <v>2884.9170730071401</v>
          </cell>
          <cell r="U77">
            <v>4207.1707314687465</v>
          </cell>
          <cell r="V77">
            <v>4680.4830901879714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B77" t="str">
            <v>B</v>
          </cell>
          <cell r="AC77">
            <v>0.25</v>
          </cell>
          <cell r="AD77">
            <v>0.35</v>
          </cell>
          <cell r="AE77">
            <v>0.45</v>
          </cell>
          <cell r="AF77">
            <v>0.57000000000000006</v>
          </cell>
          <cell r="AG77">
            <v>0.75</v>
          </cell>
          <cell r="AH77">
            <v>0.92999999999999994</v>
          </cell>
          <cell r="AI77">
            <v>46</v>
          </cell>
          <cell r="AJ77">
            <v>73</v>
          </cell>
          <cell r="AK77">
            <v>100</v>
          </cell>
          <cell r="AL77" t="str">
            <v>NA</v>
          </cell>
          <cell r="AM77" t="str">
            <v>NA</v>
          </cell>
          <cell r="AN77" t="str">
            <v>NA</v>
          </cell>
          <cell r="AO77">
            <v>0.16424638689384161</v>
          </cell>
          <cell r="AP77">
            <v>0.39203646980730628</v>
          </cell>
          <cell r="AQ77">
            <v>0.99010454186119479</v>
          </cell>
          <cell r="AR77" t="str">
            <v>NA</v>
          </cell>
          <cell r="AS77" t="str">
            <v>NA</v>
          </cell>
          <cell r="AT77" t="str">
            <v>NA</v>
          </cell>
          <cell r="AV77" t="str">
            <v>NA</v>
          </cell>
          <cell r="AW77" t="str">
            <v>NA</v>
          </cell>
          <cell r="AX77" t="str">
            <v>NA</v>
          </cell>
          <cell r="AY77" t="str">
            <v>NA</v>
          </cell>
          <cell r="AZ77" t="str">
            <v>NA</v>
          </cell>
          <cell r="BA77" t="str">
            <v>NA</v>
          </cell>
          <cell r="BC77" t="str">
            <v>NA</v>
          </cell>
          <cell r="BD77" t="str">
            <v>NA</v>
          </cell>
          <cell r="BE77" t="str">
            <v>NA</v>
          </cell>
          <cell r="BG77">
            <v>7.2232034664909008</v>
          </cell>
          <cell r="BH77">
            <v>7.6561884941703227</v>
          </cell>
          <cell r="BI77">
            <v>8.0354208044978037</v>
          </cell>
          <cell r="BJ77">
            <v>0.80567136068412371</v>
          </cell>
          <cell r="BK77">
            <v>2.4647828578276161</v>
          </cell>
          <cell r="BL77">
            <v>8.2096867479037776</v>
          </cell>
          <cell r="BN77">
            <v>813.72352778992979</v>
          </cell>
          <cell r="BO77">
            <v>6287.1264477998848</v>
          </cell>
          <cell r="BP77">
            <v>49983.971660880401</v>
          </cell>
          <cell r="BR77" t="str">
            <v>NA</v>
          </cell>
          <cell r="BS77" t="str">
            <v>NA</v>
          </cell>
          <cell r="BT77" t="str">
            <v>NA</v>
          </cell>
          <cell r="BU77" t="str">
            <v>NA</v>
          </cell>
          <cell r="BV77" t="str">
            <v>NA</v>
          </cell>
          <cell r="BW77" t="str">
            <v>NA</v>
          </cell>
          <cell r="BY77" t="str">
            <v>NA</v>
          </cell>
          <cell r="BZ77" t="str">
            <v>NA</v>
          </cell>
          <cell r="CA77" t="str">
            <v>NA</v>
          </cell>
          <cell r="CC77">
            <v>327</v>
          </cell>
        </row>
        <row r="78">
          <cell r="D78" t="str">
            <v>Chirobwe-Ncheu-1</v>
          </cell>
          <cell r="E78" t="str">
            <v>Chirobwe-Ncheu Central-1</v>
          </cell>
          <cell r="F78" t="str">
            <v>NA</v>
          </cell>
          <cell r="G78">
            <v>27.3</v>
          </cell>
          <cell r="H78">
            <v>327</v>
          </cell>
          <cell r="I78">
            <v>106.8</v>
          </cell>
          <cell r="J78">
            <v>342</v>
          </cell>
          <cell r="K78" t="str">
            <v>NA</v>
          </cell>
          <cell r="L78" t="str">
            <v>NA</v>
          </cell>
          <cell r="M78">
            <v>40</v>
          </cell>
          <cell r="N78">
            <v>53</v>
          </cell>
          <cell r="O78">
            <v>65</v>
          </cell>
          <cell r="P78" t="str">
            <v>E</v>
          </cell>
          <cell r="Q78">
            <v>0</v>
          </cell>
          <cell r="R78">
            <v>0</v>
          </cell>
          <cell r="S78" t="str">
            <v>N</v>
          </cell>
          <cell r="T78">
            <v>2884.9170730071401</v>
          </cell>
          <cell r="U78">
            <v>4207.1707314687465</v>
          </cell>
          <cell r="V78">
            <v>4680.4830901879714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B78" t="str">
            <v>B</v>
          </cell>
          <cell r="AC78">
            <v>0.25</v>
          </cell>
          <cell r="AD78">
            <v>0.35</v>
          </cell>
          <cell r="AE78">
            <v>0.45</v>
          </cell>
          <cell r="AF78">
            <v>0.57000000000000006</v>
          </cell>
          <cell r="AG78">
            <v>0.75</v>
          </cell>
          <cell r="AH78">
            <v>0.92999999999999994</v>
          </cell>
          <cell r="AI78">
            <v>46</v>
          </cell>
          <cell r="AJ78">
            <v>73</v>
          </cell>
          <cell r="AK78">
            <v>100</v>
          </cell>
          <cell r="AL78">
            <v>0.13604680957726789</v>
          </cell>
          <cell r="AM78">
            <v>0.41928364277482866</v>
          </cell>
          <cell r="AN78">
            <v>0.97206158243323482</v>
          </cell>
          <cell r="AO78">
            <v>0.16424638689384161</v>
          </cell>
          <cell r="AP78">
            <v>0.39203646980730628</v>
          </cell>
          <cell r="AQ78">
            <v>0.99010454186119479</v>
          </cell>
          <cell r="AR78" t="str">
            <v>NA</v>
          </cell>
          <cell r="AS78" t="str">
            <v>NA</v>
          </cell>
          <cell r="AT78" t="str">
            <v>NA</v>
          </cell>
          <cell r="AV78">
            <v>6.2091891237379313</v>
          </cell>
          <cell r="AW78">
            <v>6.6421741514173531</v>
          </cell>
          <cell r="AX78">
            <v>7.1300078776903062</v>
          </cell>
          <cell r="AY78">
            <v>0.25851401212490355</v>
          </cell>
          <cell r="AZ78">
            <v>0.79086949926164718</v>
          </cell>
          <cell r="BA78">
            <v>2.9850626897920658</v>
          </cell>
          <cell r="BC78">
            <v>265.94406856178722</v>
          </cell>
          <cell r="BD78">
            <v>1886.2398113784143</v>
          </cell>
          <cell r="BE78">
            <v>21941.438384828107</v>
          </cell>
          <cell r="BG78">
            <v>7.2232034664909008</v>
          </cell>
          <cell r="BH78">
            <v>7.6561884941703227</v>
          </cell>
          <cell r="BI78">
            <v>8.0354208044978037</v>
          </cell>
          <cell r="BJ78">
            <v>0.80567136068412371</v>
          </cell>
          <cell r="BK78">
            <v>2.4647828578276161</v>
          </cell>
          <cell r="BL78">
            <v>8.2096867479037776</v>
          </cell>
          <cell r="BN78">
            <v>813.72352778992979</v>
          </cell>
          <cell r="BO78">
            <v>6287.1264477998848</v>
          </cell>
          <cell r="BP78">
            <v>49983.971660880401</v>
          </cell>
          <cell r="BR78" t="str">
            <v>NA</v>
          </cell>
          <cell r="BS78" t="str">
            <v>NA</v>
          </cell>
          <cell r="BT78" t="str">
            <v>NA</v>
          </cell>
          <cell r="BU78" t="str">
            <v>NA</v>
          </cell>
          <cell r="BV78" t="str">
            <v>NA</v>
          </cell>
          <cell r="BW78" t="str">
            <v>NA</v>
          </cell>
          <cell r="BY78" t="str">
            <v>NA</v>
          </cell>
          <cell r="BZ78" t="str">
            <v>NA</v>
          </cell>
          <cell r="CA78" t="str">
            <v>NA</v>
          </cell>
          <cell r="CC78">
            <v>327</v>
          </cell>
        </row>
        <row r="79">
          <cell r="D79" t="str">
            <v>Chirobwe-Ncheu-1</v>
          </cell>
          <cell r="E79" t="str">
            <v>Chirobwe-Ncheu Link-1a</v>
          </cell>
          <cell r="F79" t="str">
            <v>NA</v>
          </cell>
          <cell r="G79">
            <v>0.7</v>
          </cell>
          <cell r="H79">
            <v>57</v>
          </cell>
          <cell r="I79">
            <v>106.8</v>
          </cell>
          <cell r="J79">
            <v>342</v>
          </cell>
          <cell r="K79" t="str">
            <v>NA</v>
          </cell>
          <cell r="L79" t="str">
            <v>NA</v>
          </cell>
          <cell r="M79">
            <v>40</v>
          </cell>
          <cell r="N79">
            <v>53</v>
          </cell>
          <cell r="O79">
            <v>65</v>
          </cell>
          <cell r="P79" t="str">
            <v>E</v>
          </cell>
          <cell r="Q79">
            <v>0</v>
          </cell>
          <cell r="R79">
            <v>0</v>
          </cell>
          <cell r="S79" t="str">
            <v>N</v>
          </cell>
          <cell r="T79">
            <v>2884.9170730071401</v>
          </cell>
          <cell r="U79">
            <v>4207.1707314687465</v>
          </cell>
          <cell r="V79">
            <v>4680.4830901879714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B79" t="str">
            <v>B</v>
          </cell>
          <cell r="AC79">
            <v>0.25</v>
          </cell>
          <cell r="AD79">
            <v>0.35</v>
          </cell>
          <cell r="AE79">
            <v>0.45</v>
          </cell>
          <cell r="AF79">
            <v>0.57000000000000006</v>
          </cell>
          <cell r="AG79">
            <v>0.75</v>
          </cell>
          <cell r="AH79">
            <v>0.92999999999999994</v>
          </cell>
          <cell r="AI79">
            <v>46</v>
          </cell>
          <cell r="AJ79">
            <v>73</v>
          </cell>
          <cell r="AK79">
            <v>100</v>
          </cell>
          <cell r="AL79" t="str">
            <v>NA</v>
          </cell>
          <cell r="AM79" t="str">
            <v>NA</v>
          </cell>
          <cell r="AN79" t="str">
            <v>NA</v>
          </cell>
          <cell r="AO79">
            <v>0.16424638689384161</v>
          </cell>
          <cell r="AP79">
            <v>0.39203646980730628</v>
          </cell>
          <cell r="AQ79">
            <v>0.99010454186119479</v>
          </cell>
          <cell r="AR79" t="str">
            <v>NA</v>
          </cell>
          <cell r="AS79" t="str">
            <v>NA</v>
          </cell>
          <cell r="AT79" t="str">
            <v>NA</v>
          </cell>
          <cell r="AV79" t="str">
            <v>NA</v>
          </cell>
          <cell r="AW79" t="str">
            <v>NA</v>
          </cell>
          <cell r="AX79" t="str">
            <v>NA</v>
          </cell>
          <cell r="AY79" t="str">
            <v>NA</v>
          </cell>
          <cell r="AZ79" t="str">
            <v>NA</v>
          </cell>
          <cell r="BA79" t="str">
            <v>NA</v>
          </cell>
          <cell r="BC79" t="str">
            <v>NA</v>
          </cell>
          <cell r="BD79" t="str">
            <v>NA</v>
          </cell>
          <cell r="BE79" t="str">
            <v>NA</v>
          </cell>
          <cell r="BG79">
            <v>7.2232034664909008</v>
          </cell>
          <cell r="BH79">
            <v>7.6561884941703227</v>
          </cell>
          <cell r="BI79">
            <v>8.0354208044978037</v>
          </cell>
          <cell r="BJ79">
            <v>0.80567136068412371</v>
          </cell>
          <cell r="BK79">
            <v>2.4647828578276161</v>
          </cell>
          <cell r="BL79">
            <v>8.2096867479037776</v>
          </cell>
          <cell r="BN79">
            <v>813.72352778992979</v>
          </cell>
          <cell r="BO79">
            <v>6287.1264477998848</v>
          </cell>
          <cell r="BP79">
            <v>49983.971660880401</v>
          </cell>
          <cell r="BR79" t="str">
            <v>NA</v>
          </cell>
          <cell r="BS79" t="str">
            <v>NA</v>
          </cell>
          <cell r="BT79" t="str">
            <v>NA</v>
          </cell>
          <cell r="BU79" t="str">
            <v>NA</v>
          </cell>
          <cell r="BV79" t="str">
            <v>NA</v>
          </cell>
          <cell r="BW79" t="str">
            <v>NA</v>
          </cell>
          <cell r="BY79" t="str">
            <v>NA</v>
          </cell>
          <cell r="BZ79" t="str">
            <v>NA</v>
          </cell>
          <cell r="CA79" t="str">
            <v>NA</v>
          </cell>
          <cell r="CC79">
            <v>327</v>
          </cell>
        </row>
        <row r="80">
          <cell r="D80" t="str">
            <v>Chirobwe-Ncheu-1</v>
          </cell>
          <cell r="E80" t="str">
            <v>Chirobwe-Ncheu South</v>
          </cell>
          <cell r="F80" t="str">
            <v>NA</v>
          </cell>
          <cell r="G80">
            <v>7.7</v>
          </cell>
          <cell r="H80">
            <v>349</v>
          </cell>
          <cell r="I80">
            <v>106.8</v>
          </cell>
          <cell r="J80">
            <v>342</v>
          </cell>
          <cell r="K80" t="str">
            <v>NA</v>
          </cell>
          <cell r="L80" t="str">
            <v>NA</v>
          </cell>
          <cell r="M80">
            <v>40</v>
          </cell>
          <cell r="N80">
            <v>53</v>
          </cell>
          <cell r="O80">
            <v>65</v>
          </cell>
          <cell r="P80" t="str">
            <v>E</v>
          </cell>
          <cell r="Q80">
            <v>0</v>
          </cell>
          <cell r="R80">
            <v>0</v>
          </cell>
          <cell r="S80" t="str">
            <v>N</v>
          </cell>
          <cell r="T80">
            <v>2884.9170730071401</v>
          </cell>
          <cell r="U80">
            <v>4207.1707314687465</v>
          </cell>
          <cell r="V80">
            <v>4680.4830901879714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B80" t="str">
            <v>B</v>
          </cell>
          <cell r="AC80">
            <v>0.25</v>
          </cell>
          <cell r="AD80">
            <v>0.35</v>
          </cell>
          <cell r="AE80">
            <v>0.45</v>
          </cell>
          <cell r="AF80">
            <v>0.57000000000000006</v>
          </cell>
          <cell r="AG80">
            <v>0.75</v>
          </cell>
          <cell r="AH80">
            <v>0.92999999999999994</v>
          </cell>
          <cell r="AI80">
            <v>46</v>
          </cell>
          <cell r="AJ80">
            <v>73</v>
          </cell>
          <cell r="AK80">
            <v>100</v>
          </cell>
          <cell r="AL80">
            <v>0.15600995086607677</v>
          </cell>
          <cell r="AM80">
            <v>0.4072096118039244</v>
          </cell>
          <cell r="AN80">
            <v>0.98483064006114707</v>
          </cell>
          <cell r="AO80">
            <v>0.16424638689384161</v>
          </cell>
          <cell r="AP80">
            <v>0.39203646980730628</v>
          </cell>
          <cell r="AQ80">
            <v>0.99010454186119479</v>
          </cell>
          <cell r="AR80" t="str">
            <v>NA</v>
          </cell>
          <cell r="AS80" t="str">
            <v>NA</v>
          </cell>
          <cell r="AT80" t="str">
            <v>NA</v>
          </cell>
          <cell r="AV80">
            <v>5.2930692539574737</v>
          </cell>
          <cell r="AW80">
            <v>5.7260542816368956</v>
          </cell>
          <cell r="AX80">
            <v>6.2138880079098486</v>
          </cell>
          <cell r="AY80">
            <v>9.0037650362756974E-2</v>
          </cell>
          <cell r="AZ80">
            <v>0.27545134158021578</v>
          </cell>
          <cell r="BA80">
            <v>1.0396652334827832</v>
          </cell>
          <cell r="BC80">
            <v>91.424501533752689</v>
          </cell>
          <cell r="BD80">
            <v>676.43624707181141</v>
          </cell>
          <cell r="BE80">
            <v>6664.0956407662761</v>
          </cell>
          <cell r="BG80">
            <v>7.2232034664909008</v>
          </cell>
          <cell r="BH80">
            <v>7.6561884941703227</v>
          </cell>
          <cell r="BI80">
            <v>8.0354208044978037</v>
          </cell>
          <cell r="BJ80">
            <v>0.80567136068412371</v>
          </cell>
          <cell r="BK80">
            <v>2.4647828578276161</v>
          </cell>
          <cell r="BL80">
            <v>8.2096867479037776</v>
          </cell>
          <cell r="BN80">
            <v>813.72352778992979</v>
          </cell>
          <cell r="BO80">
            <v>6287.1264477998848</v>
          </cell>
          <cell r="BP80">
            <v>49983.971660880401</v>
          </cell>
          <cell r="BR80" t="str">
            <v>NA</v>
          </cell>
          <cell r="BS80" t="str">
            <v>NA</v>
          </cell>
          <cell r="BT80" t="str">
            <v>NA</v>
          </cell>
          <cell r="BU80" t="str">
            <v>NA</v>
          </cell>
          <cell r="BV80" t="str">
            <v>NA</v>
          </cell>
          <cell r="BW80" t="str">
            <v>NA</v>
          </cell>
          <cell r="BY80" t="str">
            <v>NA</v>
          </cell>
          <cell r="BZ80" t="str">
            <v>NA</v>
          </cell>
          <cell r="CA80" t="str">
            <v>NA</v>
          </cell>
          <cell r="CC80">
            <v>327</v>
          </cell>
        </row>
        <row r="81">
          <cell r="D81" t="str">
            <v>Chirobwe-Ncheu-2</v>
          </cell>
          <cell r="E81" t="str">
            <v>Chirobwe-Ncheu North-2</v>
          </cell>
          <cell r="F81" t="str">
            <v>NA</v>
          </cell>
          <cell r="G81">
            <v>41.7</v>
          </cell>
          <cell r="H81">
            <v>346</v>
          </cell>
          <cell r="I81">
            <v>121.4</v>
          </cell>
          <cell r="J81">
            <v>342</v>
          </cell>
          <cell r="K81" t="str">
            <v>NA</v>
          </cell>
          <cell r="L81" t="str">
            <v>NA</v>
          </cell>
          <cell r="M81">
            <v>40</v>
          </cell>
          <cell r="N81">
            <v>53</v>
          </cell>
          <cell r="O81">
            <v>65</v>
          </cell>
          <cell r="P81" t="str">
            <v>E</v>
          </cell>
          <cell r="Q81">
            <v>0</v>
          </cell>
          <cell r="R81">
            <v>0</v>
          </cell>
          <cell r="S81" t="str">
            <v>N</v>
          </cell>
          <cell r="T81">
            <v>3571.7335834092314</v>
          </cell>
          <cell r="U81">
            <v>5208.7781424717959</v>
          </cell>
          <cell r="V81">
            <v>5320.3244115058033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B81" t="str">
            <v>B</v>
          </cell>
          <cell r="AC81">
            <v>0.25</v>
          </cell>
          <cell r="AD81">
            <v>0.35</v>
          </cell>
          <cell r="AE81">
            <v>0.45</v>
          </cell>
          <cell r="AF81">
            <v>0.57000000000000006</v>
          </cell>
          <cell r="AG81">
            <v>0.75</v>
          </cell>
          <cell r="AH81">
            <v>0.92999999999999994</v>
          </cell>
          <cell r="AI81">
            <v>46</v>
          </cell>
          <cell r="AJ81">
            <v>73</v>
          </cell>
          <cell r="AK81">
            <v>100</v>
          </cell>
          <cell r="AL81">
            <v>0.16109851216571691</v>
          </cell>
          <cell r="AM81">
            <v>0.39847074832925183</v>
          </cell>
          <cell r="AN81">
            <v>0.98889825199084991</v>
          </cell>
          <cell r="AO81">
            <v>0.16424638689384161</v>
          </cell>
          <cell r="AP81">
            <v>0.39203646980730628</v>
          </cell>
          <cell r="AQ81">
            <v>0.99010454186119479</v>
          </cell>
          <cell r="AR81" t="str">
            <v>NA</v>
          </cell>
          <cell r="AS81" t="str">
            <v>NA</v>
          </cell>
          <cell r="AT81" t="str">
            <v>NA</v>
          </cell>
          <cell r="AV81">
            <v>6.5158114702929337</v>
          </cell>
          <cell r="AW81">
            <v>6.9487964979723555</v>
          </cell>
          <cell r="AX81">
            <v>7.4366302242453086</v>
          </cell>
          <cell r="AY81">
            <v>0.36795546807096291</v>
          </cell>
          <cell r="AZ81">
            <v>1.1256827217677687</v>
          </cell>
          <cell r="BA81">
            <v>4.248783770811313</v>
          </cell>
          <cell r="BC81">
            <v>372.08627614640335</v>
          </cell>
          <cell r="BD81">
            <v>2825.0071717626556</v>
          </cell>
          <cell r="BE81">
            <v>26373.823778339582</v>
          </cell>
          <cell r="BG81">
            <v>7.3159491899020681</v>
          </cell>
          <cell r="BH81">
            <v>7.7489342175814899</v>
          </cell>
          <cell r="BI81">
            <v>8.0910682385445067</v>
          </cell>
          <cell r="BJ81">
            <v>0.89645973488332309</v>
          </cell>
          <cell r="BK81">
            <v>2.7425308818187024</v>
          </cell>
          <cell r="BL81">
            <v>8.7528664748003404</v>
          </cell>
          <cell r="BN81">
            <v>905.41927340133338</v>
          </cell>
          <cell r="BO81">
            <v>6995.6014122020606</v>
          </cell>
          <cell r="BP81">
            <v>53291.074709957764</v>
          </cell>
          <cell r="BR81" t="str">
            <v>NA</v>
          </cell>
          <cell r="BS81" t="str">
            <v>NA</v>
          </cell>
          <cell r="BT81" t="str">
            <v>NA</v>
          </cell>
          <cell r="BU81" t="str">
            <v>NA</v>
          </cell>
          <cell r="BV81" t="str">
            <v>NA</v>
          </cell>
          <cell r="BW81" t="str">
            <v>NA</v>
          </cell>
          <cell r="BY81" t="str">
            <v>NA</v>
          </cell>
          <cell r="BZ81" t="str">
            <v>NA</v>
          </cell>
          <cell r="CA81" t="str">
            <v>NA</v>
          </cell>
          <cell r="CC81">
            <v>328</v>
          </cell>
        </row>
        <row r="82">
          <cell r="D82" t="str">
            <v>Chirobwe-Ncheu-2</v>
          </cell>
          <cell r="E82" t="str">
            <v>Chirobwe-Ncheu Link-2c</v>
          </cell>
          <cell r="F82" t="str">
            <v>NA</v>
          </cell>
          <cell r="G82">
            <v>4.5999999999999996</v>
          </cell>
          <cell r="H82">
            <v>358</v>
          </cell>
          <cell r="I82">
            <v>121.4</v>
          </cell>
          <cell r="J82">
            <v>342</v>
          </cell>
          <cell r="K82" t="str">
            <v>NA</v>
          </cell>
          <cell r="L82" t="str">
            <v>NA</v>
          </cell>
          <cell r="M82">
            <v>40</v>
          </cell>
          <cell r="N82">
            <v>53</v>
          </cell>
          <cell r="O82">
            <v>65</v>
          </cell>
          <cell r="P82" t="str">
            <v>E</v>
          </cell>
          <cell r="Q82">
            <v>0</v>
          </cell>
          <cell r="R82">
            <v>0</v>
          </cell>
          <cell r="S82" t="str">
            <v>N</v>
          </cell>
          <cell r="T82">
            <v>3571.7335834092314</v>
          </cell>
          <cell r="U82">
            <v>5208.7781424717959</v>
          </cell>
          <cell r="V82">
            <v>5320.3244115058033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B82" t="str">
            <v>B</v>
          </cell>
          <cell r="AC82">
            <v>0.25</v>
          </cell>
          <cell r="AD82">
            <v>0.35</v>
          </cell>
          <cell r="AE82">
            <v>0.45</v>
          </cell>
          <cell r="AF82">
            <v>0.57000000000000006</v>
          </cell>
          <cell r="AG82">
            <v>0.75</v>
          </cell>
          <cell r="AH82">
            <v>0.92999999999999994</v>
          </cell>
          <cell r="AI82">
            <v>46</v>
          </cell>
          <cell r="AJ82">
            <v>73</v>
          </cell>
          <cell r="AK82">
            <v>100</v>
          </cell>
          <cell r="AL82" t="str">
            <v>NA</v>
          </cell>
          <cell r="AM82" t="str">
            <v>NA</v>
          </cell>
          <cell r="AN82" t="str">
            <v>NA</v>
          </cell>
          <cell r="AO82">
            <v>0.16424638689384161</v>
          </cell>
          <cell r="AP82">
            <v>0.39203646980730628</v>
          </cell>
          <cell r="AQ82">
            <v>0.99010454186119479</v>
          </cell>
          <cell r="AR82" t="str">
            <v>NA</v>
          </cell>
          <cell r="AS82" t="str">
            <v>NA</v>
          </cell>
          <cell r="AT82" t="str">
            <v>NA</v>
          </cell>
          <cell r="AV82" t="str">
            <v>NA</v>
          </cell>
          <cell r="AW82" t="str">
            <v>NA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C82" t="str">
            <v>NA</v>
          </cell>
          <cell r="BD82" t="str">
            <v>NA</v>
          </cell>
          <cell r="BE82" t="str">
            <v>NA</v>
          </cell>
          <cell r="BG82">
            <v>7.3159491899020681</v>
          </cell>
          <cell r="BH82">
            <v>7.7489342175814899</v>
          </cell>
          <cell r="BI82">
            <v>8.0910682385445067</v>
          </cell>
          <cell r="BJ82">
            <v>0.89645973488332309</v>
          </cell>
          <cell r="BK82">
            <v>2.7425308818187024</v>
          </cell>
          <cell r="BL82">
            <v>8.7528664748003404</v>
          </cell>
          <cell r="BN82">
            <v>905.41927340133338</v>
          </cell>
          <cell r="BO82">
            <v>6995.6014122020606</v>
          </cell>
          <cell r="BP82">
            <v>53291.074709957764</v>
          </cell>
          <cell r="BR82" t="str">
            <v>NA</v>
          </cell>
          <cell r="BS82" t="str">
            <v>NA</v>
          </cell>
          <cell r="BT82" t="str">
            <v>NA</v>
          </cell>
          <cell r="BU82" t="str">
            <v>NA</v>
          </cell>
          <cell r="BV82" t="str">
            <v>NA</v>
          </cell>
          <cell r="BW82" t="str">
            <v>NA</v>
          </cell>
          <cell r="BY82" t="str">
            <v>NA</v>
          </cell>
          <cell r="BZ82" t="str">
            <v>NA</v>
          </cell>
          <cell r="CA82" t="str">
            <v>NA</v>
          </cell>
          <cell r="CC82">
            <v>328</v>
          </cell>
        </row>
        <row r="83">
          <cell r="D83" t="str">
            <v>Chirobwe-Ncheu-2</v>
          </cell>
          <cell r="E83" t="str">
            <v>Livulezi-2</v>
          </cell>
          <cell r="F83" t="str">
            <v>NA</v>
          </cell>
          <cell r="G83">
            <v>23.2</v>
          </cell>
          <cell r="H83">
            <v>343</v>
          </cell>
          <cell r="I83">
            <v>121.4</v>
          </cell>
          <cell r="J83">
            <v>342</v>
          </cell>
          <cell r="K83" t="str">
            <v>NA</v>
          </cell>
          <cell r="L83" t="str">
            <v>NA</v>
          </cell>
          <cell r="M83">
            <v>40</v>
          </cell>
          <cell r="N83">
            <v>53</v>
          </cell>
          <cell r="O83">
            <v>65</v>
          </cell>
          <cell r="P83" t="str">
            <v>E</v>
          </cell>
          <cell r="Q83">
            <v>0</v>
          </cell>
          <cell r="R83">
            <v>0</v>
          </cell>
          <cell r="S83" t="str">
            <v>N</v>
          </cell>
          <cell r="T83">
            <v>3571.7335834092314</v>
          </cell>
          <cell r="U83">
            <v>5208.7781424717959</v>
          </cell>
          <cell r="V83">
            <v>5320.3244115058033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B83" t="str">
            <v>B</v>
          </cell>
          <cell r="AC83">
            <v>0.25</v>
          </cell>
          <cell r="AD83">
            <v>0.35</v>
          </cell>
          <cell r="AE83">
            <v>0.45</v>
          </cell>
          <cell r="AF83">
            <v>0.57000000000000006</v>
          </cell>
          <cell r="AG83">
            <v>0.75</v>
          </cell>
          <cell r="AH83">
            <v>0.92999999999999994</v>
          </cell>
          <cell r="AI83">
            <v>46</v>
          </cell>
          <cell r="AJ83">
            <v>73</v>
          </cell>
          <cell r="AK83">
            <v>100</v>
          </cell>
          <cell r="AL83">
            <v>0.16574551364133103</v>
          </cell>
          <cell r="AM83">
            <v>0.38863970423077088</v>
          </cell>
          <cell r="AN83">
            <v>0.99025536254932056</v>
          </cell>
          <cell r="AO83">
            <v>0.16424638689384161</v>
          </cell>
          <cell r="AP83">
            <v>0.39203646980730628</v>
          </cell>
          <cell r="AQ83">
            <v>0.99010454186119479</v>
          </cell>
          <cell r="AR83" t="str">
            <v>NA</v>
          </cell>
          <cell r="AS83" t="str">
            <v>NA</v>
          </cell>
          <cell r="AT83" t="str">
            <v>NA</v>
          </cell>
          <cell r="AV83">
            <v>6.0913980201548368</v>
          </cell>
          <cell r="AW83">
            <v>6.5243830478342586</v>
          </cell>
          <cell r="AX83">
            <v>7.0122167741072117</v>
          </cell>
          <cell r="AY83">
            <v>0.22572961255674059</v>
          </cell>
          <cell r="AZ83">
            <v>0.69057249231434337</v>
          </cell>
          <cell r="BA83">
            <v>2.6065010514740878</v>
          </cell>
          <cell r="BC83">
            <v>227.95091154631129</v>
          </cell>
          <cell r="BD83">
            <v>1776.8964024949119</v>
          </cell>
          <cell r="BE83">
            <v>15725.922193673901</v>
          </cell>
          <cell r="BG83">
            <v>7.3159491899020681</v>
          </cell>
          <cell r="BH83">
            <v>7.7489342175814899</v>
          </cell>
          <cell r="BI83">
            <v>8.0910682385445067</v>
          </cell>
          <cell r="BJ83">
            <v>0.89645973488332309</v>
          </cell>
          <cell r="BK83">
            <v>2.7425308818187024</v>
          </cell>
          <cell r="BL83">
            <v>8.7528664748003404</v>
          </cell>
          <cell r="BN83">
            <v>905.41927340133338</v>
          </cell>
          <cell r="BO83">
            <v>6995.6014122020606</v>
          </cell>
          <cell r="BP83">
            <v>53291.074709957764</v>
          </cell>
          <cell r="BR83" t="str">
            <v>NA</v>
          </cell>
          <cell r="BS83" t="str">
            <v>NA</v>
          </cell>
          <cell r="BT83" t="str">
            <v>NA</v>
          </cell>
          <cell r="BU83" t="str">
            <v>NA</v>
          </cell>
          <cell r="BV83" t="str">
            <v>NA</v>
          </cell>
          <cell r="BW83" t="str">
            <v>NA</v>
          </cell>
          <cell r="BY83" t="str">
            <v>NA</v>
          </cell>
          <cell r="BZ83" t="str">
            <v>NA</v>
          </cell>
          <cell r="CA83" t="str">
            <v>NA</v>
          </cell>
          <cell r="CC83">
            <v>328</v>
          </cell>
        </row>
        <row r="84">
          <cell r="D84" t="str">
            <v>Chirobwe-Ncheu-2</v>
          </cell>
          <cell r="E84" t="str">
            <v>Chirobwe-Ncheu Link-2b</v>
          </cell>
          <cell r="F84" t="str">
            <v>NA</v>
          </cell>
          <cell r="G84">
            <v>1.6</v>
          </cell>
          <cell r="H84">
            <v>74</v>
          </cell>
          <cell r="I84">
            <v>121.4</v>
          </cell>
          <cell r="J84">
            <v>342</v>
          </cell>
          <cell r="K84" t="str">
            <v>NA</v>
          </cell>
          <cell r="L84" t="str">
            <v>NA</v>
          </cell>
          <cell r="M84">
            <v>40</v>
          </cell>
          <cell r="N84">
            <v>53</v>
          </cell>
          <cell r="O84">
            <v>65</v>
          </cell>
          <cell r="P84" t="str">
            <v>E</v>
          </cell>
          <cell r="Q84">
            <v>0</v>
          </cell>
          <cell r="R84">
            <v>0</v>
          </cell>
          <cell r="S84" t="str">
            <v>N</v>
          </cell>
          <cell r="T84">
            <v>3571.7335834092314</v>
          </cell>
          <cell r="U84">
            <v>5208.7781424717959</v>
          </cell>
          <cell r="V84">
            <v>5320.3244115058033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B84" t="str">
            <v>B</v>
          </cell>
          <cell r="AC84">
            <v>0.25</v>
          </cell>
          <cell r="AD84">
            <v>0.35</v>
          </cell>
          <cell r="AE84">
            <v>0.45</v>
          </cell>
          <cell r="AF84">
            <v>0.57000000000000006</v>
          </cell>
          <cell r="AG84">
            <v>0.75</v>
          </cell>
          <cell r="AH84">
            <v>0.92999999999999994</v>
          </cell>
          <cell r="AI84">
            <v>46</v>
          </cell>
          <cell r="AJ84">
            <v>73</v>
          </cell>
          <cell r="AK84">
            <v>100</v>
          </cell>
          <cell r="AL84" t="str">
            <v>NA</v>
          </cell>
          <cell r="AM84" t="str">
            <v>NA</v>
          </cell>
          <cell r="AN84" t="str">
            <v>NA</v>
          </cell>
          <cell r="AO84">
            <v>0.16424638689384161</v>
          </cell>
          <cell r="AP84">
            <v>0.39203646980730628</v>
          </cell>
          <cell r="AQ84">
            <v>0.99010454186119479</v>
          </cell>
          <cell r="AR84" t="str">
            <v>NA</v>
          </cell>
          <cell r="AS84" t="str">
            <v>NA</v>
          </cell>
          <cell r="AT84" t="str">
            <v>NA</v>
          </cell>
          <cell r="AV84" t="str">
            <v>NA</v>
          </cell>
          <cell r="AW84" t="str">
            <v>NA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C84" t="str">
            <v>NA</v>
          </cell>
          <cell r="BD84" t="str">
            <v>NA</v>
          </cell>
          <cell r="BE84" t="str">
            <v>NA</v>
          </cell>
          <cell r="BG84">
            <v>7.3159491899020681</v>
          </cell>
          <cell r="BH84">
            <v>7.7489342175814899</v>
          </cell>
          <cell r="BI84">
            <v>8.0910682385445067</v>
          </cell>
          <cell r="BJ84">
            <v>0.89645973488332309</v>
          </cell>
          <cell r="BK84">
            <v>2.7425308818187024</v>
          </cell>
          <cell r="BL84">
            <v>8.7528664748003404</v>
          </cell>
          <cell r="BN84">
            <v>905.41927340133338</v>
          </cell>
          <cell r="BO84">
            <v>6995.6014122020606</v>
          </cell>
          <cell r="BP84">
            <v>53291.074709957764</v>
          </cell>
          <cell r="BR84" t="str">
            <v>NA</v>
          </cell>
          <cell r="BS84" t="str">
            <v>NA</v>
          </cell>
          <cell r="BT84" t="str">
            <v>NA</v>
          </cell>
          <cell r="BU84" t="str">
            <v>NA</v>
          </cell>
          <cell r="BV84" t="str">
            <v>NA</v>
          </cell>
          <cell r="BW84" t="str">
            <v>NA</v>
          </cell>
          <cell r="BY84" t="str">
            <v>NA</v>
          </cell>
          <cell r="BZ84" t="str">
            <v>NA</v>
          </cell>
          <cell r="CA84" t="str">
            <v>NA</v>
          </cell>
          <cell r="CC84">
            <v>328</v>
          </cell>
        </row>
        <row r="85">
          <cell r="D85" t="str">
            <v>Chirobwe-Ncheu-2</v>
          </cell>
          <cell r="E85" t="str">
            <v>Chirobwe-Ncheu Central-2</v>
          </cell>
          <cell r="F85" t="str">
            <v>NA</v>
          </cell>
          <cell r="G85">
            <v>7.7</v>
          </cell>
          <cell r="H85">
            <v>346</v>
          </cell>
          <cell r="I85">
            <v>121.4</v>
          </cell>
          <cell r="J85">
            <v>342</v>
          </cell>
          <cell r="K85" t="str">
            <v>NA</v>
          </cell>
          <cell r="L85" t="str">
            <v>NA</v>
          </cell>
          <cell r="M85">
            <v>40</v>
          </cell>
          <cell r="N85">
            <v>53</v>
          </cell>
          <cell r="O85">
            <v>65</v>
          </cell>
          <cell r="P85" t="str">
            <v>E</v>
          </cell>
          <cell r="Q85">
            <v>0</v>
          </cell>
          <cell r="R85">
            <v>0</v>
          </cell>
          <cell r="S85" t="str">
            <v>N</v>
          </cell>
          <cell r="T85">
            <v>3571.7335834092314</v>
          </cell>
          <cell r="U85">
            <v>5208.7781424717959</v>
          </cell>
          <cell r="V85">
            <v>5320.3244115058033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B85" t="str">
            <v>B</v>
          </cell>
          <cell r="AC85">
            <v>0.25</v>
          </cell>
          <cell r="AD85">
            <v>0.35</v>
          </cell>
          <cell r="AE85">
            <v>0.45</v>
          </cell>
          <cell r="AF85">
            <v>0.57000000000000006</v>
          </cell>
          <cell r="AG85">
            <v>0.75</v>
          </cell>
          <cell r="AH85">
            <v>0.92999999999999994</v>
          </cell>
          <cell r="AI85">
            <v>46</v>
          </cell>
          <cell r="AJ85">
            <v>73</v>
          </cell>
          <cell r="AK85">
            <v>100</v>
          </cell>
          <cell r="AL85">
            <v>0.16109851216571691</v>
          </cell>
          <cell r="AM85">
            <v>0.39847074832925183</v>
          </cell>
          <cell r="AN85">
            <v>0.98889825199084991</v>
          </cell>
          <cell r="AO85">
            <v>0.16424638689384161</v>
          </cell>
          <cell r="AP85">
            <v>0.39203646980730628</v>
          </cell>
          <cell r="AQ85">
            <v>0.99010454186119479</v>
          </cell>
          <cell r="AR85" t="str">
            <v>NA</v>
          </cell>
          <cell r="AS85" t="str">
            <v>NA</v>
          </cell>
          <cell r="AT85" t="str">
            <v>NA</v>
          </cell>
          <cell r="AV85">
            <v>5.2930692539574737</v>
          </cell>
          <cell r="AW85">
            <v>5.7260542816368956</v>
          </cell>
          <cell r="AX85">
            <v>6.2138880079098486</v>
          </cell>
          <cell r="AY85">
            <v>9.0037650362756974E-2</v>
          </cell>
          <cell r="AZ85">
            <v>0.27545134158021578</v>
          </cell>
          <cell r="BA85">
            <v>1.0396652334827832</v>
          </cell>
          <cell r="BC85">
            <v>91.048447281096088</v>
          </cell>
          <cell r="BD85">
            <v>691.27117294093944</v>
          </cell>
          <cell r="BE85">
            <v>6453.599226374683</v>
          </cell>
          <cell r="BG85">
            <v>7.3159491899020681</v>
          </cell>
          <cell r="BH85">
            <v>7.7489342175814899</v>
          </cell>
          <cell r="BI85">
            <v>8.0910682385445067</v>
          </cell>
          <cell r="BJ85">
            <v>0.89645973488332309</v>
          </cell>
          <cell r="BK85">
            <v>2.7425308818187024</v>
          </cell>
          <cell r="BL85">
            <v>8.7528664748003404</v>
          </cell>
          <cell r="BN85">
            <v>905.41927340133338</v>
          </cell>
          <cell r="BO85">
            <v>6995.6014122020606</v>
          </cell>
          <cell r="BP85">
            <v>53291.074709957764</v>
          </cell>
          <cell r="BR85" t="str">
            <v>NA</v>
          </cell>
          <cell r="BS85" t="str">
            <v>NA</v>
          </cell>
          <cell r="BT85" t="str">
            <v>NA</v>
          </cell>
          <cell r="BU85" t="str">
            <v>NA</v>
          </cell>
          <cell r="BV85" t="str">
            <v>NA</v>
          </cell>
          <cell r="BW85" t="str">
            <v>NA</v>
          </cell>
          <cell r="BY85" t="str">
            <v>NA</v>
          </cell>
          <cell r="BZ85" t="str">
            <v>NA</v>
          </cell>
          <cell r="CA85" t="str">
            <v>NA</v>
          </cell>
          <cell r="CC85">
            <v>328</v>
          </cell>
        </row>
        <row r="86">
          <cell r="D86" t="str">
            <v>Chirobwe-Ncheu-2</v>
          </cell>
          <cell r="E86" t="str">
            <v>Dzonze North</v>
          </cell>
          <cell r="F86" t="str">
            <v>NA</v>
          </cell>
          <cell r="G86">
            <v>24.1</v>
          </cell>
          <cell r="H86">
            <v>338</v>
          </cell>
          <cell r="I86">
            <v>121.4</v>
          </cell>
          <cell r="J86">
            <v>342</v>
          </cell>
          <cell r="K86" t="str">
            <v>NA</v>
          </cell>
          <cell r="L86" t="str">
            <v>NA</v>
          </cell>
          <cell r="M86">
            <v>40</v>
          </cell>
          <cell r="N86">
            <v>53</v>
          </cell>
          <cell r="O86">
            <v>65</v>
          </cell>
          <cell r="P86" t="str">
            <v>E</v>
          </cell>
          <cell r="Q86">
            <v>0</v>
          </cell>
          <cell r="R86">
            <v>0</v>
          </cell>
          <cell r="S86" t="str">
            <v>N</v>
          </cell>
          <cell r="T86">
            <v>3571.7335834092314</v>
          </cell>
          <cell r="U86">
            <v>5208.7781424717959</v>
          </cell>
          <cell r="V86">
            <v>5320.3244115058033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B86" t="str">
            <v>B</v>
          </cell>
          <cell r="AC86">
            <v>0.25</v>
          </cell>
          <cell r="AD86">
            <v>0.35</v>
          </cell>
          <cell r="AE86">
            <v>0.45</v>
          </cell>
          <cell r="AF86">
            <v>0.57000000000000006</v>
          </cell>
          <cell r="AG86">
            <v>0.75</v>
          </cell>
          <cell r="AH86">
            <v>0.92999999999999994</v>
          </cell>
          <cell r="AI86">
            <v>46</v>
          </cell>
          <cell r="AJ86">
            <v>73</v>
          </cell>
          <cell r="AK86">
            <v>100</v>
          </cell>
          <cell r="AL86">
            <v>0.15775436371584176</v>
          </cell>
          <cell r="AM86">
            <v>0.40441955162407167</v>
          </cell>
          <cell r="AN86">
            <v>0.98648714192855236</v>
          </cell>
          <cell r="AO86">
            <v>0.16424638689384161</v>
          </cell>
          <cell r="AP86">
            <v>0.39203646980730628</v>
          </cell>
          <cell r="AQ86">
            <v>0.99010454186119479</v>
          </cell>
          <cell r="AR86" t="str">
            <v>NA</v>
          </cell>
          <cell r="AS86" t="str">
            <v>NA</v>
          </cell>
          <cell r="AT86" t="str">
            <v>NA</v>
          </cell>
          <cell r="AV86">
            <v>6.118946449628119</v>
          </cell>
          <cell r="AW86">
            <v>6.5519314773075408</v>
          </cell>
          <cell r="AX86">
            <v>7.0397652035804938</v>
          </cell>
          <cell r="AY86">
            <v>0.23300366426773994</v>
          </cell>
          <cell r="AZ86">
            <v>0.71282593067536293</v>
          </cell>
          <cell r="BA86">
            <v>2.6904945657429828</v>
          </cell>
          <cell r="BC86">
            <v>236.19533835202844</v>
          </cell>
          <cell r="BD86">
            <v>1762.5901809464704</v>
          </cell>
          <cell r="BE86">
            <v>17054.961285186957</v>
          </cell>
          <cell r="BG86">
            <v>7.3159491899020681</v>
          </cell>
          <cell r="BH86">
            <v>7.7489342175814899</v>
          </cell>
          <cell r="BI86">
            <v>8.0910682385445067</v>
          </cell>
          <cell r="BJ86">
            <v>0.89645973488332309</v>
          </cell>
          <cell r="BK86">
            <v>2.7425308818187024</v>
          </cell>
          <cell r="BL86">
            <v>8.7528664748003404</v>
          </cell>
          <cell r="BN86">
            <v>905.41927340133338</v>
          </cell>
          <cell r="BO86">
            <v>6995.6014122020606</v>
          </cell>
          <cell r="BP86">
            <v>53291.074709957764</v>
          </cell>
          <cell r="BR86" t="str">
            <v>NA</v>
          </cell>
          <cell r="BS86" t="str">
            <v>NA</v>
          </cell>
          <cell r="BT86" t="str">
            <v>NA</v>
          </cell>
          <cell r="BU86" t="str">
            <v>NA</v>
          </cell>
          <cell r="BV86" t="str">
            <v>NA</v>
          </cell>
          <cell r="BW86" t="str">
            <v>NA</v>
          </cell>
          <cell r="BY86" t="str">
            <v>NA</v>
          </cell>
          <cell r="BZ86" t="str">
            <v>NA</v>
          </cell>
          <cell r="CA86" t="str">
            <v>NA</v>
          </cell>
          <cell r="CC86">
            <v>328</v>
          </cell>
        </row>
        <row r="87">
          <cell r="D87" t="str">
            <v>Chirobwe-Ncheu-2</v>
          </cell>
          <cell r="E87" t="str">
            <v>Dzonze Link</v>
          </cell>
          <cell r="F87" t="str">
            <v>NA</v>
          </cell>
          <cell r="G87">
            <v>2.2999999999999998</v>
          </cell>
          <cell r="H87">
            <v>22</v>
          </cell>
          <cell r="I87">
            <v>121.4</v>
          </cell>
          <cell r="J87">
            <v>342</v>
          </cell>
          <cell r="K87" t="str">
            <v>NA</v>
          </cell>
          <cell r="L87" t="str">
            <v>NA</v>
          </cell>
          <cell r="M87">
            <v>40</v>
          </cell>
          <cell r="N87">
            <v>53</v>
          </cell>
          <cell r="O87">
            <v>65</v>
          </cell>
          <cell r="P87" t="str">
            <v>E</v>
          </cell>
          <cell r="Q87">
            <v>0</v>
          </cell>
          <cell r="R87">
            <v>0</v>
          </cell>
          <cell r="S87" t="str">
            <v>N</v>
          </cell>
          <cell r="T87">
            <v>3571.7335834092314</v>
          </cell>
          <cell r="U87">
            <v>5208.7781424717959</v>
          </cell>
          <cell r="V87">
            <v>5320.3244115058033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B87" t="str">
            <v>B</v>
          </cell>
          <cell r="AC87">
            <v>0.25</v>
          </cell>
          <cell r="AD87">
            <v>0.35</v>
          </cell>
          <cell r="AE87">
            <v>0.45</v>
          </cell>
          <cell r="AF87">
            <v>0.57000000000000006</v>
          </cell>
          <cell r="AG87">
            <v>0.75</v>
          </cell>
          <cell r="AH87">
            <v>0.92999999999999994</v>
          </cell>
          <cell r="AI87">
            <v>46</v>
          </cell>
          <cell r="AJ87">
            <v>73</v>
          </cell>
          <cell r="AK87">
            <v>100</v>
          </cell>
          <cell r="AL87" t="str">
            <v>NA</v>
          </cell>
          <cell r="AM87" t="str">
            <v>NA</v>
          </cell>
          <cell r="AN87" t="str">
            <v>NA</v>
          </cell>
          <cell r="AO87">
            <v>0.16424638689384161</v>
          </cell>
          <cell r="AP87">
            <v>0.39203646980730628</v>
          </cell>
          <cell r="AQ87">
            <v>0.99010454186119479</v>
          </cell>
          <cell r="AR87" t="str">
            <v>NA</v>
          </cell>
          <cell r="AS87" t="str">
            <v>NA</v>
          </cell>
          <cell r="AT87" t="str">
            <v>NA</v>
          </cell>
          <cell r="AV87" t="str">
            <v>NA</v>
          </cell>
          <cell r="AW87" t="str">
            <v>NA</v>
          </cell>
          <cell r="AX87" t="str">
            <v>NA</v>
          </cell>
          <cell r="AY87" t="str">
            <v>NA</v>
          </cell>
          <cell r="AZ87" t="str">
            <v>NA</v>
          </cell>
          <cell r="BA87" t="str">
            <v>NA</v>
          </cell>
          <cell r="BC87" t="str">
            <v>NA</v>
          </cell>
          <cell r="BD87" t="str">
            <v>NA</v>
          </cell>
          <cell r="BE87" t="str">
            <v>NA</v>
          </cell>
          <cell r="BG87">
            <v>7.3159491899020681</v>
          </cell>
          <cell r="BH87">
            <v>7.7489342175814899</v>
          </cell>
          <cell r="BI87">
            <v>8.0910682385445067</v>
          </cell>
          <cell r="BJ87">
            <v>0.89645973488332309</v>
          </cell>
          <cell r="BK87">
            <v>2.7425308818187024</v>
          </cell>
          <cell r="BL87">
            <v>8.7528664748003404</v>
          </cell>
          <cell r="BN87">
            <v>905.41927340133338</v>
          </cell>
          <cell r="BO87">
            <v>6995.6014122020606</v>
          </cell>
          <cell r="BP87">
            <v>53291.074709957764</v>
          </cell>
          <cell r="BR87" t="str">
            <v>NA</v>
          </cell>
          <cell r="BS87" t="str">
            <v>NA</v>
          </cell>
          <cell r="BT87" t="str">
            <v>NA</v>
          </cell>
          <cell r="BU87" t="str">
            <v>NA</v>
          </cell>
          <cell r="BV87" t="str">
            <v>NA</v>
          </cell>
          <cell r="BW87" t="str">
            <v>NA</v>
          </cell>
          <cell r="BY87" t="str">
            <v>NA</v>
          </cell>
          <cell r="BZ87" t="str">
            <v>NA</v>
          </cell>
          <cell r="CA87" t="str">
            <v>NA</v>
          </cell>
          <cell r="CC87">
            <v>328</v>
          </cell>
        </row>
        <row r="88">
          <cell r="D88" t="str">
            <v>Chirobwe-Ncheu-2</v>
          </cell>
          <cell r="E88" t="str">
            <v>Dzonze South</v>
          </cell>
          <cell r="F88" t="str">
            <v>NA</v>
          </cell>
          <cell r="G88">
            <v>16.2</v>
          </cell>
          <cell r="H88">
            <v>317</v>
          </cell>
          <cell r="I88">
            <v>121.4</v>
          </cell>
          <cell r="J88">
            <v>342</v>
          </cell>
          <cell r="K88" t="str">
            <v>NA</v>
          </cell>
          <cell r="L88" t="str">
            <v>NA</v>
          </cell>
          <cell r="M88">
            <v>40</v>
          </cell>
          <cell r="N88">
            <v>53</v>
          </cell>
          <cell r="O88">
            <v>65</v>
          </cell>
          <cell r="P88" t="str">
            <v>E</v>
          </cell>
          <cell r="Q88">
            <v>0</v>
          </cell>
          <cell r="R88">
            <v>0</v>
          </cell>
          <cell r="S88" t="str">
            <v>N</v>
          </cell>
          <cell r="T88">
            <v>3571.7335834092314</v>
          </cell>
          <cell r="U88">
            <v>5208.7781424717959</v>
          </cell>
          <cell r="V88">
            <v>5320.3244115058033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B88" t="str">
            <v>B</v>
          </cell>
          <cell r="AC88">
            <v>0.25</v>
          </cell>
          <cell r="AD88">
            <v>0.35</v>
          </cell>
          <cell r="AE88">
            <v>0.45</v>
          </cell>
          <cell r="AF88">
            <v>0.57000000000000006</v>
          </cell>
          <cell r="AG88">
            <v>0.75</v>
          </cell>
          <cell r="AH88">
            <v>0.92999999999999994</v>
          </cell>
          <cell r="AI88">
            <v>46</v>
          </cell>
          <cell r="AJ88">
            <v>73</v>
          </cell>
          <cell r="AK88">
            <v>100</v>
          </cell>
          <cell r="AL88">
            <v>0.11194995482246094</v>
          </cell>
          <cell r="AM88">
            <v>0.39203646980730616</v>
          </cell>
          <cell r="AN88">
            <v>0.99010454186119479</v>
          </cell>
          <cell r="AO88">
            <v>0.16424638689384161</v>
          </cell>
          <cell r="AP88">
            <v>0.39203646980730628</v>
          </cell>
          <cell r="AQ88">
            <v>0.99010454186119479</v>
          </cell>
          <cell r="AR88" t="str">
            <v>NA</v>
          </cell>
          <cell r="AS88" t="str">
            <v>NA</v>
          </cell>
          <cell r="AT88" t="str">
            <v>NA</v>
          </cell>
          <cell r="AV88">
            <v>5.8314430695743882</v>
          </cell>
          <cell r="AW88">
            <v>6.26442809725381</v>
          </cell>
          <cell r="AX88">
            <v>6.7522618235267631</v>
          </cell>
          <cell r="AY88">
            <v>0.16734435265317793</v>
          </cell>
          <cell r="AZ88">
            <v>0.51195501280270383</v>
          </cell>
          <cell r="BA88">
            <v>1.9323261410335195</v>
          </cell>
          <cell r="BC88">
            <v>169.01685183526646</v>
          </cell>
          <cell r="BD88">
            <v>1305.8861923084351</v>
          </cell>
          <cell r="BE88">
            <v>17260.624571916571</v>
          </cell>
          <cell r="BG88">
            <v>7.3159491899020681</v>
          </cell>
          <cell r="BH88">
            <v>7.7489342175814899</v>
          </cell>
          <cell r="BI88">
            <v>8.0910682385445067</v>
          </cell>
          <cell r="BJ88">
            <v>0.89645973488332309</v>
          </cell>
          <cell r="BK88">
            <v>2.7425308818187024</v>
          </cell>
          <cell r="BL88">
            <v>8.7528664748003404</v>
          </cell>
          <cell r="BN88">
            <v>905.41927340133338</v>
          </cell>
          <cell r="BO88">
            <v>6995.6014122020606</v>
          </cell>
          <cell r="BP88">
            <v>53291.074709957764</v>
          </cell>
          <cell r="BR88" t="str">
            <v>NA</v>
          </cell>
          <cell r="BS88" t="str">
            <v>NA</v>
          </cell>
          <cell r="BT88" t="str">
            <v>NA</v>
          </cell>
          <cell r="BU88" t="str">
            <v>NA</v>
          </cell>
          <cell r="BV88" t="str">
            <v>NA</v>
          </cell>
          <cell r="BW88" t="str">
            <v>NA</v>
          </cell>
          <cell r="BY88" t="str">
            <v>NA</v>
          </cell>
          <cell r="BZ88" t="str">
            <v>NA</v>
          </cell>
          <cell r="CA88" t="str">
            <v>NA</v>
          </cell>
          <cell r="CC88">
            <v>328</v>
          </cell>
        </row>
        <row r="89">
          <cell r="D89" t="str">
            <v>Bilila-Mtakataka-1</v>
          </cell>
          <cell r="E89" t="str">
            <v>Bilila-1</v>
          </cell>
          <cell r="F89" t="str">
            <v>NA</v>
          </cell>
          <cell r="G89">
            <v>29.2</v>
          </cell>
          <cell r="H89">
            <v>325</v>
          </cell>
          <cell r="I89">
            <v>135.79999999999998</v>
          </cell>
          <cell r="J89">
            <v>329</v>
          </cell>
          <cell r="K89" t="str">
            <v>NA</v>
          </cell>
          <cell r="L89" t="str">
            <v>NA</v>
          </cell>
          <cell r="M89">
            <v>42</v>
          </cell>
          <cell r="N89">
            <v>42</v>
          </cell>
          <cell r="O89">
            <v>42</v>
          </cell>
          <cell r="P89" t="str">
            <v>NE</v>
          </cell>
          <cell r="Q89">
            <v>0</v>
          </cell>
          <cell r="R89">
            <v>0</v>
          </cell>
          <cell r="S89" t="str">
            <v>Y</v>
          </cell>
          <cell r="T89">
            <v>4305.4068351491151</v>
          </cell>
          <cell r="U89">
            <v>5140</v>
          </cell>
          <cell r="V89">
            <v>5140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B89" t="str">
            <v>I</v>
          </cell>
          <cell r="AC89">
            <v>1.2500000000000001E-2</v>
          </cell>
          <cell r="AD89">
            <v>3.7499999999999999E-2</v>
          </cell>
          <cell r="AE89">
            <v>6.25E-2</v>
          </cell>
          <cell r="AF89">
            <v>0.57000000000000006</v>
          </cell>
          <cell r="AG89">
            <v>0.75</v>
          </cell>
          <cell r="AH89">
            <v>0.92999999999999994</v>
          </cell>
          <cell r="AI89">
            <v>46</v>
          </cell>
          <cell r="AJ89">
            <v>73</v>
          </cell>
          <cell r="AK89">
            <v>100</v>
          </cell>
          <cell r="AL89">
            <v>6.7794804501500302E-3</v>
          </cell>
          <cell r="AM89">
            <v>3.5993609325905014E-2</v>
          </cell>
          <cell r="AN89">
            <v>7.7251947169534207E-2</v>
          </cell>
          <cell r="AO89">
            <v>7.2358786265286626E-3</v>
          </cell>
          <cell r="AP89">
            <v>3.672173493771104E-2</v>
          </cell>
          <cell r="AQ89">
            <v>7.6210259526814914E-2</v>
          </cell>
          <cell r="AR89" t="str">
            <v>NA</v>
          </cell>
          <cell r="AS89" t="str">
            <v>NA</v>
          </cell>
          <cell r="AT89" t="str">
            <v>NA</v>
          </cell>
          <cell r="AV89">
            <v>6.2578894644173673</v>
          </cell>
          <cell r="AW89">
            <v>6.6908744920967891</v>
          </cell>
          <cell r="AX89">
            <v>7.1787082183697422</v>
          </cell>
          <cell r="AY89">
            <v>0.27342250528343837</v>
          </cell>
          <cell r="AZ89">
            <v>0.83647891293373755</v>
          </cell>
          <cell r="BA89">
            <v>3.1572111405579073</v>
          </cell>
          <cell r="BC89">
            <v>3539.3606931796248</v>
          </cell>
          <cell r="BD89">
            <v>23239.650832452473</v>
          </cell>
          <cell r="BE89">
            <v>465701.04652902094</v>
          </cell>
          <cell r="BG89">
            <v>7.397084328577475</v>
          </cell>
          <cell r="BH89">
            <v>7.7431614766584076</v>
          </cell>
          <cell r="BI89">
            <v>8.0760932429456176</v>
          </cell>
          <cell r="BJ89">
            <v>0.98423398534522821</v>
          </cell>
          <cell r="BK89">
            <v>2.7243641459981065</v>
          </cell>
          <cell r="BL89">
            <v>8.6032551978887657</v>
          </cell>
          <cell r="BN89">
            <v>12914.717669986692</v>
          </cell>
          <cell r="BO89">
            <v>74189.41808221447</v>
          </cell>
          <cell r="BP89">
            <v>1188971.7395682863</v>
          </cell>
          <cell r="BR89" t="str">
            <v>NA</v>
          </cell>
          <cell r="BS89" t="str">
            <v>NA</v>
          </cell>
          <cell r="BT89" t="str">
            <v>NA</v>
          </cell>
          <cell r="BU89" t="str">
            <v>NA</v>
          </cell>
          <cell r="BV89" t="str">
            <v>NA</v>
          </cell>
          <cell r="BW89" t="str">
            <v>NA</v>
          </cell>
          <cell r="BY89" t="str">
            <v>NA</v>
          </cell>
          <cell r="BZ89" t="str">
            <v>NA</v>
          </cell>
          <cell r="CA89" t="str">
            <v>NA</v>
          </cell>
          <cell r="CC89">
            <v>329</v>
          </cell>
        </row>
        <row r="90">
          <cell r="D90" t="str">
            <v>Bilila-Mtakataka-1</v>
          </cell>
          <cell r="E90" t="str">
            <v>Mtakataka-1</v>
          </cell>
          <cell r="F90" t="str">
            <v>NA</v>
          </cell>
          <cell r="G90">
            <v>11.7</v>
          </cell>
          <cell r="H90">
            <v>7</v>
          </cell>
          <cell r="I90">
            <v>135.79999999999998</v>
          </cell>
          <cell r="J90">
            <v>329</v>
          </cell>
          <cell r="K90" t="str">
            <v>NA</v>
          </cell>
          <cell r="L90" t="str">
            <v>NA</v>
          </cell>
          <cell r="M90">
            <v>42</v>
          </cell>
          <cell r="N90">
            <v>42</v>
          </cell>
          <cell r="O90">
            <v>42</v>
          </cell>
          <cell r="P90" t="str">
            <v>SE</v>
          </cell>
          <cell r="Q90">
            <v>0</v>
          </cell>
          <cell r="R90">
            <v>0</v>
          </cell>
          <cell r="S90" t="str">
            <v>Y</v>
          </cell>
          <cell r="T90">
            <v>4305.4068351491151</v>
          </cell>
          <cell r="U90">
            <v>5140</v>
          </cell>
          <cell r="V90">
            <v>5140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B90" t="str">
            <v>I</v>
          </cell>
          <cell r="AC90">
            <v>1.2500000000000001E-2</v>
          </cell>
          <cell r="AD90">
            <v>3.7499999999999999E-2</v>
          </cell>
          <cell r="AE90">
            <v>6.25E-2</v>
          </cell>
          <cell r="AF90">
            <v>0.57000000000000006</v>
          </cell>
          <cell r="AG90">
            <v>0.75</v>
          </cell>
          <cell r="AH90">
            <v>0.92999999999999994</v>
          </cell>
          <cell r="AI90">
            <v>46</v>
          </cell>
          <cell r="AJ90">
            <v>73</v>
          </cell>
          <cell r="AK90">
            <v>100</v>
          </cell>
          <cell r="AL90">
            <v>6.0336930736880814E-3</v>
          </cell>
          <cell r="AM90">
            <v>3.4573968781512719E-2</v>
          </cell>
          <cell r="AN90">
            <v>7.8107711602945537E-2</v>
          </cell>
          <cell r="AO90">
            <v>7.2358786265286626E-3</v>
          </cell>
          <cell r="AP90">
            <v>3.672173493771104E-2</v>
          </cell>
          <cell r="AQ90">
            <v>7.6210259526814914E-2</v>
          </cell>
          <cell r="AR90" t="str">
            <v>NA</v>
          </cell>
          <cell r="AS90" t="str">
            <v>NA</v>
          </cell>
          <cell r="AT90" t="str">
            <v>NA</v>
          </cell>
          <cell r="AV90">
            <v>5.5958944815802738</v>
          </cell>
          <cell r="AW90">
            <v>6.0288795092596956</v>
          </cell>
          <cell r="AX90">
            <v>6.5167132355326487</v>
          </cell>
          <cell r="AY90">
            <v>0.12759591389977895</v>
          </cell>
          <cell r="AZ90">
            <v>0.39035298591472023</v>
          </cell>
          <cell r="BA90">
            <v>1.4733507047506753</v>
          </cell>
          <cell r="BC90">
            <v>1633.5891972921038</v>
          </cell>
          <cell r="BD90">
            <v>11290.372487507091</v>
          </cell>
          <cell r="BE90">
            <v>244187.21448986349</v>
          </cell>
          <cell r="BG90">
            <v>7.397084328577475</v>
          </cell>
          <cell r="BH90">
            <v>7.7431614766584076</v>
          </cell>
          <cell r="BI90">
            <v>8.0760932429456176</v>
          </cell>
          <cell r="BJ90">
            <v>0.98423398534522821</v>
          </cell>
          <cell r="BK90">
            <v>2.7243641459981065</v>
          </cell>
          <cell r="BL90">
            <v>8.6032551978887657</v>
          </cell>
          <cell r="BN90">
            <v>12914.717669986692</v>
          </cell>
          <cell r="BO90">
            <v>74189.41808221447</v>
          </cell>
          <cell r="BP90">
            <v>1188971.7395682863</v>
          </cell>
          <cell r="BR90" t="str">
            <v>NA</v>
          </cell>
          <cell r="BS90" t="str">
            <v>NA</v>
          </cell>
          <cell r="BT90" t="str">
            <v>NA</v>
          </cell>
          <cell r="BU90" t="str">
            <v>NA</v>
          </cell>
          <cell r="BV90" t="str">
            <v>NA</v>
          </cell>
          <cell r="BW90" t="str">
            <v>NA</v>
          </cell>
          <cell r="BY90" t="str">
            <v>NA</v>
          </cell>
          <cell r="BZ90" t="str">
            <v>NA</v>
          </cell>
          <cell r="CA90" t="str">
            <v>NA</v>
          </cell>
          <cell r="CC90">
            <v>329</v>
          </cell>
        </row>
        <row r="91">
          <cell r="D91" t="str">
            <v>Bilila-Mtakataka-1</v>
          </cell>
          <cell r="E91" t="str">
            <v>Citsulo-1</v>
          </cell>
          <cell r="F91" t="str">
            <v>NA</v>
          </cell>
          <cell r="G91">
            <v>19.399999999999999</v>
          </cell>
          <cell r="H91">
            <v>318</v>
          </cell>
          <cell r="I91">
            <v>135.79999999999998</v>
          </cell>
          <cell r="J91">
            <v>329</v>
          </cell>
          <cell r="K91" t="str">
            <v>NA</v>
          </cell>
          <cell r="L91" t="str">
            <v>NA</v>
          </cell>
          <cell r="M91">
            <v>42</v>
          </cell>
          <cell r="N91">
            <v>42</v>
          </cell>
          <cell r="O91">
            <v>42</v>
          </cell>
          <cell r="P91" t="str">
            <v>NE</v>
          </cell>
          <cell r="Q91">
            <v>0</v>
          </cell>
          <cell r="R91">
            <v>0</v>
          </cell>
          <cell r="S91" t="str">
            <v>Y</v>
          </cell>
          <cell r="T91">
            <v>4305.4068351491151</v>
          </cell>
          <cell r="U91">
            <v>5140</v>
          </cell>
          <cell r="V91">
            <v>5140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B91" t="str">
            <v>I</v>
          </cell>
          <cell r="AC91">
            <v>1.2500000000000001E-2</v>
          </cell>
          <cell r="AD91">
            <v>3.7499999999999999E-2</v>
          </cell>
          <cell r="AE91">
            <v>6.25E-2</v>
          </cell>
          <cell r="AF91">
            <v>0.57000000000000006</v>
          </cell>
          <cell r="AG91">
            <v>0.75</v>
          </cell>
          <cell r="AH91">
            <v>0.92999999999999994</v>
          </cell>
          <cell r="AI91">
            <v>46</v>
          </cell>
          <cell r="AJ91">
            <v>73</v>
          </cell>
          <cell r="AK91">
            <v>100</v>
          </cell>
          <cell r="AL91">
            <v>5.9027363998361768E-3</v>
          </cell>
          <cell r="AM91">
            <v>3.4300052475008669E-2</v>
          </cell>
          <cell r="AN91">
            <v>7.816725600311937E-2</v>
          </cell>
          <cell r="AO91">
            <v>7.2358786265286626E-3</v>
          </cell>
          <cell r="AP91">
            <v>3.672173493771104E-2</v>
          </cell>
          <cell r="AQ91">
            <v>7.6210259526814914E-2</v>
          </cell>
          <cell r="AR91" t="str">
            <v>NA</v>
          </cell>
          <cell r="AS91" t="str">
            <v>NA</v>
          </cell>
          <cell r="AT91" t="str">
            <v>NA</v>
          </cell>
          <cell r="AV91">
            <v>5.961920928553714</v>
          </cell>
          <cell r="AW91">
            <v>6.3949059562331358</v>
          </cell>
          <cell r="AX91">
            <v>6.8827396825060889</v>
          </cell>
          <cell r="AY91">
            <v>0.19446882508843721</v>
          </cell>
          <cell r="AZ91">
            <v>0.59493665761290893</v>
          </cell>
          <cell r="BA91">
            <v>2.2455325702759894</v>
          </cell>
          <cell r="BC91">
            <v>2487.8553377986896</v>
          </cell>
          <cell r="BD91">
            <v>17345.065522753506</v>
          </cell>
          <cell r="BE91">
            <v>380422.30216113175</v>
          </cell>
          <cell r="BG91">
            <v>7.397084328577475</v>
          </cell>
          <cell r="BH91">
            <v>7.7431614766584076</v>
          </cell>
          <cell r="BI91">
            <v>8.0760932429456176</v>
          </cell>
          <cell r="BJ91">
            <v>0.98423398534522821</v>
          </cell>
          <cell r="BK91">
            <v>2.7243641459981065</v>
          </cell>
          <cell r="BL91">
            <v>8.6032551978887657</v>
          </cell>
          <cell r="BN91">
            <v>12914.717669986692</v>
          </cell>
          <cell r="BO91">
            <v>74189.41808221447</v>
          </cell>
          <cell r="BP91">
            <v>1188971.7395682863</v>
          </cell>
          <cell r="BR91" t="str">
            <v>NA</v>
          </cell>
          <cell r="BS91" t="str">
            <v>NA</v>
          </cell>
          <cell r="BT91" t="str">
            <v>NA</v>
          </cell>
          <cell r="BU91" t="str">
            <v>NA</v>
          </cell>
          <cell r="BV91" t="str">
            <v>NA</v>
          </cell>
          <cell r="BW91" t="str">
            <v>NA</v>
          </cell>
          <cell r="BY91" t="str">
            <v>NA</v>
          </cell>
          <cell r="BZ91" t="str">
            <v>NA</v>
          </cell>
          <cell r="CA91" t="str">
            <v>NA</v>
          </cell>
          <cell r="CC91">
            <v>329</v>
          </cell>
        </row>
        <row r="92">
          <cell r="D92" t="str">
            <v>Bilila-Mtakataka-1</v>
          </cell>
          <cell r="E92" t="str">
            <v>Kasinje-1</v>
          </cell>
          <cell r="F92" t="str">
            <v>NA</v>
          </cell>
          <cell r="G92">
            <v>18.399999999999999</v>
          </cell>
          <cell r="H92">
            <v>330</v>
          </cell>
          <cell r="I92">
            <v>135.79999999999998</v>
          </cell>
          <cell r="J92">
            <v>329</v>
          </cell>
          <cell r="K92" t="str">
            <v>NA</v>
          </cell>
          <cell r="L92" t="str">
            <v>NA</v>
          </cell>
          <cell r="M92">
            <v>42</v>
          </cell>
          <cell r="N92">
            <v>42</v>
          </cell>
          <cell r="O92">
            <v>42</v>
          </cell>
          <cell r="P92" t="str">
            <v>NE</v>
          </cell>
          <cell r="Q92">
            <v>0</v>
          </cell>
          <cell r="R92">
            <v>0</v>
          </cell>
          <cell r="S92" t="str">
            <v>Y</v>
          </cell>
          <cell r="T92">
            <v>4305.4068351491151</v>
          </cell>
          <cell r="U92">
            <v>5140</v>
          </cell>
          <cell r="V92">
            <v>5140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B92" t="str">
            <v>I</v>
          </cell>
          <cell r="AC92">
            <v>1.2500000000000001E-2</v>
          </cell>
          <cell r="AD92">
            <v>3.7499999999999999E-2</v>
          </cell>
          <cell r="AE92">
            <v>6.25E-2</v>
          </cell>
          <cell r="AF92">
            <v>0.57000000000000006</v>
          </cell>
          <cell r="AG92">
            <v>0.75</v>
          </cell>
          <cell r="AH92">
            <v>0.92999999999999994</v>
          </cell>
          <cell r="AI92">
            <v>46</v>
          </cell>
          <cell r="AJ92">
            <v>73</v>
          </cell>
          <cell r="AK92">
            <v>100</v>
          </cell>
          <cell r="AL92">
            <v>7.3445531343321541E-3</v>
          </cell>
          <cell r="AM92">
            <v>3.672173493771104E-2</v>
          </cell>
          <cell r="AN92">
            <v>7.6210259526814914E-2</v>
          </cell>
          <cell r="AO92">
            <v>7.2358786265286626E-3</v>
          </cell>
          <cell r="AP92">
            <v>3.672173493771104E-2</v>
          </cell>
          <cell r="AQ92">
            <v>7.6210259526814914E-2</v>
          </cell>
          <cell r="AR92" t="str">
            <v>NA</v>
          </cell>
          <cell r="AS92" t="str">
            <v>NA</v>
          </cell>
          <cell r="AT92" t="str">
            <v>NA</v>
          </cell>
          <cell r="AV92">
            <v>5.9236144170192331</v>
          </cell>
          <cell r="AW92">
            <v>6.3565994446986549</v>
          </cell>
          <cell r="AX92">
            <v>6.844433170971608</v>
          </cell>
          <cell r="AY92">
            <v>0.18607873054944163</v>
          </cell>
          <cell r="AZ92">
            <v>0.56926891986719907</v>
          </cell>
          <cell r="BA92">
            <v>2.1486521034636796</v>
          </cell>
          <cell r="BC92">
            <v>2441.6493488513706</v>
          </cell>
          <cell r="BD92">
            <v>15502.233781514329</v>
          </cell>
          <cell r="BE92">
            <v>292550.41990503052</v>
          </cell>
          <cell r="BG92">
            <v>7.397084328577475</v>
          </cell>
          <cell r="BH92">
            <v>7.7431614766584076</v>
          </cell>
          <cell r="BI92">
            <v>8.0760932429456176</v>
          </cell>
          <cell r="BJ92">
            <v>0.98423398534522821</v>
          </cell>
          <cell r="BK92">
            <v>2.7243641459981065</v>
          </cell>
          <cell r="BL92">
            <v>8.6032551978887657</v>
          </cell>
          <cell r="BN92">
            <v>12914.717669986692</v>
          </cell>
          <cell r="BO92">
            <v>74189.41808221447</v>
          </cell>
          <cell r="BP92">
            <v>1188971.7395682863</v>
          </cell>
          <cell r="BR92" t="str">
            <v>NA</v>
          </cell>
          <cell r="BS92" t="str">
            <v>NA</v>
          </cell>
          <cell r="BT92" t="str">
            <v>NA</v>
          </cell>
          <cell r="BU92" t="str">
            <v>NA</v>
          </cell>
          <cell r="BV92" t="str">
            <v>NA</v>
          </cell>
          <cell r="BW92" t="str">
            <v>NA</v>
          </cell>
          <cell r="BY92" t="str">
            <v>NA</v>
          </cell>
          <cell r="BZ92" t="str">
            <v>NA</v>
          </cell>
          <cell r="CA92" t="str">
            <v>NA</v>
          </cell>
          <cell r="CC92">
            <v>329</v>
          </cell>
        </row>
        <row r="93">
          <cell r="D93" t="str">
            <v>Bilila-Mtakataka-1</v>
          </cell>
          <cell r="E93" t="str">
            <v>Mua-1</v>
          </cell>
          <cell r="F93" t="str">
            <v>NA</v>
          </cell>
          <cell r="G93">
            <v>20.399999999999999</v>
          </cell>
          <cell r="H93">
            <v>339</v>
          </cell>
          <cell r="I93">
            <v>135.79999999999998</v>
          </cell>
          <cell r="J93">
            <v>329</v>
          </cell>
          <cell r="K93" t="str">
            <v>NA</v>
          </cell>
          <cell r="L93" t="str">
            <v>NA</v>
          </cell>
          <cell r="M93">
            <v>42</v>
          </cell>
          <cell r="N93">
            <v>42</v>
          </cell>
          <cell r="O93">
            <v>42</v>
          </cell>
          <cell r="P93" t="str">
            <v>NE</v>
          </cell>
          <cell r="Q93">
            <v>0</v>
          </cell>
          <cell r="R93">
            <v>0</v>
          </cell>
          <cell r="S93" t="str">
            <v>Y</v>
          </cell>
          <cell r="T93">
            <v>4305.4068351491151</v>
          </cell>
          <cell r="U93">
            <v>5140</v>
          </cell>
          <cell r="V93">
            <v>5140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B93" t="str">
            <v>I</v>
          </cell>
          <cell r="AC93">
            <v>1.2500000000000001E-2</v>
          </cell>
          <cell r="AD93">
            <v>3.7499999999999999E-2</v>
          </cell>
          <cell r="AE93">
            <v>6.25E-2</v>
          </cell>
          <cell r="AF93">
            <v>0.57000000000000006</v>
          </cell>
          <cell r="AG93">
            <v>0.75</v>
          </cell>
          <cell r="AH93">
            <v>0.92999999999999994</v>
          </cell>
          <cell r="AI93">
            <v>46</v>
          </cell>
          <cell r="AJ93">
            <v>73</v>
          </cell>
          <cell r="AK93">
            <v>100</v>
          </cell>
          <cell r="AL93">
            <v>8.2182056688334271E-3</v>
          </cell>
          <cell r="AM93">
            <v>3.4837353522200375E-2</v>
          </cell>
          <cell r="AN93">
            <v>7.8024374837171062E-2</v>
          </cell>
          <cell r="AO93">
            <v>7.2358786265286626E-3</v>
          </cell>
          <cell r="AP93">
            <v>3.672173493771104E-2</v>
          </cell>
          <cell r="AQ93">
            <v>7.6210259526814914E-2</v>
          </cell>
          <cell r="AR93" t="str">
            <v>NA</v>
          </cell>
          <cell r="AS93" t="str">
            <v>NA</v>
          </cell>
          <cell r="AT93" t="str">
            <v>NA</v>
          </cell>
          <cell r="AV93">
            <v>5.998301657713168</v>
          </cell>
          <cell r="AW93">
            <v>6.4312866853925899</v>
          </cell>
          <cell r="AX93">
            <v>6.9191204116655429</v>
          </cell>
          <cell r="AY93">
            <v>0.20278711419129666</v>
          </cell>
          <cell r="AZ93">
            <v>0.6203847216594871</v>
          </cell>
          <cell r="BA93">
            <v>2.3415838993306552</v>
          </cell>
          <cell r="BC93">
            <v>2599.0226081848496</v>
          </cell>
          <cell r="BD93">
            <v>17808.032440355786</v>
          </cell>
          <cell r="BE93">
            <v>284926.41747952782</v>
          </cell>
          <cell r="BG93">
            <v>7.397084328577475</v>
          </cell>
          <cell r="BH93">
            <v>7.7431614766584076</v>
          </cell>
          <cell r="BI93">
            <v>8.0760932429456176</v>
          </cell>
          <cell r="BJ93">
            <v>0.98423398534522821</v>
          </cell>
          <cell r="BK93">
            <v>2.7243641459981065</v>
          </cell>
          <cell r="BL93">
            <v>8.6032551978887657</v>
          </cell>
          <cell r="BN93">
            <v>12914.717669986692</v>
          </cell>
          <cell r="BO93">
            <v>74189.41808221447</v>
          </cell>
          <cell r="BP93">
            <v>1188971.7395682863</v>
          </cell>
          <cell r="BR93" t="str">
            <v>NA</v>
          </cell>
          <cell r="BS93" t="str">
            <v>NA</v>
          </cell>
          <cell r="BT93" t="str">
            <v>NA</v>
          </cell>
          <cell r="BU93" t="str">
            <v>NA</v>
          </cell>
          <cell r="BV93" t="str">
            <v>NA</v>
          </cell>
          <cell r="BW93" t="str">
            <v>NA</v>
          </cell>
          <cell r="BY93" t="str">
            <v>NA</v>
          </cell>
          <cell r="BZ93" t="str">
            <v>NA</v>
          </cell>
          <cell r="CA93" t="str">
            <v>NA</v>
          </cell>
          <cell r="CC93">
            <v>329</v>
          </cell>
        </row>
        <row r="94">
          <cell r="D94" t="str">
            <v>Bilila-Mtakataka-1</v>
          </cell>
          <cell r="E94" t="str">
            <v>Ngodzi-1</v>
          </cell>
          <cell r="F94" t="str">
            <v>NA</v>
          </cell>
          <cell r="G94">
            <v>15.7</v>
          </cell>
          <cell r="H94">
            <v>324</v>
          </cell>
          <cell r="I94">
            <v>135.79999999999998</v>
          </cell>
          <cell r="J94">
            <v>329</v>
          </cell>
          <cell r="K94" t="str">
            <v>NA</v>
          </cell>
          <cell r="L94" t="str">
            <v>NA</v>
          </cell>
          <cell r="M94">
            <v>42</v>
          </cell>
          <cell r="N94">
            <v>42</v>
          </cell>
          <cell r="O94">
            <v>42</v>
          </cell>
          <cell r="P94" t="str">
            <v>NE</v>
          </cell>
          <cell r="Q94">
            <v>0</v>
          </cell>
          <cell r="R94">
            <v>0</v>
          </cell>
          <cell r="S94" t="str">
            <v>Y</v>
          </cell>
          <cell r="T94">
            <v>4305.4068351491151</v>
          </cell>
          <cell r="U94">
            <v>5140</v>
          </cell>
          <cell r="V94">
            <v>5140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B94" t="str">
            <v>I</v>
          </cell>
          <cell r="AC94">
            <v>1.2500000000000001E-2</v>
          </cell>
          <cell r="AD94">
            <v>3.7499999999999999E-2</v>
          </cell>
          <cell r="AE94">
            <v>6.25E-2</v>
          </cell>
          <cell r="AF94">
            <v>0.57000000000000006</v>
          </cell>
          <cell r="AG94">
            <v>0.75</v>
          </cell>
          <cell r="AH94">
            <v>0.92999999999999994</v>
          </cell>
          <cell r="AI94">
            <v>46</v>
          </cell>
          <cell r="AJ94">
            <v>73</v>
          </cell>
          <cell r="AK94">
            <v>100</v>
          </cell>
          <cell r="AL94">
            <v>6.6601296541906867E-3</v>
          </cell>
          <cell r="AM94">
            <v>3.578402086248491E-2</v>
          </cell>
          <cell r="AN94">
            <v>7.7453720354747554E-2</v>
          </cell>
          <cell r="AO94">
            <v>7.2358786265286626E-3</v>
          </cell>
          <cell r="AP94">
            <v>3.672173493771104E-2</v>
          </cell>
          <cell r="AQ94">
            <v>7.6210259526814914E-2</v>
          </cell>
          <cell r="AR94" t="str">
            <v>NA</v>
          </cell>
          <cell r="AS94" t="str">
            <v>NA</v>
          </cell>
          <cell r="AT94" t="str">
            <v>NA</v>
          </cell>
          <cell r="AV94">
            <v>5.8087507993520617</v>
          </cell>
          <cell r="AW94">
            <v>6.2417358270314836</v>
          </cell>
          <cell r="AX94">
            <v>6.7295695533044366</v>
          </cell>
          <cell r="AY94">
            <v>0.16302902293851654</v>
          </cell>
          <cell r="AZ94">
            <v>0.49875316497043143</v>
          </cell>
          <cell r="BA94">
            <v>1.8824970055854882</v>
          </cell>
          <cell r="BC94">
            <v>2104.8572256028965</v>
          </cell>
          <cell r="BD94">
            <v>13937.873747813288</v>
          </cell>
          <cell r="BE94">
            <v>282651.70549660147</v>
          </cell>
          <cell r="BG94">
            <v>7.397084328577475</v>
          </cell>
          <cell r="BH94">
            <v>7.7431614766584076</v>
          </cell>
          <cell r="BI94">
            <v>8.0760932429456176</v>
          </cell>
          <cell r="BJ94">
            <v>0.98423398534522821</v>
          </cell>
          <cell r="BK94">
            <v>2.7243641459981065</v>
          </cell>
          <cell r="BL94">
            <v>8.6032551978887657</v>
          </cell>
          <cell r="BN94">
            <v>12914.717669986692</v>
          </cell>
          <cell r="BO94">
            <v>74189.41808221447</v>
          </cell>
          <cell r="BP94">
            <v>1188971.7395682863</v>
          </cell>
          <cell r="BR94" t="str">
            <v>NA</v>
          </cell>
          <cell r="BS94" t="str">
            <v>NA</v>
          </cell>
          <cell r="BT94" t="str">
            <v>NA</v>
          </cell>
          <cell r="BU94" t="str">
            <v>NA</v>
          </cell>
          <cell r="BV94" t="str">
            <v>NA</v>
          </cell>
          <cell r="BW94" t="str">
            <v>NA</v>
          </cell>
          <cell r="BY94" t="str">
            <v>NA</v>
          </cell>
          <cell r="BZ94" t="str">
            <v>NA</v>
          </cell>
          <cell r="CA94" t="str">
            <v>NA</v>
          </cell>
          <cell r="CC94">
            <v>329</v>
          </cell>
        </row>
        <row r="95">
          <cell r="D95" t="str">
            <v>Bilila-Mtakataka-1</v>
          </cell>
          <cell r="E95" t="str">
            <v>Linthipe-1a</v>
          </cell>
          <cell r="F95" t="str">
            <v>NA</v>
          </cell>
          <cell r="G95">
            <v>13.4</v>
          </cell>
          <cell r="H95">
            <v>324</v>
          </cell>
          <cell r="I95">
            <v>135.79999999999998</v>
          </cell>
          <cell r="J95">
            <v>329</v>
          </cell>
          <cell r="K95" t="str">
            <v>NA</v>
          </cell>
          <cell r="L95" t="str">
            <v>NA</v>
          </cell>
          <cell r="M95">
            <v>42</v>
          </cell>
          <cell r="N95">
            <v>42</v>
          </cell>
          <cell r="O95">
            <v>42</v>
          </cell>
          <cell r="P95" t="str">
            <v>NE</v>
          </cell>
          <cell r="Q95">
            <v>0</v>
          </cell>
          <cell r="R95">
            <v>0</v>
          </cell>
          <cell r="S95" t="str">
            <v>Y</v>
          </cell>
          <cell r="T95">
            <v>4305.4068351491151</v>
          </cell>
          <cell r="U95">
            <v>5140</v>
          </cell>
          <cell r="V95">
            <v>5140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B95" t="str">
            <v>I</v>
          </cell>
          <cell r="AC95">
            <v>1.2500000000000001E-2</v>
          </cell>
          <cell r="AD95">
            <v>3.7499999999999999E-2</v>
          </cell>
          <cell r="AE95">
            <v>6.25E-2</v>
          </cell>
          <cell r="AF95">
            <v>0.57000000000000006</v>
          </cell>
          <cell r="AG95">
            <v>0.75</v>
          </cell>
          <cell r="AH95">
            <v>0.92999999999999994</v>
          </cell>
          <cell r="AI95">
            <v>46</v>
          </cell>
          <cell r="AJ95">
            <v>73</v>
          </cell>
          <cell r="AK95">
            <v>100</v>
          </cell>
          <cell r="AL95">
            <v>6.6601296541906867E-3</v>
          </cell>
          <cell r="AM95">
            <v>3.578402086248491E-2</v>
          </cell>
          <cell r="AN95">
            <v>7.7453720354747554E-2</v>
          </cell>
          <cell r="AO95">
            <v>7.2358786265286626E-3</v>
          </cell>
          <cell r="AP95">
            <v>3.672173493771104E-2</v>
          </cell>
          <cell r="AQ95">
            <v>7.6210259526814914E-2</v>
          </cell>
          <cell r="AR95" t="str">
            <v>NA</v>
          </cell>
          <cell r="AS95" t="str">
            <v>NA</v>
          </cell>
          <cell r="AT95" t="str">
            <v>NA</v>
          </cell>
          <cell r="AV95">
            <v>5.6940927092780171</v>
          </cell>
          <cell r="AW95">
            <v>6.127077736957439</v>
          </cell>
          <cell r="AX95">
            <v>6.614911463230392</v>
          </cell>
          <cell r="AY95">
            <v>0.14286830120286503</v>
          </cell>
          <cell r="AZ95">
            <v>0.43707565753952093</v>
          </cell>
          <cell r="BA95">
            <v>1.6497010431627752</v>
          </cell>
          <cell r="BC95">
            <v>1844.5634444479965</v>
          </cell>
          <cell r="BD95">
            <v>12214.269023013574</v>
          </cell>
          <cell r="BE95">
            <v>247698.03724838156</v>
          </cell>
          <cell r="BG95">
            <v>7.397084328577475</v>
          </cell>
          <cell r="BH95">
            <v>7.7431614766584076</v>
          </cell>
          <cell r="BI95">
            <v>8.0760932429456176</v>
          </cell>
          <cell r="BJ95">
            <v>0.98423398534522821</v>
          </cell>
          <cell r="BK95">
            <v>2.7243641459981065</v>
          </cell>
          <cell r="BL95">
            <v>8.6032551978887657</v>
          </cell>
          <cell r="BN95">
            <v>12914.717669986692</v>
          </cell>
          <cell r="BO95">
            <v>74189.41808221447</v>
          </cell>
          <cell r="BP95">
            <v>1188971.7395682863</v>
          </cell>
          <cell r="BR95" t="str">
            <v>NA</v>
          </cell>
          <cell r="BS95" t="str">
            <v>NA</v>
          </cell>
          <cell r="BT95" t="str">
            <v>NA</v>
          </cell>
          <cell r="BU95" t="str">
            <v>NA</v>
          </cell>
          <cell r="BV95" t="str">
            <v>NA</v>
          </cell>
          <cell r="BW95" t="str">
            <v>NA</v>
          </cell>
          <cell r="BY95" t="str">
            <v>NA</v>
          </cell>
          <cell r="BZ95" t="str">
            <v>NA</v>
          </cell>
          <cell r="CA95" t="str">
            <v>NA</v>
          </cell>
          <cell r="CC95">
            <v>329</v>
          </cell>
        </row>
        <row r="96">
          <cell r="D96" t="str">
            <v>Bilila-Mtakataka-1</v>
          </cell>
          <cell r="E96" t="str">
            <v>Linthipe-1b</v>
          </cell>
          <cell r="F96" t="str">
            <v>NA</v>
          </cell>
          <cell r="G96">
            <v>7.6</v>
          </cell>
          <cell r="H96">
            <v>317</v>
          </cell>
          <cell r="I96">
            <v>135.79999999999998</v>
          </cell>
          <cell r="J96">
            <v>329</v>
          </cell>
          <cell r="K96" t="str">
            <v>NA</v>
          </cell>
          <cell r="L96" t="str">
            <v>NA</v>
          </cell>
          <cell r="M96">
            <v>42</v>
          </cell>
          <cell r="N96">
            <v>42</v>
          </cell>
          <cell r="O96">
            <v>42</v>
          </cell>
          <cell r="P96" t="str">
            <v>NE</v>
          </cell>
          <cell r="Q96">
            <v>0</v>
          </cell>
          <cell r="R96">
            <v>0</v>
          </cell>
          <cell r="S96" t="str">
            <v>Y</v>
          </cell>
          <cell r="T96">
            <v>4305.4068351491151</v>
          </cell>
          <cell r="U96">
            <v>5140</v>
          </cell>
          <cell r="V96">
            <v>5140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B96" t="str">
            <v>I</v>
          </cell>
          <cell r="AC96">
            <v>1.2500000000000001E-2</v>
          </cell>
          <cell r="AD96">
            <v>3.7499999999999999E-2</v>
          </cell>
          <cell r="AE96">
            <v>6.25E-2</v>
          </cell>
          <cell r="AF96">
            <v>0.57000000000000006</v>
          </cell>
          <cell r="AG96">
            <v>0.75</v>
          </cell>
          <cell r="AH96">
            <v>0.92999999999999994</v>
          </cell>
          <cell r="AI96">
            <v>46</v>
          </cell>
          <cell r="AJ96">
            <v>73</v>
          </cell>
          <cell r="AK96">
            <v>100</v>
          </cell>
          <cell r="AL96">
            <v>5.7699816952957814E-3</v>
          </cell>
          <cell r="AM96">
            <v>3.4015688040248647E-2</v>
          </cell>
          <cell r="AN96">
            <v>7.8202989899891426E-2</v>
          </cell>
          <cell r="AO96">
            <v>7.2358786265286626E-3</v>
          </cell>
          <cell r="AP96">
            <v>3.672173493771104E-2</v>
          </cell>
          <cell r="AQ96">
            <v>7.6210259526814914E-2</v>
          </cell>
          <cell r="AR96" t="str">
            <v>NA</v>
          </cell>
          <cell r="AS96" t="str">
            <v>NA</v>
          </cell>
          <cell r="AT96" t="str">
            <v>NA</v>
          </cell>
          <cell r="AV96">
            <v>5.2836073658046558</v>
          </cell>
          <cell r="AW96">
            <v>5.7165923934840777</v>
          </cell>
          <cell r="AX96">
            <v>6.2044261197570307</v>
          </cell>
          <cell r="AY96">
            <v>8.9062156971673093E-2</v>
          </cell>
          <cell r="AZ96">
            <v>0.27246702377323062</v>
          </cell>
          <cell r="BA96">
            <v>1.0284012060440837</v>
          </cell>
          <cell r="BC96">
            <v>1138.8587199246808</v>
          </cell>
          <cell r="BD96">
            <v>8010.0400571300315</v>
          </cell>
          <cell r="BE96">
            <v>178233.01014672729</v>
          </cell>
          <cell r="BG96">
            <v>7.397084328577475</v>
          </cell>
          <cell r="BH96">
            <v>7.7431614766584076</v>
          </cell>
          <cell r="BI96">
            <v>8.0760932429456176</v>
          </cell>
          <cell r="BJ96">
            <v>0.98423398534522821</v>
          </cell>
          <cell r="BK96">
            <v>2.7243641459981065</v>
          </cell>
          <cell r="BL96">
            <v>8.6032551978887657</v>
          </cell>
          <cell r="BN96">
            <v>12914.717669986692</v>
          </cell>
          <cell r="BO96">
            <v>74189.41808221447</v>
          </cell>
          <cell r="BP96">
            <v>1188971.7395682863</v>
          </cell>
          <cell r="BR96" t="str">
            <v>NA</v>
          </cell>
          <cell r="BS96" t="str">
            <v>NA</v>
          </cell>
          <cell r="BT96" t="str">
            <v>NA</v>
          </cell>
          <cell r="BU96" t="str">
            <v>NA</v>
          </cell>
          <cell r="BV96" t="str">
            <v>NA</v>
          </cell>
          <cell r="BW96" t="str">
            <v>NA</v>
          </cell>
          <cell r="BY96" t="str">
            <v>NA</v>
          </cell>
          <cell r="BZ96" t="str">
            <v>NA</v>
          </cell>
          <cell r="CA96" t="str">
            <v>NA</v>
          </cell>
          <cell r="CC96">
            <v>329</v>
          </cell>
        </row>
        <row r="97">
          <cell r="D97" t="str">
            <v>Bilila-Mtakataka-2</v>
          </cell>
          <cell r="E97" t="str">
            <v>Bilila-2</v>
          </cell>
          <cell r="F97" t="str">
            <v>NA</v>
          </cell>
          <cell r="G97">
            <v>29.2</v>
          </cell>
          <cell r="H97">
            <v>325</v>
          </cell>
          <cell r="I97">
            <v>140.89999999999998</v>
          </cell>
          <cell r="J97">
            <v>329</v>
          </cell>
          <cell r="K97" t="str">
            <v>NA</v>
          </cell>
          <cell r="L97" t="str">
            <v>NA</v>
          </cell>
          <cell r="M97">
            <v>42</v>
          </cell>
          <cell r="N97">
            <v>42</v>
          </cell>
          <cell r="O97">
            <v>42</v>
          </cell>
          <cell r="P97" t="str">
            <v>NE</v>
          </cell>
          <cell r="Q97">
            <v>0</v>
          </cell>
          <cell r="R97">
            <v>0</v>
          </cell>
          <cell r="S97" t="str">
            <v>Y</v>
          </cell>
          <cell r="T97">
            <v>4578.2506727614636</v>
          </cell>
          <cell r="U97">
            <v>5440</v>
          </cell>
          <cell r="V97">
            <v>5440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B97" t="str">
            <v>I</v>
          </cell>
          <cell r="AC97">
            <v>1.2500000000000001E-2</v>
          </cell>
          <cell r="AD97">
            <v>3.7499999999999999E-2</v>
          </cell>
          <cell r="AE97">
            <v>6.25E-2</v>
          </cell>
          <cell r="AF97">
            <v>0.57000000000000006</v>
          </cell>
          <cell r="AG97">
            <v>0.75</v>
          </cell>
          <cell r="AH97">
            <v>0.92999999999999994</v>
          </cell>
          <cell r="AI97">
            <v>46</v>
          </cell>
          <cell r="AJ97">
            <v>73</v>
          </cell>
          <cell r="AK97">
            <v>100</v>
          </cell>
          <cell r="AL97">
            <v>6.7794804501500302E-3</v>
          </cell>
          <cell r="AM97">
            <v>3.5993609325905014E-2</v>
          </cell>
          <cell r="AN97">
            <v>7.7251947169534207E-2</v>
          </cell>
          <cell r="AO97">
            <v>7.2358786265286626E-3</v>
          </cell>
          <cell r="AP97">
            <v>3.672173493771104E-2</v>
          </cell>
          <cell r="AQ97">
            <v>7.6210259526814914E-2</v>
          </cell>
          <cell r="AR97" t="str">
            <v>NA</v>
          </cell>
          <cell r="AS97" t="str">
            <v>NA</v>
          </cell>
          <cell r="AT97" t="str">
            <v>NA</v>
          </cell>
          <cell r="AV97">
            <v>6.2578894644173673</v>
          </cell>
          <cell r="AW97">
            <v>6.6908744920967891</v>
          </cell>
          <cell r="AX97">
            <v>7.1787082183697422</v>
          </cell>
          <cell r="AY97">
            <v>0.27342250528343837</v>
          </cell>
          <cell r="AZ97">
            <v>0.83647891293373755</v>
          </cell>
          <cell r="BA97">
            <v>3.1572111405579073</v>
          </cell>
          <cell r="BC97">
            <v>3539.3606931796248</v>
          </cell>
          <cell r="BD97">
            <v>23239.650832452473</v>
          </cell>
          <cell r="BE97">
            <v>465701.04652902094</v>
          </cell>
          <cell r="BG97">
            <v>7.4237697005189318</v>
          </cell>
          <cell r="BH97">
            <v>7.7677972573613117</v>
          </cell>
          <cell r="BI97">
            <v>8.1007290236485208</v>
          </cell>
          <cell r="BJ97">
            <v>1.0149415753487148</v>
          </cell>
          <cell r="BK97">
            <v>2.8027415150170389</v>
          </cell>
          <cell r="BL97">
            <v>8.8507626790011837</v>
          </cell>
          <cell r="BN97">
            <v>13317.650164825945</v>
          </cell>
          <cell r="BO97">
            <v>76323.777179132958</v>
          </cell>
          <cell r="BP97">
            <v>1223177.3272912463</v>
          </cell>
          <cell r="BR97" t="str">
            <v>NA</v>
          </cell>
          <cell r="BS97" t="str">
            <v>NA</v>
          </cell>
          <cell r="BT97" t="str">
            <v>NA</v>
          </cell>
          <cell r="BU97" t="str">
            <v>NA</v>
          </cell>
          <cell r="BV97" t="str">
            <v>NA</v>
          </cell>
          <cell r="BW97" t="str">
            <v>NA</v>
          </cell>
          <cell r="BY97" t="str">
            <v>NA</v>
          </cell>
          <cell r="BZ97" t="str">
            <v>NA</v>
          </cell>
          <cell r="CA97" t="str">
            <v>NA</v>
          </cell>
          <cell r="CC97">
            <v>330</v>
          </cell>
        </row>
        <row r="98">
          <cell r="D98" t="str">
            <v>Bilila-Mtakataka-2</v>
          </cell>
          <cell r="E98" t="str">
            <v>Mtakataka-2</v>
          </cell>
          <cell r="F98" t="str">
            <v>NA</v>
          </cell>
          <cell r="G98">
            <v>11.7</v>
          </cell>
          <cell r="H98">
            <v>7</v>
          </cell>
          <cell r="I98">
            <v>140.89999999999998</v>
          </cell>
          <cell r="J98">
            <v>329</v>
          </cell>
          <cell r="K98" t="str">
            <v>NA</v>
          </cell>
          <cell r="L98" t="str">
            <v>NA</v>
          </cell>
          <cell r="M98">
            <v>42</v>
          </cell>
          <cell r="N98">
            <v>42</v>
          </cell>
          <cell r="O98">
            <v>42</v>
          </cell>
          <cell r="P98" t="str">
            <v>SE</v>
          </cell>
          <cell r="Q98">
            <v>0</v>
          </cell>
          <cell r="R98">
            <v>0</v>
          </cell>
          <cell r="S98" t="str">
            <v>Y</v>
          </cell>
          <cell r="T98">
            <v>4578.2506727614636</v>
          </cell>
          <cell r="U98">
            <v>5440</v>
          </cell>
          <cell r="V98">
            <v>5440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B98" t="str">
            <v>I</v>
          </cell>
          <cell r="AC98">
            <v>1.2500000000000001E-2</v>
          </cell>
          <cell r="AD98">
            <v>3.7499999999999999E-2</v>
          </cell>
          <cell r="AE98">
            <v>6.25E-2</v>
          </cell>
          <cell r="AF98">
            <v>0.57000000000000006</v>
          </cell>
          <cell r="AG98">
            <v>0.75</v>
          </cell>
          <cell r="AH98">
            <v>0.92999999999999994</v>
          </cell>
          <cell r="AI98">
            <v>46</v>
          </cell>
          <cell r="AJ98">
            <v>73</v>
          </cell>
          <cell r="AK98">
            <v>100</v>
          </cell>
          <cell r="AL98">
            <v>6.0336930736880814E-3</v>
          </cell>
          <cell r="AM98">
            <v>3.4573968781512719E-2</v>
          </cell>
          <cell r="AN98">
            <v>7.8107711602945537E-2</v>
          </cell>
          <cell r="AO98">
            <v>7.2358786265286626E-3</v>
          </cell>
          <cell r="AP98">
            <v>3.672173493771104E-2</v>
          </cell>
          <cell r="AQ98">
            <v>7.6210259526814914E-2</v>
          </cell>
          <cell r="AR98" t="str">
            <v>NA</v>
          </cell>
          <cell r="AS98" t="str">
            <v>NA</v>
          </cell>
          <cell r="AT98" t="str">
            <v>NA</v>
          </cell>
          <cell r="AV98">
            <v>5.5958944815802738</v>
          </cell>
          <cell r="AW98">
            <v>6.0288795092596956</v>
          </cell>
          <cell r="AX98">
            <v>6.5167132355326487</v>
          </cell>
          <cell r="AY98">
            <v>0.12759591389977895</v>
          </cell>
          <cell r="AZ98">
            <v>0.39035298591472023</v>
          </cell>
          <cell r="BA98">
            <v>1.4733507047506753</v>
          </cell>
          <cell r="BC98">
            <v>1633.5891972921038</v>
          </cell>
          <cell r="BD98">
            <v>11290.372487507091</v>
          </cell>
          <cell r="BE98">
            <v>244187.21448986349</v>
          </cell>
          <cell r="BG98">
            <v>7.4237697005189318</v>
          </cell>
          <cell r="BH98">
            <v>7.7677972573613117</v>
          </cell>
          <cell r="BI98">
            <v>8.1007290236485208</v>
          </cell>
          <cell r="BJ98">
            <v>1.0149415753487148</v>
          </cell>
          <cell r="BK98">
            <v>2.8027415150170389</v>
          </cell>
          <cell r="BL98">
            <v>8.8507626790011837</v>
          </cell>
          <cell r="BN98">
            <v>13317.650164825945</v>
          </cell>
          <cell r="BO98">
            <v>76323.777179132958</v>
          </cell>
          <cell r="BP98">
            <v>1223177.3272912463</v>
          </cell>
          <cell r="BR98" t="str">
            <v>NA</v>
          </cell>
          <cell r="BS98" t="str">
            <v>NA</v>
          </cell>
          <cell r="BT98" t="str">
            <v>NA</v>
          </cell>
          <cell r="BU98" t="str">
            <v>NA</v>
          </cell>
          <cell r="BV98" t="str">
            <v>NA</v>
          </cell>
          <cell r="BW98" t="str">
            <v>NA</v>
          </cell>
          <cell r="BY98" t="str">
            <v>NA</v>
          </cell>
          <cell r="BZ98" t="str">
            <v>NA</v>
          </cell>
          <cell r="CA98" t="str">
            <v>NA</v>
          </cell>
          <cell r="CC98">
            <v>330</v>
          </cell>
        </row>
        <row r="99">
          <cell r="D99" t="str">
            <v>Bilila-Mtakataka-2</v>
          </cell>
          <cell r="E99" t="str">
            <v>Citsulo-2</v>
          </cell>
          <cell r="F99" t="str">
            <v>NA</v>
          </cell>
          <cell r="G99">
            <v>19.399999999999999</v>
          </cell>
          <cell r="H99">
            <v>318</v>
          </cell>
          <cell r="I99">
            <v>140.89999999999998</v>
          </cell>
          <cell r="J99">
            <v>329</v>
          </cell>
          <cell r="K99" t="str">
            <v>NA</v>
          </cell>
          <cell r="L99" t="str">
            <v>NA</v>
          </cell>
          <cell r="M99">
            <v>42</v>
          </cell>
          <cell r="N99">
            <v>42</v>
          </cell>
          <cell r="O99">
            <v>42</v>
          </cell>
          <cell r="P99" t="str">
            <v>NE</v>
          </cell>
          <cell r="Q99">
            <v>0</v>
          </cell>
          <cell r="R99">
            <v>0</v>
          </cell>
          <cell r="S99" t="str">
            <v>Y</v>
          </cell>
          <cell r="T99">
            <v>4578.2506727614636</v>
          </cell>
          <cell r="U99">
            <v>5440</v>
          </cell>
          <cell r="V99">
            <v>5440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B99" t="str">
            <v>I</v>
          </cell>
          <cell r="AC99">
            <v>1.2500000000000001E-2</v>
          </cell>
          <cell r="AD99">
            <v>3.7499999999999999E-2</v>
          </cell>
          <cell r="AE99">
            <v>6.25E-2</v>
          </cell>
          <cell r="AF99">
            <v>0.57000000000000006</v>
          </cell>
          <cell r="AG99">
            <v>0.75</v>
          </cell>
          <cell r="AH99">
            <v>0.92999999999999994</v>
          </cell>
          <cell r="AI99">
            <v>46</v>
          </cell>
          <cell r="AJ99">
            <v>73</v>
          </cell>
          <cell r="AK99">
            <v>100</v>
          </cell>
          <cell r="AL99">
            <v>5.9027363998361768E-3</v>
          </cell>
          <cell r="AM99">
            <v>3.4300052475008669E-2</v>
          </cell>
          <cell r="AN99">
            <v>7.816725600311937E-2</v>
          </cell>
          <cell r="AO99">
            <v>7.2358786265286626E-3</v>
          </cell>
          <cell r="AP99">
            <v>3.672173493771104E-2</v>
          </cell>
          <cell r="AQ99">
            <v>7.6210259526814914E-2</v>
          </cell>
          <cell r="AR99" t="str">
            <v>NA</v>
          </cell>
          <cell r="AS99" t="str">
            <v>NA</v>
          </cell>
          <cell r="AT99" t="str">
            <v>NA</v>
          </cell>
          <cell r="AV99">
            <v>5.961920928553714</v>
          </cell>
          <cell r="AW99">
            <v>6.3949059562331358</v>
          </cell>
          <cell r="AX99">
            <v>6.8827396825060889</v>
          </cell>
          <cell r="AY99">
            <v>0.19446882508843721</v>
          </cell>
          <cell r="AZ99">
            <v>0.59493665761290893</v>
          </cell>
          <cell r="BA99">
            <v>2.2455325702759894</v>
          </cell>
          <cell r="BC99">
            <v>2487.8553377986896</v>
          </cell>
          <cell r="BD99">
            <v>17345.065522753506</v>
          </cell>
          <cell r="BE99">
            <v>380422.30216113175</v>
          </cell>
          <cell r="BG99">
            <v>7.4237697005189318</v>
          </cell>
          <cell r="BH99">
            <v>7.7677972573613117</v>
          </cell>
          <cell r="BI99">
            <v>8.1007290236485208</v>
          </cell>
          <cell r="BJ99">
            <v>1.0149415753487148</v>
          </cell>
          <cell r="BK99">
            <v>2.8027415150170389</v>
          </cell>
          <cell r="BL99">
            <v>8.8507626790011837</v>
          </cell>
          <cell r="BN99">
            <v>13317.650164825945</v>
          </cell>
          <cell r="BO99">
            <v>76323.777179132958</v>
          </cell>
          <cell r="BP99">
            <v>1223177.3272912463</v>
          </cell>
          <cell r="BR99" t="str">
            <v>NA</v>
          </cell>
          <cell r="BS99" t="str">
            <v>NA</v>
          </cell>
          <cell r="BT99" t="str">
            <v>NA</v>
          </cell>
          <cell r="BU99" t="str">
            <v>NA</v>
          </cell>
          <cell r="BV99" t="str">
            <v>NA</v>
          </cell>
          <cell r="BW99" t="str">
            <v>NA</v>
          </cell>
          <cell r="BY99" t="str">
            <v>NA</v>
          </cell>
          <cell r="BZ99" t="str">
            <v>NA</v>
          </cell>
          <cell r="CA99" t="str">
            <v>NA</v>
          </cell>
          <cell r="CC99">
            <v>330</v>
          </cell>
        </row>
        <row r="100">
          <cell r="D100" t="str">
            <v>Bilila-Mtakataka-2</v>
          </cell>
          <cell r="E100" t="str">
            <v>Kasinje-2</v>
          </cell>
          <cell r="F100" t="str">
            <v>NA</v>
          </cell>
          <cell r="G100">
            <v>18.399999999999999</v>
          </cell>
          <cell r="H100">
            <v>330</v>
          </cell>
          <cell r="I100">
            <v>140.89999999999998</v>
          </cell>
          <cell r="J100">
            <v>329</v>
          </cell>
          <cell r="K100" t="str">
            <v>NA</v>
          </cell>
          <cell r="L100" t="str">
            <v>NA</v>
          </cell>
          <cell r="M100">
            <v>42</v>
          </cell>
          <cell r="N100">
            <v>42</v>
          </cell>
          <cell r="O100">
            <v>42</v>
          </cell>
          <cell r="P100" t="str">
            <v>NE</v>
          </cell>
          <cell r="Q100">
            <v>0</v>
          </cell>
          <cell r="R100">
            <v>0</v>
          </cell>
          <cell r="S100" t="str">
            <v>Y</v>
          </cell>
          <cell r="T100">
            <v>4578.2506727614636</v>
          </cell>
          <cell r="U100">
            <v>5440</v>
          </cell>
          <cell r="V100">
            <v>5440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B100" t="str">
            <v>I</v>
          </cell>
          <cell r="AC100">
            <v>1.2500000000000001E-2</v>
          </cell>
          <cell r="AD100">
            <v>3.7499999999999999E-2</v>
          </cell>
          <cell r="AE100">
            <v>6.25E-2</v>
          </cell>
          <cell r="AF100">
            <v>0.57000000000000006</v>
          </cell>
          <cell r="AG100">
            <v>0.75</v>
          </cell>
          <cell r="AH100">
            <v>0.92999999999999994</v>
          </cell>
          <cell r="AI100">
            <v>46</v>
          </cell>
          <cell r="AJ100">
            <v>73</v>
          </cell>
          <cell r="AK100">
            <v>100</v>
          </cell>
          <cell r="AL100">
            <v>7.3445531343321541E-3</v>
          </cell>
          <cell r="AM100">
            <v>3.672173493771104E-2</v>
          </cell>
          <cell r="AN100">
            <v>7.6210259526814914E-2</v>
          </cell>
          <cell r="AO100">
            <v>7.2358786265286626E-3</v>
          </cell>
          <cell r="AP100">
            <v>3.672173493771104E-2</v>
          </cell>
          <cell r="AQ100">
            <v>7.6210259526814914E-2</v>
          </cell>
          <cell r="AR100" t="str">
            <v>NA</v>
          </cell>
          <cell r="AS100" t="str">
            <v>NA</v>
          </cell>
          <cell r="AT100" t="str">
            <v>NA</v>
          </cell>
          <cell r="AV100">
            <v>5.9236144170192331</v>
          </cell>
          <cell r="AW100">
            <v>6.3565994446986549</v>
          </cell>
          <cell r="AX100">
            <v>6.844433170971608</v>
          </cell>
          <cell r="AY100">
            <v>0.18607873054944163</v>
          </cell>
          <cell r="AZ100">
            <v>0.56926891986719907</v>
          </cell>
          <cell r="BA100">
            <v>2.1486521034636796</v>
          </cell>
          <cell r="BC100">
            <v>2441.6493488513706</v>
          </cell>
          <cell r="BD100">
            <v>15502.233781514329</v>
          </cell>
          <cell r="BE100">
            <v>292550.41990503052</v>
          </cell>
          <cell r="BG100">
            <v>7.4237697005189318</v>
          </cell>
          <cell r="BH100">
            <v>7.7677972573613117</v>
          </cell>
          <cell r="BI100">
            <v>8.1007290236485208</v>
          </cell>
          <cell r="BJ100">
            <v>1.0149415753487148</v>
          </cell>
          <cell r="BK100">
            <v>2.8027415150170389</v>
          </cell>
          <cell r="BL100">
            <v>8.8507626790011837</v>
          </cell>
          <cell r="BN100">
            <v>13317.650164825945</v>
          </cell>
          <cell r="BO100">
            <v>76323.777179132958</v>
          </cell>
          <cell r="BP100">
            <v>1223177.3272912463</v>
          </cell>
          <cell r="BR100" t="str">
            <v>NA</v>
          </cell>
          <cell r="BS100" t="str">
            <v>NA</v>
          </cell>
          <cell r="BT100" t="str">
            <v>NA</v>
          </cell>
          <cell r="BU100" t="str">
            <v>NA</v>
          </cell>
          <cell r="BV100" t="str">
            <v>NA</v>
          </cell>
          <cell r="BW100" t="str">
            <v>NA</v>
          </cell>
          <cell r="BY100" t="str">
            <v>NA</v>
          </cell>
          <cell r="BZ100" t="str">
            <v>NA</v>
          </cell>
          <cell r="CA100" t="str">
            <v>NA</v>
          </cell>
          <cell r="CC100">
            <v>330</v>
          </cell>
        </row>
        <row r="101">
          <cell r="D101" t="str">
            <v>Bilila-Mtakataka-2</v>
          </cell>
          <cell r="E101" t="str">
            <v>Mua-2</v>
          </cell>
          <cell r="F101" t="str">
            <v>NA</v>
          </cell>
          <cell r="G101">
            <v>20.399999999999999</v>
          </cell>
          <cell r="H101">
            <v>339</v>
          </cell>
          <cell r="I101">
            <v>140.89999999999998</v>
          </cell>
          <cell r="J101">
            <v>329</v>
          </cell>
          <cell r="K101" t="str">
            <v>NA</v>
          </cell>
          <cell r="L101" t="str">
            <v>NA</v>
          </cell>
          <cell r="M101">
            <v>42</v>
          </cell>
          <cell r="N101">
            <v>42</v>
          </cell>
          <cell r="O101">
            <v>42</v>
          </cell>
          <cell r="P101" t="str">
            <v>NE</v>
          </cell>
          <cell r="Q101">
            <v>0</v>
          </cell>
          <cell r="R101">
            <v>0</v>
          </cell>
          <cell r="S101" t="str">
            <v>Y</v>
          </cell>
          <cell r="T101">
            <v>4578.2506727614636</v>
          </cell>
          <cell r="U101">
            <v>5440</v>
          </cell>
          <cell r="V101">
            <v>5440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B101" t="str">
            <v>I</v>
          </cell>
          <cell r="AC101">
            <v>1.2500000000000001E-2</v>
          </cell>
          <cell r="AD101">
            <v>3.7499999999999999E-2</v>
          </cell>
          <cell r="AE101">
            <v>6.25E-2</v>
          </cell>
          <cell r="AF101">
            <v>0.57000000000000006</v>
          </cell>
          <cell r="AG101">
            <v>0.75</v>
          </cell>
          <cell r="AH101">
            <v>0.92999999999999994</v>
          </cell>
          <cell r="AI101">
            <v>46</v>
          </cell>
          <cell r="AJ101">
            <v>73</v>
          </cell>
          <cell r="AK101">
            <v>100</v>
          </cell>
          <cell r="AL101">
            <v>8.2182056688334271E-3</v>
          </cell>
          <cell r="AM101">
            <v>3.4837353522200375E-2</v>
          </cell>
          <cell r="AN101">
            <v>7.8024374837171062E-2</v>
          </cell>
          <cell r="AO101">
            <v>7.2358786265286626E-3</v>
          </cell>
          <cell r="AP101">
            <v>3.672173493771104E-2</v>
          </cell>
          <cell r="AQ101">
            <v>7.6210259526814914E-2</v>
          </cell>
          <cell r="AR101" t="str">
            <v>NA</v>
          </cell>
          <cell r="AS101" t="str">
            <v>NA</v>
          </cell>
          <cell r="AT101" t="str">
            <v>NA</v>
          </cell>
          <cell r="AV101">
            <v>5.998301657713168</v>
          </cell>
          <cell r="AW101">
            <v>6.4312866853925899</v>
          </cell>
          <cell r="AX101">
            <v>6.9191204116655429</v>
          </cell>
          <cell r="AY101">
            <v>0.20278711419129666</v>
          </cell>
          <cell r="AZ101">
            <v>0.6203847216594871</v>
          </cell>
          <cell r="BA101">
            <v>2.3415838993306552</v>
          </cell>
          <cell r="BC101">
            <v>2599.0226081848496</v>
          </cell>
          <cell r="BD101">
            <v>17808.032440355786</v>
          </cell>
          <cell r="BE101">
            <v>284926.41747952782</v>
          </cell>
          <cell r="BG101">
            <v>7.4237697005189318</v>
          </cell>
          <cell r="BH101">
            <v>7.7677972573613117</v>
          </cell>
          <cell r="BI101">
            <v>8.1007290236485208</v>
          </cell>
          <cell r="BJ101">
            <v>1.0149415753487148</v>
          </cell>
          <cell r="BK101">
            <v>2.8027415150170389</v>
          </cell>
          <cell r="BL101">
            <v>8.8507626790011837</v>
          </cell>
          <cell r="BN101">
            <v>13317.650164825945</v>
          </cell>
          <cell r="BO101">
            <v>76323.777179132958</v>
          </cell>
          <cell r="BP101">
            <v>1223177.3272912463</v>
          </cell>
          <cell r="BR101" t="str">
            <v>NA</v>
          </cell>
          <cell r="BS101" t="str">
            <v>NA</v>
          </cell>
          <cell r="BT101" t="str">
            <v>NA</v>
          </cell>
          <cell r="BU101" t="str">
            <v>NA</v>
          </cell>
          <cell r="BV101" t="str">
            <v>NA</v>
          </cell>
          <cell r="BW101" t="str">
            <v>NA</v>
          </cell>
          <cell r="BY101" t="str">
            <v>NA</v>
          </cell>
          <cell r="BZ101" t="str">
            <v>NA</v>
          </cell>
          <cell r="CA101" t="str">
            <v>NA</v>
          </cell>
          <cell r="CC101">
            <v>330</v>
          </cell>
        </row>
        <row r="102">
          <cell r="D102" t="str">
            <v>Bilila-Mtakataka-2</v>
          </cell>
          <cell r="E102" t="str">
            <v>Ngodzi-2</v>
          </cell>
          <cell r="F102" t="str">
            <v>NA</v>
          </cell>
          <cell r="G102">
            <v>15.7</v>
          </cell>
          <cell r="H102">
            <v>324</v>
          </cell>
          <cell r="I102">
            <v>140.89999999999998</v>
          </cell>
          <cell r="J102">
            <v>329</v>
          </cell>
          <cell r="K102" t="str">
            <v>NA</v>
          </cell>
          <cell r="L102" t="str">
            <v>NA</v>
          </cell>
          <cell r="M102">
            <v>42</v>
          </cell>
          <cell r="N102">
            <v>42</v>
          </cell>
          <cell r="O102">
            <v>42</v>
          </cell>
          <cell r="P102" t="str">
            <v>NE</v>
          </cell>
          <cell r="Q102">
            <v>0</v>
          </cell>
          <cell r="R102">
            <v>0</v>
          </cell>
          <cell r="S102" t="str">
            <v>Y</v>
          </cell>
          <cell r="T102">
            <v>4578.2506727614636</v>
          </cell>
          <cell r="U102">
            <v>5440</v>
          </cell>
          <cell r="V102">
            <v>5440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B102" t="str">
            <v>I</v>
          </cell>
          <cell r="AC102">
            <v>1.2500000000000001E-2</v>
          </cell>
          <cell r="AD102">
            <v>3.7499999999999999E-2</v>
          </cell>
          <cell r="AE102">
            <v>6.25E-2</v>
          </cell>
          <cell r="AF102">
            <v>0.57000000000000006</v>
          </cell>
          <cell r="AG102">
            <v>0.75</v>
          </cell>
          <cell r="AH102">
            <v>0.92999999999999994</v>
          </cell>
          <cell r="AI102">
            <v>46</v>
          </cell>
          <cell r="AJ102">
            <v>73</v>
          </cell>
          <cell r="AK102">
            <v>100</v>
          </cell>
          <cell r="AL102">
            <v>6.6601296541906867E-3</v>
          </cell>
          <cell r="AM102">
            <v>3.578402086248491E-2</v>
          </cell>
          <cell r="AN102">
            <v>7.7453720354747554E-2</v>
          </cell>
          <cell r="AO102">
            <v>7.2358786265286626E-3</v>
          </cell>
          <cell r="AP102">
            <v>3.672173493771104E-2</v>
          </cell>
          <cell r="AQ102">
            <v>7.6210259526814914E-2</v>
          </cell>
          <cell r="AR102" t="str">
            <v>NA</v>
          </cell>
          <cell r="AS102" t="str">
            <v>NA</v>
          </cell>
          <cell r="AT102" t="str">
            <v>NA</v>
          </cell>
          <cell r="AV102">
            <v>5.8087507993520617</v>
          </cell>
          <cell r="AW102">
            <v>6.2417358270314836</v>
          </cell>
          <cell r="AX102">
            <v>6.7295695533044366</v>
          </cell>
          <cell r="AY102">
            <v>0.16302902293851654</v>
          </cell>
          <cell r="AZ102">
            <v>0.49875316497043143</v>
          </cell>
          <cell r="BA102">
            <v>1.8824970055854882</v>
          </cell>
          <cell r="BC102">
            <v>2104.8572256028965</v>
          </cell>
          <cell r="BD102">
            <v>13937.873747813288</v>
          </cell>
          <cell r="BE102">
            <v>282651.70549660147</v>
          </cell>
          <cell r="BG102">
            <v>7.4237697005189318</v>
          </cell>
          <cell r="BH102">
            <v>7.7677972573613117</v>
          </cell>
          <cell r="BI102">
            <v>8.1007290236485208</v>
          </cell>
          <cell r="BJ102">
            <v>1.0149415753487148</v>
          </cell>
          <cell r="BK102">
            <v>2.8027415150170389</v>
          </cell>
          <cell r="BL102">
            <v>8.8507626790011837</v>
          </cell>
          <cell r="BN102">
            <v>13317.650164825945</v>
          </cell>
          <cell r="BO102">
            <v>76323.777179132958</v>
          </cell>
          <cell r="BP102">
            <v>1223177.3272912463</v>
          </cell>
          <cell r="BR102" t="str">
            <v>NA</v>
          </cell>
          <cell r="BS102" t="str">
            <v>NA</v>
          </cell>
          <cell r="BT102" t="str">
            <v>NA</v>
          </cell>
          <cell r="BU102" t="str">
            <v>NA</v>
          </cell>
          <cell r="BV102" t="str">
            <v>NA</v>
          </cell>
          <cell r="BW102" t="str">
            <v>NA</v>
          </cell>
          <cell r="BY102" t="str">
            <v>NA</v>
          </cell>
          <cell r="BZ102" t="str">
            <v>NA</v>
          </cell>
          <cell r="CA102" t="str">
            <v>NA</v>
          </cell>
          <cell r="CC102">
            <v>330</v>
          </cell>
        </row>
        <row r="103">
          <cell r="D103" t="str">
            <v>Bilila-Mtakataka-2</v>
          </cell>
          <cell r="E103" t="str">
            <v>Linthipe-2</v>
          </cell>
          <cell r="F103" t="str">
            <v>NA</v>
          </cell>
          <cell r="G103">
            <v>18.399999999999999</v>
          </cell>
          <cell r="H103">
            <v>326</v>
          </cell>
          <cell r="I103">
            <v>140.89999999999998</v>
          </cell>
          <cell r="J103">
            <v>329</v>
          </cell>
          <cell r="K103" t="str">
            <v>NA</v>
          </cell>
          <cell r="L103" t="str">
            <v>NA</v>
          </cell>
          <cell r="M103">
            <v>42</v>
          </cell>
          <cell r="N103">
            <v>42</v>
          </cell>
          <cell r="O103">
            <v>42</v>
          </cell>
          <cell r="P103" t="str">
            <v>NE</v>
          </cell>
          <cell r="Q103">
            <v>0</v>
          </cell>
          <cell r="R103">
            <v>0</v>
          </cell>
          <cell r="S103" t="str">
            <v>Y</v>
          </cell>
          <cell r="T103">
            <v>4578.2506727614636</v>
          </cell>
          <cell r="U103">
            <v>5440</v>
          </cell>
          <cell r="V103">
            <v>5440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B103" t="str">
            <v>I</v>
          </cell>
          <cell r="AC103">
            <v>1.2500000000000001E-2</v>
          </cell>
          <cell r="AD103">
            <v>3.7499999999999999E-2</v>
          </cell>
          <cell r="AE103">
            <v>6.25E-2</v>
          </cell>
          <cell r="AF103">
            <v>0.57000000000000006</v>
          </cell>
          <cell r="AG103">
            <v>0.75</v>
          </cell>
          <cell r="AH103">
            <v>0.92999999999999994</v>
          </cell>
          <cell r="AI103">
            <v>46</v>
          </cell>
          <cell r="AJ103">
            <v>73</v>
          </cell>
          <cell r="AK103">
            <v>100</v>
          </cell>
          <cell r="AL103">
            <v>6.8967661506899574E-3</v>
          </cell>
          <cell r="AM103">
            <v>3.6192233787246515E-2</v>
          </cell>
          <cell r="AN103">
            <v>7.7026642292856606E-2</v>
          </cell>
          <cell r="AO103">
            <v>7.2358786265286626E-3</v>
          </cell>
          <cell r="AP103">
            <v>3.672173493771104E-2</v>
          </cell>
          <cell r="AQ103">
            <v>7.6210259526814914E-2</v>
          </cell>
          <cell r="AR103" t="str">
            <v>NA</v>
          </cell>
          <cell r="AS103" t="str">
            <v>NA</v>
          </cell>
          <cell r="AT103" t="str">
            <v>NA</v>
          </cell>
          <cell r="AV103">
            <v>5.9236144170192331</v>
          </cell>
          <cell r="AW103">
            <v>6.3565994446986549</v>
          </cell>
          <cell r="AX103">
            <v>6.844433170971608</v>
          </cell>
          <cell r="AY103">
            <v>0.18607873054944163</v>
          </cell>
          <cell r="AZ103">
            <v>0.56926891986719907</v>
          </cell>
          <cell r="BA103">
            <v>2.1486521034636796</v>
          </cell>
          <cell r="BC103">
            <v>2415.7710242901035</v>
          </cell>
          <cell r="BD103">
            <v>15729.035218262739</v>
          </cell>
          <cell r="BE103">
            <v>311544.86849590036</v>
          </cell>
          <cell r="BG103">
            <v>7.4237697005189318</v>
          </cell>
          <cell r="BH103">
            <v>7.7677972573613117</v>
          </cell>
          <cell r="BI103">
            <v>8.1007290236485208</v>
          </cell>
          <cell r="BJ103">
            <v>1.0149415753487148</v>
          </cell>
          <cell r="BK103">
            <v>2.8027415150170389</v>
          </cell>
          <cell r="BL103">
            <v>8.8507626790011837</v>
          </cell>
          <cell r="BN103">
            <v>13317.650164825945</v>
          </cell>
          <cell r="BO103">
            <v>76323.777179132958</v>
          </cell>
          <cell r="BP103">
            <v>1223177.3272912463</v>
          </cell>
          <cell r="BR103" t="str">
            <v>NA</v>
          </cell>
          <cell r="BS103" t="str">
            <v>NA</v>
          </cell>
          <cell r="BT103" t="str">
            <v>NA</v>
          </cell>
          <cell r="BU103" t="str">
            <v>NA</v>
          </cell>
          <cell r="BV103" t="str">
            <v>NA</v>
          </cell>
          <cell r="BW103" t="str">
            <v>NA</v>
          </cell>
          <cell r="BY103" t="str">
            <v>NA</v>
          </cell>
          <cell r="BZ103" t="str">
            <v>NA</v>
          </cell>
          <cell r="CA103" t="str">
            <v>NA</v>
          </cell>
          <cell r="CC103">
            <v>330</v>
          </cell>
        </row>
        <row r="104">
          <cell r="D104" t="str">
            <v>Bilila-Mtakataka-2</v>
          </cell>
          <cell r="E104" t="str">
            <v>Linthipe-2 Link</v>
          </cell>
          <cell r="F104" t="str">
            <v>NA</v>
          </cell>
          <cell r="G104">
            <v>0.6</v>
          </cell>
          <cell r="H104">
            <v>31</v>
          </cell>
          <cell r="I104">
            <v>140.89999999999998</v>
          </cell>
          <cell r="J104">
            <v>329</v>
          </cell>
          <cell r="K104" t="str">
            <v>NA</v>
          </cell>
          <cell r="L104" t="str">
            <v>NA</v>
          </cell>
          <cell r="M104">
            <v>42</v>
          </cell>
          <cell r="N104">
            <v>42</v>
          </cell>
          <cell r="O104">
            <v>42</v>
          </cell>
          <cell r="P104" t="str">
            <v>SE</v>
          </cell>
          <cell r="Q104">
            <v>0</v>
          </cell>
          <cell r="R104">
            <v>0</v>
          </cell>
          <cell r="S104" t="str">
            <v>Y</v>
          </cell>
          <cell r="T104">
            <v>4578.2506727614636</v>
          </cell>
          <cell r="U104">
            <v>5440</v>
          </cell>
          <cell r="V104">
            <v>5440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B104" t="str">
            <v>I</v>
          </cell>
          <cell r="AC104">
            <v>1.2500000000000001E-2</v>
          </cell>
          <cell r="AD104">
            <v>3.7499999999999999E-2</v>
          </cell>
          <cell r="AE104">
            <v>6.25E-2</v>
          </cell>
          <cell r="AF104">
            <v>0.57000000000000006</v>
          </cell>
          <cell r="AG104">
            <v>0.75</v>
          </cell>
          <cell r="AH104">
            <v>0.92999999999999994</v>
          </cell>
          <cell r="AI104">
            <v>46</v>
          </cell>
          <cell r="AJ104">
            <v>73</v>
          </cell>
          <cell r="AK104">
            <v>100</v>
          </cell>
          <cell r="AL104" t="str">
            <v>NA</v>
          </cell>
          <cell r="AM104" t="str">
            <v>NA</v>
          </cell>
          <cell r="AN104" t="str">
            <v>NA</v>
          </cell>
          <cell r="AO104">
            <v>7.2358786265286626E-3</v>
          </cell>
          <cell r="AP104">
            <v>3.672173493771104E-2</v>
          </cell>
          <cell r="AQ104">
            <v>7.6210259526814914E-2</v>
          </cell>
          <cell r="AR104" t="str">
            <v>NA</v>
          </cell>
          <cell r="AS104" t="str">
            <v>NA</v>
          </cell>
          <cell r="AT104" t="str">
            <v>NA</v>
          </cell>
          <cell r="AV104" t="str">
            <v>NA</v>
          </cell>
          <cell r="AW104" t="str">
            <v>NA</v>
          </cell>
          <cell r="AX104" t="str">
            <v>NA</v>
          </cell>
          <cell r="AY104" t="str">
            <v>NA</v>
          </cell>
          <cell r="AZ104" t="str">
            <v>NA</v>
          </cell>
          <cell r="BA104" t="str">
            <v>NA</v>
          </cell>
          <cell r="BC104" t="str">
            <v>NA</v>
          </cell>
          <cell r="BD104" t="str">
            <v>NA</v>
          </cell>
          <cell r="BE104" t="str">
            <v>NA</v>
          </cell>
          <cell r="BG104">
            <v>7.4237697005189318</v>
          </cell>
          <cell r="BH104">
            <v>7.7677972573613117</v>
          </cell>
          <cell r="BI104">
            <v>8.1007290236485208</v>
          </cell>
          <cell r="BJ104">
            <v>1.0149415753487148</v>
          </cell>
          <cell r="BK104">
            <v>2.8027415150170389</v>
          </cell>
          <cell r="BL104">
            <v>8.8507626790011837</v>
          </cell>
          <cell r="BN104">
            <v>13317.650164825945</v>
          </cell>
          <cell r="BO104">
            <v>76323.777179132958</v>
          </cell>
          <cell r="BP104">
            <v>1223177.3272912463</v>
          </cell>
          <cell r="BR104" t="str">
            <v>NA</v>
          </cell>
          <cell r="BS104" t="str">
            <v>NA</v>
          </cell>
          <cell r="BT104" t="str">
            <v>NA</v>
          </cell>
          <cell r="BU104" t="str">
            <v>NA</v>
          </cell>
          <cell r="BV104" t="str">
            <v>NA</v>
          </cell>
          <cell r="BW104" t="str">
            <v>NA</v>
          </cell>
          <cell r="BY104" t="str">
            <v>NA</v>
          </cell>
          <cell r="BZ104" t="str">
            <v>NA</v>
          </cell>
          <cell r="CA104" t="str">
            <v>NA</v>
          </cell>
          <cell r="CC104">
            <v>330</v>
          </cell>
        </row>
        <row r="105">
          <cell r="D105" t="str">
            <v>Bilila-Mtakataka-2</v>
          </cell>
          <cell r="E105" t="str">
            <v>Kavunguti</v>
          </cell>
          <cell r="F105" t="str">
            <v>NA</v>
          </cell>
          <cell r="G105">
            <v>7.1</v>
          </cell>
          <cell r="H105">
            <v>310</v>
          </cell>
          <cell r="I105">
            <v>140.89999999999998</v>
          </cell>
          <cell r="J105">
            <v>329</v>
          </cell>
          <cell r="K105" t="str">
            <v>NA</v>
          </cell>
          <cell r="L105" t="str">
            <v>NA</v>
          </cell>
          <cell r="M105">
            <v>42</v>
          </cell>
          <cell r="N105">
            <v>42</v>
          </cell>
          <cell r="O105">
            <v>42</v>
          </cell>
          <cell r="P105" t="str">
            <v>NE</v>
          </cell>
          <cell r="Q105">
            <v>0</v>
          </cell>
          <cell r="R105">
            <v>0</v>
          </cell>
          <cell r="S105" t="str">
            <v>Y</v>
          </cell>
          <cell r="T105">
            <v>4578.2506727614636</v>
          </cell>
          <cell r="U105">
            <v>5440</v>
          </cell>
          <cell r="V105">
            <v>5440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B105" t="str">
            <v>I</v>
          </cell>
          <cell r="AC105">
            <v>1.2500000000000001E-2</v>
          </cell>
          <cell r="AD105">
            <v>3.7499999999999999E-2</v>
          </cell>
          <cell r="AE105">
            <v>6.25E-2</v>
          </cell>
          <cell r="AF105">
            <v>0.57000000000000006</v>
          </cell>
          <cell r="AG105">
            <v>0.75</v>
          </cell>
          <cell r="AH105">
            <v>0.92999999999999994</v>
          </cell>
          <cell r="AI105">
            <v>46</v>
          </cell>
          <cell r="AJ105">
            <v>73</v>
          </cell>
          <cell r="AK105">
            <v>100</v>
          </cell>
          <cell r="AL105">
            <v>4.7938165992227168E-3</v>
          </cell>
          <cell r="AM105">
            <v>3.1740259657076171E-2</v>
          </cell>
          <cell r="AN105">
            <v>7.7786432989217266E-2</v>
          </cell>
          <cell r="AO105">
            <v>7.2358786265286626E-3</v>
          </cell>
          <cell r="AP105">
            <v>3.672173493771104E-2</v>
          </cell>
          <cell r="AQ105">
            <v>7.6210259526814914E-2</v>
          </cell>
          <cell r="AR105" t="str">
            <v>NA</v>
          </cell>
          <cell r="AS105" t="str">
            <v>NA</v>
          </cell>
          <cell r="AT105" t="str">
            <v>NA</v>
          </cell>
          <cell r="AV105">
            <v>5.2343486265351302</v>
          </cell>
          <cell r="AW105">
            <v>5.667333654214552</v>
          </cell>
          <cell r="AX105">
            <v>6.1551673804875051</v>
          </cell>
          <cell r="AY105">
            <v>8.4151883205655476E-2</v>
          </cell>
          <cell r="AZ105">
            <v>0.25744506916950227</v>
          </cell>
          <cell r="BA105">
            <v>0.97170224843198283</v>
          </cell>
          <cell r="BC105">
            <v>1081.8323963681505</v>
          </cell>
          <cell r="BD105">
            <v>8110.9944263517546</v>
          </cell>
          <cell r="BE105">
            <v>202699.08710932694</v>
          </cell>
          <cell r="BG105">
            <v>7.4237697005189318</v>
          </cell>
          <cell r="BH105">
            <v>7.7677972573613117</v>
          </cell>
          <cell r="BI105">
            <v>8.1007290236485208</v>
          </cell>
          <cell r="BJ105">
            <v>1.0149415753487148</v>
          </cell>
          <cell r="BK105">
            <v>2.8027415150170389</v>
          </cell>
          <cell r="BL105">
            <v>8.8507626790011837</v>
          </cell>
          <cell r="BN105">
            <v>13317.650164825945</v>
          </cell>
          <cell r="BO105">
            <v>76323.777179132958</v>
          </cell>
          <cell r="BP105">
            <v>1223177.3272912463</v>
          </cell>
          <cell r="BR105" t="str">
            <v>NA</v>
          </cell>
          <cell r="BS105" t="str">
            <v>NA</v>
          </cell>
          <cell r="BT105" t="str">
            <v>NA</v>
          </cell>
          <cell r="BU105" t="str">
            <v>NA</v>
          </cell>
          <cell r="BV105" t="str">
            <v>NA</v>
          </cell>
          <cell r="BW105" t="str">
            <v>NA</v>
          </cell>
          <cell r="BY105" t="str">
            <v>NA</v>
          </cell>
          <cell r="BZ105" t="str">
            <v>NA</v>
          </cell>
          <cell r="CA105" t="str">
            <v>NA</v>
          </cell>
          <cell r="CC105">
            <v>330</v>
          </cell>
        </row>
        <row r="106">
          <cell r="D106" t="str">
            <v>Cape Maclear</v>
          </cell>
          <cell r="E106" t="str">
            <v>NA</v>
          </cell>
          <cell r="F106" t="str">
            <v>NA</v>
          </cell>
          <cell r="G106" t="str">
            <v>NA</v>
          </cell>
          <cell r="H106" t="str">
            <v>NA</v>
          </cell>
          <cell r="I106">
            <v>14.4</v>
          </cell>
          <cell r="J106">
            <v>208</v>
          </cell>
          <cell r="K106" t="str">
            <v>NA</v>
          </cell>
          <cell r="L106" t="str">
            <v>NA</v>
          </cell>
          <cell r="M106">
            <v>40</v>
          </cell>
          <cell r="N106">
            <v>53</v>
          </cell>
          <cell r="O106">
            <v>65</v>
          </cell>
          <cell r="P106" t="str">
            <v>W</v>
          </cell>
          <cell r="Q106">
            <v>0</v>
          </cell>
          <cell r="R106">
            <v>0</v>
          </cell>
          <cell r="S106" t="str">
            <v>Y</v>
          </cell>
          <cell r="T106">
            <v>102.27874714663321</v>
          </cell>
          <cell r="U106">
            <v>149.15650625550674</v>
          </cell>
          <cell r="V106">
            <v>149.15650625550674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B106" t="str">
            <v>I</v>
          </cell>
          <cell r="AC106">
            <v>1.2500000000000001E-2</v>
          </cell>
          <cell r="AD106">
            <v>3.7499999999999999E-2</v>
          </cell>
          <cell r="AE106">
            <v>6.25E-2</v>
          </cell>
          <cell r="AF106">
            <v>0.57000000000000006</v>
          </cell>
          <cell r="AG106">
            <v>0.75</v>
          </cell>
          <cell r="AH106">
            <v>0.92999999999999994</v>
          </cell>
          <cell r="AI106">
            <v>46</v>
          </cell>
          <cell r="AJ106">
            <v>73</v>
          </cell>
          <cell r="AK106">
            <v>100</v>
          </cell>
          <cell r="AL106" t="str">
            <v>NA</v>
          </cell>
          <cell r="AM106" t="str">
            <v>NA</v>
          </cell>
          <cell r="AN106" t="str">
            <v>NA</v>
          </cell>
          <cell r="AO106">
            <v>2.8741753885153346E-3</v>
          </cell>
          <cell r="AP106">
            <v>3.3045665953485369E-2</v>
          </cell>
          <cell r="AQ106">
            <v>0.13080400213177099</v>
          </cell>
          <cell r="AR106" t="str">
            <v>NA</v>
          </cell>
          <cell r="AS106" t="str">
            <v>NA</v>
          </cell>
          <cell r="AT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C106" t="str">
            <v>NA</v>
          </cell>
          <cell r="BD106" t="str">
            <v>NA</v>
          </cell>
          <cell r="BE106" t="str">
            <v>NA</v>
          </cell>
          <cell r="BG106">
            <v>5.7728555321620858</v>
          </cell>
          <cell r="BH106">
            <v>6.2058405598415076</v>
          </cell>
          <cell r="BI106">
            <v>6.5387723261287176</v>
          </cell>
          <cell r="BJ106">
            <v>0.1516994334465111</v>
          </cell>
          <cell r="BK106">
            <v>0.4640926578097862</v>
          </cell>
          <cell r="BL106">
            <v>1.4655557615045895</v>
          </cell>
          <cell r="BN106">
            <v>1159.7461161294607</v>
          </cell>
          <cell r="BO106">
            <v>14043.979578533437</v>
          </cell>
          <cell r="BP106">
            <v>509904.77733567526</v>
          </cell>
          <cell r="BR106" t="str">
            <v>NA</v>
          </cell>
          <cell r="BS106" t="str">
            <v>NA</v>
          </cell>
          <cell r="BT106" t="str">
            <v>NA</v>
          </cell>
          <cell r="BU106" t="str">
            <v>NA</v>
          </cell>
          <cell r="BV106" t="str">
            <v>NA</v>
          </cell>
          <cell r="BW106" t="str">
            <v>NA</v>
          </cell>
          <cell r="BY106" t="str">
            <v>NA</v>
          </cell>
          <cell r="BZ106" t="str">
            <v>NA</v>
          </cell>
          <cell r="CA106" t="str">
            <v>NA</v>
          </cell>
          <cell r="CC106">
            <v>331</v>
          </cell>
        </row>
        <row r="107">
          <cell r="D107" t="str">
            <v>Lifisi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18.399999999999999</v>
          </cell>
          <cell r="J107">
            <v>159</v>
          </cell>
          <cell r="K107" t="str">
            <v>NA</v>
          </cell>
          <cell r="L107" t="str">
            <v>NA</v>
          </cell>
          <cell r="M107">
            <v>40</v>
          </cell>
          <cell r="N107">
            <v>53</v>
          </cell>
          <cell r="O107">
            <v>65</v>
          </cell>
          <cell r="P107" t="str">
            <v>W</v>
          </cell>
          <cell r="Q107">
            <v>0</v>
          </cell>
          <cell r="R107">
            <v>0</v>
          </cell>
          <cell r="S107" t="str">
            <v>N</v>
          </cell>
          <cell r="T107">
            <v>153.89019539062943</v>
          </cell>
          <cell r="U107">
            <v>224.4232016113346</v>
          </cell>
          <cell r="V107">
            <v>320.60457373047797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B107" t="str">
            <v>I</v>
          </cell>
          <cell r="AC107">
            <v>1.2500000000000001E-2</v>
          </cell>
          <cell r="AD107">
            <v>3.7499999999999999E-2</v>
          </cell>
          <cell r="AE107">
            <v>6.25E-2</v>
          </cell>
          <cell r="AF107">
            <v>0.57000000000000006</v>
          </cell>
          <cell r="AG107">
            <v>0.75</v>
          </cell>
          <cell r="AH107">
            <v>0.92999999999999994</v>
          </cell>
          <cell r="AI107">
            <v>46</v>
          </cell>
          <cell r="AJ107">
            <v>73</v>
          </cell>
          <cell r="AK107">
            <v>100</v>
          </cell>
          <cell r="AL107" t="str">
            <v>NA</v>
          </cell>
          <cell r="AM107" t="str">
            <v>NA</v>
          </cell>
          <cell r="AN107" t="str">
            <v>NA</v>
          </cell>
          <cell r="AO107">
            <v>7.9725361529109015E-3</v>
          </cell>
          <cell r="AP107">
            <v>4.3018532285474358E-2</v>
          </cell>
          <cell r="AQ107">
            <v>0.13720043753558483</v>
          </cell>
          <cell r="AR107" t="str">
            <v>NA</v>
          </cell>
          <cell r="AS107" t="str">
            <v>NA</v>
          </cell>
          <cell r="AT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 t="str">
            <v>NA</v>
          </cell>
          <cell r="BA107" t="str">
            <v>NA</v>
          </cell>
          <cell r="BC107" t="str">
            <v>NA</v>
          </cell>
          <cell r="BD107" t="str">
            <v>NA</v>
          </cell>
          <cell r="BE107" t="str">
            <v>NA</v>
          </cell>
          <cell r="BG107">
            <v>5.9502810836858968</v>
          </cell>
          <cell r="BH107">
            <v>6.3832661113653204</v>
          </cell>
          <cell r="BI107">
            <v>6.8710998376382735</v>
          </cell>
          <cell r="BJ107">
            <v>0.18607873054944127</v>
          </cell>
          <cell r="BK107">
            <v>0.56926891986719907</v>
          </cell>
          <cell r="BL107">
            <v>2.1486521034636796</v>
          </cell>
          <cell r="BN107">
            <v>1356.2546438758927</v>
          </cell>
          <cell r="BO107">
            <v>13233.108839917779</v>
          </cell>
          <cell r="BP107">
            <v>269506.72436639527</v>
          </cell>
          <cell r="BR107" t="str">
            <v>NA</v>
          </cell>
          <cell r="BS107" t="str">
            <v>NA</v>
          </cell>
          <cell r="BT107" t="str">
            <v>NA</v>
          </cell>
          <cell r="BU107" t="str">
            <v>NA</v>
          </cell>
          <cell r="BV107" t="str">
            <v>NA</v>
          </cell>
          <cell r="BW107" t="str">
            <v>NA</v>
          </cell>
          <cell r="BY107" t="str">
            <v>NA</v>
          </cell>
          <cell r="BZ107" t="str">
            <v>NA</v>
          </cell>
          <cell r="CA107" t="str">
            <v>NA</v>
          </cell>
          <cell r="CC107">
            <v>332</v>
          </cell>
        </row>
        <row r="108">
          <cell r="D108" t="str">
            <v>Malombe</v>
          </cell>
          <cell r="E108" t="str">
            <v>Malombe North</v>
          </cell>
          <cell r="F108" t="str">
            <v>Liwawadzi-Malombe</v>
          </cell>
          <cell r="G108">
            <v>20.8</v>
          </cell>
          <cell r="H108">
            <v>354</v>
          </cell>
          <cell r="I108">
            <v>80.699999999999989</v>
          </cell>
          <cell r="J108">
            <v>5</v>
          </cell>
          <cell r="K108">
            <v>114.6</v>
          </cell>
          <cell r="L108">
            <v>10</v>
          </cell>
          <cell r="M108">
            <v>40</v>
          </cell>
          <cell r="N108">
            <v>53</v>
          </cell>
          <cell r="O108">
            <v>65</v>
          </cell>
          <cell r="P108" t="str">
            <v>E</v>
          </cell>
          <cell r="Q108">
            <v>0</v>
          </cell>
          <cell r="R108">
            <v>0</v>
          </cell>
          <cell r="S108" t="str">
            <v>Y</v>
          </cell>
          <cell r="T108">
            <v>1808.4387487005465</v>
          </cell>
          <cell r="U108">
            <v>1971.1000000000001</v>
          </cell>
          <cell r="V108">
            <v>1971.1000000000001</v>
          </cell>
          <cell r="W108" t="str">
            <v>Y</v>
          </cell>
          <cell r="X108">
            <v>2234.5412429262792</v>
          </cell>
          <cell r="Y108">
            <v>2420.1000000000004</v>
          </cell>
          <cell r="Z108">
            <v>2420.1000000000004</v>
          </cell>
          <cell r="AB108" t="str">
            <v>I</v>
          </cell>
          <cell r="AC108">
            <v>1.2500000000000001E-2</v>
          </cell>
          <cell r="AD108">
            <v>3.7499999999999999E-2</v>
          </cell>
          <cell r="AE108">
            <v>6.25E-2</v>
          </cell>
          <cell r="AF108">
            <v>0.57000000000000006</v>
          </cell>
          <cell r="AG108">
            <v>0.75</v>
          </cell>
          <cell r="AH108">
            <v>0.92999999999999994</v>
          </cell>
          <cell r="AI108">
            <v>46</v>
          </cell>
          <cell r="AJ108">
            <v>73</v>
          </cell>
          <cell r="AK108">
            <v>100</v>
          </cell>
          <cell r="AL108">
            <v>7.3293092455418637E-3</v>
          </cell>
          <cell r="AM108">
            <v>4.492324744016022E-2</v>
          </cell>
          <cell r="AN108">
            <v>0.13500855311572707</v>
          </cell>
          <cell r="AO108">
            <v>6.1020227005698134E-3</v>
          </cell>
          <cell r="AP108">
            <v>4.3330666245436252E-2</v>
          </cell>
          <cell r="AQ108">
            <v>0.1370121030456323</v>
          </cell>
          <cell r="AR108">
            <v>5.467006464445325E-3</v>
          </cell>
          <cell r="AS108">
            <v>4.1639968310439729E-2</v>
          </cell>
          <cell r="AT108">
            <v>0.13753546702073896</v>
          </cell>
          <cell r="AV108">
            <v>6.0123569369412735</v>
          </cell>
          <cell r="AW108">
            <v>6.4453419646206953</v>
          </cell>
          <cell r="AX108">
            <v>6.9331756908936484</v>
          </cell>
          <cell r="AY108">
            <v>0.20609525574091125</v>
          </cell>
          <cell r="AZ108">
            <v>0.63050528815924889</v>
          </cell>
          <cell r="BA108">
            <v>2.3797830276144025</v>
          </cell>
          <cell r="BC108">
            <v>1526.5348082372964</v>
          </cell>
          <cell r="BD108">
            <v>14035.167181515766</v>
          </cell>
          <cell r="BE108">
            <v>324694.03976397001</v>
          </cell>
          <cell r="BG108">
            <v>7.0203739365401203</v>
          </cell>
          <cell r="BH108">
            <v>7.326907015603922</v>
          </cell>
          <cell r="BI108">
            <v>7.659838781891132</v>
          </cell>
          <cell r="BJ108">
            <v>0.63788613283063511</v>
          </cell>
          <cell r="BK108">
            <v>1.6870887350699735</v>
          </cell>
          <cell r="BL108">
            <v>5.3276486370630787</v>
          </cell>
          <cell r="BN108">
            <v>4655.6918597051617</v>
          </cell>
          <cell r="BO108">
            <v>38935.213354760359</v>
          </cell>
          <cell r="BP108">
            <v>873095.51250367798</v>
          </cell>
          <cell r="BR108">
            <v>7.1122585074657039</v>
          </cell>
          <cell r="BS108">
            <v>7.4160316693257586</v>
          </cell>
          <cell r="BT108">
            <v>7.7489634356129686</v>
          </cell>
          <cell r="BU108">
            <v>0.70906401661515195</v>
          </cell>
          <cell r="BV108">
            <v>1.8693914517831751</v>
          </cell>
          <cell r="BW108">
            <v>5.9033414266837161</v>
          </cell>
          <cell r="BY108">
            <v>5155.4993920821325</v>
          </cell>
          <cell r="BZ108">
            <v>44894.161250225836</v>
          </cell>
          <cell r="CA108">
            <v>1079812.4101509841</v>
          </cell>
          <cell r="CC108">
            <v>333</v>
          </cell>
        </row>
        <row r="109">
          <cell r="D109" t="str">
            <v>Malombe</v>
          </cell>
          <cell r="E109" t="str">
            <v>Malombe Link</v>
          </cell>
          <cell r="F109" t="str">
            <v>Liwawadzi-Malombe</v>
          </cell>
          <cell r="G109">
            <v>1.8</v>
          </cell>
          <cell r="H109">
            <v>71</v>
          </cell>
          <cell r="I109">
            <v>80.699999999999989</v>
          </cell>
          <cell r="J109">
            <v>5</v>
          </cell>
          <cell r="K109">
            <v>114.6</v>
          </cell>
          <cell r="L109">
            <v>10</v>
          </cell>
          <cell r="M109">
            <v>40</v>
          </cell>
          <cell r="N109">
            <v>53</v>
          </cell>
          <cell r="O109">
            <v>65</v>
          </cell>
          <cell r="P109" t="str">
            <v>E</v>
          </cell>
          <cell r="Q109">
            <v>0</v>
          </cell>
          <cell r="R109">
            <v>0</v>
          </cell>
          <cell r="S109" t="str">
            <v>Y</v>
          </cell>
          <cell r="T109">
            <v>1808.4387487005465</v>
          </cell>
          <cell r="U109">
            <v>1971.1000000000001</v>
          </cell>
          <cell r="V109">
            <v>1971.1000000000001</v>
          </cell>
          <cell r="W109" t="str">
            <v>Y</v>
          </cell>
          <cell r="X109">
            <v>2234.5412429262792</v>
          </cell>
          <cell r="Y109">
            <v>2420.1000000000004</v>
          </cell>
          <cell r="Z109">
            <v>2420.1000000000004</v>
          </cell>
          <cell r="AB109" t="str">
            <v>I</v>
          </cell>
          <cell r="AC109">
            <v>1.2500000000000001E-2</v>
          </cell>
          <cell r="AD109">
            <v>3.7499999999999999E-2</v>
          </cell>
          <cell r="AE109">
            <v>6.25E-2</v>
          </cell>
          <cell r="AF109">
            <v>0.57000000000000006</v>
          </cell>
          <cell r="AG109">
            <v>0.75</v>
          </cell>
          <cell r="AH109">
            <v>0.92999999999999994</v>
          </cell>
          <cell r="AI109">
            <v>46</v>
          </cell>
          <cell r="AJ109">
            <v>73</v>
          </cell>
          <cell r="AK109">
            <v>100</v>
          </cell>
          <cell r="AL109" t="str">
            <v>NA</v>
          </cell>
          <cell r="AM109" t="str">
            <v>NA</v>
          </cell>
          <cell r="AN109" t="str">
            <v>NA</v>
          </cell>
          <cell r="AO109">
            <v>6.1020227005698134E-3</v>
          </cell>
          <cell r="AP109">
            <v>4.3330666245436252E-2</v>
          </cell>
          <cell r="AQ109">
            <v>0.1370121030456323</v>
          </cell>
          <cell r="AR109">
            <v>5.467006464445325E-3</v>
          </cell>
          <cell r="AS109">
            <v>4.1639968310439729E-2</v>
          </cell>
          <cell r="AT109">
            <v>0.13753546702073896</v>
          </cell>
          <cell r="AV109" t="str">
            <v>NA</v>
          </cell>
          <cell r="AW109" t="str">
            <v>NA</v>
          </cell>
          <cell r="AX109" t="str">
            <v>NA</v>
          </cell>
          <cell r="AY109" t="str">
            <v>NA</v>
          </cell>
          <cell r="AZ109" t="str">
            <v>NA</v>
          </cell>
          <cell r="BA109" t="str">
            <v>NA</v>
          </cell>
          <cell r="BC109" t="str">
            <v>NA</v>
          </cell>
          <cell r="BD109" t="str">
            <v>NA</v>
          </cell>
          <cell r="BE109" t="str">
            <v>NA</v>
          </cell>
          <cell r="BG109">
            <v>7.0203739365401203</v>
          </cell>
          <cell r="BH109">
            <v>7.326907015603922</v>
          </cell>
          <cell r="BI109">
            <v>7.659838781891132</v>
          </cell>
          <cell r="BJ109">
            <v>0.63788613283063511</v>
          </cell>
          <cell r="BK109">
            <v>1.6870887350699735</v>
          </cell>
          <cell r="BL109">
            <v>5.3276486370630787</v>
          </cell>
          <cell r="BN109">
            <v>4655.6918597051617</v>
          </cell>
          <cell r="BO109">
            <v>38935.213354760359</v>
          </cell>
          <cell r="BP109">
            <v>873095.51250367798</v>
          </cell>
          <cell r="BR109">
            <v>7.1122585074657039</v>
          </cell>
          <cell r="BS109">
            <v>7.4160316693257586</v>
          </cell>
          <cell r="BT109">
            <v>7.7489634356129686</v>
          </cell>
          <cell r="BU109">
            <v>0.70906401661515195</v>
          </cell>
          <cell r="BV109">
            <v>1.8693914517831751</v>
          </cell>
          <cell r="BW109">
            <v>5.9033414266837161</v>
          </cell>
          <cell r="BY109">
            <v>5155.4993920821325</v>
          </cell>
          <cell r="BZ109">
            <v>44894.161250225836</v>
          </cell>
          <cell r="CA109">
            <v>1079812.4101509841</v>
          </cell>
          <cell r="CC109">
            <v>333</v>
          </cell>
        </row>
        <row r="110">
          <cell r="D110" t="str">
            <v>Malombe</v>
          </cell>
          <cell r="E110" t="str">
            <v>Mpale</v>
          </cell>
          <cell r="F110" t="str">
            <v>Liwawadzi-Malombe</v>
          </cell>
          <cell r="G110">
            <v>23.2</v>
          </cell>
          <cell r="H110">
            <v>3</v>
          </cell>
          <cell r="I110">
            <v>80.699999999999989</v>
          </cell>
          <cell r="J110">
            <v>5</v>
          </cell>
          <cell r="K110">
            <v>114.6</v>
          </cell>
          <cell r="L110">
            <v>10</v>
          </cell>
          <cell r="M110">
            <v>40</v>
          </cell>
          <cell r="N110">
            <v>53</v>
          </cell>
          <cell r="O110">
            <v>65</v>
          </cell>
          <cell r="P110" t="str">
            <v>E</v>
          </cell>
          <cell r="Q110">
            <v>0</v>
          </cell>
          <cell r="R110">
            <v>0</v>
          </cell>
          <cell r="S110" t="str">
            <v>Y</v>
          </cell>
          <cell r="T110">
            <v>1808.4387487005465</v>
          </cell>
          <cell r="U110">
            <v>1971.1000000000001</v>
          </cell>
          <cell r="V110">
            <v>1971.1000000000001</v>
          </cell>
          <cell r="W110" t="str">
            <v>Y</v>
          </cell>
          <cell r="X110">
            <v>2234.5412429262792</v>
          </cell>
          <cell r="Y110">
            <v>2420.1000000000004</v>
          </cell>
          <cell r="Z110">
            <v>2420.1000000000004</v>
          </cell>
          <cell r="AB110" t="str">
            <v>I</v>
          </cell>
          <cell r="AC110">
            <v>1.2500000000000001E-2</v>
          </cell>
          <cell r="AD110">
            <v>3.7499999999999999E-2</v>
          </cell>
          <cell r="AE110">
            <v>6.25E-2</v>
          </cell>
          <cell r="AF110">
            <v>0.57000000000000006</v>
          </cell>
          <cell r="AG110">
            <v>0.75</v>
          </cell>
          <cell r="AH110">
            <v>0.92999999999999994</v>
          </cell>
          <cell r="AI110">
            <v>46</v>
          </cell>
          <cell r="AJ110">
            <v>73</v>
          </cell>
          <cell r="AK110">
            <v>100</v>
          </cell>
          <cell r="AL110">
            <v>6.3432851175850005E-3</v>
          </cell>
          <cell r="AM110">
            <v>4.3915246284781488E-2</v>
          </cell>
          <cell r="AN110">
            <v>0.13651029850562643</v>
          </cell>
          <cell r="AO110">
            <v>6.1020227005698134E-3</v>
          </cell>
          <cell r="AP110">
            <v>4.3330666245436252E-2</v>
          </cell>
          <cell r="AQ110">
            <v>0.1370121030456323</v>
          </cell>
          <cell r="AR110">
            <v>5.467006464445325E-3</v>
          </cell>
          <cell r="AS110">
            <v>4.1639968310439729E-2</v>
          </cell>
          <cell r="AT110">
            <v>0.13753546702073896</v>
          </cell>
          <cell r="AV110">
            <v>6.0913980201548368</v>
          </cell>
          <cell r="AW110">
            <v>6.5243830478342586</v>
          </cell>
          <cell r="AX110">
            <v>7.0122167741072117</v>
          </cell>
          <cell r="AY110">
            <v>0.22572961255674059</v>
          </cell>
          <cell r="AZ110">
            <v>0.69057249231434337</v>
          </cell>
          <cell r="BA110">
            <v>2.6065010514740878</v>
          </cell>
          <cell r="BC110">
            <v>1653.5720383575081</v>
          </cell>
          <cell r="BD110">
            <v>15725.119422902024</v>
          </cell>
          <cell r="BE110">
            <v>410907.1251185424</v>
          </cell>
          <cell r="BG110">
            <v>7.0203739365401203</v>
          </cell>
          <cell r="BH110">
            <v>7.326907015603922</v>
          </cell>
          <cell r="BI110">
            <v>7.659838781891132</v>
          </cell>
          <cell r="BJ110">
            <v>0.63788613283063511</v>
          </cell>
          <cell r="BK110">
            <v>1.6870887350699735</v>
          </cell>
          <cell r="BL110">
            <v>5.3276486370630787</v>
          </cell>
          <cell r="BN110">
            <v>4655.6918597051617</v>
          </cell>
          <cell r="BO110">
            <v>38935.213354760359</v>
          </cell>
          <cell r="BP110">
            <v>873095.51250367798</v>
          </cell>
          <cell r="BR110">
            <v>7.1122585074657039</v>
          </cell>
          <cell r="BS110">
            <v>7.4160316693257586</v>
          </cell>
          <cell r="BT110">
            <v>7.7489634356129686</v>
          </cell>
          <cell r="BU110">
            <v>0.70906401661515195</v>
          </cell>
          <cell r="BV110">
            <v>1.8693914517831751</v>
          </cell>
          <cell r="BW110">
            <v>5.9033414266837161</v>
          </cell>
          <cell r="BY110">
            <v>5155.4993920821325</v>
          </cell>
          <cell r="BZ110">
            <v>44894.161250225836</v>
          </cell>
          <cell r="CA110">
            <v>1079812.4101509841</v>
          </cell>
          <cell r="CC110">
            <v>333</v>
          </cell>
        </row>
        <row r="111">
          <cell r="D111" t="str">
            <v>Malombe</v>
          </cell>
          <cell r="E111" t="str">
            <v>Kalembo</v>
          </cell>
          <cell r="F111" t="str">
            <v>Liwawadzi-Malombe</v>
          </cell>
          <cell r="G111">
            <v>9.9</v>
          </cell>
          <cell r="H111">
            <v>355</v>
          </cell>
          <cell r="I111">
            <v>80.699999999999989</v>
          </cell>
          <cell r="J111">
            <v>5</v>
          </cell>
          <cell r="K111">
            <v>114.6</v>
          </cell>
          <cell r="L111">
            <v>10</v>
          </cell>
          <cell r="M111">
            <v>40</v>
          </cell>
          <cell r="N111">
            <v>53</v>
          </cell>
          <cell r="O111">
            <v>65</v>
          </cell>
          <cell r="P111" t="str">
            <v>E</v>
          </cell>
          <cell r="Q111">
            <v>0</v>
          </cell>
          <cell r="R111">
            <v>0</v>
          </cell>
          <cell r="S111" t="str">
            <v>Y</v>
          </cell>
          <cell r="T111">
            <v>1808.4387487005465</v>
          </cell>
          <cell r="U111">
            <v>1971.1000000000001</v>
          </cell>
          <cell r="V111">
            <v>1971.1000000000001</v>
          </cell>
          <cell r="W111" t="str">
            <v>Y</v>
          </cell>
          <cell r="X111">
            <v>2234.5412429262792</v>
          </cell>
          <cell r="Y111">
            <v>2420.1000000000004</v>
          </cell>
          <cell r="Z111">
            <v>2420.1000000000004</v>
          </cell>
          <cell r="AB111" t="str">
            <v>I</v>
          </cell>
          <cell r="AC111">
            <v>1.2500000000000001E-2</v>
          </cell>
          <cell r="AD111">
            <v>3.7499999999999999E-2</v>
          </cell>
          <cell r="AE111">
            <v>6.25E-2</v>
          </cell>
          <cell r="AF111">
            <v>0.57000000000000006</v>
          </cell>
          <cell r="AG111">
            <v>0.75</v>
          </cell>
          <cell r="AH111">
            <v>0.92999999999999994</v>
          </cell>
          <cell r="AI111">
            <v>46</v>
          </cell>
          <cell r="AJ111">
            <v>73</v>
          </cell>
          <cell r="AK111">
            <v>100</v>
          </cell>
          <cell r="AL111">
            <v>7.2282555210976375E-3</v>
          </cell>
          <cell r="AM111">
            <v>4.5141219177435521E-2</v>
          </cell>
          <cell r="AN111">
            <v>0.13452998708213926</v>
          </cell>
          <cell r="AO111">
            <v>6.1020227005698134E-3</v>
          </cell>
          <cell r="AP111">
            <v>4.3330666245436252E-2</v>
          </cell>
          <cell r="AQ111">
            <v>0.1370121030456323</v>
          </cell>
          <cell r="AR111">
            <v>5.467006464445325E-3</v>
          </cell>
          <cell r="AS111">
            <v>4.1639968310439729E-2</v>
          </cell>
          <cell r="AT111">
            <v>0.13753546702073896</v>
          </cell>
          <cell r="AV111">
            <v>5.4749767029992542</v>
          </cell>
          <cell r="AW111">
            <v>5.907961730678676</v>
          </cell>
          <cell r="AX111">
            <v>6.3957954569516291</v>
          </cell>
          <cell r="AY111">
            <v>0.11101403230112797</v>
          </cell>
          <cell r="AZ111">
            <v>0.33962419063996085</v>
          </cell>
          <cell r="BA111">
            <v>1.2818796286576424</v>
          </cell>
          <cell r="BC111">
            <v>825.19915974827768</v>
          </cell>
          <cell r="BD111">
            <v>7523.5936651380207</v>
          </cell>
          <cell r="BE111">
            <v>177342.87684160122</v>
          </cell>
          <cell r="BG111">
            <v>7.0203739365401203</v>
          </cell>
          <cell r="BH111">
            <v>7.326907015603922</v>
          </cell>
          <cell r="BI111">
            <v>7.659838781891132</v>
          </cell>
          <cell r="BJ111">
            <v>0.63788613283063511</v>
          </cell>
          <cell r="BK111">
            <v>1.6870887350699735</v>
          </cell>
          <cell r="BL111">
            <v>5.3276486370630787</v>
          </cell>
          <cell r="BN111">
            <v>4655.6918597051617</v>
          </cell>
          <cell r="BO111">
            <v>38935.213354760359</v>
          </cell>
          <cell r="BP111">
            <v>873095.51250367798</v>
          </cell>
          <cell r="BR111">
            <v>7.1122585074657039</v>
          </cell>
          <cell r="BS111">
            <v>7.4160316693257586</v>
          </cell>
          <cell r="BT111">
            <v>7.7489634356129686</v>
          </cell>
          <cell r="BU111">
            <v>0.70906401661515195</v>
          </cell>
          <cell r="BV111">
            <v>1.8693914517831751</v>
          </cell>
          <cell r="BW111">
            <v>5.9033414266837161</v>
          </cell>
          <cell r="BY111">
            <v>5155.4993920821325</v>
          </cell>
          <cell r="BZ111">
            <v>44894.161250225836</v>
          </cell>
          <cell r="CA111">
            <v>1079812.4101509841</v>
          </cell>
          <cell r="CC111">
            <v>333</v>
          </cell>
        </row>
        <row r="112">
          <cell r="D112" t="str">
            <v>Malombe</v>
          </cell>
          <cell r="E112" t="str">
            <v>Chimwalira</v>
          </cell>
          <cell r="F112" t="str">
            <v>Liwawadzi-Malombe</v>
          </cell>
          <cell r="G112">
            <v>16.2</v>
          </cell>
          <cell r="H112">
            <v>36</v>
          </cell>
          <cell r="I112">
            <v>80.699999999999989</v>
          </cell>
          <cell r="J112">
            <v>5</v>
          </cell>
          <cell r="K112">
            <v>114.6</v>
          </cell>
          <cell r="L112">
            <v>10</v>
          </cell>
          <cell r="M112">
            <v>40</v>
          </cell>
          <cell r="N112">
            <v>53</v>
          </cell>
          <cell r="O112">
            <v>65</v>
          </cell>
          <cell r="P112" t="str">
            <v>E</v>
          </cell>
          <cell r="Q112">
            <v>0</v>
          </cell>
          <cell r="R112">
            <v>0</v>
          </cell>
          <cell r="S112" t="str">
            <v>Y</v>
          </cell>
          <cell r="T112">
            <v>1808.4387487005465</v>
          </cell>
          <cell r="U112">
            <v>1971.1000000000001</v>
          </cell>
          <cell r="V112">
            <v>1971.1000000000001</v>
          </cell>
          <cell r="W112" t="str">
            <v>Y</v>
          </cell>
          <cell r="X112">
            <v>2234.5412429262792</v>
          </cell>
          <cell r="Y112">
            <v>2420.1000000000004</v>
          </cell>
          <cell r="Z112">
            <v>2420.1000000000004</v>
          </cell>
          <cell r="AB112" t="str">
            <v>I</v>
          </cell>
          <cell r="AC112">
            <v>1.2500000000000001E-2</v>
          </cell>
          <cell r="AD112">
            <v>3.7499999999999999E-2</v>
          </cell>
          <cell r="AE112">
            <v>6.25E-2</v>
          </cell>
          <cell r="AF112">
            <v>0.57000000000000006</v>
          </cell>
          <cell r="AG112">
            <v>0.75</v>
          </cell>
          <cell r="AH112">
            <v>0.92999999999999994</v>
          </cell>
          <cell r="AI112">
            <v>46</v>
          </cell>
          <cell r="AJ112">
            <v>73</v>
          </cell>
          <cell r="AK112">
            <v>100</v>
          </cell>
          <cell r="AL112">
            <v>1.6151063779529528E-3</v>
          </cell>
          <cell r="AM112">
            <v>2.8124999999999994E-2</v>
          </cell>
          <cell r="AN112">
            <v>0.12361605891321563</v>
          </cell>
          <cell r="AO112">
            <v>6.1020227005698134E-3</v>
          </cell>
          <cell r="AP112">
            <v>4.3330666245436252E-2</v>
          </cell>
          <cell r="AQ112">
            <v>0.1370121030456323</v>
          </cell>
          <cell r="AR112">
            <v>5.467006464445325E-3</v>
          </cell>
          <cell r="AS112">
            <v>4.1639968310439729E-2</v>
          </cell>
          <cell r="AT112">
            <v>0.13753546702073896</v>
          </cell>
          <cell r="AV112">
            <v>5.8314430695743882</v>
          </cell>
          <cell r="AW112">
            <v>6.26442809725381</v>
          </cell>
          <cell r="AX112">
            <v>6.7522618235267631</v>
          </cell>
          <cell r="AY112">
            <v>0.16734435265317793</v>
          </cell>
          <cell r="AZ112">
            <v>0.51195501280270383</v>
          </cell>
          <cell r="BA112">
            <v>1.9323261410335195</v>
          </cell>
          <cell r="BC112">
            <v>1353.7428237431648</v>
          </cell>
          <cell r="BD112">
            <v>18202.844899651696</v>
          </cell>
          <cell r="BE112">
            <v>1196407.968794367</v>
          </cell>
          <cell r="BG112">
            <v>7.0203739365401203</v>
          </cell>
          <cell r="BH112">
            <v>7.326907015603922</v>
          </cell>
          <cell r="BI112">
            <v>7.659838781891132</v>
          </cell>
          <cell r="BJ112">
            <v>0.63788613283063511</v>
          </cell>
          <cell r="BK112">
            <v>1.6870887350699735</v>
          </cell>
          <cell r="BL112">
            <v>5.3276486370630787</v>
          </cell>
          <cell r="BN112">
            <v>4655.6918597051617</v>
          </cell>
          <cell r="BO112">
            <v>38935.213354760359</v>
          </cell>
          <cell r="BP112">
            <v>873095.51250367798</v>
          </cell>
          <cell r="BR112">
            <v>7.1122585074657039</v>
          </cell>
          <cell r="BS112">
            <v>7.4160316693257586</v>
          </cell>
          <cell r="BT112">
            <v>7.7489634356129686</v>
          </cell>
          <cell r="BU112">
            <v>0.70906401661515195</v>
          </cell>
          <cell r="BV112">
            <v>1.8693914517831751</v>
          </cell>
          <cell r="BW112">
            <v>5.9033414266837161</v>
          </cell>
          <cell r="BY112">
            <v>5155.4993920821325</v>
          </cell>
          <cell r="BZ112">
            <v>44894.161250225836</v>
          </cell>
          <cell r="CA112">
            <v>1079812.4101509841</v>
          </cell>
          <cell r="CC112">
            <v>333</v>
          </cell>
        </row>
        <row r="113">
          <cell r="D113" t="str">
            <v>Malombe</v>
          </cell>
          <cell r="E113" t="str">
            <v>Malombe South</v>
          </cell>
          <cell r="F113" t="str">
            <v>Liwawadzi-Malombe</v>
          </cell>
          <cell r="G113">
            <v>8.8000000000000007</v>
          </cell>
          <cell r="H113">
            <v>339</v>
          </cell>
          <cell r="I113">
            <v>80.699999999999989</v>
          </cell>
          <cell r="J113">
            <v>5</v>
          </cell>
          <cell r="K113">
            <v>114.6</v>
          </cell>
          <cell r="L113">
            <v>10</v>
          </cell>
          <cell r="M113">
            <v>40</v>
          </cell>
          <cell r="N113">
            <v>53</v>
          </cell>
          <cell r="O113">
            <v>65</v>
          </cell>
          <cell r="P113" t="str">
            <v>E</v>
          </cell>
          <cell r="Q113">
            <v>0</v>
          </cell>
          <cell r="R113">
            <v>0</v>
          </cell>
          <cell r="S113" t="str">
            <v>Y</v>
          </cell>
          <cell r="T113">
            <v>1808.4387487005465</v>
          </cell>
          <cell r="U113">
            <v>1971.1000000000001</v>
          </cell>
          <cell r="V113">
            <v>1971.1000000000001</v>
          </cell>
          <cell r="W113" t="str">
            <v>Y</v>
          </cell>
          <cell r="X113">
            <v>2234.5412429262792</v>
          </cell>
          <cell r="Y113">
            <v>2420.1000000000004</v>
          </cell>
          <cell r="Z113">
            <v>2420.1000000000004</v>
          </cell>
          <cell r="AB113" t="str">
            <v>I</v>
          </cell>
          <cell r="AC113">
            <v>1.2500000000000001E-2</v>
          </cell>
          <cell r="AD113">
            <v>3.7499999999999999E-2</v>
          </cell>
          <cell r="AE113">
            <v>6.25E-2</v>
          </cell>
          <cell r="AF113">
            <v>0.57000000000000006</v>
          </cell>
          <cell r="AG113">
            <v>0.75</v>
          </cell>
          <cell r="AH113">
            <v>0.92999999999999994</v>
          </cell>
          <cell r="AI113">
            <v>46</v>
          </cell>
          <cell r="AJ113">
            <v>73</v>
          </cell>
          <cell r="AK113">
            <v>100</v>
          </cell>
          <cell r="AL113">
            <v>7.9725361529108998E-3</v>
          </cell>
          <cell r="AM113">
            <v>4.3018532285474358E-2</v>
          </cell>
          <cell r="AN113">
            <v>0.13720043753558483</v>
          </cell>
          <cell r="AO113">
            <v>6.1020227005698134E-3</v>
          </cell>
          <cell r="AP113">
            <v>4.3330666245436252E-2</v>
          </cell>
          <cell r="AQ113">
            <v>0.1370121030456323</v>
          </cell>
          <cell r="AR113">
            <v>5.467006464445325E-3</v>
          </cell>
          <cell r="AS113">
            <v>4.1639968310439729E-2</v>
          </cell>
          <cell r="AT113">
            <v>0.13753546702073896</v>
          </cell>
          <cell r="AV113">
            <v>5.3897224989202854</v>
          </cell>
          <cell r="AW113">
            <v>5.8227075265997073</v>
          </cell>
          <cell r="AX113">
            <v>6.3105412528726603</v>
          </cell>
          <cell r="AY113">
            <v>0.10063539962771492</v>
          </cell>
          <cell r="AZ113">
            <v>0.30787293677958244</v>
          </cell>
          <cell r="BA113">
            <v>1.1620375013013355</v>
          </cell>
          <cell r="BC113">
            <v>733.49182725174421</v>
          </cell>
          <cell r="BD113">
            <v>7156.7512981733889</v>
          </cell>
          <cell r="BE113">
            <v>145755.06200458648</v>
          </cell>
          <cell r="BG113">
            <v>7.0203739365401203</v>
          </cell>
          <cell r="BH113">
            <v>7.326907015603922</v>
          </cell>
          <cell r="BI113">
            <v>7.659838781891132</v>
          </cell>
          <cell r="BJ113">
            <v>0.63788613283063511</v>
          </cell>
          <cell r="BK113">
            <v>1.6870887350699735</v>
          </cell>
          <cell r="BL113">
            <v>5.3276486370630787</v>
          </cell>
          <cell r="BN113">
            <v>4655.6918597051617</v>
          </cell>
          <cell r="BO113">
            <v>38935.213354760359</v>
          </cell>
          <cell r="BP113">
            <v>873095.51250367798</v>
          </cell>
          <cell r="BR113">
            <v>7.1122585074657039</v>
          </cell>
          <cell r="BS113">
            <v>7.4160316693257586</v>
          </cell>
          <cell r="BT113">
            <v>7.7489634356129686</v>
          </cell>
          <cell r="BU113">
            <v>0.70906401661515195</v>
          </cell>
          <cell r="BV113">
            <v>1.8693914517831751</v>
          </cell>
          <cell r="BW113">
            <v>5.9033414266837161</v>
          </cell>
          <cell r="BY113">
            <v>5155.4993920821325</v>
          </cell>
          <cell r="BZ113">
            <v>44894.161250225836</v>
          </cell>
          <cell r="CA113">
            <v>1079812.4101509841</v>
          </cell>
          <cell r="CC113">
            <v>333</v>
          </cell>
        </row>
        <row r="114">
          <cell r="D114" t="str">
            <v>Makanjira</v>
          </cell>
          <cell r="E114" t="str">
            <v>Makanjira South-1</v>
          </cell>
          <cell r="F114" t="str">
            <v>NA</v>
          </cell>
          <cell r="G114">
            <v>27.6</v>
          </cell>
          <cell r="H114">
            <v>211</v>
          </cell>
          <cell r="I114">
            <v>123.29999999999998</v>
          </cell>
          <cell r="J114">
            <v>177</v>
          </cell>
          <cell r="K114" t="str">
            <v>NA</v>
          </cell>
          <cell r="L114" t="str">
            <v>NA</v>
          </cell>
          <cell r="M114">
            <v>40</v>
          </cell>
          <cell r="N114">
            <v>53</v>
          </cell>
          <cell r="O114">
            <v>65</v>
          </cell>
          <cell r="P114" t="str">
            <v>W</v>
          </cell>
          <cell r="Q114">
            <v>0</v>
          </cell>
          <cell r="R114">
            <v>0</v>
          </cell>
          <cell r="S114" t="str">
            <v>N</v>
          </cell>
          <cell r="T114">
            <v>3665.3859182713709</v>
          </cell>
          <cell r="U114">
            <v>5345.3544641457493</v>
          </cell>
          <cell r="V114">
            <v>5403.5914327731907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B114" t="str">
            <v>B</v>
          </cell>
          <cell r="AC114">
            <v>0.25</v>
          </cell>
          <cell r="AD114">
            <v>0.35</v>
          </cell>
          <cell r="AE114">
            <v>0.45</v>
          </cell>
          <cell r="AF114">
            <v>0.57000000000000006</v>
          </cell>
          <cell r="AG114">
            <v>0.75</v>
          </cell>
          <cell r="AH114">
            <v>0.92999999999999994</v>
          </cell>
          <cell r="AI114">
            <v>46</v>
          </cell>
          <cell r="AJ114">
            <v>73</v>
          </cell>
          <cell r="AK114">
            <v>100</v>
          </cell>
          <cell r="AL114">
            <v>4.8145658203516156E-2</v>
          </cell>
          <cell r="AM114">
            <v>0.29186174723462022</v>
          </cell>
          <cell r="AN114">
            <v>0.92448302370993574</v>
          </cell>
          <cell r="AO114">
            <v>0.14039148269761881</v>
          </cell>
          <cell r="AP114">
            <v>0.4232241109791946</v>
          </cell>
          <cell r="AQ114">
            <v>0.96487518176110798</v>
          </cell>
          <cell r="AR114" t="str">
            <v>NA</v>
          </cell>
          <cell r="AS114" t="str">
            <v>NA</v>
          </cell>
          <cell r="AT114" t="str">
            <v>NA</v>
          </cell>
          <cell r="AV114">
            <v>6.217099848778699</v>
          </cell>
          <cell r="AW114">
            <v>6.6500848764581209</v>
          </cell>
          <cell r="AX114">
            <v>7.1379186027310739</v>
          </cell>
          <cell r="AY114">
            <v>0.26087919787020414</v>
          </cell>
          <cell r="AZ114">
            <v>0.79810528988928575</v>
          </cell>
          <cell r="BA114">
            <v>3.0123735023267204</v>
          </cell>
          <cell r="BC114">
            <v>282.18927895863362</v>
          </cell>
          <cell r="BD114">
            <v>2734.5320085667449</v>
          </cell>
          <cell r="BE114">
            <v>62567.916084834455</v>
          </cell>
          <cell r="BG114">
            <v>7.3271898396628901</v>
          </cell>
          <cell r="BH114">
            <v>7.7601748673423119</v>
          </cell>
          <cell r="BI114">
            <v>8.0978126284009999</v>
          </cell>
          <cell r="BJ114">
            <v>0.90813646089729261</v>
          </cell>
          <cell r="BK114">
            <v>2.7782533804940228</v>
          </cell>
          <cell r="BL114">
            <v>8.8210949791924467</v>
          </cell>
          <cell r="BN114">
            <v>941.19579201917622</v>
          </cell>
          <cell r="BO114">
            <v>6564.4969377243242</v>
          </cell>
          <cell r="BP114">
            <v>62832.123499911308</v>
          </cell>
          <cell r="BR114" t="str">
            <v>NA</v>
          </cell>
          <cell r="BS114" t="str">
            <v>NA</v>
          </cell>
          <cell r="BT114" t="str">
            <v>NA</v>
          </cell>
          <cell r="BU114" t="str">
            <v>NA</v>
          </cell>
          <cell r="BV114" t="str">
            <v>NA</v>
          </cell>
          <cell r="BW114" t="str">
            <v>NA</v>
          </cell>
          <cell r="BY114" t="str">
            <v>NA</v>
          </cell>
          <cell r="BZ114" t="str">
            <v>NA</v>
          </cell>
          <cell r="CA114" t="str">
            <v>NA</v>
          </cell>
          <cell r="CC114">
            <v>334</v>
          </cell>
        </row>
        <row r="115">
          <cell r="D115" t="str">
            <v>Makanjira</v>
          </cell>
          <cell r="E115" t="str">
            <v>Makanjira South-2</v>
          </cell>
          <cell r="F115" t="str">
            <v>NA</v>
          </cell>
          <cell r="G115">
            <v>28.5</v>
          </cell>
          <cell r="H115">
            <v>171</v>
          </cell>
          <cell r="I115">
            <v>123.29999999999998</v>
          </cell>
          <cell r="J115">
            <v>177</v>
          </cell>
          <cell r="K115" t="str">
            <v>NA</v>
          </cell>
          <cell r="L115" t="str">
            <v>NA</v>
          </cell>
          <cell r="M115">
            <v>40</v>
          </cell>
          <cell r="N115">
            <v>53</v>
          </cell>
          <cell r="O115">
            <v>65</v>
          </cell>
          <cell r="P115" t="str">
            <v>W</v>
          </cell>
          <cell r="Q115">
            <v>0</v>
          </cell>
          <cell r="R115">
            <v>0</v>
          </cell>
          <cell r="S115" t="str">
            <v>N</v>
          </cell>
          <cell r="T115">
            <v>3665.3859182713709</v>
          </cell>
          <cell r="U115">
            <v>5345.3544641457493</v>
          </cell>
          <cell r="V115">
            <v>5403.5914327731907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B115" t="str">
            <v>B</v>
          </cell>
          <cell r="AC115">
            <v>0.25</v>
          </cell>
          <cell r="AD115">
            <v>0.35</v>
          </cell>
          <cell r="AE115">
            <v>0.45</v>
          </cell>
          <cell r="AF115">
            <v>0.57000000000000006</v>
          </cell>
          <cell r="AG115">
            <v>0.75</v>
          </cell>
          <cell r="AH115">
            <v>0.92999999999999994</v>
          </cell>
          <cell r="AI115">
            <v>46</v>
          </cell>
          <cell r="AJ115">
            <v>73</v>
          </cell>
          <cell r="AK115">
            <v>100</v>
          </cell>
          <cell r="AL115">
            <v>0.15237910458029597</v>
          </cell>
          <cell r="AM115">
            <v>0.41241680009060422</v>
          </cell>
          <cell r="AN115">
            <v>0.98061826543269914</v>
          </cell>
          <cell r="AO115">
            <v>0.14039148269761881</v>
          </cell>
          <cell r="AP115">
            <v>0.4232241109791946</v>
          </cell>
          <cell r="AQ115">
            <v>0.96487518176110798</v>
          </cell>
          <cell r="AR115" t="str">
            <v>NA</v>
          </cell>
          <cell r="AS115" t="str">
            <v>NA</v>
          </cell>
          <cell r="AT115" t="str">
            <v>NA</v>
          </cell>
          <cell r="AV115">
            <v>6.2403261453508536</v>
          </cell>
          <cell r="AW115">
            <v>6.6733111730302754</v>
          </cell>
          <cell r="AX115">
            <v>7.1611448993032285</v>
          </cell>
          <cell r="AY115">
            <v>0.26794928268643958</v>
          </cell>
          <cell r="AZ115">
            <v>0.81973473423697518</v>
          </cell>
          <cell r="BA115">
            <v>3.0940118097636606</v>
          </cell>
          <cell r="BC115">
            <v>273.2452495856852</v>
          </cell>
          <cell r="BD115">
            <v>1987.6366192087396</v>
          </cell>
          <cell r="BE115">
            <v>20304.698720245302</v>
          </cell>
          <cell r="BG115">
            <v>7.3271898396628901</v>
          </cell>
          <cell r="BH115">
            <v>7.7601748673423119</v>
          </cell>
          <cell r="BI115">
            <v>8.0978126284009999</v>
          </cell>
          <cell r="BJ115">
            <v>0.90813646089729261</v>
          </cell>
          <cell r="BK115">
            <v>2.7782533804940228</v>
          </cell>
          <cell r="BL115">
            <v>8.8210949791924467</v>
          </cell>
          <cell r="BN115">
            <v>941.19579201917622</v>
          </cell>
          <cell r="BO115">
            <v>6564.4969377243242</v>
          </cell>
          <cell r="BP115">
            <v>62832.123499911308</v>
          </cell>
          <cell r="BR115" t="str">
            <v>NA</v>
          </cell>
          <cell r="BS115" t="str">
            <v>NA</v>
          </cell>
          <cell r="BT115" t="str">
            <v>NA</v>
          </cell>
          <cell r="BU115" t="str">
            <v>NA</v>
          </cell>
          <cell r="BV115" t="str">
            <v>NA</v>
          </cell>
          <cell r="BW115" t="str">
            <v>NA</v>
          </cell>
          <cell r="BY115" t="str">
            <v>NA</v>
          </cell>
          <cell r="BZ115" t="str">
            <v>NA</v>
          </cell>
          <cell r="CA115" t="str">
            <v>NA</v>
          </cell>
          <cell r="CC115">
            <v>334</v>
          </cell>
        </row>
        <row r="116">
          <cell r="D116" t="str">
            <v>Makanjira</v>
          </cell>
          <cell r="E116" t="str">
            <v>Makanjira Link-1</v>
          </cell>
          <cell r="F116" t="str">
            <v>NA</v>
          </cell>
          <cell r="G116">
            <v>1.1000000000000001</v>
          </cell>
          <cell r="H116">
            <v>247</v>
          </cell>
          <cell r="I116">
            <v>123.29999999999998</v>
          </cell>
          <cell r="J116">
            <v>177</v>
          </cell>
          <cell r="K116" t="str">
            <v>NA</v>
          </cell>
          <cell r="L116" t="str">
            <v>NA</v>
          </cell>
          <cell r="M116">
            <v>40</v>
          </cell>
          <cell r="N116">
            <v>53</v>
          </cell>
          <cell r="O116">
            <v>65</v>
          </cell>
          <cell r="P116" t="str">
            <v>NW</v>
          </cell>
          <cell r="Q116">
            <v>0</v>
          </cell>
          <cell r="R116">
            <v>0</v>
          </cell>
          <cell r="S116" t="str">
            <v>N</v>
          </cell>
          <cell r="T116">
            <v>3665.3859182713709</v>
          </cell>
          <cell r="U116">
            <v>5345.3544641457493</v>
          </cell>
          <cell r="V116">
            <v>5403.5914327731907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B116" t="str">
            <v>B</v>
          </cell>
          <cell r="AC116">
            <v>0.25</v>
          </cell>
          <cell r="AD116">
            <v>0.35</v>
          </cell>
          <cell r="AE116">
            <v>0.45</v>
          </cell>
          <cell r="AF116">
            <v>0.57000000000000006</v>
          </cell>
          <cell r="AG116">
            <v>0.75</v>
          </cell>
          <cell r="AH116">
            <v>0.92999999999999994</v>
          </cell>
          <cell r="AI116">
            <v>46</v>
          </cell>
          <cell r="AJ116">
            <v>73</v>
          </cell>
          <cell r="AK116">
            <v>100</v>
          </cell>
          <cell r="AL116" t="str">
            <v>NA</v>
          </cell>
          <cell r="AM116" t="str">
            <v>NA</v>
          </cell>
          <cell r="AN116" t="str">
            <v>NA</v>
          </cell>
          <cell r="AO116">
            <v>0.14039148269761881</v>
          </cell>
          <cell r="AP116">
            <v>0.4232241109791946</v>
          </cell>
          <cell r="AQ116">
            <v>0.96487518176110798</v>
          </cell>
          <cell r="AR116" t="str">
            <v>NA</v>
          </cell>
          <cell r="AS116" t="str">
            <v>NA</v>
          </cell>
          <cell r="AT116" t="str">
            <v>NA</v>
          </cell>
          <cell r="AV116" t="str">
            <v>NA</v>
          </cell>
          <cell r="AW116" t="str">
            <v>NA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C116" t="str">
            <v>NA</v>
          </cell>
          <cell r="BD116" t="str">
            <v>NA</v>
          </cell>
          <cell r="BE116" t="str">
            <v>NA</v>
          </cell>
          <cell r="BG116">
            <v>7.3271898396628901</v>
          </cell>
          <cell r="BH116">
            <v>7.7601748673423119</v>
          </cell>
          <cell r="BI116">
            <v>8.0978126284009999</v>
          </cell>
          <cell r="BJ116">
            <v>0.90813646089729261</v>
          </cell>
          <cell r="BK116">
            <v>2.7782533804940228</v>
          </cell>
          <cell r="BL116">
            <v>8.8210949791924467</v>
          </cell>
          <cell r="BN116">
            <v>941.19579201917622</v>
          </cell>
          <cell r="BO116">
            <v>6564.4969377243242</v>
          </cell>
          <cell r="BP116">
            <v>62832.123499911308</v>
          </cell>
          <cell r="BR116" t="str">
            <v>NA</v>
          </cell>
          <cell r="BS116" t="str">
            <v>NA</v>
          </cell>
          <cell r="BT116" t="str">
            <v>NA</v>
          </cell>
          <cell r="BU116" t="str">
            <v>NA</v>
          </cell>
          <cell r="BV116" t="str">
            <v>NA</v>
          </cell>
          <cell r="BW116" t="str">
            <v>NA</v>
          </cell>
          <cell r="BY116" t="str">
            <v>NA</v>
          </cell>
          <cell r="BZ116" t="str">
            <v>NA</v>
          </cell>
          <cell r="CA116" t="str">
            <v>NA</v>
          </cell>
          <cell r="CC116">
            <v>334</v>
          </cell>
        </row>
        <row r="117">
          <cell r="D117" t="str">
            <v>Makanjira</v>
          </cell>
          <cell r="E117" t="str">
            <v>Makanjira Namjola</v>
          </cell>
          <cell r="F117" t="str">
            <v>NA</v>
          </cell>
          <cell r="G117">
            <v>16.399999999999999</v>
          </cell>
          <cell r="H117">
            <v>156</v>
          </cell>
          <cell r="I117">
            <v>123.29999999999998</v>
          </cell>
          <cell r="J117">
            <v>177</v>
          </cell>
          <cell r="K117" t="str">
            <v>NA</v>
          </cell>
          <cell r="L117" t="str">
            <v>NA</v>
          </cell>
          <cell r="M117">
            <v>40</v>
          </cell>
          <cell r="N117">
            <v>53</v>
          </cell>
          <cell r="O117">
            <v>65</v>
          </cell>
          <cell r="P117" t="str">
            <v>W</v>
          </cell>
          <cell r="Q117">
            <v>0</v>
          </cell>
          <cell r="R117">
            <v>0</v>
          </cell>
          <cell r="S117" t="str">
            <v>N</v>
          </cell>
          <cell r="T117">
            <v>3665.3859182713709</v>
          </cell>
          <cell r="U117">
            <v>5345.3544641457493</v>
          </cell>
          <cell r="V117">
            <v>5403.5914327731907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B117" t="str">
            <v>B</v>
          </cell>
          <cell r="AC117">
            <v>0.25</v>
          </cell>
          <cell r="AD117">
            <v>0.35</v>
          </cell>
          <cell r="AE117">
            <v>0.45</v>
          </cell>
          <cell r="AF117">
            <v>0.57000000000000006</v>
          </cell>
          <cell r="AG117">
            <v>0.75</v>
          </cell>
          <cell r="AH117">
            <v>0.92999999999999994</v>
          </cell>
          <cell r="AI117">
            <v>46</v>
          </cell>
          <cell r="AJ117">
            <v>73</v>
          </cell>
          <cell r="AK117">
            <v>100</v>
          </cell>
          <cell r="AL117">
            <v>0.15421801587397571</v>
          </cell>
          <cell r="AM117">
            <v>0.40987563199129384</v>
          </cell>
          <cell r="AN117">
            <v>0.98287414924051031</v>
          </cell>
          <cell r="AO117">
            <v>0.14039148269761881</v>
          </cell>
          <cell r="AP117">
            <v>0.4232241109791946</v>
          </cell>
          <cell r="AQ117">
            <v>0.96487518176110798</v>
          </cell>
          <cell r="AR117" t="str">
            <v>NA</v>
          </cell>
          <cell r="AS117" t="str">
            <v>NA</v>
          </cell>
          <cell r="AT117" t="str">
            <v>NA</v>
          </cell>
          <cell r="AV117">
            <v>5.8403244587495022</v>
          </cell>
          <cell r="AW117">
            <v>6.2733094864289241</v>
          </cell>
          <cell r="AX117">
            <v>6.7611432127018771</v>
          </cell>
          <cell r="AY117">
            <v>0.16906423957475644</v>
          </cell>
          <cell r="AZ117">
            <v>0.51721664677478518</v>
          </cell>
          <cell r="BA117">
            <v>1.9521856845765007</v>
          </cell>
          <cell r="BC117">
            <v>172.01005815993463</v>
          </cell>
          <cell r="BD117">
            <v>1261.8867929815633</v>
          </cell>
          <cell r="BE117">
            <v>12658.609783773856</v>
          </cell>
          <cell r="BG117">
            <v>7.3271898396628901</v>
          </cell>
          <cell r="BH117">
            <v>7.7601748673423119</v>
          </cell>
          <cell r="BI117">
            <v>8.0978126284009999</v>
          </cell>
          <cell r="BJ117">
            <v>0.90813646089729261</v>
          </cell>
          <cell r="BK117">
            <v>2.7782533804940228</v>
          </cell>
          <cell r="BL117">
            <v>8.8210949791924467</v>
          </cell>
          <cell r="BN117">
            <v>941.19579201917622</v>
          </cell>
          <cell r="BO117">
            <v>6564.4969377243242</v>
          </cell>
          <cell r="BP117">
            <v>62832.123499911308</v>
          </cell>
          <cell r="BR117" t="str">
            <v>NA</v>
          </cell>
          <cell r="BS117" t="str">
            <v>NA</v>
          </cell>
          <cell r="BT117" t="str">
            <v>NA</v>
          </cell>
          <cell r="BU117" t="str">
            <v>NA</v>
          </cell>
          <cell r="BV117" t="str">
            <v>NA</v>
          </cell>
          <cell r="BW117" t="str">
            <v>NA</v>
          </cell>
          <cell r="BY117" t="str">
            <v>NA</v>
          </cell>
          <cell r="BZ117" t="str">
            <v>NA</v>
          </cell>
          <cell r="CA117" t="str">
            <v>NA</v>
          </cell>
          <cell r="CC117">
            <v>334</v>
          </cell>
        </row>
        <row r="118">
          <cell r="D118" t="str">
            <v>Makanjira</v>
          </cell>
          <cell r="E118" t="str">
            <v>Makanjira Link-2</v>
          </cell>
          <cell r="F118" t="str">
            <v>NA</v>
          </cell>
          <cell r="G118">
            <v>2.8</v>
          </cell>
          <cell r="H118">
            <v>246</v>
          </cell>
          <cell r="I118">
            <v>123.29999999999998</v>
          </cell>
          <cell r="J118">
            <v>177</v>
          </cell>
          <cell r="K118" t="str">
            <v>NA</v>
          </cell>
          <cell r="L118" t="str">
            <v>NA</v>
          </cell>
          <cell r="M118">
            <v>40</v>
          </cell>
          <cell r="N118">
            <v>53</v>
          </cell>
          <cell r="O118">
            <v>65</v>
          </cell>
          <cell r="P118" t="str">
            <v>NW</v>
          </cell>
          <cell r="Q118">
            <v>0</v>
          </cell>
          <cell r="R118">
            <v>0</v>
          </cell>
          <cell r="S118" t="str">
            <v>N</v>
          </cell>
          <cell r="T118">
            <v>3665.3859182713709</v>
          </cell>
          <cell r="U118">
            <v>5345.3544641457493</v>
          </cell>
          <cell r="V118">
            <v>5403.5914327731907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B118" t="str">
            <v>B</v>
          </cell>
          <cell r="AC118">
            <v>0.25</v>
          </cell>
          <cell r="AD118">
            <v>0.35</v>
          </cell>
          <cell r="AE118">
            <v>0.45</v>
          </cell>
          <cell r="AF118">
            <v>0.57000000000000006</v>
          </cell>
          <cell r="AG118">
            <v>0.75</v>
          </cell>
          <cell r="AH118">
            <v>0.92999999999999994</v>
          </cell>
          <cell r="AI118">
            <v>46</v>
          </cell>
          <cell r="AJ118">
            <v>73</v>
          </cell>
          <cell r="AK118">
            <v>100</v>
          </cell>
          <cell r="AL118" t="str">
            <v>NA</v>
          </cell>
          <cell r="AM118" t="str">
            <v>NA</v>
          </cell>
          <cell r="AN118" t="str">
            <v>NA</v>
          </cell>
          <cell r="AO118">
            <v>0.14039148269761881</v>
          </cell>
          <cell r="AP118">
            <v>0.4232241109791946</v>
          </cell>
          <cell r="AQ118">
            <v>0.96487518176110798</v>
          </cell>
          <cell r="AR118" t="str">
            <v>NA</v>
          </cell>
          <cell r="AS118" t="str">
            <v>NA</v>
          </cell>
          <cell r="AT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C118" t="str">
            <v>NA</v>
          </cell>
          <cell r="BD118" t="str">
            <v>NA</v>
          </cell>
          <cell r="BE118" t="str">
            <v>NA</v>
          </cell>
          <cell r="BG118">
            <v>7.3271898396628901</v>
          </cell>
          <cell r="BH118">
            <v>7.7601748673423119</v>
          </cell>
          <cell r="BI118">
            <v>8.0978126284009999</v>
          </cell>
          <cell r="BJ118">
            <v>0.90813646089729261</v>
          </cell>
          <cell r="BK118">
            <v>2.7782533804940228</v>
          </cell>
          <cell r="BL118">
            <v>8.8210949791924467</v>
          </cell>
          <cell r="BN118">
            <v>941.19579201917622</v>
          </cell>
          <cell r="BO118">
            <v>6564.4969377243242</v>
          </cell>
          <cell r="BP118">
            <v>62832.123499911308</v>
          </cell>
          <cell r="BR118" t="str">
            <v>NA</v>
          </cell>
          <cell r="BS118" t="str">
            <v>NA</v>
          </cell>
          <cell r="BT118" t="str">
            <v>NA</v>
          </cell>
          <cell r="BU118" t="str">
            <v>NA</v>
          </cell>
          <cell r="BV118" t="str">
            <v>NA</v>
          </cell>
          <cell r="BW118" t="str">
            <v>NA</v>
          </cell>
          <cell r="BY118" t="str">
            <v>NA</v>
          </cell>
          <cell r="BZ118" t="str">
            <v>NA</v>
          </cell>
          <cell r="CA118" t="str">
            <v>NA</v>
          </cell>
          <cell r="CC118">
            <v>334</v>
          </cell>
        </row>
        <row r="119">
          <cell r="D119" t="str">
            <v>Makanjira</v>
          </cell>
          <cell r="E119" t="str">
            <v>Makanjira Link-3</v>
          </cell>
          <cell r="F119" t="str">
            <v>NA</v>
          </cell>
          <cell r="G119">
            <v>3.6</v>
          </cell>
          <cell r="H119">
            <v>146</v>
          </cell>
          <cell r="I119">
            <v>123.29999999999998</v>
          </cell>
          <cell r="J119">
            <v>177</v>
          </cell>
          <cell r="K119" t="str">
            <v>NA</v>
          </cell>
          <cell r="L119" t="str">
            <v>NA</v>
          </cell>
          <cell r="M119">
            <v>40</v>
          </cell>
          <cell r="N119">
            <v>53</v>
          </cell>
          <cell r="O119">
            <v>65</v>
          </cell>
          <cell r="P119" t="str">
            <v>W</v>
          </cell>
          <cell r="Q119">
            <v>0</v>
          </cell>
          <cell r="R119">
            <v>0</v>
          </cell>
          <cell r="S119" t="str">
            <v>N</v>
          </cell>
          <cell r="T119">
            <v>3665.3859182713709</v>
          </cell>
          <cell r="U119">
            <v>5345.3544641457493</v>
          </cell>
          <cell r="V119">
            <v>5403.5914327731907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B119" t="str">
            <v>B</v>
          </cell>
          <cell r="AC119">
            <v>0.25</v>
          </cell>
          <cell r="AD119">
            <v>0.35</v>
          </cell>
          <cell r="AE119">
            <v>0.45</v>
          </cell>
          <cell r="AF119">
            <v>0.57000000000000006</v>
          </cell>
          <cell r="AG119">
            <v>0.75</v>
          </cell>
          <cell r="AH119">
            <v>0.92999999999999994</v>
          </cell>
          <cell r="AI119">
            <v>46</v>
          </cell>
          <cell r="AJ119">
            <v>73</v>
          </cell>
          <cell r="AK119">
            <v>100</v>
          </cell>
          <cell r="AL119" t="str">
            <v>NA</v>
          </cell>
          <cell r="AM119" t="str">
            <v>NA</v>
          </cell>
          <cell r="AN119" t="str">
            <v>NA</v>
          </cell>
          <cell r="AO119">
            <v>0.14039148269761881</v>
          </cell>
          <cell r="AP119">
            <v>0.4232241109791946</v>
          </cell>
          <cell r="AQ119">
            <v>0.96487518176110798</v>
          </cell>
          <cell r="AR119" t="str">
            <v>NA</v>
          </cell>
          <cell r="AS119" t="str">
            <v>NA</v>
          </cell>
          <cell r="AT119" t="str">
            <v>NA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C119" t="str">
            <v>NA</v>
          </cell>
          <cell r="BD119" t="str">
            <v>NA</v>
          </cell>
          <cell r="BE119" t="str">
            <v>NA</v>
          </cell>
          <cell r="BG119">
            <v>7.3271898396628901</v>
          </cell>
          <cell r="BH119">
            <v>7.7601748673423119</v>
          </cell>
          <cell r="BI119">
            <v>8.0978126284009999</v>
          </cell>
          <cell r="BJ119">
            <v>0.90813646089729261</v>
          </cell>
          <cell r="BK119">
            <v>2.7782533804940228</v>
          </cell>
          <cell r="BL119">
            <v>8.8210949791924467</v>
          </cell>
          <cell r="BN119">
            <v>941.19579201917622</v>
          </cell>
          <cell r="BO119">
            <v>6564.4969377243242</v>
          </cell>
          <cell r="BP119">
            <v>62832.123499911308</v>
          </cell>
          <cell r="BR119" t="str">
            <v>NA</v>
          </cell>
          <cell r="BS119" t="str">
            <v>NA</v>
          </cell>
          <cell r="BT119" t="str">
            <v>NA</v>
          </cell>
          <cell r="BU119" t="str">
            <v>NA</v>
          </cell>
          <cell r="BV119" t="str">
            <v>NA</v>
          </cell>
          <cell r="BW119" t="str">
            <v>NA</v>
          </cell>
          <cell r="BY119" t="str">
            <v>NA</v>
          </cell>
          <cell r="BZ119" t="str">
            <v>NA</v>
          </cell>
          <cell r="CA119" t="str">
            <v>NA</v>
          </cell>
          <cell r="CC119">
            <v>334</v>
          </cell>
        </row>
        <row r="120">
          <cell r="D120" t="str">
            <v>Makanjira</v>
          </cell>
          <cell r="E120" t="str">
            <v>Makanjira Chembe</v>
          </cell>
          <cell r="F120" t="str">
            <v>NA</v>
          </cell>
          <cell r="G120">
            <v>12.7</v>
          </cell>
          <cell r="H120">
            <v>156</v>
          </cell>
          <cell r="I120">
            <v>123.29999999999998</v>
          </cell>
          <cell r="J120">
            <v>177</v>
          </cell>
          <cell r="K120" t="str">
            <v>NA</v>
          </cell>
          <cell r="L120" t="str">
            <v>NA</v>
          </cell>
          <cell r="M120">
            <v>40</v>
          </cell>
          <cell r="N120">
            <v>53</v>
          </cell>
          <cell r="O120">
            <v>65</v>
          </cell>
          <cell r="P120" t="str">
            <v>W</v>
          </cell>
          <cell r="Q120">
            <v>0</v>
          </cell>
          <cell r="R120">
            <v>0</v>
          </cell>
          <cell r="S120" t="str">
            <v>N</v>
          </cell>
          <cell r="T120">
            <v>3665.3859182713709</v>
          </cell>
          <cell r="U120">
            <v>5345.3544641457493</v>
          </cell>
          <cell r="V120">
            <v>5403.5914327731907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B120" t="str">
            <v>B</v>
          </cell>
          <cell r="AC120">
            <v>0.25</v>
          </cell>
          <cell r="AD120">
            <v>0.35</v>
          </cell>
          <cell r="AE120">
            <v>0.45</v>
          </cell>
          <cell r="AF120">
            <v>0.57000000000000006</v>
          </cell>
          <cell r="AG120">
            <v>0.75</v>
          </cell>
          <cell r="AH120">
            <v>0.92999999999999994</v>
          </cell>
          <cell r="AI120">
            <v>46</v>
          </cell>
          <cell r="AJ120">
            <v>73</v>
          </cell>
          <cell r="AK120">
            <v>100</v>
          </cell>
          <cell r="AL120">
            <v>0.15421801587397571</v>
          </cell>
          <cell r="AM120">
            <v>0.40987563199129384</v>
          </cell>
          <cell r="AN120">
            <v>0.98287414924051031</v>
          </cell>
          <cell r="AO120">
            <v>0.14039148269761881</v>
          </cell>
          <cell r="AP120">
            <v>0.4232241109791946</v>
          </cell>
          <cell r="AQ120">
            <v>0.96487518176110798</v>
          </cell>
          <cell r="AR120" t="str">
            <v>NA</v>
          </cell>
          <cell r="AS120" t="str">
            <v>NA</v>
          </cell>
          <cell r="AT120" t="str">
            <v>NA</v>
          </cell>
          <cell r="AV120">
            <v>5.6552575802632674</v>
          </cell>
          <cell r="AW120">
            <v>6.0882426079426892</v>
          </cell>
          <cell r="AX120">
            <v>6.5760763342156423</v>
          </cell>
          <cell r="AY120">
            <v>0.13662126939914301</v>
          </cell>
          <cell r="AZ120">
            <v>0.41796417157451987</v>
          </cell>
          <cell r="BA120">
            <v>1.5775665332924738</v>
          </cell>
          <cell r="BC120">
            <v>139.00179336765896</v>
          </cell>
          <cell r="BD120">
            <v>1019.7341314093975</v>
          </cell>
          <cell r="BE120">
            <v>10229.456813798161</v>
          </cell>
          <cell r="BG120">
            <v>7.3271898396628901</v>
          </cell>
          <cell r="BH120">
            <v>7.7601748673423119</v>
          </cell>
          <cell r="BI120">
            <v>8.0978126284009999</v>
          </cell>
          <cell r="BJ120">
            <v>0.90813646089729261</v>
          </cell>
          <cell r="BK120">
            <v>2.7782533804940228</v>
          </cell>
          <cell r="BL120">
            <v>8.8210949791924467</v>
          </cell>
          <cell r="BN120">
            <v>941.19579201917622</v>
          </cell>
          <cell r="BO120">
            <v>6564.4969377243242</v>
          </cell>
          <cell r="BP120">
            <v>62832.123499911308</v>
          </cell>
          <cell r="BR120" t="str">
            <v>NA</v>
          </cell>
          <cell r="BS120" t="str">
            <v>NA</v>
          </cell>
          <cell r="BT120" t="str">
            <v>NA</v>
          </cell>
          <cell r="BU120" t="str">
            <v>NA</v>
          </cell>
          <cell r="BV120" t="str">
            <v>NA</v>
          </cell>
          <cell r="BW120" t="str">
            <v>NA</v>
          </cell>
          <cell r="BY120" t="str">
            <v>NA</v>
          </cell>
          <cell r="BZ120" t="str">
            <v>NA</v>
          </cell>
          <cell r="CA120" t="str">
            <v>NA</v>
          </cell>
          <cell r="CC120">
            <v>334</v>
          </cell>
        </row>
        <row r="121">
          <cell r="D121" t="str">
            <v>Makanjira</v>
          </cell>
          <cell r="E121" t="str">
            <v>Makanjira Gome</v>
          </cell>
          <cell r="F121" t="str">
            <v>NA</v>
          </cell>
          <cell r="G121">
            <v>8.6999999999999993</v>
          </cell>
          <cell r="H121">
            <v>146</v>
          </cell>
          <cell r="I121">
            <v>123.29999999999998</v>
          </cell>
          <cell r="J121">
            <v>177</v>
          </cell>
          <cell r="K121" t="str">
            <v>NA</v>
          </cell>
          <cell r="L121" t="str">
            <v>NA</v>
          </cell>
          <cell r="M121">
            <v>40</v>
          </cell>
          <cell r="N121">
            <v>53</v>
          </cell>
          <cell r="O121">
            <v>65</v>
          </cell>
          <cell r="P121" t="str">
            <v>W</v>
          </cell>
          <cell r="Q121">
            <v>0</v>
          </cell>
          <cell r="R121">
            <v>0</v>
          </cell>
          <cell r="S121" t="str">
            <v>N</v>
          </cell>
          <cell r="T121">
            <v>3665.3859182713709</v>
          </cell>
          <cell r="U121">
            <v>5345.3544641457493</v>
          </cell>
          <cell r="V121">
            <v>5403.5914327731907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B121" t="str">
            <v>B</v>
          </cell>
          <cell r="AC121">
            <v>0.25</v>
          </cell>
          <cell r="AD121">
            <v>0.35</v>
          </cell>
          <cell r="AE121">
            <v>0.45</v>
          </cell>
          <cell r="AF121">
            <v>0.57000000000000006</v>
          </cell>
          <cell r="AG121">
            <v>0.75</v>
          </cell>
          <cell r="AH121">
            <v>0.92999999999999994</v>
          </cell>
          <cell r="AI121">
            <v>46</v>
          </cell>
          <cell r="AJ121">
            <v>73</v>
          </cell>
          <cell r="AK121">
            <v>100</v>
          </cell>
          <cell r="AL121">
            <v>0.13381197718881846</v>
          </cell>
          <cell r="AM121">
            <v>0.41712152203431146</v>
          </cell>
          <cell r="AN121">
            <v>0.97521115850048579</v>
          </cell>
          <cell r="AO121">
            <v>0.14039148269761881</v>
          </cell>
          <cell r="AP121">
            <v>0.4232241109791946</v>
          </cell>
          <cell r="AQ121">
            <v>0.96487518176110798</v>
          </cell>
          <cell r="AR121" t="str">
            <v>NA</v>
          </cell>
          <cell r="AS121" t="str">
            <v>NA</v>
          </cell>
          <cell r="AT121" t="str">
            <v>NA</v>
          </cell>
          <cell r="AV121">
            <v>5.3814501330343676</v>
          </cell>
          <cell r="AW121">
            <v>5.8144351607137894</v>
          </cell>
          <cell r="AX121">
            <v>6.3022688869867425</v>
          </cell>
          <cell r="AY121">
            <v>9.9681506426428895E-2</v>
          </cell>
          <cell r="AZ121">
            <v>0.30495470023120658</v>
          </cell>
          <cell r="BA121">
            <v>1.1510228913705227</v>
          </cell>
          <cell r="BC121">
            <v>102.21530543159719</v>
          </cell>
          <cell r="BD121">
            <v>731.09318057705423</v>
          </cell>
          <cell r="BE121">
            <v>8601.7927210383077</v>
          </cell>
          <cell r="BG121">
            <v>7.3271898396628901</v>
          </cell>
          <cell r="BH121">
            <v>7.7601748673423119</v>
          </cell>
          <cell r="BI121">
            <v>8.0978126284009999</v>
          </cell>
          <cell r="BJ121">
            <v>0.90813646089729261</v>
          </cell>
          <cell r="BK121">
            <v>2.7782533804940228</v>
          </cell>
          <cell r="BL121">
            <v>8.8210949791924467</v>
          </cell>
          <cell r="BN121">
            <v>941.19579201917622</v>
          </cell>
          <cell r="BO121">
            <v>6564.4969377243242</v>
          </cell>
          <cell r="BP121">
            <v>62832.123499911308</v>
          </cell>
          <cell r="BR121" t="str">
            <v>NA</v>
          </cell>
          <cell r="BS121" t="str">
            <v>NA</v>
          </cell>
          <cell r="BT121" t="str">
            <v>NA</v>
          </cell>
          <cell r="BU121" t="str">
            <v>NA</v>
          </cell>
          <cell r="BV121" t="str">
            <v>NA</v>
          </cell>
          <cell r="BW121" t="str">
            <v>NA</v>
          </cell>
          <cell r="BY121" t="str">
            <v>NA</v>
          </cell>
          <cell r="BZ121" t="str">
            <v>NA</v>
          </cell>
          <cell r="CA121" t="str">
            <v>NA</v>
          </cell>
          <cell r="CC121">
            <v>334</v>
          </cell>
        </row>
        <row r="122">
          <cell r="D122" t="str">
            <v>Makanjira</v>
          </cell>
          <cell r="E122" t="str">
            <v>Makanjira Malindi</v>
          </cell>
          <cell r="F122" t="str">
            <v>NA</v>
          </cell>
          <cell r="G122">
            <v>21.9</v>
          </cell>
          <cell r="H122">
            <v>176</v>
          </cell>
          <cell r="I122">
            <v>123.29999999999998</v>
          </cell>
          <cell r="J122">
            <v>177</v>
          </cell>
          <cell r="K122" t="str">
            <v>NA</v>
          </cell>
          <cell r="L122" t="str">
            <v>NA</v>
          </cell>
          <cell r="M122">
            <v>40</v>
          </cell>
          <cell r="N122">
            <v>53</v>
          </cell>
          <cell r="O122">
            <v>65</v>
          </cell>
          <cell r="P122" t="str">
            <v>W</v>
          </cell>
          <cell r="Q122">
            <v>0</v>
          </cell>
          <cell r="R122">
            <v>0</v>
          </cell>
          <cell r="S122" t="str">
            <v>N</v>
          </cell>
          <cell r="T122">
            <v>3665.3859182713709</v>
          </cell>
          <cell r="U122">
            <v>5345.3544641457493</v>
          </cell>
          <cell r="V122">
            <v>5403.5914327731907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B122" t="str">
            <v>B</v>
          </cell>
          <cell r="AC122">
            <v>0.25</v>
          </cell>
          <cell r="AD122">
            <v>0.35</v>
          </cell>
          <cell r="AE122">
            <v>0.45</v>
          </cell>
          <cell r="AF122">
            <v>0.57000000000000006</v>
          </cell>
          <cell r="AG122">
            <v>0.75</v>
          </cell>
          <cell r="AH122">
            <v>0.92999999999999994</v>
          </cell>
          <cell r="AI122">
            <v>46</v>
          </cell>
          <cell r="AJ122">
            <v>73</v>
          </cell>
          <cell r="AK122">
            <v>100</v>
          </cell>
          <cell r="AL122">
            <v>0.14250000000000002</v>
          </cell>
          <cell r="AM122">
            <v>0.4232241109791946</v>
          </cell>
          <cell r="AN122">
            <v>0.96487518176110809</v>
          </cell>
          <cell r="AO122">
            <v>0.14039148269761881</v>
          </cell>
          <cell r="AP122">
            <v>0.4232241109791946</v>
          </cell>
          <cell r="AQ122">
            <v>0.96487518176110798</v>
          </cell>
          <cell r="AR122" t="str">
            <v>NA</v>
          </cell>
          <cell r="AS122" t="str">
            <v>NA</v>
          </cell>
          <cell r="AT122" t="str">
            <v>NA</v>
          </cell>
          <cell r="AV122">
            <v>6.0496582367368674</v>
          </cell>
          <cell r="AW122">
            <v>6.4826432644162892</v>
          </cell>
          <cell r="AX122">
            <v>6.9704769906892423</v>
          </cell>
          <cell r="AY122">
            <v>0.21513875172850533</v>
          </cell>
          <cell r="AZ122">
            <v>0.65817197084501211</v>
          </cell>
          <cell r="BA122">
            <v>2.4842083244714575</v>
          </cell>
          <cell r="BC122">
            <v>222.97055183431092</v>
          </cell>
          <cell r="BD122">
            <v>1555.1381733007347</v>
          </cell>
          <cell r="BE122">
            <v>17433.040873483911</v>
          </cell>
          <cell r="BG122">
            <v>7.3271898396628901</v>
          </cell>
          <cell r="BH122">
            <v>7.7601748673423119</v>
          </cell>
          <cell r="BI122">
            <v>8.0978126284009999</v>
          </cell>
          <cell r="BJ122">
            <v>0.90813646089729261</v>
          </cell>
          <cell r="BK122">
            <v>2.7782533804940228</v>
          </cell>
          <cell r="BL122">
            <v>8.8210949791924467</v>
          </cell>
          <cell r="BN122">
            <v>941.19579201917622</v>
          </cell>
          <cell r="BO122">
            <v>6564.4969377243242</v>
          </cell>
          <cell r="BP122">
            <v>62832.123499911308</v>
          </cell>
          <cell r="BR122" t="str">
            <v>NA</v>
          </cell>
          <cell r="BS122" t="str">
            <v>NA</v>
          </cell>
          <cell r="BT122" t="str">
            <v>NA</v>
          </cell>
          <cell r="BU122" t="str">
            <v>NA</v>
          </cell>
          <cell r="BV122" t="str">
            <v>NA</v>
          </cell>
          <cell r="BW122" t="str">
            <v>NA</v>
          </cell>
          <cell r="BY122" t="str">
            <v>NA</v>
          </cell>
          <cell r="BZ122" t="str">
            <v>NA</v>
          </cell>
          <cell r="CA122" t="str">
            <v>NA</v>
          </cell>
          <cell r="CC122">
            <v>334</v>
          </cell>
        </row>
        <row r="123">
          <cell r="D123" t="str">
            <v>Cassimo</v>
          </cell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>
            <v>17.399999999999999</v>
          </cell>
          <cell r="J123">
            <v>351</v>
          </cell>
          <cell r="K123" t="str">
            <v>NA</v>
          </cell>
          <cell r="L123" t="str">
            <v>NA</v>
          </cell>
          <cell r="M123">
            <v>40</v>
          </cell>
          <cell r="N123">
            <v>53</v>
          </cell>
          <cell r="O123">
            <v>65</v>
          </cell>
          <cell r="P123" t="str">
            <v>E</v>
          </cell>
          <cell r="Q123">
            <v>0</v>
          </cell>
          <cell r="R123">
            <v>0</v>
          </cell>
          <cell r="S123" t="str">
            <v>Y</v>
          </cell>
          <cell r="T123">
            <v>140.20494343086025</v>
          </cell>
          <cell r="U123">
            <v>184</v>
          </cell>
          <cell r="V123">
            <v>184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B123" t="str">
            <v>I</v>
          </cell>
          <cell r="AC123">
            <v>6.6666666666666671E-3</v>
          </cell>
          <cell r="AD123">
            <v>0.02</v>
          </cell>
          <cell r="AE123">
            <v>3.3333333333333333E-2</v>
          </cell>
          <cell r="AF123">
            <v>0.69000000000000006</v>
          </cell>
          <cell r="AG123">
            <v>0.91</v>
          </cell>
          <cell r="AH123">
            <v>1.1300000000000001</v>
          </cell>
          <cell r="AI123">
            <v>52</v>
          </cell>
          <cell r="AJ123">
            <v>74</v>
          </cell>
          <cell r="AK123">
            <v>96</v>
          </cell>
          <cell r="AL123" t="str">
            <v>NA</v>
          </cell>
          <cell r="AM123" t="str">
            <v>NA</v>
          </cell>
          <cell r="AN123" t="str">
            <v>NA</v>
          </cell>
          <cell r="AO123">
            <v>5.2519807290297791E-3</v>
          </cell>
          <cell r="AP123">
            <v>2.9211384498820502E-2</v>
          </cell>
          <cell r="AQ123">
            <v>8.8462587705438217E-2</v>
          </cell>
          <cell r="AR123" t="str">
            <v>NA</v>
          </cell>
          <cell r="AS123" t="str">
            <v>NA</v>
          </cell>
          <cell r="AT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C123" t="str">
            <v>NA</v>
          </cell>
          <cell r="BD123" t="str">
            <v>NA</v>
          </cell>
          <cell r="BE123" t="str">
            <v>NA</v>
          </cell>
          <cell r="BG123">
            <v>5.9098334591410024</v>
          </cell>
          <cell r="BH123">
            <v>6.2970161806726681</v>
          </cell>
          <cell r="BI123">
            <v>6.6299479469598781</v>
          </cell>
          <cell r="BJ123">
            <v>0.17761225259520674</v>
          </cell>
          <cell r="BK123">
            <v>0.51545707871752056</v>
          </cell>
          <cell r="BL123">
            <v>1.6277591959500661</v>
          </cell>
          <cell r="BN123">
            <v>2007.7668673520848</v>
          </cell>
          <cell r="BO123">
            <v>17645.759951512522</v>
          </cell>
          <cell r="BP123">
            <v>309932.43881356914</v>
          </cell>
          <cell r="BR123" t="str">
            <v>NA</v>
          </cell>
          <cell r="BS123" t="str">
            <v>NA</v>
          </cell>
          <cell r="BT123" t="str">
            <v>NA</v>
          </cell>
          <cell r="BU123" t="str">
            <v>NA</v>
          </cell>
          <cell r="BV123" t="str">
            <v>NA</v>
          </cell>
          <cell r="BW123" t="str">
            <v>NA</v>
          </cell>
          <cell r="BY123" t="str">
            <v>NA</v>
          </cell>
          <cell r="BZ123" t="str">
            <v>NA</v>
          </cell>
          <cell r="CA123" t="str">
            <v>NA</v>
          </cell>
          <cell r="CC123">
            <v>335</v>
          </cell>
        </row>
        <row r="124">
          <cell r="D124" t="str">
            <v>Leopard Bay-1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  <cell r="I124">
            <v>7</v>
          </cell>
          <cell r="J124">
            <v>163</v>
          </cell>
          <cell r="K124" t="str">
            <v>NA</v>
          </cell>
          <cell r="L124" t="str">
            <v>NA</v>
          </cell>
          <cell r="M124">
            <v>40</v>
          </cell>
          <cell r="N124">
            <v>53</v>
          </cell>
          <cell r="O124">
            <v>65</v>
          </cell>
          <cell r="P124" t="str">
            <v>W</v>
          </cell>
          <cell r="Q124">
            <v>0</v>
          </cell>
          <cell r="R124">
            <v>0</v>
          </cell>
          <cell r="S124" t="str">
            <v>N</v>
          </cell>
          <cell r="T124">
            <v>30.738167964192943</v>
          </cell>
          <cell r="U124">
            <v>44.82649494778137</v>
          </cell>
          <cell r="V124">
            <v>64.037849925401957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B124" t="str">
            <v>I</v>
          </cell>
          <cell r="AC124">
            <v>6.6666666666666671E-3</v>
          </cell>
          <cell r="AD124">
            <v>0.02</v>
          </cell>
          <cell r="AE124">
            <v>3.3333333333333333E-2</v>
          </cell>
          <cell r="AF124">
            <v>0.69000000000000006</v>
          </cell>
          <cell r="AG124">
            <v>0.91</v>
          </cell>
          <cell r="AH124">
            <v>1.1300000000000001</v>
          </cell>
          <cell r="AI124">
            <v>52</v>
          </cell>
          <cell r="AJ124">
            <v>74</v>
          </cell>
          <cell r="AK124">
            <v>96</v>
          </cell>
          <cell r="AL124" t="str">
            <v>NA</v>
          </cell>
          <cell r="AM124" t="str">
            <v>NA</v>
          </cell>
          <cell r="AN124" t="str">
            <v>NA</v>
          </cell>
          <cell r="AO124">
            <v>5.5275152295877605E-3</v>
          </cell>
          <cell r="AP124">
            <v>2.8233199751738765E-2</v>
          </cell>
          <cell r="AQ124">
            <v>8.9113351836172847E-2</v>
          </cell>
          <cell r="AR124" t="str">
            <v>NA</v>
          </cell>
          <cell r="AS124" t="str">
            <v>NA</v>
          </cell>
          <cell r="AT124" t="str">
            <v>NA</v>
          </cell>
          <cell r="AV124" t="str">
            <v>NA</v>
          </cell>
          <cell r="AW124" t="str">
            <v>NA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C124" t="str">
            <v>NA</v>
          </cell>
          <cell r="BD124" t="str">
            <v>NA</v>
          </cell>
          <cell r="BE124" t="str">
            <v>NA</v>
          </cell>
          <cell r="BG124">
            <v>5.2507481120270993</v>
          </cell>
          <cell r="BH124">
            <v>5.6837331397065212</v>
          </cell>
          <cell r="BI124">
            <v>6.1715668659794742</v>
          </cell>
          <cell r="BJ124">
            <v>8.3163019377265404E-2</v>
          </cell>
          <cell r="BK124">
            <v>0.25441984730872769</v>
          </cell>
          <cell r="BL124">
            <v>0.96028383248172489</v>
          </cell>
          <cell r="BN124">
            <v>933.22737461557256</v>
          </cell>
          <cell r="BO124">
            <v>9011.3713481256782</v>
          </cell>
          <cell r="BP124">
            <v>173727.93969729909</v>
          </cell>
          <cell r="BR124" t="str">
            <v>NA</v>
          </cell>
          <cell r="BS124" t="str">
            <v>NA</v>
          </cell>
          <cell r="BT124" t="str">
            <v>NA</v>
          </cell>
          <cell r="BU124" t="str">
            <v>NA</v>
          </cell>
          <cell r="BV124" t="str">
            <v>NA</v>
          </cell>
          <cell r="BW124" t="str">
            <v>NA</v>
          </cell>
          <cell r="BY124" t="str">
            <v>NA</v>
          </cell>
          <cell r="BZ124" t="str">
            <v>NA</v>
          </cell>
          <cell r="CA124" t="str">
            <v>NA</v>
          </cell>
          <cell r="CC124">
            <v>336</v>
          </cell>
        </row>
        <row r="125">
          <cell r="D125" t="str">
            <v>Metangula-1</v>
          </cell>
          <cell r="E125" t="str">
            <v>Metangula South-1</v>
          </cell>
          <cell r="F125" t="str">
            <v>NA</v>
          </cell>
          <cell r="G125">
            <v>42.3</v>
          </cell>
          <cell r="H125">
            <v>141</v>
          </cell>
          <cell r="I125">
            <v>86.5</v>
          </cell>
          <cell r="J125">
            <v>159</v>
          </cell>
          <cell r="K125" t="str">
            <v>NA</v>
          </cell>
          <cell r="L125" t="str">
            <v>NA</v>
          </cell>
          <cell r="M125">
            <v>40</v>
          </cell>
          <cell r="N125">
            <v>53</v>
          </cell>
          <cell r="O125">
            <v>65</v>
          </cell>
          <cell r="P125" t="str">
            <v>SW</v>
          </cell>
          <cell r="Q125">
            <v>0</v>
          </cell>
          <cell r="R125">
            <v>0</v>
          </cell>
          <cell r="S125" t="str">
            <v>N</v>
          </cell>
          <cell r="T125">
            <v>2030.2121623014564</v>
          </cell>
          <cell r="U125">
            <v>2960.7260700229572</v>
          </cell>
          <cell r="V125">
            <v>3790.8407050679734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B125" t="str">
            <v>B</v>
          </cell>
          <cell r="AC125">
            <v>0.25</v>
          </cell>
          <cell r="AD125">
            <v>0.35</v>
          </cell>
          <cell r="AE125">
            <v>0.45</v>
          </cell>
          <cell r="AF125">
            <v>0.69000000000000006</v>
          </cell>
          <cell r="AG125">
            <v>0.91</v>
          </cell>
          <cell r="AH125">
            <v>1.1300000000000001</v>
          </cell>
          <cell r="AI125">
            <v>52</v>
          </cell>
          <cell r="AJ125">
            <v>74</v>
          </cell>
          <cell r="AK125">
            <v>96</v>
          </cell>
          <cell r="AL125">
            <v>0.15922825477076763</v>
          </cell>
          <cell r="AM125">
            <v>0.48716097894839405</v>
          </cell>
          <cell r="AN125">
            <v>1.2030302497883336</v>
          </cell>
          <cell r="AO125">
            <v>0.20063930598687443</v>
          </cell>
          <cell r="AP125">
            <v>0.50610744673496466</v>
          </cell>
          <cell r="AQ125">
            <v>1.1986349143863058</v>
          </cell>
          <cell r="AR125" t="str">
            <v>NA</v>
          </cell>
          <cell r="AS125" t="str">
            <v>NA</v>
          </cell>
          <cell r="AT125" t="str">
            <v>NA</v>
          </cell>
          <cell r="AV125">
            <v>6.5261519909617407</v>
          </cell>
          <cell r="AW125">
            <v>6.9591370186411625</v>
          </cell>
          <cell r="AX125">
            <v>7.4469707449141156</v>
          </cell>
          <cell r="AY125">
            <v>0.37236214341996143</v>
          </cell>
          <cell r="AZ125">
            <v>1.1391640224447599</v>
          </cell>
          <cell r="BA125">
            <v>4.2996676747908165</v>
          </cell>
          <cell r="BC125">
            <v>309.52018329171398</v>
          </cell>
          <cell r="BD125">
            <v>2338.3728822119679</v>
          </cell>
          <cell r="BE125">
            <v>27003.170266362697</v>
          </cell>
          <cell r="BG125">
            <v>7.0706115577780269</v>
          </cell>
          <cell r="BH125">
            <v>7.5035965854574487</v>
          </cell>
          <cell r="BI125">
            <v>7.9438656592700809</v>
          </cell>
          <cell r="BJ125">
            <v>0.67586813545086433</v>
          </cell>
          <cell r="BK125">
            <v>2.0676770649966465</v>
          </cell>
          <cell r="BL125">
            <v>7.3883764219873758</v>
          </cell>
          <cell r="BN125">
            <v>563.86488274196893</v>
          </cell>
          <cell r="BO125">
            <v>4085.4507838914201</v>
          </cell>
          <cell r="BP125">
            <v>36824.172540103951</v>
          </cell>
          <cell r="BR125" t="str">
            <v>NA</v>
          </cell>
          <cell r="BS125" t="str">
            <v>NA</v>
          </cell>
          <cell r="BT125" t="str">
            <v>NA</v>
          </cell>
          <cell r="BU125" t="str">
            <v>NA</v>
          </cell>
          <cell r="BV125" t="str">
            <v>NA</v>
          </cell>
          <cell r="BW125" t="str">
            <v>NA</v>
          </cell>
          <cell r="BY125" t="str">
            <v>NA</v>
          </cell>
          <cell r="BZ125" t="str">
            <v>NA</v>
          </cell>
          <cell r="CA125" t="str">
            <v>NA</v>
          </cell>
          <cell r="CC125">
            <v>337</v>
          </cell>
        </row>
        <row r="126">
          <cell r="D126" t="str">
            <v>Metangula-1</v>
          </cell>
          <cell r="E126" t="str">
            <v>Metangula Link-1a</v>
          </cell>
          <cell r="F126" t="str">
            <v>NA</v>
          </cell>
          <cell r="G126">
            <v>8.1</v>
          </cell>
          <cell r="H126">
            <v>107</v>
          </cell>
          <cell r="I126">
            <v>86.5</v>
          </cell>
          <cell r="J126">
            <v>159</v>
          </cell>
          <cell r="K126" t="str">
            <v>NA</v>
          </cell>
          <cell r="L126" t="str">
            <v>NA</v>
          </cell>
          <cell r="M126">
            <v>40</v>
          </cell>
          <cell r="N126">
            <v>53</v>
          </cell>
          <cell r="O126">
            <v>65</v>
          </cell>
          <cell r="P126" t="str">
            <v>SW</v>
          </cell>
          <cell r="Q126">
            <v>0</v>
          </cell>
          <cell r="R126">
            <v>0</v>
          </cell>
          <cell r="S126" t="str">
            <v>N</v>
          </cell>
          <cell r="T126">
            <v>2030.2121623014564</v>
          </cell>
          <cell r="U126">
            <v>2960.7260700229572</v>
          </cell>
          <cell r="V126">
            <v>3790.8407050679734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B126" t="str">
            <v>B</v>
          </cell>
          <cell r="AC126">
            <v>0.25</v>
          </cell>
          <cell r="AD126">
            <v>0.35</v>
          </cell>
          <cell r="AE126">
            <v>0.45</v>
          </cell>
          <cell r="AF126">
            <v>0.69000000000000006</v>
          </cell>
          <cell r="AG126">
            <v>0.91</v>
          </cell>
          <cell r="AH126">
            <v>1.1300000000000001</v>
          </cell>
          <cell r="AI126">
            <v>52</v>
          </cell>
          <cell r="AJ126">
            <v>74</v>
          </cell>
          <cell r="AK126">
            <v>96</v>
          </cell>
          <cell r="AL126" t="str">
            <v>NA</v>
          </cell>
          <cell r="AM126" t="str">
            <v>NA</v>
          </cell>
          <cell r="AN126" t="str">
            <v>NA</v>
          </cell>
          <cell r="AO126">
            <v>0.20063930598687443</v>
          </cell>
          <cell r="AP126">
            <v>0.50610744673496466</v>
          </cell>
          <cell r="AQ126">
            <v>1.1986349143863058</v>
          </cell>
          <cell r="AR126" t="str">
            <v>NA</v>
          </cell>
          <cell r="AS126" t="str">
            <v>NA</v>
          </cell>
          <cell r="AT126" t="str">
            <v>NA</v>
          </cell>
          <cell r="AV126" t="str">
            <v>NA</v>
          </cell>
          <cell r="AW126" t="str">
            <v>NA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C126" t="str">
            <v>NA</v>
          </cell>
          <cell r="BD126" t="str">
            <v>NA</v>
          </cell>
          <cell r="BE126" t="str">
            <v>NA</v>
          </cell>
          <cell r="BG126">
            <v>7.0706115577780269</v>
          </cell>
          <cell r="BH126">
            <v>7.5035965854574487</v>
          </cell>
          <cell r="BI126">
            <v>7.9438656592700809</v>
          </cell>
          <cell r="BJ126">
            <v>0.67586813545086433</v>
          </cell>
          <cell r="BK126">
            <v>2.0676770649966465</v>
          </cell>
          <cell r="BL126">
            <v>7.3883764219873758</v>
          </cell>
          <cell r="BN126">
            <v>563.86488274196893</v>
          </cell>
          <cell r="BO126">
            <v>4085.4507838914201</v>
          </cell>
          <cell r="BP126">
            <v>36824.172540103951</v>
          </cell>
          <cell r="BR126" t="str">
            <v>NA</v>
          </cell>
          <cell r="BS126" t="str">
            <v>NA</v>
          </cell>
          <cell r="BT126" t="str">
            <v>NA</v>
          </cell>
          <cell r="BU126" t="str">
            <v>NA</v>
          </cell>
          <cell r="BV126" t="str">
            <v>NA</v>
          </cell>
          <cell r="BW126" t="str">
            <v>NA</v>
          </cell>
          <cell r="BY126" t="str">
            <v>NA</v>
          </cell>
          <cell r="BZ126" t="str">
            <v>NA</v>
          </cell>
          <cell r="CA126" t="str">
            <v>NA</v>
          </cell>
          <cell r="CC126">
            <v>337</v>
          </cell>
        </row>
        <row r="127">
          <cell r="D127" t="str">
            <v>Metangula-1</v>
          </cell>
          <cell r="E127" t="str">
            <v>Metangula Lake-1</v>
          </cell>
          <cell r="F127" t="str">
            <v>NA</v>
          </cell>
          <cell r="G127">
            <v>12.4</v>
          </cell>
          <cell r="H127">
            <v>185</v>
          </cell>
          <cell r="I127">
            <v>86.5</v>
          </cell>
          <cell r="J127">
            <v>159</v>
          </cell>
          <cell r="K127" t="str">
            <v>NA</v>
          </cell>
          <cell r="L127" t="str">
            <v>NA</v>
          </cell>
          <cell r="M127">
            <v>40</v>
          </cell>
          <cell r="N127">
            <v>53</v>
          </cell>
          <cell r="O127">
            <v>65</v>
          </cell>
          <cell r="P127" t="str">
            <v>W</v>
          </cell>
          <cell r="Q127">
            <v>0</v>
          </cell>
          <cell r="R127">
            <v>0</v>
          </cell>
          <cell r="S127" t="str">
            <v>N</v>
          </cell>
          <cell r="T127">
            <v>2030.2121623014564</v>
          </cell>
          <cell r="U127">
            <v>2960.7260700229572</v>
          </cell>
          <cell r="V127">
            <v>3790.8407050679734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B127" t="str">
            <v>B</v>
          </cell>
          <cell r="AC127">
            <v>0.25</v>
          </cell>
          <cell r="AD127">
            <v>0.35</v>
          </cell>
          <cell r="AE127">
            <v>0.45</v>
          </cell>
          <cell r="AF127">
            <v>0.69000000000000006</v>
          </cell>
          <cell r="AG127">
            <v>0.91</v>
          </cell>
          <cell r="AH127">
            <v>1.1300000000000001</v>
          </cell>
          <cell r="AI127">
            <v>52</v>
          </cell>
          <cell r="AJ127">
            <v>74</v>
          </cell>
          <cell r="AK127">
            <v>96</v>
          </cell>
          <cell r="AL127">
            <v>0.16468824317248215</v>
          </cell>
          <cell r="AM127">
            <v>0.49408099565542846</v>
          </cell>
          <cell r="AN127">
            <v>1.2030302497883336</v>
          </cell>
          <cell r="AO127">
            <v>0.20063930598687443</v>
          </cell>
          <cell r="AP127">
            <v>0.50610744673496466</v>
          </cell>
          <cell r="AQ127">
            <v>1.1986349143863058</v>
          </cell>
          <cell r="AR127" t="str">
            <v>NA</v>
          </cell>
          <cell r="AS127" t="str">
            <v>NA</v>
          </cell>
          <cell r="AT127" t="str">
            <v>NA</v>
          </cell>
          <cell r="AV127">
            <v>5.6379541872737278</v>
          </cell>
          <cell r="AW127">
            <v>6.0709392149531496</v>
          </cell>
          <cell r="AX127">
            <v>6.5587729412261027</v>
          </cell>
          <cell r="AY127">
            <v>0.13392653098238649</v>
          </cell>
          <cell r="AZ127">
            <v>0.40972018354159495</v>
          </cell>
          <cell r="BA127">
            <v>1.5464503742862741</v>
          </cell>
          <cell r="BC127">
            <v>111.32432539077891</v>
          </cell>
          <cell r="BD127">
            <v>829.25712007618563</v>
          </cell>
          <cell r="BE127">
            <v>9390.1686270745977</v>
          </cell>
          <cell r="BG127">
            <v>7.0706115577780269</v>
          </cell>
          <cell r="BH127">
            <v>7.5035965854574487</v>
          </cell>
          <cell r="BI127">
            <v>7.9438656592700809</v>
          </cell>
          <cell r="BJ127">
            <v>0.67586813545086433</v>
          </cell>
          <cell r="BK127">
            <v>2.0676770649966465</v>
          </cell>
          <cell r="BL127">
            <v>7.3883764219873758</v>
          </cell>
          <cell r="BN127">
            <v>563.86488274196893</v>
          </cell>
          <cell r="BO127">
            <v>4085.4507838914201</v>
          </cell>
          <cell r="BP127">
            <v>36824.172540103951</v>
          </cell>
          <cell r="BR127" t="str">
            <v>NA</v>
          </cell>
          <cell r="BS127" t="str">
            <v>NA</v>
          </cell>
          <cell r="BT127" t="str">
            <v>NA</v>
          </cell>
          <cell r="BU127" t="str">
            <v>NA</v>
          </cell>
          <cell r="BV127" t="str">
            <v>NA</v>
          </cell>
          <cell r="BW127" t="str">
            <v>NA</v>
          </cell>
          <cell r="BY127" t="str">
            <v>NA</v>
          </cell>
          <cell r="BZ127" t="str">
            <v>NA</v>
          </cell>
          <cell r="CA127" t="str">
            <v>NA</v>
          </cell>
          <cell r="CC127">
            <v>337</v>
          </cell>
        </row>
        <row r="128">
          <cell r="D128" t="str">
            <v>Metangula-1</v>
          </cell>
          <cell r="E128" t="str">
            <v>Metangula Link-1b</v>
          </cell>
          <cell r="F128" t="str">
            <v>NA</v>
          </cell>
          <cell r="G128">
            <v>6.8</v>
          </cell>
          <cell r="H128">
            <v>231</v>
          </cell>
          <cell r="I128">
            <v>86.5</v>
          </cell>
          <cell r="J128">
            <v>159</v>
          </cell>
          <cell r="K128" t="str">
            <v>NA</v>
          </cell>
          <cell r="L128" t="str">
            <v>NA</v>
          </cell>
          <cell r="M128">
            <v>40</v>
          </cell>
          <cell r="N128">
            <v>53</v>
          </cell>
          <cell r="O128">
            <v>65</v>
          </cell>
          <cell r="P128" t="str">
            <v>NW</v>
          </cell>
          <cell r="Q128">
            <v>0</v>
          </cell>
          <cell r="R128">
            <v>0</v>
          </cell>
          <cell r="S128" t="str">
            <v>N</v>
          </cell>
          <cell r="T128">
            <v>2030.2121623014564</v>
          </cell>
          <cell r="U128">
            <v>2960.7260700229572</v>
          </cell>
          <cell r="V128">
            <v>3790.8407050679734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B128" t="str">
            <v>B</v>
          </cell>
          <cell r="AC128">
            <v>0.25</v>
          </cell>
          <cell r="AD128">
            <v>0.35</v>
          </cell>
          <cell r="AE128">
            <v>0.45</v>
          </cell>
          <cell r="AF128">
            <v>0.69000000000000006</v>
          </cell>
          <cell r="AG128">
            <v>0.91</v>
          </cell>
          <cell r="AH128">
            <v>1.1300000000000001</v>
          </cell>
          <cell r="AI128">
            <v>52</v>
          </cell>
          <cell r="AJ128">
            <v>74</v>
          </cell>
          <cell r="AK128">
            <v>96</v>
          </cell>
          <cell r="AL128" t="str">
            <v>NA</v>
          </cell>
          <cell r="AM128" t="str">
            <v>NA</v>
          </cell>
          <cell r="AN128" t="str">
            <v>NA</v>
          </cell>
          <cell r="AO128">
            <v>0.20063930598687443</v>
          </cell>
          <cell r="AP128">
            <v>0.50610744673496466</v>
          </cell>
          <cell r="AQ128">
            <v>1.1986349143863058</v>
          </cell>
          <cell r="AR128" t="str">
            <v>NA</v>
          </cell>
          <cell r="AS128" t="str">
            <v>NA</v>
          </cell>
          <cell r="AT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 t="str">
            <v>NA</v>
          </cell>
          <cell r="BA128" t="str">
            <v>NA</v>
          </cell>
          <cell r="BC128" t="str">
            <v>NA</v>
          </cell>
          <cell r="BD128" t="str">
            <v>NA</v>
          </cell>
          <cell r="BE128" t="str">
            <v>NA</v>
          </cell>
          <cell r="BG128">
            <v>7.0706115577780269</v>
          </cell>
          <cell r="BH128">
            <v>7.5035965854574487</v>
          </cell>
          <cell r="BI128">
            <v>7.9438656592700809</v>
          </cell>
          <cell r="BJ128">
            <v>0.67586813545086433</v>
          </cell>
          <cell r="BK128">
            <v>2.0676770649966465</v>
          </cell>
          <cell r="BL128">
            <v>7.3883764219873758</v>
          </cell>
          <cell r="BN128">
            <v>563.86488274196893</v>
          </cell>
          <cell r="BO128">
            <v>4085.4507838914201</v>
          </cell>
          <cell r="BP128">
            <v>36824.172540103951</v>
          </cell>
          <cell r="BR128" t="str">
            <v>NA</v>
          </cell>
          <cell r="BS128" t="str">
            <v>NA</v>
          </cell>
          <cell r="BT128" t="str">
            <v>NA</v>
          </cell>
          <cell r="BU128" t="str">
            <v>NA</v>
          </cell>
          <cell r="BV128" t="str">
            <v>NA</v>
          </cell>
          <cell r="BW128" t="str">
            <v>NA</v>
          </cell>
          <cell r="BY128" t="str">
            <v>NA</v>
          </cell>
          <cell r="BZ128" t="str">
            <v>NA</v>
          </cell>
          <cell r="CA128" t="str">
            <v>NA</v>
          </cell>
          <cell r="CC128">
            <v>337</v>
          </cell>
        </row>
        <row r="129">
          <cell r="D129" t="str">
            <v>Metangula-1</v>
          </cell>
          <cell r="E129" t="str">
            <v>Metangula North-1</v>
          </cell>
          <cell r="F129" t="str">
            <v>NA</v>
          </cell>
          <cell r="G129">
            <v>16.899999999999999</v>
          </cell>
          <cell r="H129">
            <v>188</v>
          </cell>
          <cell r="I129">
            <v>86.5</v>
          </cell>
          <cell r="J129">
            <v>159</v>
          </cell>
          <cell r="K129" t="str">
            <v>NA</v>
          </cell>
          <cell r="L129" t="str">
            <v>NA</v>
          </cell>
          <cell r="M129">
            <v>40</v>
          </cell>
          <cell r="N129">
            <v>53</v>
          </cell>
          <cell r="O129">
            <v>65</v>
          </cell>
          <cell r="P129" t="str">
            <v>W</v>
          </cell>
          <cell r="Q129">
            <v>0</v>
          </cell>
          <cell r="R129">
            <v>0</v>
          </cell>
          <cell r="S129" t="str">
            <v>N</v>
          </cell>
          <cell r="T129">
            <v>2030.2121623014564</v>
          </cell>
          <cell r="U129">
            <v>2960.7260700229572</v>
          </cell>
          <cell r="V129">
            <v>3790.8407050679734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B129" t="str">
            <v>B</v>
          </cell>
          <cell r="AC129">
            <v>0.25</v>
          </cell>
          <cell r="AD129">
            <v>0.35</v>
          </cell>
          <cell r="AE129">
            <v>0.45</v>
          </cell>
          <cell r="AF129">
            <v>0.69000000000000006</v>
          </cell>
          <cell r="AG129">
            <v>0.91</v>
          </cell>
          <cell r="AH129">
            <v>1.1300000000000001</v>
          </cell>
          <cell r="AI129">
            <v>52</v>
          </cell>
          <cell r="AJ129">
            <v>74</v>
          </cell>
          <cell r="AK129">
            <v>96</v>
          </cell>
          <cell r="AL129">
            <v>0.15642508731776791</v>
          </cell>
          <cell r="AM129">
            <v>0.48347784130615901</v>
          </cell>
          <cell r="AN129">
            <v>1.2024805398755205</v>
          </cell>
          <cell r="AO129">
            <v>0.20063930598687443</v>
          </cell>
          <cell r="AP129">
            <v>0.50610744673496466</v>
          </cell>
          <cell r="AQ129">
            <v>1.1986349143863058</v>
          </cell>
          <cell r="AR129" t="str">
            <v>NA</v>
          </cell>
          <cell r="AS129" t="str">
            <v>NA</v>
          </cell>
          <cell r="AT129" t="str">
            <v>NA</v>
          </cell>
          <cell r="AV129">
            <v>5.8620625530261279</v>
          </cell>
          <cell r="AW129">
            <v>6.2950475807055497</v>
          </cell>
          <cell r="AX129">
            <v>6.7828813069785028</v>
          </cell>
          <cell r="AY129">
            <v>0.17334878522102384</v>
          </cell>
          <cell r="AZ129">
            <v>0.53032431719456097</v>
          </cell>
          <cell r="BA129">
            <v>2.001659356221055</v>
          </cell>
          <cell r="BC129">
            <v>144.15932688521406</v>
          </cell>
          <cell r="BD129">
            <v>1096.8947734230012</v>
          </cell>
          <cell r="BE129">
            <v>12796.280894220039</v>
          </cell>
          <cell r="BG129">
            <v>7.0706115577780269</v>
          </cell>
          <cell r="BH129">
            <v>7.5035965854574487</v>
          </cell>
          <cell r="BI129">
            <v>7.9438656592700809</v>
          </cell>
          <cell r="BJ129">
            <v>0.67586813545086433</v>
          </cell>
          <cell r="BK129">
            <v>2.0676770649966465</v>
          </cell>
          <cell r="BL129">
            <v>7.3883764219873758</v>
          </cell>
          <cell r="BN129">
            <v>563.86488274196893</v>
          </cell>
          <cell r="BO129">
            <v>4085.4507838914201</v>
          </cell>
          <cell r="BP129">
            <v>36824.172540103951</v>
          </cell>
          <cell r="BR129" t="str">
            <v>NA</v>
          </cell>
          <cell r="BS129" t="str">
            <v>NA</v>
          </cell>
          <cell r="BT129" t="str">
            <v>NA</v>
          </cell>
          <cell r="BU129" t="str">
            <v>NA</v>
          </cell>
          <cell r="BV129" t="str">
            <v>NA</v>
          </cell>
          <cell r="BW129" t="str">
            <v>NA</v>
          </cell>
          <cell r="BY129" t="str">
            <v>NA</v>
          </cell>
          <cell r="BZ129" t="str">
            <v>NA</v>
          </cell>
          <cell r="CA129" t="str">
            <v>NA</v>
          </cell>
          <cell r="CC129">
            <v>337</v>
          </cell>
        </row>
        <row r="130">
          <cell r="D130" t="str">
            <v>Metangula-2</v>
          </cell>
          <cell r="E130" t="str">
            <v>Metangula South-2</v>
          </cell>
          <cell r="F130" t="str">
            <v>NA</v>
          </cell>
          <cell r="G130">
            <v>42.3</v>
          </cell>
          <cell r="H130">
            <v>141</v>
          </cell>
          <cell r="I130">
            <v>100.89999999999999</v>
          </cell>
          <cell r="J130">
            <v>163</v>
          </cell>
          <cell r="K130" t="str">
            <v>NA</v>
          </cell>
          <cell r="L130" t="str">
            <v>NA</v>
          </cell>
          <cell r="M130">
            <v>40</v>
          </cell>
          <cell r="N130">
            <v>53</v>
          </cell>
          <cell r="O130">
            <v>65</v>
          </cell>
          <cell r="P130" t="str">
            <v>SW</v>
          </cell>
          <cell r="Q130">
            <v>0</v>
          </cell>
          <cell r="R130">
            <v>0</v>
          </cell>
          <cell r="S130" t="str">
            <v>N</v>
          </cell>
          <cell r="T130">
            <v>2624.2176759401827</v>
          </cell>
          <cell r="U130">
            <v>3826.9841107460993</v>
          </cell>
          <cell r="V130">
            <v>4421.9170767787109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B130" t="str">
            <v>B</v>
          </cell>
          <cell r="AC130">
            <v>0.25</v>
          </cell>
          <cell r="AD130">
            <v>0.35</v>
          </cell>
          <cell r="AE130">
            <v>0.45</v>
          </cell>
          <cell r="AF130">
            <v>0.69000000000000006</v>
          </cell>
          <cell r="AG130">
            <v>0.91</v>
          </cell>
          <cell r="AH130">
            <v>1.1300000000000001</v>
          </cell>
          <cell r="AI130">
            <v>52</v>
          </cell>
          <cell r="AJ130">
            <v>74</v>
          </cell>
          <cell r="AK130">
            <v>96</v>
          </cell>
          <cell r="AL130">
            <v>0.15922825477076763</v>
          </cell>
          <cell r="AM130">
            <v>0.48716097894839405</v>
          </cell>
          <cell r="AN130">
            <v>1.2030302497883336</v>
          </cell>
          <cell r="AO130">
            <v>0.20728182110954105</v>
          </cell>
          <cell r="AP130">
            <v>0.49408099565542846</v>
          </cell>
          <cell r="AQ130">
            <v>1.2030302497883336</v>
          </cell>
          <cell r="AR130" t="str">
            <v>NA</v>
          </cell>
          <cell r="AS130" t="str">
            <v>NA</v>
          </cell>
          <cell r="AT130" t="str">
            <v>NA</v>
          </cell>
          <cell r="AV130">
            <v>6.5261519909617407</v>
          </cell>
          <cell r="AW130">
            <v>6.9591370186411625</v>
          </cell>
          <cell r="AX130">
            <v>7.4469707449141156</v>
          </cell>
          <cell r="AY130">
            <v>0.37236214341996143</v>
          </cell>
          <cell r="AZ130">
            <v>1.1391640224447599</v>
          </cell>
          <cell r="BA130">
            <v>4.2996676747908165</v>
          </cell>
          <cell r="BC130">
            <v>309.52018329171398</v>
          </cell>
          <cell r="BD130">
            <v>2338.3728822119679</v>
          </cell>
          <cell r="BE130">
            <v>27003.170266362697</v>
          </cell>
          <cell r="BG130">
            <v>7.1820699890648543</v>
          </cell>
          <cell r="BH130">
            <v>7.6150550167442761</v>
          </cell>
          <cell r="BI130">
            <v>8.0107407180421788</v>
          </cell>
          <cell r="BJ130">
            <v>0.76840677839705529</v>
          </cell>
          <cell r="BK130">
            <v>2.3507796697941221</v>
          </cell>
          <cell r="BL130">
            <v>7.9796996124925403</v>
          </cell>
          <cell r="BN130">
            <v>638.72606572632083</v>
          </cell>
          <cell r="BO130">
            <v>4757.8832022787483</v>
          </cell>
          <cell r="BP130">
            <v>38496.861759408959</v>
          </cell>
          <cell r="BR130" t="str">
            <v>NA</v>
          </cell>
          <cell r="BS130" t="str">
            <v>NA</v>
          </cell>
          <cell r="BT130" t="str">
            <v>NA</v>
          </cell>
          <cell r="BU130" t="str">
            <v>NA</v>
          </cell>
          <cell r="BV130" t="str">
            <v>NA</v>
          </cell>
          <cell r="BW130" t="str">
            <v>NA</v>
          </cell>
          <cell r="BY130" t="str">
            <v>NA</v>
          </cell>
          <cell r="BZ130" t="str">
            <v>NA</v>
          </cell>
          <cell r="CA130" t="str">
            <v>NA</v>
          </cell>
          <cell r="CC130">
            <v>338</v>
          </cell>
        </row>
        <row r="131">
          <cell r="D131" t="str">
            <v>Metangula-2</v>
          </cell>
          <cell r="E131" t="str">
            <v>Metangula Link-2a</v>
          </cell>
          <cell r="F131" t="str">
            <v>NA</v>
          </cell>
          <cell r="G131">
            <v>8.1</v>
          </cell>
          <cell r="H131">
            <v>107</v>
          </cell>
          <cell r="I131">
            <v>100.89999999999999</v>
          </cell>
          <cell r="J131">
            <v>163</v>
          </cell>
          <cell r="K131" t="str">
            <v>NA</v>
          </cell>
          <cell r="L131" t="str">
            <v>NA</v>
          </cell>
          <cell r="M131">
            <v>40</v>
          </cell>
          <cell r="N131">
            <v>53</v>
          </cell>
          <cell r="O131">
            <v>65</v>
          </cell>
          <cell r="P131" t="str">
            <v>SW</v>
          </cell>
          <cell r="Q131">
            <v>0</v>
          </cell>
          <cell r="R131">
            <v>0</v>
          </cell>
          <cell r="S131" t="str">
            <v>N</v>
          </cell>
          <cell r="T131">
            <v>2624.2176759401827</v>
          </cell>
          <cell r="U131">
            <v>3826.9841107460993</v>
          </cell>
          <cell r="V131">
            <v>4421.9170767787109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B131" t="str">
            <v>B</v>
          </cell>
          <cell r="AC131">
            <v>0.25</v>
          </cell>
          <cell r="AD131">
            <v>0.35</v>
          </cell>
          <cell r="AE131">
            <v>0.45</v>
          </cell>
          <cell r="AF131">
            <v>0.69000000000000006</v>
          </cell>
          <cell r="AG131">
            <v>0.91</v>
          </cell>
          <cell r="AH131">
            <v>1.1300000000000001</v>
          </cell>
          <cell r="AI131">
            <v>52</v>
          </cell>
          <cell r="AJ131">
            <v>74</v>
          </cell>
          <cell r="AK131">
            <v>96</v>
          </cell>
          <cell r="AL131" t="str">
            <v>NA</v>
          </cell>
          <cell r="AM131" t="str">
            <v>NA</v>
          </cell>
          <cell r="AN131" t="str">
            <v>NA</v>
          </cell>
          <cell r="AO131">
            <v>0.20728182110954105</v>
          </cell>
          <cell r="AP131">
            <v>0.49408099565542846</v>
          </cell>
          <cell r="AQ131">
            <v>1.2030302497883336</v>
          </cell>
          <cell r="AR131" t="str">
            <v>NA</v>
          </cell>
          <cell r="AS131" t="str">
            <v>NA</v>
          </cell>
          <cell r="AT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 t="str">
            <v>NA</v>
          </cell>
          <cell r="BA131" t="str">
            <v>NA</v>
          </cell>
          <cell r="BC131" t="str">
            <v>NA</v>
          </cell>
          <cell r="BD131" t="str">
            <v>NA</v>
          </cell>
          <cell r="BE131" t="str">
            <v>NA</v>
          </cell>
          <cell r="BG131">
            <v>7.1820699890648543</v>
          </cell>
          <cell r="BH131">
            <v>7.6150550167442761</v>
          </cell>
          <cell r="BI131">
            <v>8.0107407180421788</v>
          </cell>
          <cell r="BJ131">
            <v>0.76840677839705529</v>
          </cell>
          <cell r="BK131">
            <v>2.3507796697941221</v>
          </cell>
          <cell r="BL131">
            <v>7.9796996124925403</v>
          </cell>
          <cell r="BN131">
            <v>638.72606572632083</v>
          </cell>
          <cell r="BO131">
            <v>4757.8832022787483</v>
          </cell>
          <cell r="BP131">
            <v>38496.861759408959</v>
          </cell>
          <cell r="BR131" t="str">
            <v>NA</v>
          </cell>
          <cell r="BS131" t="str">
            <v>NA</v>
          </cell>
          <cell r="BT131" t="str">
            <v>NA</v>
          </cell>
          <cell r="BU131" t="str">
            <v>NA</v>
          </cell>
          <cell r="BV131" t="str">
            <v>NA</v>
          </cell>
          <cell r="BW131" t="str">
            <v>NA</v>
          </cell>
          <cell r="BY131" t="str">
            <v>NA</v>
          </cell>
          <cell r="BZ131" t="str">
            <v>NA</v>
          </cell>
          <cell r="CA131" t="str">
            <v>NA</v>
          </cell>
          <cell r="CC131">
            <v>338</v>
          </cell>
        </row>
        <row r="132">
          <cell r="D132" t="str">
            <v>Metangula-2</v>
          </cell>
          <cell r="E132" t="str">
            <v>Metangula Lake-2</v>
          </cell>
          <cell r="F132" t="str">
            <v>NA</v>
          </cell>
          <cell r="G132">
            <v>12.4</v>
          </cell>
          <cell r="H132">
            <v>185</v>
          </cell>
          <cell r="I132">
            <v>100.89999999999999</v>
          </cell>
          <cell r="J132">
            <v>163</v>
          </cell>
          <cell r="K132" t="str">
            <v>NA</v>
          </cell>
          <cell r="L132" t="str">
            <v>NA</v>
          </cell>
          <cell r="M132">
            <v>40</v>
          </cell>
          <cell r="N132">
            <v>53</v>
          </cell>
          <cell r="O132">
            <v>65</v>
          </cell>
          <cell r="P132" t="str">
            <v>W</v>
          </cell>
          <cell r="Q132">
            <v>0</v>
          </cell>
          <cell r="R132">
            <v>0</v>
          </cell>
          <cell r="S132" t="str">
            <v>N</v>
          </cell>
          <cell r="T132">
            <v>2624.2176759401827</v>
          </cell>
          <cell r="U132">
            <v>3826.9841107460993</v>
          </cell>
          <cell r="V132">
            <v>4421.9170767787109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B132" t="str">
            <v>B</v>
          </cell>
          <cell r="AC132">
            <v>0.25</v>
          </cell>
          <cell r="AD132">
            <v>0.35</v>
          </cell>
          <cell r="AE132">
            <v>0.45</v>
          </cell>
          <cell r="AF132">
            <v>0.69000000000000006</v>
          </cell>
          <cell r="AG132">
            <v>0.91</v>
          </cell>
          <cell r="AH132">
            <v>1.1300000000000001</v>
          </cell>
          <cell r="AI132">
            <v>52</v>
          </cell>
          <cell r="AJ132">
            <v>74</v>
          </cell>
          <cell r="AK132">
            <v>96</v>
          </cell>
          <cell r="AL132">
            <v>0.16468824317248215</v>
          </cell>
          <cell r="AM132">
            <v>0.49408099565542846</v>
          </cell>
          <cell r="AN132">
            <v>1.2030302497883336</v>
          </cell>
          <cell r="AO132">
            <v>0.20728182110954105</v>
          </cell>
          <cell r="AP132">
            <v>0.49408099565542846</v>
          </cell>
          <cell r="AQ132">
            <v>1.2030302497883336</v>
          </cell>
          <cell r="AR132" t="str">
            <v>NA</v>
          </cell>
          <cell r="AS132" t="str">
            <v>NA</v>
          </cell>
          <cell r="AT132" t="str">
            <v>NA</v>
          </cell>
          <cell r="AV132">
            <v>5.6379541872737278</v>
          </cell>
          <cell r="AW132">
            <v>6.0709392149531496</v>
          </cell>
          <cell r="AX132">
            <v>6.5587729412261027</v>
          </cell>
          <cell r="AY132">
            <v>0.13392653098238649</v>
          </cell>
          <cell r="AZ132">
            <v>0.40972018354159495</v>
          </cell>
          <cell r="BA132">
            <v>1.5464503742862741</v>
          </cell>
          <cell r="BC132">
            <v>111.32432539077891</v>
          </cell>
          <cell r="BD132">
            <v>829.25712007618563</v>
          </cell>
          <cell r="BE132">
            <v>9390.1686270745977</v>
          </cell>
          <cell r="BG132">
            <v>7.1820699890648543</v>
          </cell>
          <cell r="BH132">
            <v>7.6150550167442761</v>
          </cell>
          <cell r="BI132">
            <v>8.0107407180421788</v>
          </cell>
          <cell r="BJ132">
            <v>0.76840677839705529</v>
          </cell>
          <cell r="BK132">
            <v>2.3507796697941221</v>
          </cell>
          <cell r="BL132">
            <v>7.9796996124925403</v>
          </cell>
          <cell r="BN132">
            <v>638.72606572632083</v>
          </cell>
          <cell r="BO132">
            <v>4757.8832022787483</v>
          </cell>
          <cell r="BP132">
            <v>38496.861759408959</v>
          </cell>
          <cell r="BR132" t="str">
            <v>NA</v>
          </cell>
          <cell r="BS132" t="str">
            <v>NA</v>
          </cell>
          <cell r="BT132" t="str">
            <v>NA</v>
          </cell>
          <cell r="BU132" t="str">
            <v>NA</v>
          </cell>
          <cell r="BV132" t="str">
            <v>NA</v>
          </cell>
          <cell r="BW132" t="str">
            <v>NA</v>
          </cell>
          <cell r="BY132" t="str">
            <v>NA</v>
          </cell>
          <cell r="BZ132" t="str">
            <v>NA</v>
          </cell>
          <cell r="CA132" t="str">
            <v>NA</v>
          </cell>
          <cell r="CC132">
            <v>338</v>
          </cell>
        </row>
        <row r="133">
          <cell r="D133" t="str">
            <v>Metangula-2</v>
          </cell>
          <cell r="E133" t="str">
            <v>Metangula Link-2b</v>
          </cell>
          <cell r="F133" t="str">
            <v>NA</v>
          </cell>
          <cell r="G133">
            <v>6.8</v>
          </cell>
          <cell r="H133">
            <v>231</v>
          </cell>
          <cell r="I133">
            <v>100.89999999999999</v>
          </cell>
          <cell r="J133">
            <v>163</v>
          </cell>
          <cell r="K133" t="str">
            <v>NA</v>
          </cell>
          <cell r="L133" t="str">
            <v>NA</v>
          </cell>
          <cell r="M133">
            <v>40</v>
          </cell>
          <cell r="N133">
            <v>53</v>
          </cell>
          <cell r="O133">
            <v>65</v>
          </cell>
          <cell r="P133" t="str">
            <v>W</v>
          </cell>
          <cell r="Q133">
            <v>0</v>
          </cell>
          <cell r="R133">
            <v>0</v>
          </cell>
          <cell r="S133" t="str">
            <v>N</v>
          </cell>
          <cell r="T133">
            <v>2624.2176759401827</v>
          </cell>
          <cell r="U133">
            <v>3826.9841107460993</v>
          </cell>
          <cell r="V133">
            <v>4421.9170767787109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B133" t="str">
            <v>B</v>
          </cell>
          <cell r="AC133">
            <v>0.25</v>
          </cell>
          <cell r="AD133">
            <v>0.35</v>
          </cell>
          <cell r="AE133">
            <v>0.45</v>
          </cell>
          <cell r="AF133">
            <v>0.69000000000000006</v>
          </cell>
          <cell r="AG133">
            <v>0.91</v>
          </cell>
          <cell r="AH133">
            <v>1.1300000000000001</v>
          </cell>
          <cell r="AI133">
            <v>52</v>
          </cell>
          <cell r="AJ133">
            <v>74</v>
          </cell>
          <cell r="AK133">
            <v>96</v>
          </cell>
          <cell r="AL133" t="str">
            <v>NA</v>
          </cell>
          <cell r="AM133" t="str">
            <v>NA</v>
          </cell>
          <cell r="AN133" t="str">
            <v>NA</v>
          </cell>
          <cell r="AO133">
            <v>0.20728182110954105</v>
          </cell>
          <cell r="AP133">
            <v>0.49408099565542846</v>
          </cell>
          <cell r="AQ133">
            <v>1.2030302497883336</v>
          </cell>
          <cell r="AR133" t="str">
            <v>NA</v>
          </cell>
          <cell r="AS133" t="str">
            <v>NA</v>
          </cell>
          <cell r="AT133" t="str">
            <v>NA</v>
          </cell>
          <cell r="AV133" t="str">
            <v>NA</v>
          </cell>
          <cell r="AW133" t="str">
            <v>NA</v>
          </cell>
          <cell r="AX133" t="str">
            <v>NA</v>
          </cell>
          <cell r="AY133" t="str">
            <v>NA</v>
          </cell>
          <cell r="AZ133" t="str">
            <v>NA</v>
          </cell>
          <cell r="BA133" t="str">
            <v>NA</v>
          </cell>
          <cell r="BC133" t="str">
            <v>NA</v>
          </cell>
          <cell r="BD133" t="str">
            <v>NA</v>
          </cell>
          <cell r="BE133" t="str">
            <v>NA</v>
          </cell>
          <cell r="BG133">
            <v>7.1820699890648543</v>
          </cell>
          <cell r="BH133">
            <v>7.6150550167442761</v>
          </cell>
          <cell r="BI133">
            <v>8.0107407180421788</v>
          </cell>
          <cell r="BJ133">
            <v>0.76840677839705529</v>
          </cell>
          <cell r="BK133">
            <v>2.3507796697941221</v>
          </cell>
          <cell r="BL133">
            <v>7.9796996124925403</v>
          </cell>
          <cell r="BN133">
            <v>638.72606572632083</v>
          </cell>
          <cell r="BO133">
            <v>4757.8832022787483</v>
          </cell>
          <cell r="BP133">
            <v>38496.861759408959</v>
          </cell>
          <cell r="BR133" t="str">
            <v>NA</v>
          </cell>
          <cell r="BS133" t="str">
            <v>NA</v>
          </cell>
          <cell r="BT133" t="str">
            <v>NA</v>
          </cell>
          <cell r="BU133" t="str">
            <v>NA</v>
          </cell>
          <cell r="BV133" t="str">
            <v>NA</v>
          </cell>
          <cell r="BW133" t="str">
            <v>NA</v>
          </cell>
          <cell r="BY133" t="str">
            <v>NA</v>
          </cell>
          <cell r="BZ133" t="str">
            <v>NA</v>
          </cell>
          <cell r="CA133" t="str">
            <v>NA</v>
          </cell>
          <cell r="CC133">
            <v>338</v>
          </cell>
        </row>
        <row r="134">
          <cell r="D134" t="str">
            <v>Metangula-2</v>
          </cell>
          <cell r="E134" t="str">
            <v>Metangula North-2a</v>
          </cell>
          <cell r="F134" t="str">
            <v>NA</v>
          </cell>
          <cell r="G134">
            <v>14</v>
          </cell>
          <cell r="H134">
            <v>205</v>
          </cell>
          <cell r="I134">
            <v>100.89999999999999</v>
          </cell>
          <cell r="J134">
            <v>163</v>
          </cell>
          <cell r="K134" t="str">
            <v>NA</v>
          </cell>
          <cell r="L134" t="str">
            <v>NA</v>
          </cell>
          <cell r="M134">
            <v>40</v>
          </cell>
          <cell r="N134">
            <v>53</v>
          </cell>
          <cell r="O134">
            <v>65</v>
          </cell>
          <cell r="P134" t="str">
            <v>W</v>
          </cell>
          <cell r="Q134">
            <v>0</v>
          </cell>
          <cell r="R134">
            <v>0</v>
          </cell>
          <cell r="S134" t="str">
            <v>N</v>
          </cell>
          <cell r="T134">
            <v>2624.2176759401827</v>
          </cell>
          <cell r="U134">
            <v>3826.9841107460993</v>
          </cell>
          <cell r="V134">
            <v>4421.9170767787109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B134" t="str">
            <v>B</v>
          </cell>
          <cell r="AC134">
            <v>0.25</v>
          </cell>
          <cell r="AD134">
            <v>0.35</v>
          </cell>
          <cell r="AE134">
            <v>0.45</v>
          </cell>
          <cell r="AF134">
            <v>0.69000000000000006</v>
          </cell>
          <cell r="AG134">
            <v>0.91</v>
          </cell>
          <cell r="AH134">
            <v>1.1300000000000001</v>
          </cell>
          <cell r="AI134">
            <v>52</v>
          </cell>
          <cell r="AJ134">
            <v>74</v>
          </cell>
          <cell r="AK134">
            <v>96</v>
          </cell>
          <cell r="AL134">
            <v>0.10223083256921249</v>
          </cell>
          <cell r="AM134">
            <v>0.39941675108403252</v>
          </cell>
          <cell r="AN134">
            <v>1.1376607194207067</v>
          </cell>
          <cell r="AO134">
            <v>0.20728182110954105</v>
          </cell>
          <cell r="AP134">
            <v>0.49408099565542846</v>
          </cell>
          <cell r="AQ134">
            <v>1.2030302497883336</v>
          </cell>
          <cell r="AR134" t="str">
            <v>NA</v>
          </cell>
          <cell r="AS134" t="str">
            <v>NA</v>
          </cell>
          <cell r="AT134" t="str">
            <v>NA</v>
          </cell>
          <cell r="AV134">
            <v>5.7257981048004014</v>
          </cell>
          <cell r="AW134">
            <v>6.1587831324798232</v>
          </cell>
          <cell r="AX134">
            <v>6.6466168587527763</v>
          </cell>
          <cell r="AY134">
            <v>0.14817965471977201</v>
          </cell>
          <cell r="AZ134">
            <v>0.45332463167361342</v>
          </cell>
          <cell r="BA134">
            <v>1.7110312708177253</v>
          </cell>
          <cell r="BC134">
            <v>130.24942514955129</v>
          </cell>
          <cell r="BD134">
            <v>1134.9664991347329</v>
          </cell>
          <cell r="BE134">
            <v>16736.939608305744</v>
          </cell>
          <cell r="BG134">
            <v>7.1820699890648543</v>
          </cell>
          <cell r="BH134">
            <v>7.6150550167442761</v>
          </cell>
          <cell r="BI134">
            <v>8.0107407180421788</v>
          </cell>
          <cell r="BJ134">
            <v>0.76840677839705529</v>
          </cell>
          <cell r="BK134">
            <v>2.3507796697941221</v>
          </cell>
          <cell r="BL134">
            <v>7.9796996124925403</v>
          </cell>
          <cell r="BN134">
            <v>638.72606572632083</v>
          </cell>
          <cell r="BO134">
            <v>4757.8832022787483</v>
          </cell>
          <cell r="BP134">
            <v>38496.861759408959</v>
          </cell>
          <cell r="BR134" t="str">
            <v>NA</v>
          </cell>
          <cell r="BS134" t="str">
            <v>NA</v>
          </cell>
          <cell r="BT134" t="str">
            <v>NA</v>
          </cell>
          <cell r="BU134" t="str">
            <v>NA</v>
          </cell>
          <cell r="BV134" t="str">
            <v>NA</v>
          </cell>
          <cell r="BW134" t="str">
            <v>NA</v>
          </cell>
          <cell r="BY134" t="str">
            <v>NA</v>
          </cell>
          <cell r="BZ134" t="str">
            <v>NA</v>
          </cell>
          <cell r="CA134" t="str">
            <v>NA</v>
          </cell>
          <cell r="CC134">
            <v>338</v>
          </cell>
        </row>
        <row r="135">
          <cell r="D135" t="str">
            <v>Metangula-2</v>
          </cell>
          <cell r="E135" t="str">
            <v>Metangula Link-2c</v>
          </cell>
          <cell r="F135" t="str">
            <v>NA</v>
          </cell>
          <cell r="G135">
            <v>2.8</v>
          </cell>
          <cell r="H135">
            <v>95</v>
          </cell>
          <cell r="I135">
            <v>100.89999999999999</v>
          </cell>
          <cell r="J135">
            <v>163</v>
          </cell>
          <cell r="K135" t="str">
            <v>NA</v>
          </cell>
          <cell r="L135" t="str">
            <v>NA</v>
          </cell>
          <cell r="M135">
            <v>40</v>
          </cell>
          <cell r="N135">
            <v>53</v>
          </cell>
          <cell r="O135">
            <v>65</v>
          </cell>
          <cell r="P135" t="str">
            <v>SW</v>
          </cell>
          <cell r="Q135">
            <v>0</v>
          </cell>
          <cell r="R135">
            <v>0</v>
          </cell>
          <cell r="S135" t="str">
            <v>N</v>
          </cell>
          <cell r="T135">
            <v>2624.2176759401827</v>
          </cell>
          <cell r="U135">
            <v>3826.9841107460993</v>
          </cell>
          <cell r="V135">
            <v>4421.9170767787109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B135" t="str">
            <v>B</v>
          </cell>
          <cell r="AC135">
            <v>0.25</v>
          </cell>
          <cell r="AD135">
            <v>0.35</v>
          </cell>
          <cell r="AE135">
            <v>0.45</v>
          </cell>
          <cell r="AF135">
            <v>0.69000000000000006</v>
          </cell>
          <cell r="AG135">
            <v>0.91</v>
          </cell>
          <cell r="AH135">
            <v>1.1300000000000001</v>
          </cell>
          <cell r="AI135">
            <v>52</v>
          </cell>
          <cell r="AJ135">
            <v>74</v>
          </cell>
          <cell r="AK135">
            <v>96</v>
          </cell>
          <cell r="AL135" t="str">
            <v>NA</v>
          </cell>
          <cell r="AM135" t="str">
            <v>NA</v>
          </cell>
          <cell r="AN135" t="str">
            <v>NA</v>
          </cell>
          <cell r="AO135">
            <v>0.20728182110954105</v>
          </cell>
          <cell r="AP135">
            <v>0.49408099565542846</v>
          </cell>
          <cell r="AQ135">
            <v>1.2030302497883336</v>
          </cell>
          <cell r="AR135" t="str">
            <v>NA</v>
          </cell>
          <cell r="AS135" t="str">
            <v>NA</v>
          </cell>
          <cell r="AT135" t="str">
            <v>NA</v>
          </cell>
          <cell r="AV135" t="str">
            <v>NA</v>
          </cell>
          <cell r="AW135" t="str">
            <v>NA</v>
          </cell>
          <cell r="AX135" t="str">
            <v>NA</v>
          </cell>
          <cell r="AY135" t="str">
            <v>NA</v>
          </cell>
          <cell r="AZ135" t="str">
            <v>NA</v>
          </cell>
          <cell r="BA135" t="str">
            <v>NA</v>
          </cell>
          <cell r="BC135" t="str">
            <v>NA</v>
          </cell>
          <cell r="BD135" t="str">
            <v>NA</v>
          </cell>
          <cell r="BE135" t="str">
            <v>NA</v>
          </cell>
          <cell r="BG135">
            <v>7.1820699890648543</v>
          </cell>
          <cell r="BH135">
            <v>7.6150550167442761</v>
          </cell>
          <cell r="BI135">
            <v>8.0107407180421788</v>
          </cell>
          <cell r="BJ135">
            <v>0.76840677839705529</v>
          </cell>
          <cell r="BK135">
            <v>2.3507796697941221</v>
          </cell>
          <cell r="BL135">
            <v>7.9796996124925403</v>
          </cell>
          <cell r="BN135">
            <v>638.72606572632083</v>
          </cell>
          <cell r="BO135">
            <v>4757.8832022787483</v>
          </cell>
          <cell r="BP135">
            <v>38496.861759408959</v>
          </cell>
          <cell r="BR135" t="str">
            <v>NA</v>
          </cell>
          <cell r="BS135" t="str">
            <v>NA</v>
          </cell>
          <cell r="BT135" t="str">
            <v>NA</v>
          </cell>
          <cell r="BU135" t="str">
            <v>NA</v>
          </cell>
          <cell r="BV135" t="str">
            <v>NA</v>
          </cell>
          <cell r="BW135" t="str">
            <v>NA</v>
          </cell>
          <cell r="BY135" t="str">
            <v>NA</v>
          </cell>
          <cell r="BZ135" t="str">
            <v>NA</v>
          </cell>
          <cell r="CA135" t="str">
            <v>NA</v>
          </cell>
          <cell r="CC135">
            <v>338</v>
          </cell>
        </row>
        <row r="136">
          <cell r="D136" t="str">
            <v>Metangula-2</v>
          </cell>
          <cell r="E136" t="str">
            <v>Metangula North-2b</v>
          </cell>
          <cell r="F136" t="str">
            <v>NA</v>
          </cell>
          <cell r="G136">
            <v>14.5</v>
          </cell>
          <cell r="H136">
            <v>185</v>
          </cell>
          <cell r="I136">
            <v>100.89999999999999</v>
          </cell>
          <cell r="J136">
            <v>163</v>
          </cell>
          <cell r="K136" t="str">
            <v>NA</v>
          </cell>
          <cell r="L136" t="str">
            <v>NA</v>
          </cell>
          <cell r="M136">
            <v>40</v>
          </cell>
          <cell r="N136">
            <v>53</v>
          </cell>
          <cell r="O136">
            <v>65</v>
          </cell>
          <cell r="P136" t="str">
            <v>W</v>
          </cell>
          <cell r="Q136">
            <v>0</v>
          </cell>
          <cell r="R136">
            <v>0</v>
          </cell>
          <cell r="S136" t="str">
            <v>N</v>
          </cell>
          <cell r="T136">
            <v>2624.2176759401827</v>
          </cell>
          <cell r="U136">
            <v>3826.9841107460993</v>
          </cell>
          <cell r="V136">
            <v>4421.9170767787109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B136" t="str">
            <v>B</v>
          </cell>
          <cell r="AC136">
            <v>0.25</v>
          </cell>
          <cell r="AD136">
            <v>0.35</v>
          </cell>
          <cell r="AE136">
            <v>0.45</v>
          </cell>
          <cell r="AF136">
            <v>0.69000000000000006</v>
          </cell>
          <cell r="AG136">
            <v>0.91</v>
          </cell>
          <cell r="AH136">
            <v>1.1300000000000001</v>
          </cell>
          <cell r="AI136">
            <v>52</v>
          </cell>
          <cell r="AJ136">
            <v>74</v>
          </cell>
          <cell r="AK136">
            <v>96</v>
          </cell>
          <cell r="AL136">
            <v>0.16468824317248215</v>
          </cell>
          <cell r="AM136">
            <v>0.49408099565542846</v>
          </cell>
          <cell r="AN136">
            <v>1.2030302497883336</v>
          </cell>
          <cell r="AO136">
            <v>0.20728182110954105</v>
          </cell>
          <cell r="AP136">
            <v>0.49408099565542846</v>
          </cell>
          <cell r="AQ136">
            <v>1.2030302497883336</v>
          </cell>
          <cell r="AR136" t="str">
            <v>NA</v>
          </cell>
          <cell r="AS136" t="str">
            <v>NA</v>
          </cell>
          <cell r="AT136" t="str">
            <v>NA</v>
          </cell>
          <cell r="AV136">
            <v>5.7511980490616308</v>
          </cell>
          <cell r="AW136">
            <v>6.1841830767410526</v>
          </cell>
          <cell r="AX136">
            <v>6.6720168030140057</v>
          </cell>
          <cell r="AY136">
            <v>0.15257681701490941</v>
          </cell>
          <cell r="AZ136">
            <v>0.46677682915390784</v>
          </cell>
          <cell r="BA136">
            <v>1.7618053275130849</v>
          </cell>
          <cell r="BC136">
            <v>126.82708272859676</v>
          </cell>
          <cell r="BD136">
            <v>944.73746867090085</v>
          </cell>
          <cell r="BE136">
            <v>10697.820886144869</v>
          </cell>
          <cell r="BG136">
            <v>7.1820699890648543</v>
          </cell>
          <cell r="BH136">
            <v>7.6150550167442761</v>
          </cell>
          <cell r="BI136">
            <v>8.0107407180421788</v>
          </cell>
          <cell r="BJ136">
            <v>0.76840677839705529</v>
          </cell>
          <cell r="BK136">
            <v>2.3507796697941221</v>
          </cell>
          <cell r="BL136">
            <v>7.9796996124925403</v>
          </cell>
          <cell r="BN136">
            <v>638.72606572632083</v>
          </cell>
          <cell r="BO136">
            <v>4757.8832022787483</v>
          </cell>
          <cell r="BP136">
            <v>38496.861759408959</v>
          </cell>
          <cell r="BR136" t="str">
            <v>NA</v>
          </cell>
          <cell r="BS136" t="str">
            <v>NA</v>
          </cell>
          <cell r="BT136" t="str">
            <v>NA</v>
          </cell>
          <cell r="BU136" t="str">
            <v>NA</v>
          </cell>
          <cell r="BV136" t="str">
            <v>NA</v>
          </cell>
          <cell r="BW136" t="str">
            <v>NA</v>
          </cell>
          <cell r="BY136" t="str">
            <v>NA</v>
          </cell>
          <cell r="BZ136" t="str">
            <v>NA</v>
          </cell>
          <cell r="CA136" t="str">
            <v>NA</v>
          </cell>
          <cell r="CC136">
            <v>338</v>
          </cell>
        </row>
        <row r="137">
          <cell r="D137" t="str">
            <v>Liwaladzi</v>
          </cell>
          <cell r="E137" t="str">
            <v>NA</v>
          </cell>
          <cell r="F137" t="str">
            <v>NA</v>
          </cell>
          <cell r="G137" t="str">
            <v>NA</v>
          </cell>
          <cell r="H137" t="str">
            <v>NA</v>
          </cell>
          <cell r="I137">
            <v>18.100000000000001</v>
          </cell>
          <cell r="J137">
            <v>338</v>
          </cell>
          <cell r="K137" t="str">
            <v>NA</v>
          </cell>
          <cell r="L137" t="str">
            <v>NA</v>
          </cell>
          <cell r="M137">
            <v>40</v>
          </cell>
          <cell r="N137">
            <v>53</v>
          </cell>
          <cell r="O137">
            <v>65</v>
          </cell>
          <cell r="P137" t="str">
            <v>E</v>
          </cell>
          <cell r="Q137">
            <v>0</v>
          </cell>
          <cell r="R137">
            <v>0</v>
          </cell>
          <cell r="S137" t="str">
            <v>N</v>
          </cell>
          <cell r="T137">
            <v>149.73116516805135</v>
          </cell>
          <cell r="U137">
            <v>218.3579492034082</v>
          </cell>
          <cell r="V137">
            <v>311.93992743344029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B137" t="str">
            <v>I</v>
          </cell>
          <cell r="AC137">
            <v>6.6666666666666671E-3</v>
          </cell>
          <cell r="AD137">
            <v>0.02</v>
          </cell>
          <cell r="AE137">
            <v>3.3333333333333333E-2</v>
          </cell>
          <cell r="AF137">
            <v>0.69000000000000006</v>
          </cell>
          <cell r="AG137">
            <v>0.91</v>
          </cell>
          <cell r="AH137">
            <v>1.1300000000000001</v>
          </cell>
          <cell r="AI137">
            <v>52</v>
          </cell>
          <cell r="AJ137">
            <v>74</v>
          </cell>
          <cell r="AK137">
            <v>96</v>
          </cell>
          <cell r="AL137" t="str">
            <v>NA</v>
          </cell>
          <cell r="AM137" t="str">
            <v>NA</v>
          </cell>
          <cell r="AN137" t="str">
            <v>NA</v>
          </cell>
          <cell r="AO137">
            <v>5.3019886295555896E-3</v>
          </cell>
          <cell r="AP137">
            <v>2.907033256572146E-2</v>
          </cell>
          <cell r="AQ137">
            <v>8.8638679670975384E-2</v>
          </cell>
          <cell r="AR137" t="str">
            <v>NA</v>
          </cell>
          <cell r="AS137" t="str">
            <v>NA</v>
          </cell>
          <cell r="AT137" t="str">
            <v>NA</v>
          </cell>
          <cell r="AV137" t="str">
            <v>NA</v>
          </cell>
          <cell r="AW137" t="str">
            <v>NA</v>
          </cell>
          <cell r="AX137" t="str">
            <v>NA</v>
          </cell>
          <cell r="AY137" t="str">
            <v>NA</v>
          </cell>
          <cell r="AZ137" t="str">
            <v>NA</v>
          </cell>
          <cell r="BA137" t="str">
            <v>NA</v>
          </cell>
          <cell r="BC137" t="str">
            <v>NA</v>
          </cell>
          <cell r="BD137" t="str">
            <v>NA</v>
          </cell>
          <cell r="BE137" t="str">
            <v>NA</v>
          </cell>
          <cell r="BG137">
            <v>5.9383823367853097</v>
          </cell>
          <cell r="BH137">
            <v>6.3713673644647315</v>
          </cell>
          <cell r="BI137">
            <v>6.8592010907376872</v>
          </cell>
          <cell r="BJ137">
            <v>0.18354702983925267</v>
          </cell>
          <cell r="BK137">
            <v>0.56152371156498881</v>
          </cell>
          <cell r="BL137">
            <v>2.1194185417329807</v>
          </cell>
          <cell r="BN137">
            <v>2070.7328958483449</v>
          </cell>
          <cell r="BO137">
            <v>19316.040168976757</v>
          </cell>
          <cell r="BP137">
            <v>399740.30308522738</v>
          </cell>
          <cell r="BR137" t="str">
            <v>NA</v>
          </cell>
          <cell r="BS137" t="str">
            <v>NA</v>
          </cell>
          <cell r="BT137" t="str">
            <v>NA</v>
          </cell>
          <cell r="BU137" t="str">
            <v>NA</v>
          </cell>
          <cell r="BV137" t="str">
            <v>NA</v>
          </cell>
          <cell r="BW137" t="str">
            <v>NA</v>
          </cell>
          <cell r="BY137" t="str">
            <v>NA</v>
          </cell>
          <cell r="BZ137" t="str">
            <v>NA</v>
          </cell>
          <cell r="CA137" t="str">
            <v>NA</v>
          </cell>
          <cell r="CC137">
            <v>339</v>
          </cell>
        </row>
        <row r="138">
          <cell r="D138" t="str">
            <v>Sani</v>
          </cell>
          <cell r="E138" t="str">
            <v>Sani South</v>
          </cell>
          <cell r="F138" t="str">
            <v>Sani-Chombo-Nkhotakota</v>
          </cell>
          <cell r="G138">
            <v>11.9</v>
          </cell>
          <cell r="H138">
            <v>174</v>
          </cell>
          <cell r="I138">
            <v>30.7</v>
          </cell>
          <cell r="J138">
            <v>170</v>
          </cell>
          <cell r="K138">
            <v>50.5</v>
          </cell>
          <cell r="L138">
            <v>166</v>
          </cell>
          <cell r="M138">
            <v>40</v>
          </cell>
          <cell r="N138">
            <v>53</v>
          </cell>
          <cell r="O138">
            <v>65</v>
          </cell>
          <cell r="P138" t="str">
            <v>W</v>
          </cell>
          <cell r="Q138">
            <v>0</v>
          </cell>
          <cell r="R138">
            <v>0</v>
          </cell>
          <cell r="S138" t="str">
            <v>N</v>
          </cell>
          <cell r="T138">
            <v>361.19789044394361</v>
          </cell>
          <cell r="U138">
            <v>526.74692356408457</v>
          </cell>
          <cell r="V138">
            <v>752.49560509154924</v>
          </cell>
          <cell r="W138" t="str">
            <v>N</v>
          </cell>
          <cell r="X138">
            <v>827.94256325484253</v>
          </cell>
          <cell r="Y138">
            <v>1207.4162380799787</v>
          </cell>
          <cell r="Z138">
            <v>1724.8803401142554</v>
          </cell>
          <cell r="AB138" t="str">
            <v>I</v>
          </cell>
          <cell r="AC138">
            <v>6.6666666666666671E-3</v>
          </cell>
          <cell r="AD138">
            <v>0.02</v>
          </cell>
          <cell r="AE138">
            <v>3.3333333333333333E-2</v>
          </cell>
          <cell r="AF138">
            <v>0.69000000000000006</v>
          </cell>
          <cell r="AG138">
            <v>0.91</v>
          </cell>
          <cell r="AH138">
            <v>1.1300000000000001</v>
          </cell>
          <cell r="AI138">
            <v>52</v>
          </cell>
          <cell r="AJ138">
            <v>74</v>
          </cell>
          <cell r="AK138">
            <v>96</v>
          </cell>
          <cell r="AL138">
            <v>5.0924215655640155E-3</v>
          </cell>
          <cell r="AM138">
            <v>2.9580993575259295E-2</v>
          </cell>
          <cell r="AN138">
            <v>8.7772888021150866E-2</v>
          </cell>
          <cell r="AO138">
            <v>5.3019886295555888E-3</v>
          </cell>
          <cell r="AP138">
            <v>2.907033256572146E-2</v>
          </cell>
          <cell r="AQ138">
            <v>8.8638679670975384E-2</v>
          </cell>
          <cell r="AR138">
            <v>5.4857249378980023E-3</v>
          </cell>
          <cell r="AS138">
            <v>2.8418043818063041E-2</v>
          </cell>
          <cell r="AT138">
            <v>8.9072632583371864E-2</v>
          </cell>
          <cell r="AV138">
            <v>5.6081629809908904</v>
          </cell>
          <cell r="AW138">
            <v>6.0411480086703122</v>
          </cell>
          <cell r="AX138">
            <v>6.5289817349432653</v>
          </cell>
          <cell r="AY138">
            <v>0.129410947383474</v>
          </cell>
          <cell r="AZ138">
            <v>0.39590570087432359</v>
          </cell>
          <cell r="BA138">
            <v>1.4943089061586661</v>
          </cell>
          <cell r="BC138">
            <v>1474.3840643854569</v>
          </cell>
          <cell r="BD138">
            <v>13383.786446086378</v>
          </cell>
          <cell r="BE138">
            <v>293437.785328592</v>
          </cell>
          <cell r="BG138">
            <v>6.3208153377986491</v>
          </cell>
          <cell r="BH138">
            <v>6.7538003654780709</v>
          </cell>
          <cell r="BI138">
            <v>7.241634091751024</v>
          </cell>
          <cell r="BJ138">
            <v>0.28507810394677352</v>
          </cell>
          <cell r="BK138">
            <v>0.87213677690287661</v>
          </cell>
          <cell r="BL138">
            <v>3.2917984010747574</v>
          </cell>
          <cell r="BN138">
            <v>3216.1817505063982</v>
          </cell>
          <cell r="BO138">
            <v>30000.921899712437</v>
          </cell>
          <cell r="BP138">
            <v>620861.08271240769</v>
          </cell>
          <cell r="BR138">
            <v>6.6810703422011057</v>
          </cell>
          <cell r="BS138">
            <v>7.1140553698805276</v>
          </cell>
          <cell r="BT138">
            <v>7.6018890961534806</v>
          </cell>
          <cell r="BU138">
            <v>0.4316098663519401</v>
          </cell>
          <cell r="BV138">
            <v>1.3204200270321134</v>
          </cell>
          <cell r="BW138">
            <v>4.9838014504638206</v>
          </cell>
          <cell r="BY138">
            <v>4845.5945876299747</v>
          </cell>
          <cell r="BZ138">
            <v>46464.142130459724</v>
          </cell>
          <cell r="CA138">
            <v>908503.70860437141</v>
          </cell>
          <cell r="CC138">
            <v>340</v>
          </cell>
        </row>
        <row r="139">
          <cell r="D139" t="str">
            <v>Sani</v>
          </cell>
          <cell r="E139" t="str">
            <v>Sani Central</v>
          </cell>
          <cell r="F139" t="str">
            <v>Sani-Chombo-Nkhotakota</v>
          </cell>
          <cell r="G139">
            <v>8.6</v>
          </cell>
          <cell r="H139">
            <v>172</v>
          </cell>
          <cell r="I139">
            <v>30.7</v>
          </cell>
          <cell r="J139">
            <v>170</v>
          </cell>
          <cell r="K139">
            <v>50.5</v>
          </cell>
          <cell r="L139">
            <v>166</v>
          </cell>
          <cell r="M139">
            <v>40</v>
          </cell>
          <cell r="N139">
            <v>53</v>
          </cell>
          <cell r="O139">
            <v>65</v>
          </cell>
          <cell r="P139" t="str">
            <v>W</v>
          </cell>
          <cell r="Q139">
            <v>0</v>
          </cell>
          <cell r="R139">
            <v>0</v>
          </cell>
          <cell r="S139" t="str">
            <v>N</v>
          </cell>
          <cell r="T139">
            <v>361.19789044394361</v>
          </cell>
          <cell r="U139">
            <v>526.74692356408457</v>
          </cell>
          <cell r="V139">
            <v>752.49560509154924</v>
          </cell>
          <cell r="W139" t="str">
            <v>N</v>
          </cell>
          <cell r="X139">
            <v>827.94256325484253</v>
          </cell>
          <cell r="Y139">
            <v>1207.4162380799787</v>
          </cell>
          <cell r="Z139">
            <v>1724.8803401142554</v>
          </cell>
          <cell r="AB139" t="str">
            <v>I</v>
          </cell>
          <cell r="AC139">
            <v>6.6666666666666671E-3</v>
          </cell>
          <cell r="AD139">
            <v>0.02</v>
          </cell>
          <cell r="AE139">
            <v>3.3333333333333333E-2</v>
          </cell>
          <cell r="AF139">
            <v>0.69000000000000006</v>
          </cell>
          <cell r="AG139">
            <v>0.91</v>
          </cell>
          <cell r="AH139">
            <v>1.1300000000000001</v>
          </cell>
          <cell r="AI139">
            <v>52</v>
          </cell>
          <cell r="AJ139">
            <v>74</v>
          </cell>
          <cell r="AK139">
            <v>96</v>
          </cell>
          <cell r="AL139">
            <v>5.200373024296827E-3</v>
          </cell>
          <cell r="AM139">
            <v>2.9343538361224161E-2</v>
          </cell>
          <cell r="AN139">
            <v>8.8259549178729607E-2</v>
          </cell>
          <cell r="AO139">
            <v>5.3019886295555888E-3</v>
          </cell>
          <cell r="AP139">
            <v>2.907033256572146E-2</v>
          </cell>
          <cell r="AQ139">
            <v>8.8638679670975384E-2</v>
          </cell>
          <cell r="AR139">
            <v>5.4857249378980023E-3</v>
          </cell>
          <cell r="AS139">
            <v>2.8418043818063041E-2</v>
          </cell>
          <cell r="AT139">
            <v>8.9072632583371864E-2</v>
          </cell>
          <cell r="AV139">
            <v>5.3730821307426169</v>
          </cell>
          <cell r="AW139">
            <v>5.8060671584220387</v>
          </cell>
          <cell r="AX139">
            <v>6.2939008846949918</v>
          </cell>
          <cell r="AY139">
            <v>9.8725784048369958E-2</v>
          </cell>
          <cell r="AZ139">
            <v>0.30203086769943877</v>
          </cell>
          <cell r="BA139">
            <v>1.1399871599256652</v>
          </cell>
          <cell r="BC139">
            <v>1118.5847306838805</v>
          </cell>
          <cell r="BD139">
            <v>10292.925958055406</v>
          </cell>
          <cell r="BE139">
            <v>219212.57467483493</v>
          </cell>
          <cell r="BG139">
            <v>6.3208153377986491</v>
          </cell>
          <cell r="BH139">
            <v>6.7538003654780709</v>
          </cell>
          <cell r="BI139">
            <v>7.241634091751024</v>
          </cell>
          <cell r="BJ139">
            <v>0.28507810394677352</v>
          </cell>
          <cell r="BK139">
            <v>0.87213677690287661</v>
          </cell>
          <cell r="BL139">
            <v>3.2917984010747574</v>
          </cell>
          <cell r="BN139">
            <v>3216.1817505063982</v>
          </cell>
          <cell r="BO139">
            <v>30000.921899712437</v>
          </cell>
          <cell r="BP139">
            <v>620861.08271240769</v>
          </cell>
          <cell r="BR139">
            <v>6.6810703422011057</v>
          </cell>
          <cell r="BS139">
            <v>7.1140553698805276</v>
          </cell>
          <cell r="BT139">
            <v>7.6018890961534806</v>
          </cell>
          <cell r="BU139">
            <v>0.4316098663519401</v>
          </cell>
          <cell r="BV139">
            <v>1.3204200270321134</v>
          </cell>
          <cell r="BW139">
            <v>4.9838014504638206</v>
          </cell>
          <cell r="BY139">
            <v>4845.5945876299747</v>
          </cell>
          <cell r="BZ139">
            <v>46464.142130459724</v>
          </cell>
          <cell r="CA139">
            <v>908503.70860437141</v>
          </cell>
          <cell r="CC139">
            <v>340</v>
          </cell>
        </row>
        <row r="140">
          <cell r="D140" t="str">
            <v>Sani</v>
          </cell>
          <cell r="E140" t="str">
            <v>Sani North</v>
          </cell>
          <cell r="F140" t="str">
            <v>Sani-Chombo-Nkhotakota</v>
          </cell>
          <cell r="G140">
            <v>10.199999999999999</v>
          </cell>
          <cell r="H140">
            <v>163</v>
          </cell>
          <cell r="I140">
            <v>30.7</v>
          </cell>
          <cell r="J140">
            <v>170</v>
          </cell>
          <cell r="K140">
            <v>50.5</v>
          </cell>
          <cell r="L140">
            <v>166</v>
          </cell>
          <cell r="M140">
            <v>40</v>
          </cell>
          <cell r="N140">
            <v>53</v>
          </cell>
          <cell r="O140">
            <v>65</v>
          </cell>
          <cell r="P140" t="str">
            <v>SW</v>
          </cell>
          <cell r="Q140">
            <v>0</v>
          </cell>
          <cell r="R140">
            <v>0</v>
          </cell>
          <cell r="S140" t="str">
            <v>N</v>
          </cell>
          <cell r="T140">
            <v>361.19789044394361</v>
          </cell>
          <cell r="U140">
            <v>526.74692356408457</v>
          </cell>
          <cell r="V140">
            <v>752.49560509154924</v>
          </cell>
          <cell r="W140" t="str">
            <v>N</v>
          </cell>
          <cell r="X140">
            <v>827.94256325484253</v>
          </cell>
          <cell r="Y140">
            <v>1207.4162380799787</v>
          </cell>
          <cell r="Z140">
            <v>1724.8803401142554</v>
          </cell>
          <cell r="AB140" t="str">
            <v>I</v>
          </cell>
          <cell r="AC140">
            <v>6.6666666666666671E-3</v>
          </cell>
          <cell r="AD140">
            <v>0.02</v>
          </cell>
          <cell r="AE140">
            <v>3.3333333333333333E-2</v>
          </cell>
          <cell r="AF140">
            <v>0.69000000000000006</v>
          </cell>
          <cell r="AG140">
            <v>0.91</v>
          </cell>
          <cell r="AH140">
            <v>1.1300000000000001</v>
          </cell>
          <cell r="AI140">
            <v>52</v>
          </cell>
          <cell r="AJ140">
            <v>74</v>
          </cell>
          <cell r="AK140">
            <v>96</v>
          </cell>
          <cell r="AL140">
            <v>5.5275152295877605E-3</v>
          </cell>
          <cell r="AM140">
            <v>2.8233199751738765E-2</v>
          </cell>
          <cell r="AN140">
            <v>8.9113351836172847E-2</v>
          </cell>
          <cell r="AO140">
            <v>5.3019886295555888E-3</v>
          </cell>
          <cell r="AP140">
            <v>2.907033256572146E-2</v>
          </cell>
          <cell r="AQ140">
            <v>8.8638679670975384E-2</v>
          </cell>
          <cell r="AR140">
            <v>5.4857249378980023E-3</v>
          </cell>
          <cell r="AS140">
            <v>2.8418043818063041E-2</v>
          </cell>
          <cell r="AT140">
            <v>8.9072632583371864E-2</v>
          </cell>
          <cell r="AV140">
            <v>5.4965849982732022</v>
          </cell>
          <cell r="AW140">
            <v>5.9295700259526241</v>
          </cell>
          <cell r="AX140">
            <v>6.4174037522255771</v>
          </cell>
          <cell r="AY140">
            <v>0.11381041978295517</v>
          </cell>
          <cell r="AZ140">
            <v>0.34817915270687444</v>
          </cell>
          <cell r="BA140">
            <v>1.3141695299654697</v>
          </cell>
          <cell r="BC140">
            <v>1277.1421727260997</v>
          </cell>
          <cell r="BD140">
            <v>12332.259742731836</v>
          </cell>
          <cell r="BE140">
            <v>237750.50368580889</v>
          </cell>
          <cell r="BG140">
            <v>6.3208153377986491</v>
          </cell>
          <cell r="BH140">
            <v>6.7538003654780709</v>
          </cell>
          <cell r="BI140">
            <v>7.241634091751024</v>
          </cell>
          <cell r="BJ140">
            <v>0.28507810394677352</v>
          </cell>
          <cell r="BK140">
            <v>0.87213677690287661</v>
          </cell>
          <cell r="BL140">
            <v>3.2917984010747574</v>
          </cell>
          <cell r="BN140">
            <v>3216.1817505063982</v>
          </cell>
          <cell r="BO140">
            <v>30000.921899712437</v>
          </cell>
          <cell r="BP140">
            <v>620861.08271240769</v>
          </cell>
          <cell r="BR140">
            <v>6.6810703422011057</v>
          </cell>
          <cell r="BS140">
            <v>7.1140553698805276</v>
          </cell>
          <cell r="BT140">
            <v>7.6018890961534806</v>
          </cell>
          <cell r="BU140">
            <v>0.4316098663519401</v>
          </cell>
          <cell r="BV140">
            <v>1.3204200270321134</v>
          </cell>
          <cell r="BW140">
            <v>4.9838014504638206</v>
          </cell>
          <cell r="BY140">
            <v>4845.5945876299747</v>
          </cell>
          <cell r="BZ140">
            <v>46464.142130459724</v>
          </cell>
          <cell r="CA140">
            <v>908503.70860437141</v>
          </cell>
          <cell r="CC140">
            <v>340</v>
          </cell>
        </row>
        <row r="141">
          <cell r="D141" t="str">
            <v>Nkhotakota</v>
          </cell>
          <cell r="E141" t="str">
            <v>NA</v>
          </cell>
          <cell r="F141" t="str">
            <v>Sani-Chombo-Nkhotakota</v>
          </cell>
          <cell r="G141" t="str">
            <v>NA</v>
          </cell>
          <cell r="H141" t="str">
            <v>NA</v>
          </cell>
          <cell r="I141">
            <v>9.3000000000000007</v>
          </cell>
          <cell r="J141">
            <v>180</v>
          </cell>
          <cell r="K141">
            <v>50.5</v>
          </cell>
          <cell r="L141">
            <v>166</v>
          </cell>
          <cell r="M141">
            <v>40</v>
          </cell>
          <cell r="N141">
            <v>53</v>
          </cell>
          <cell r="O141">
            <v>65</v>
          </cell>
          <cell r="P141" t="str">
            <v>SW</v>
          </cell>
          <cell r="Q141">
            <v>0</v>
          </cell>
          <cell r="R141">
            <v>0</v>
          </cell>
          <cell r="S141" t="str">
            <v>N</v>
          </cell>
          <cell r="T141">
            <v>49.35367463152474</v>
          </cell>
          <cell r="U141">
            <v>71.974108837640244</v>
          </cell>
          <cell r="V141">
            <v>102.8201554823432</v>
          </cell>
          <cell r="W141" t="str">
            <v>N</v>
          </cell>
          <cell r="X141">
            <v>827.94256325484253</v>
          </cell>
          <cell r="Y141">
            <v>1207.4162380799787</v>
          </cell>
          <cell r="Z141">
            <v>1724.8803401142554</v>
          </cell>
          <cell r="AB141" t="str">
            <v>I</v>
          </cell>
          <cell r="AC141">
            <v>6.6666666666666671E-3</v>
          </cell>
          <cell r="AD141">
            <v>0.02</v>
          </cell>
          <cell r="AE141">
            <v>3.3333333333333333E-2</v>
          </cell>
          <cell r="AF141">
            <v>0.69000000000000006</v>
          </cell>
          <cell r="AG141">
            <v>0.91</v>
          </cell>
          <cell r="AH141">
            <v>1.1300000000000001</v>
          </cell>
          <cell r="AI141">
            <v>52</v>
          </cell>
          <cell r="AJ141">
            <v>74</v>
          </cell>
          <cell r="AK141">
            <v>96</v>
          </cell>
          <cell r="AL141" t="str">
            <v>NA</v>
          </cell>
          <cell r="AM141" t="str">
            <v>NA</v>
          </cell>
          <cell r="AN141" t="str">
            <v>NA</v>
          </cell>
          <cell r="AO141">
            <v>4.7319049164200114E-3</v>
          </cell>
          <cell r="AP141">
            <v>2.907033256572146E-2</v>
          </cell>
          <cell r="AQ141">
            <v>8.8638679670975384E-2</v>
          </cell>
          <cell r="AR141">
            <v>5.4857249378980023E-3</v>
          </cell>
          <cell r="AS141">
            <v>2.8418043818063041E-2</v>
          </cell>
          <cell r="AT141">
            <v>8.9072632583371864E-2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C141" t="str">
            <v>NA</v>
          </cell>
          <cell r="BD141" t="str">
            <v>NA</v>
          </cell>
          <cell r="BE141" t="str">
            <v>NA</v>
          </cell>
          <cell r="BG141">
            <v>5.4563896262598943</v>
          </cell>
          <cell r="BH141">
            <v>5.8893746539393179</v>
          </cell>
          <cell r="BI141">
            <v>6.377208380212271</v>
          </cell>
          <cell r="BJ141">
            <v>0.10537825578407085</v>
          </cell>
          <cell r="BK141">
            <v>0.32238271225602738</v>
          </cell>
          <cell r="BL141">
            <v>1.2168032868733321</v>
          </cell>
          <cell r="BN141">
            <v>1188.8518215211732</v>
          </cell>
          <cell r="BO141">
            <v>11089.749713980493</v>
          </cell>
          <cell r="BP141">
            <v>257148.71882800249</v>
          </cell>
          <cell r="BR141">
            <v>6.6810703422011057</v>
          </cell>
          <cell r="BS141">
            <v>7.1140553698805276</v>
          </cell>
          <cell r="BT141">
            <v>7.6018890961534806</v>
          </cell>
          <cell r="BU141">
            <v>0.4316098663519401</v>
          </cell>
          <cell r="BV141">
            <v>1.3204200270321134</v>
          </cell>
          <cell r="BW141">
            <v>4.9838014504638206</v>
          </cell>
          <cell r="BY141">
            <v>4845.5945876299747</v>
          </cell>
          <cell r="BZ141">
            <v>46464.142130459724</v>
          </cell>
          <cell r="CA141">
            <v>908503.70860437141</v>
          </cell>
          <cell r="CC141">
            <v>341</v>
          </cell>
        </row>
        <row r="142">
          <cell r="D142" t="str">
            <v>Chombo</v>
          </cell>
          <cell r="E142" t="str">
            <v>NA</v>
          </cell>
          <cell r="F142" t="str">
            <v>Sani-Chombo-Nkhotakota</v>
          </cell>
          <cell r="G142" t="str">
            <v>NA</v>
          </cell>
          <cell r="H142" t="str">
            <v>NA</v>
          </cell>
          <cell r="I142">
            <v>10.5</v>
          </cell>
          <cell r="J142">
            <v>148</v>
          </cell>
          <cell r="K142">
            <v>50.5</v>
          </cell>
          <cell r="L142">
            <v>166</v>
          </cell>
          <cell r="M142">
            <v>40</v>
          </cell>
          <cell r="N142">
            <v>53</v>
          </cell>
          <cell r="O142">
            <v>65</v>
          </cell>
          <cell r="P142" t="str">
            <v>SW</v>
          </cell>
          <cell r="Q142">
            <v>0</v>
          </cell>
          <cell r="R142">
            <v>0</v>
          </cell>
          <cell r="S142" t="str">
            <v>N</v>
          </cell>
          <cell r="T142">
            <v>60.417591874429668</v>
          </cell>
          <cell r="U142">
            <v>88.108988150209953</v>
          </cell>
          <cell r="V142">
            <v>125.86998307172848</v>
          </cell>
          <cell r="W142" t="str">
            <v>N</v>
          </cell>
          <cell r="X142">
            <v>827.94256325484253</v>
          </cell>
          <cell r="Y142">
            <v>1207.4162380799787</v>
          </cell>
          <cell r="Z142">
            <v>1724.8803401142554</v>
          </cell>
          <cell r="AB142" t="str">
            <v>I</v>
          </cell>
          <cell r="AC142">
            <v>6.6666666666666671E-3</v>
          </cell>
          <cell r="AD142">
            <v>0.02</v>
          </cell>
          <cell r="AE142">
            <v>3.3333333333333333E-2</v>
          </cell>
          <cell r="AF142">
            <v>0.69000000000000006</v>
          </cell>
          <cell r="AG142">
            <v>0.91</v>
          </cell>
          <cell r="AH142">
            <v>1.1300000000000001</v>
          </cell>
          <cell r="AI142">
            <v>52</v>
          </cell>
          <cell r="AJ142">
            <v>74</v>
          </cell>
          <cell r="AK142">
            <v>96</v>
          </cell>
          <cell r="AL142" t="str">
            <v>NA</v>
          </cell>
          <cell r="AM142" t="str">
            <v>NA</v>
          </cell>
          <cell r="AN142" t="str">
            <v>NA</v>
          </cell>
          <cell r="AO142">
            <v>4.7319049164200114E-3</v>
          </cell>
          <cell r="AP142">
            <v>2.907033256572146E-2</v>
          </cell>
          <cell r="AQ142">
            <v>8.8638679670975384E-2</v>
          </cell>
          <cell r="AR142">
            <v>5.4857249378980023E-3</v>
          </cell>
          <cell r="AS142">
            <v>2.8418043818063041E-2</v>
          </cell>
          <cell r="AT142">
            <v>8.9072632583371864E-2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C142" t="str">
            <v>NA</v>
          </cell>
          <cell r="BD142" t="str">
            <v>NA</v>
          </cell>
          <cell r="BE142" t="str">
            <v>NA</v>
          </cell>
          <cell r="BG142">
            <v>5.5442335437865653</v>
          </cell>
          <cell r="BH142">
            <v>5.9772185714659898</v>
          </cell>
          <cell r="BI142">
            <v>6.4650522977389429</v>
          </cell>
          <cell r="BJ142">
            <v>0.11659313089434843</v>
          </cell>
          <cell r="BK142">
            <v>0.356692274781643</v>
          </cell>
          <cell r="BL142">
            <v>1.3463015101502682</v>
          </cell>
          <cell r="BN142">
            <v>1315.375311626248</v>
          </cell>
          <cell r="BO142">
            <v>12269.97572096027</v>
          </cell>
          <cell r="BP142">
            <v>284515.75716970058</v>
          </cell>
          <cell r="BR142">
            <v>6.6810703422011057</v>
          </cell>
          <cell r="BS142">
            <v>7.1140553698805276</v>
          </cell>
          <cell r="BT142">
            <v>7.6018890961534806</v>
          </cell>
          <cell r="BU142">
            <v>0.4316098663519401</v>
          </cell>
          <cell r="BV142">
            <v>1.3204200270321134</v>
          </cell>
          <cell r="BW142">
            <v>4.9838014504638206</v>
          </cell>
          <cell r="BY142">
            <v>4845.5945876299747</v>
          </cell>
          <cell r="BZ142">
            <v>46464.142130459724</v>
          </cell>
          <cell r="CA142">
            <v>908503.70860437141</v>
          </cell>
          <cell r="CC142">
            <v>342</v>
          </cell>
        </row>
        <row r="143">
          <cell r="D143" t="str">
            <v>Kaungozi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>
            <v>24.7</v>
          </cell>
          <cell r="J143">
            <v>169</v>
          </cell>
          <cell r="K143" t="str">
            <v>NA</v>
          </cell>
          <cell r="L143" t="str">
            <v>NA</v>
          </cell>
          <cell r="M143">
            <v>40</v>
          </cell>
          <cell r="N143">
            <v>53</v>
          </cell>
          <cell r="O143">
            <v>65</v>
          </cell>
          <cell r="P143" t="str">
            <v>W</v>
          </cell>
          <cell r="Q143">
            <v>0</v>
          </cell>
          <cell r="R143">
            <v>0</v>
          </cell>
          <cell r="S143" t="str">
            <v>N</v>
          </cell>
          <cell r="T143">
            <v>251.38701134250513</v>
          </cell>
          <cell r="U143">
            <v>366.60605820782001</v>
          </cell>
          <cell r="V143">
            <v>523.72294029688567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B143" t="str">
            <v>I</v>
          </cell>
          <cell r="AC143">
            <v>6.6666666666666671E-3</v>
          </cell>
          <cell r="AD143">
            <v>0.02</v>
          </cell>
          <cell r="AE143">
            <v>3.3333333333333333E-2</v>
          </cell>
          <cell r="AF143">
            <v>0.69000000000000006</v>
          </cell>
          <cell r="AG143">
            <v>0.91</v>
          </cell>
          <cell r="AH143">
            <v>1.1300000000000001</v>
          </cell>
          <cell r="AI143">
            <v>52</v>
          </cell>
          <cell r="AJ143">
            <v>74</v>
          </cell>
          <cell r="AK143">
            <v>96</v>
          </cell>
          <cell r="AL143" t="str">
            <v>NA</v>
          </cell>
          <cell r="AM143" t="str">
            <v>NA</v>
          </cell>
          <cell r="AN143" t="str">
            <v>NA</v>
          </cell>
          <cell r="AO143">
            <v>5.3503814929833186E-3</v>
          </cell>
          <cell r="AP143">
            <v>2.8920425527712269E-2</v>
          </cell>
          <cell r="AQ143">
            <v>8.8787771436022636E-2</v>
          </cell>
          <cell r="AR143" t="str">
            <v>NA</v>
          </cell>
          <cell r="AS143" t="str">
            <v>NA</v>
          </cell>
          <cell r="AT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C143" t="str">
            <v>NA</v>
          </cell>
          <cell r="BD143" t="str">
            <v>NA</v>
          </cell>
          <cell r="BE143" t="str">
            <v>NA</v>
          </cell>
          <cell r="BG143">
            <v>6.1634129674361136</v>
          </cell>
          <cell r="BH143">
            <v>6.5963979951155354</v>
          </cell>
          <cell r="BI143">
            <v>7.0842317213884884</v>
          </cell>
          <cell r="BJ143">
            <v>0.23782783174402389</v>
          </cell>
          <cell r="BK143">
            <v>0.72758446111231112</v>
          </cell>
          <cell r="BL143">
            <v>2.7461992535639443</v>
          </cell>
          <cell r="BN143">
            <v>2678.610217347265</v>
          </cell>
          <cell r="BO143">
            <v>25158.151992442909</v>
          </cell>
          <cell r="BP143">
            <v>513271.67177992972</v>
          </cell>
          <cell r="BR143" t="str">
            <v>NA</v>
          </cell>
          <cell r="BS143" t="str">
            <v>NA</v>
          </cell>
          <cell r="BT143" t="str">
            <v>NA</v>
          </cell>
          <cell r="BU143" t="str">
            <v>NA</v>
          </cell>
          <cell r="BV143" t="str">
            <v>NA</v>
          </cell>
          <cell r="BW143" t="str">
            <v>NA</v>
          </cell>
          <cell r="BY143" t="str">
            <v>NA</v>
          </cell>
          <cell r="BZ143" t="str">
            <v>NA</v>
          </cell>
          <cell r="CA143" t="str">
            <v>NA</v>
          </cell>
          <cell r="CC143">
            <v>343</v>
          </cell>
        </row>
        <row r="144">
          <cell r="D144" t="str">
            <v>Phirilanyama-1</v>
          </cell>
          <cell r="E144" t="str">
            <v>NA</v>
          </cell>
          <cell r="F144" t="str">
            <v>NA</v>
          </cell>
          <cell r="G144" t="str">
            <v>NA</v>
          </cell>
          <cell r="H144" t="str">
            <v>NA</v>
          </cell>
          <cell r="I144">
            <v>21.4</v>
          </cell>
          <cell r="J144">
            <v>359</v>
          </cell>
          <cell r="K144" t="str">
            <v>NA</v>
          </cell>
          <cell r="L144" t="str">
            <v>NA</v>
          </cell>
          <cell r="M144">
            <v>40</v>
          </cell>
          <cell r="N144">
            <v>53</v>
          </cell>
          <cell r="O144">
            <v>65</v>
          </cell>
          <cell r="P144" t="str">
            <v>E</v>
          </cell>
          <cell r="Q144">
            <v>0</v>
          </cell>
          <cell r="R144">
            <v>0</v>
          </cell>
          <cell r="S144" t="str">
            <v>N</v>
          </cell>
          <cell r="T144">
            <v>197.94180898953081</v>
          </cell>
          <cell r="U144">
            <v>288.66513810973242</v>
          </cell>
          <cell r="V144">
            <v>412.37876872818913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B144" t="str">
            <v>I</v>
          </cell>
          <cell r="AC144">
            <v>6.6666666666666671E-3</v>
          </cell>
          <cell r="AD144">
            <v>0.02</v>
          </cell>
          <cell r="AE144">
            <v>3.3333333333333333E-2</v>
          </cell>
          <cell r="AF144">
            <v>0.69000000000000006</v>
          </cell>
          <cell r="AG144">
            <v>0.91</v>
          </cell>
          <cell r="AH144">
            <v>1.1300000000000001</v>
          </cell>
          <cell r="AI144">
            <v>52</v>
          </cell>
          <cell r="AJ144">
            <v>74</v>
          </cell>
          <cell r="AK144">
            <v>96</v>
          </cell>
          <cell r="AL144" t="str">
            <v>NA</v>
          </cell>
          <cell r="AM144" t="str">
            <v>NA</v>
          </cell>
          <cell r="AN144" t="str">
            <v>NA</v>
          </cell>
          <cell r="AO144">
            <v>4.795705235142559E-3</v>
          </cell>
          <cell r="AP144">
            <v>2.9211384498820509E-2</v>
          </cell>
          <cell r="AQ144">
            <v>8.8462587705438217E-2</v>
          </cell>
          <cell r="AR144" t="str">
            <v>NA</v>
          </cell>
          <cell r="AS144" t="str">
            <v>NA</v>
          </cell>
          <cell r="AT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 t="str">
            <v>NA</v>
          </cell>
          <cell r="BA144" t="str">
            <v>NA</v>
          </cell>
          <cell r="BC144" t="str">
            <v>NA</v>
          </cell>
          <cell r="BD144" t="str">
            <v>NA</v>
          </cell>
          <cell r="BE144" t="str">
            <v>NA</v>
          </cell>
          <cell r="BG144">
            <v>6.059607667585321</v>
          </cell>
          <cell r="BH144">
            <v>6.4925926952647428</v>
          </cell>
          <cell r="BI144">
            <v>6.9804264215376959</v>
          </cell>
          <cell r="BJ144">
            <v>0.21103769100007799</v>
          </cell>
          <cell r="BK144">
            <v>0.64562563411814189</v>
          </cell>
          <cell r="BL144">
            <v>2.436853354161042</v>
          </cell>
          <cell r="BN144">
            <v>2385.6151676547042</v>
          </cell>
          <cell r="BO144">
            <v>22101.84985049958</v>
          </cell>
          <cell r="BP144">
            <v>508132.42988830252</v>
          </cell>
          <cell r="BR144" t="str">
            <v>NA</v>
          </cell>
          <cell r="BS144" t="str">
            <v>NA</v>
          </cell>
          <cell r="BT144" t="str">
            <v>NA</v>
          </cell>
          <cell r="BU144" t="str">
            <v>NA</v>
          </cell>
          <cell r="BV144" t="str">
            <v>NA</v>
          </cell>
          <cell r="BW144" t="str">
            <v>NA</v>
          </cell>
          <cell r="BY144" t="str">
            <v>NA</v>
          </cell>
          <cell r="BZ144" t="str">
            <v>NA</v>
          </cell>
          <cell r="CA144" t="str">
            <v>NA</v>
          </cell>
          <cell r="CC144">
            <v>344</v>
          </cell>
        </row>
        <row r="145">
          <cell r="D145" t="str">
            <v>Phirilanyama-2</v>
          </cell>
          <cell r="E145" t="str">
            <v>Phirilanyama-2 North</v>
          </cell>
          <cell r="F145" t="str">
            <v>NA</v>
          </cell>
          <cell r="G145">
            <v>13</v>
          </cell>
          <cell r="H145">
            <v>4</v>
          </cell>
          <cell r="I145">
            <v>22.1</v>
          </cell>
          <cell r="J145">
            <v>348</v>
          </cell>
          <cell r="K145" t="str">
            <v>NA</v>
          </cell>
          <cell r="L145" t="str">
            <v>NA</v>
          </cell>
          <cell r="M145">
            <v>40</v>
          </cell>
          <cell r="N145">
            <v>53</v>
          </cell>
          <cell r="O145">
            <v>65</v>
          </cell>
          <cell r="P145" t="str">
            <v>E</v>
          </cell>
          <cell r="Q145">
            <v>0</v>
          </cell>
          <cell r="R145">
            <v>0</v>
          </cell>
          <cell r="S145" t="str">
            <v>N</v>
          </cell>
          <cell r="T145">
            <v>208.85026734006476</v>
          </cell>
          <cell r="U145">
            <v>304.57330653759442</v>
          </cell>
          <cell r="V145">
            <v>435.10472362513497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B145" t="str">
            <v>I</v>
          </cell>
          <cell r="AC145">
            <v>6.6666666666666671E-3</v>
          </cell>
          <cell r="AD145">
            <v>0.02</v>
          </cell>
          <cell r="AE145">
            <v>3.3333333333333333E-2</v>
          </cell>
          <cell r="AF145">
            <v>0.69000000000000006</v>
          </cell>
          <cell r="AG145">
            <v>0.91</v>
          </cell>
          <cell r="AH145">
            <v>1.1300000000000001</v>
          </cell>
          <cell r="AI145">
            <v>52</v>
          </cell>
          <cell r="AJ145">
            <v>74</v>
          </cell>
          <cell r="AK145">
            <v>96</v>
          </cell>
          <cell r="AL145">
            <v>4.4624906921556717E-3</v>
          </cell>
          <cell r="AM145">
            <v>2.8418043818063045E-2</v>
          </cell>
          <cell r="AN145">
            <v>8.9072632583371864E-2</v>
          </cell>
          <cell r="AO145">
            <v>5.3971445783779779E-3</v>
          </cell>
          <cell r="AP145">
            <v>2.876170904792888E-2</v>
          </cell>
          <cell r="AQ145">
            <v>8.8909817585784034E-2</v>
          </cell>
          <cell r="AR145" t="str">
            <v>NA</v>
          </cell>
          <cell r="AS145" t="str">
            <v>NA</v>
          </cell>
          <cell r="AT145" t="str">
            <v>NA</v>
          </cell>
          <cell r="AV145">
            <v>5.6721569658480648</v>
          </cell>
          <cell r="AW145">
            <v>6.1051419935274867</v>
          </cell>
          <cell r="AX145">
            <v>6.5929757198004397</v>
          </cell>
          <cell r="AY145">
            <v>0.13930541840148528</v>
          </cell>
          <cell r="AZ145">
            <v>0.42617576351097758</v>
          </cell>
          <cell r="BA145">
            <v>1.6085604162734195</v>
          </cell>
          <cell r="BC145">
            <v>1563.9530836937552</v>
          </cell>
          <cell r="BD145">
            <v>14996.660791975139</v>
          </cell>
          <cell r="BE145">
            <v>360462.46978195506</v>
          </cell>
          <cell r="BG145">
            <v>6.0829051681451887</v>
          </cell>
          <cell r="BH145">
            <v>6.5158901958246105</v>
          </cell>
          <cell r="BI145">
            <v>7.0037239220975636</v>
          </cell>
          <cell r="BJ145">
            <v>0.21677479131927352</v>
          </cell>
          <cell r="BK145">
            <v>0.66317709146221704</v>
          </cell>
          <cell r="BL145">
            <v>2.5030996824341507</v>
          </cell>
          <cell r="BN145">
            <v>2438.1423469924439</v>
          </cell>
          <cell r="BO145">
            <v>23057.638555382444</v>
          </cell>
          <cell r="BP145">
            <v>463782.2178160763</v>
          </cell>
          <cell r="BR145" t="str">
            <v>NA</v>
          </cell>
          <cell r="BS145" t="str">
            <v>NA</v>
          </cell>
          <cell r="BT145" t="str">
            <v>NA</v>
          </cell>
          <cell r="BU145" t="str">
            <v>NA</v>
          </cell>
          <cell r="BV145" t="str">
            <v>NA</v>
          </cell>
          <cell r="BW145" t="str">
            <v>NA</v>
          </cell>
          <cell r="BY145" t="str">
            <v>NA</v>
          </cell>
          <cell r="BZ145" t="str">
            <v>NA</v>
          </cell>
          <cell r="CA145" t="str">
            <v>NA</v>
          </cell>
          <cell r="CC145">
            <v>345</v>
          </cell>
        </row>
        <row r="146">
          <cell r="D146" t="str">
            <v>Phirilanyama-2</v>
          </cell>
          <cell r="E146" t="str">
            <v>Phirilanyama-2 South</v>
          </cell>
          <cell r="F146" t="str">
            <v>NA</v>
          </cell>
          <cell r="G146">
            <v>9.1</v>
          </cell>
          <cell r="H146">
            <v>325</v>
          </cell>
          <cell r="I146">
            <v>22.1</v>
          </cell>
          <cell r="J146">
            <v>348</v>
          </cell>
          <cell r="K146" t="str">
            <v>NA</v>
          </cell>
          <cell r="L146" t="str">
            <v>NA</v>
          </cell>
          <cell r="M146">
            <v>40</v>
          </cell>
          <cell r="N146">
            <v>53</v>
          </cell>
          <cell r="O146">
            <v>65</v>
          </cell>
          <cell r="P146" t="str">
            <v>E</v>
          </cell>
          <cell r="Q146">
            <v>0</v>
          </cell>
          <cell r="R146">
            <v>0</v>
          </cell>
          <cell r="S146" t="str">
            <v>N</v>
          </cell>
          <cell r="T146">
            <v>208.85026734006476</v>
          </cell>
          <cell r="U146">
            <v>304.57330653759442</v>
          </cell>
          <cell r="V146">
            <v>435.10472362513497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B146" t="str">
            <v>I</v>
          </cell>
          <cell r="AC146">
            <v>6.6666666666666671E-3</v>
          </cell>
          <cell r="AD146">
            <v>0.02</v>
          </cell>
          <cell r="AE146">
            <v>3.3333333333333333E-2</v>
          </cell>
          <cell r="AF146">
            <v>0.69000000000000006</v>
          </cell>
          <cell r="AG146">
            <v>0.91</v>
          </cell>
          <cell r="AH146">
            <v>1.1300000000000001</v>
          </cell>
          <cell r="AI146">
            <v>52</v>
          </cell>
          <cell r="AJ146">
            <v>74</v>
          </cell>
          <cell r="AK146">
            <v>96</v>
          </cell>
          <cell r="AL146">
            <v>4.531935581817869E-3</v>
          </cell>
          <cell r="AM146">
            <v>2.8594231472948563E-2</v>
          </cell>
          <cell r="AN146">
            <v>8.9004780943820028E-2</v>
          </cell>
          <cell r="AO146">
            <v>5.3971445783779779E-3</v>
          </cell>
          <cell r="AP146">
            <v>2.876170904792888E-2</v>
          </cell>
          <cell r="AQ146">
            <v>8.8909817585784034E-2</v>
          </cell>
          <cell r="AR146" t="str">
            <v>NA</v>
          </cell>
          <cell r="AS146" t="str">
            <v>NA</v>
          </cell>
          <cell r="AT146" t="str">
            <v>NA</v>
          </cell>
          <cell r="AV146">
            <v>5.4139870325384933</v>
          </cell>
          <cell r="AW146">
            <v>5.8469720602179152</v>
          </cell>
          <cell r="AX146">
            <v>6.3348057864908682</v>
          </cell>
          <cell r="AY146">
            <v>0.1034863435305378</v>
          </cell>
          <cell r="AZ146">
            <v>0.31659480279495028</v>
          </cell>
          <cell r="BA146">
            <v>1.1949573658961219</v>
          </cell>
          <cell r="BC146">
            <v>1162.7054460800098</v>
          </cell>
          <cell r="BD146">
            <v>11071.981532165441</v>
          </cell>
          <cell r="BE146">
            <v>263674.83480795543</v>
          </cell>
          <cell r="BG146">
            <v>6.0829051681451887</v>
          </cell>
          <cell r="BH146">
            <v>6.5158901958246105</v>
          </cell>
          <cell r="BI146">
            <v>7.0037239220975636</v>
          </cell>
          <cell r="BJ146">
            <v>0.21677479131927352</v>
          </cell>
          <cell r="BK146">
            <v>0.66317709146221704</v>
          </cell>
          <cell r="BL146">
            <v>2.5030996824341507</v>
          </cell>
          <cell r="BN146">
            <v>2438.1423469924439</v>
          </cell>
          <cell r="BO146">
            <v>23057.638555382444</v>
          </cell>
          <cell r="BP146">
            <v>463782.2178160763</v>
          </cell>
          <cell r="BR146" t="str">
            <v>NA</v>
          </cell>
          <cell r="BS146" t="str">
            <v>NA</v>
          </cell>
          <cell r="BT146" t="str">
            <v>NA</v>
          </cell>
          <cell r="BU146" t="str">
            <v>NA</v>
          </cell>
          <cell r="BV146" t="str">
            <v>NA</v>
          </cell>
          <cell r="BW146" t="str">
            <v>NA</v>
          </cell>
          <cell r="BY146" t="str">
            <v>NA</v>
          </cell>
          <cell r="BZ146" t="str">
            <v>NA</v>
          </cell>
          <cell r="CA146" t="str">
            <v>NA</v>
          </cell>
          <cell r="CC146">
            <v>345</v>
          </cell>
        </row>
        <row r="147">
          <cell r="D147" t="str">
            <v>Chilingali</v>
          </cell>
          <cell r="E147" t="str">
            <v>Chilingali South</v>
          </cell>
          <cell r="F147" t="str">
            <v>NA</v>
          </cell>
          <cell r="G147">
            <v>10</v>
          </cell>
          <cell r="H147">
            <v>175</v>
          </cell>
          <cell r="I147">
            <v>30.4</v>
          </cell>
          <cell r="J147">
            <v>183</v>
          </cell>
          <cell r="K147" t="str">
            <v>NA</v>
          </cell>
          <cell r="L147" t="str">
            <v>NA</v>
          </cell>
          <cell r="M147">
            <v>40</v>
          </cell>
          <cell r="N147">
            <v>53</v>
          </cell>
          <cell r="O147">
            <v>65</v>
          </cell>
          <cell r="P147" t="str">
            <v>W</v>
          </cell>
          <cell r="Q147">
            <v>0</v>
          </cell>
          <cell r="R147">
            <v>0</v>
          </cell>
          <cell r="S147" t="str">
            <v>N</v>
          </cell>
          <cell r="T147">
            <v>355.33437141390567</v>
          </cell>
          <cell r="U147">
            <v>518.19595831194579</v>
          </cell>
          <cell r="V147">
            <v>740.27994044563673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B147" t="str">
            <v>I</v>
          </cell>
          <cell r="AC147">
            <v>6.6666666666666671E-3</v>
          </cell>
          <cell r="AD147">
            <v>0.02</v>
          </cell>
          <cell r="AE147">
            <v>3.3333333333333333E-2</v>
          </cell>
          <cell r="AF147">
            <v>0.69000000000000006</v>
          </cell>
          <cell r="AG147">
            <v>0.91</v>
          </cell>
          <cell r="AH147">
            <v>1.1300000000000001</v>
          </cell>
          <cell r="AI147">
            <v>52</v>
          </cell>
          <cell r="AJ147">
            <v>74</v>
          </cell>
          <cell r="AK147">
            <v>96</v>
          </cell>
          <cell r="AL147">
            <v>5.0361106946242348E-3</v>
          </cell>
          <cell r="AM147">
            <v>2.9686222595732281E-2</v>
          </cell>
          <cell r="AN147">
            <v>8.7489413631983717E-2</v>
          </cell>
          <cell r="AO147">
            <v>4.5319355818178707E-3</v>
          </cell>
          <cell r="AP147">
            <v>2.859423147294856E-2</v>
          </cell>
          <cell r="AQ147">
            <v>8.9004780943820028E-2</v>
          </cell>
          <cell r="AR147" t="str">
            <v>NA</v>
          </cell>
          <cell r="AS147" t="str">
            <v>NA</v>
          </cell>
          <cell r="AT147" t="str">
            <v>NA</v>
          </cell>
          <cell r="AV147">
            <v>5.4822513786700044</v>
          </cell>
          <cell r="AW147">
            <v>5.9152364063494263</v>
          </cell>
          <cell r="AX147">
            <v>6.4030701326223793</v>
          </cell>
          <cell r="AY147">
            <v>0.11194771034172391</v>
          </cell>
          <cell r="AZ147">
            <v>0.34248058313632168</v>
          </cell>
          <cell r="BA147">
            <v>1.2926608140191327</v>
          </cell>
          <cell r="BC147">
            <v>1279.5572137747065</v>
          </cell>
          <cell r="BD147">
            <v>11536.684468085778</v>
          </cell>
          <cell r="BE147">
            <v>256678.39577056468</v>
          </cell>
          <cell r="BG147">
            <v>6.3137073513512592</v>
          </cell>
          <cell r="BH147">
            <v>6.7466923790306836</v>
          </cell>
          <cell r="BI147">
            <v>7.2345261053036367</v>
          </cell>
          <cell r="BJ147">
            <v>0.28275472333478119</v>
          </cell>
          <cell r="BK147">
            <v>0.86502888032854186</v>
          </cell>
          <cell r="BL147">
            <v>3.2649703126394893</v>
          </cell>
          <cell r="BN147">
            <v>3176.8487078604967</v>
          </cell>
          <cell r="BO147">
            <v>30251.866749658875</v>
          </cell>
          <cell r="BP147">
            <v>720436.1698649365</v>
          </cell>
          <cell r="BR147" t="str">
            <v>NA</v>
          </cell>
          <cell r="BS147" t="str">
            <v>NA</v>
          </cell>
          <cell r="BT147" t="str">
            <v>NA</v>
          </cell>
          <cell r="BU147" t="str">
            <v>NA</v>
          </cell>
          <cell r="BV147" t="str">
            <v>NA</v>
          </cell>
          <cell r="BW147" t="str">
            <v>NA</v>
          </cell>
          <cell r="BY147" t="str">
            <v>NA</v>
          </cell>
          <cell r="BZ147" t="str">
            <v>NA</v>
          </cell>
          <cell r="CA147" t="str">
            <v>NA</v>
          </cell>
          <cell r="CC147">
            <v>346</v>
          </cell>
        </row>
        <row r="148">
          <cell r="D148" t="str">
            <v>Chilingali</v>
          </cell>
          <cell r="E148" t="str">
            <v>Chilingali Central</v>
          </cell>
          <cell r="F148" t="str">
            <v>NA</v>
          </cell>
          <cell r="G148">
            <v>11.2</v>
          </cell>
          <cell r="H148">
            <v>195</v>
          </cell>
          <cell r="I148">
            <v>30.4</v>
          </cell>
          <cell r="J148">
            <v>183</v>
          </cell>
          <cell r="K148" t="str">
            <v>NA</v>
          </cell>
          <cell r="L148" t="str">
            <v>NA</v>
          </cell>
          <cell r="M148">
            <v>40</v>
          </cell>
          <cell r="N148">
            <v>53</v>
          </cell>
          <cell r="O148">
            <v>65</v>
          </cell>
          <cell r="P148" t="str">
            <v>W</v>
          </cell>
          <cell r="Q148">
            <v>0</v>
          </cell>
          <cell r="R148">
            <v>0</v>
          </cell>
          <cell r="S148" t="str">
            <v>N</v>
          </cell>
          <cell r="T148">
            <v>355.33437141390567</v>
          </cell>
          <cell r="U148">
            <v>518.19595831194579</v>
          </cell>
          <cell r="V148">
            <v>740.27994044563673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B148" t="str">
            <v>I</v>
          </cell>
          <cell r="AC148">
            <v>6.6666666666666671E-3</v>
          </cell>
          <cell r="AD148">
            <v>0.02</v>
          </cell>
          <cell r="AE148">
            <v>3.3333333333333333E-2</v>
          </cell>
          <cell r="AF148">
            <v>0.69000000000000006</v>
          </cell>
          <cell r="AG148">
            <v>0.91</v>
          </cell>
          <cell r="AH148">
            <v>1.1300000000000001</v>
          </cell>
          <cell r="AI148">
            <v>52</v>
          </cell>
          <cell r="AJ148">
            <v>74</v>
          </cell>
          <cell r="AK148">
            <v>96</v>
          </cell>
          <cell r="AL148">
            <v>3.6138231030408466E-3</v>
          </cell>
          <cell r="AM148">
            <v>2.5922325419977094E-2</v>
          </cell>
          <cell r="AN148">
            <v>8.8029625938351716E-2</v>
          </cell>
          <cell r="AO148">
            <v>4.5319355818178707E-3</v>
          </cell>
          <cell r="AP148">
            <v>2.859423147294856E-2</v>
          </cell>
          <cell r="AQ148">
            <v>8.9004780943820028E-2</v>
          </cell>
          <cell r="AR148" t="str">
            <v>NA</v>
          </cell>
          <cell r="AS148" t="str">
            <v>NA</v>
          </cell>
          <cell r="AT148" t="str">
            <v>NA</v>
          </cell>
          <cell r="AV148">
            <v>5.5642814164536416</v>
          </cell>
          <cell r="AW148">
            <v>5.9972664441330634</v>
          </cell>
          <cell r="AX148">
            <v>6.4851001704060165</v>
          </cell>
          <cell r="AY148">
            <v>0.12303544214875382</v>
          </cell>
          <cell r="AZ148">
            <v>0.37640117734355699</v>
          </cell>
          <cell r="BA148">
            <v>1.4206909128889531</v>
          </cell>
          <cell r="BC148">
            <v>1397.6594906232719</v>
          </cell>
          <cell r="BD148">
            <v>14520.347663465509</v>
          </cell>
          <cell r="BE148">
            <v>393126.85551584268</v>
          </cell>
          <cell r="BG148">
            <v>6.3137073513512592</v>
          </cell>
          <cell r="BH148">
            <v>6.7466923790306836</v>
          </cell>
          <cell r="BI148">
            <v>7.2345261053036367</v>
          </cell>
          <cell r="BJ148">
            <v>0.28275472333478119</v>
          </cell>
          <cell r="BK148">
            <v>0.86502888032854186</v>
          </cell>
          <cell r="BL148">
            <v>3.2649703126394893</v>
          </cell>
          <cell r="BN148">
            <v>3176.8487078604967</v>
          </cell>
          <cell r="BO148">
            <v>30251.866749658875</v>
          </cell>
          <cell r="BP148">
            <v>720436.1698649365</v>
          </cell>
          <cell r="BR148" t="str">
            <v>NA</v>
          </cell>
          <cell r="BS148" t="str">
            <v>NA</v>
          </cell>
          <cell r="BT148" t="str">
            <v>NA</v>
          </cell>
          <cell r="BU148" t="str">
            <v>NA</v>
          </cell>
          <cell r="BV148" t="str">
            <v>NA</v>
          </cell>
          <cell r="BW148" t="str">
            <v>NA</v>
          </cell>
          <cell r="BY148" t="str">
            <v>NA</v>
          </cell>
          <cell r="BZ148" t="str">
            <v>NA</v>
          </cell>
          <cell r="CA148" t="str">
            <v>NA</v>
          </cell>
          <cell r="CC148">
            <v>346</v>
          </cell>
        </row>
        <row r="149">
          <cell r="D149" t="str">
            <v>Chilingali</v>
          </cell>
          <cell r="E149" t="str">
            <v>Chilingali North</v>
          </cell>
          <cell r="F149" t="str">
            <v>NA</v>
          </cell>
          <cell r="G149">
            <v>9.1999999999999993</v>
          </cell>
          <cell r="H149">
            <v>177</v>
          </cell>
          <cell r="I149">
            <v>30.4</v>
          </cell>
          <cell r="J149">
            <v>183</v>
          </cell>
          <cell r="K149" t="str">
            <v>NA</v>
          </cell>
          <cell r="L149" t="str">
            <v>NA</v>
          </cell>
          <cell r="M149">
            <v>40</v>
          </cell>
          <cell r="N149">
            <v>53</v>
          </cell>
          <cell r="O149">
            <v>65</v>
          </cell>
          <cell r="P149" t="str">
            <v>W</v>
          </cell>
          <cell r="Q149">
            <v>0</v>
          </cell>
          <cell r="R149">
            <v>0</v>
          </cell>
          <cell r="S149" t="str">
            <v>N</v>
          </cell>
          <cell r="T149">
            <v>355.33437141390567</v>
          </cell>
          <cell r="U149">
            <v>518.19595831194579</v>
          </cell>
          <cell r="V149">
            <v>740.27994044563673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B149" t="str">
            <v>I</v>
          </cell>
          <cell r="AC149">
            <v>6.6666666666666671E-3</v>
          </cell>
          <cell r="AD149">
            <v>0.02</v>
          </cell>
          <cell r="AE149">
            <v>3.3333333333333333E-2</v>
          </cell>
          <cell r="AF149">
            <v>0.69000000000000006</v>
          </cell>
          <cell r="AG149">
            <v>0.91</v>
          </cell>
          <cell r="AH149">
            <v>1.1300000000000001</v>
          </cell>
          <cell r="AI149">
            <v>52</v>
          </cell>
          <cell r="AJ149">
            <v>74</v>
          </cell>
          <cell r="AK149">
            <v>96</v>
          </cell>
          <cell r="AL149">
            <v>4.9189044285569234E-3</v>
          </cell>
          <cell r="AM149">
            <v>2.9466753897585757E-2</v>
          </cell>
          <cell r="AN149">
            <v>8.8029625938351716E-2</v>
          </cell>
          <cell r="AO149">
            <v>4.5319355818178707E-3</v>
          </cell>
          <cell r="AP149">
            <v>2.859423147294856E-2</v>
          </cell>
          <cell r="AQ149">
            <v>8.9004780943820028E-2</v>
          </cell>
          <cell r="AR149" t="str">
            <v>NA</v>
          </cell>
          <cell r="AS149" t="str">
            <v>NA</v>
          </cell>
          <cell r="AT149" t="str">
            <v>NA</v>
          </cell>
          <cell r="AV149">
            <v>5.421897757579262</v>
          </cell>
          <cell r="AW149">
            <v>5.8548827852586838</v>
          </cell>
          <cell r="AX149">
            <v>6.3427165115316368</v>
          </cell>
          <cell r="AY149">
            <v>0.104433156519667</v>
          </cell>
          <cell r="AZ149">
            <v>0.31949137891650004</v>
          </cell>
          <cell r="BA149">
            <v>1.2058902205790414</v>
          </cell>
          <cell r="BC149">
            <v>1186.3410233368809</v>
          </cell>
          <cell r="BD149">
            <v>10842.435513152206</v>
          </cell>
          <cell r="BE149">
            <v>245154.22856727827</v>
          </cell>
          <cell r="BG149">
            <v>6.3137073513512592</v>
          </cell>
          <cell r="BH149">
            <v>6.7466923790306836</v>
          </cell>
          <cell r="BI149">
            <v>7.2345261053036367</v>
          </cell>
          <cell r="BJ149">
            <v>0.28275472333478119</v>
          </cell>
          <cell r="BK149">
            <v>0.86502888032854186</v>
          </cell>
          <cell r="BL149">
            <v>3.2649703126394893</v>
          </cell>
          <cell r="BN149">
            <v>3176.8487078604967</v>
          </cell>
          <cell r="BO149">
            <v>30251.866749658875</v>
          </cell>
          <cell r="BP149">
            <v>720436.1698649365</v>
          </cell>
          <cell r="BR149" t="str">
            <v>NA</v>
          </cell>
          <cell r="BS149" t="str">
            <v>NA</v>
          </cell>
          <cell r="BT149" t="str">
            <v>NA</v>
          </cell>
          <cell r="BU149" t="str">
            <v>NA</v>
          </cell>
          <cell r="BV149" t="str">
            <v>NA</v>
          </cell>
          <cell r="BW149" t="str">
            <v>NA</v>
          </cell>
          <cell r="BY149" t="str">
            <v>NA</v>
          </cell>
          <cell r="BZ149" t="str">
            <v>NA</v>
          </cell>
          <cell r="CA149" t="str">
            <v>NA</v>
          </cell>
          <cell r="CC149">
            <v>346</v>
          </cell>
        </row>
        <row r="150">
          <cell r="D150" t="str">
            <v>South Basin Fault 2a</v>
          </cell>
          <cell r="E150" t="str">
            <v>NA</v>
          </cell>
          <cell r="F150" t="str">
            <v>South Basin Fault 2a-11</v>
          </cell>
          <cell r="G150" t="str">
            <v>NA</v>
          </cell>
          <cell r="H150" t="str">
            <v>NA</v>
          </cell>
          <cell r="I150">
            <v>47</v>
          </cell>
          <cell r="J150">
            <v>175</v>
          </cell>
          <cell r="K150">
            <v>108.1</v>
          </cell>
          <cell r="L150">
            <v>182</v>
          </cell>
          <cell r="M150">
            <v>40</v>
          </cell>
          <cell r="N150">
            <v>53</v>
          </cell>
          <cell r="O150">
            <v>65</v>
          </cell>
          <cell r="P150" t="str">
            <v>W</v>
          </cell>
          <cell r="Q150">
            <v>0.5</v>
          </cell>
          <cell r="R150">
            <v>0</v>
          </cell>
          <cell r="S150" t="str">
            <v>N</v>
          </cell>
          <cell r="T150">
            <v>734.53248816527184</v>
          </cell>
          <cell r="U150">
            <v>1071.193211907688</v>
          </cell>
          <cell r="V150">
            <v>1530.2760170109832</v>
          </cell>
          <cell r="W150" t="str">
            <v>Y</v>
          </cell>
          <cell r="X150">
            <v>2417.2701111552124</v>
          </cell>
          <cell r="Y150">
            <v>3211.4643646013355</v>
          </cell>
          <cell r="Z150">
            <v>3404.7631576669914</v>
          </cell>
          <cell r="AB150" t="str">
            <v>I</v>
          </cell>
          <cell r="AC150">
            <v>6.6666666666666671E-3</v>
          </cell>
          <cell r="AD150">
            <v>0.02</v>
          </cell>
          <cell r="AE150">
            <v>3.3333333333333333E-2</v>
          </cell>
          <cell r="AF150">
            <v>0.69000000000000006</v>
          </cell>
          <cell r="AG150">
            <v>0.91</v>
          </cell>
          <cell r="AH150">
            <v>1.1300000000000001</v>
          </cell>
          <cell r="AI150">
            <v>52</v>
          </cell>
          <cell r="AJ150">
            <v>74</v>
          </cell>
          <cell r="AK150">
            <v>96</v>
          </cell>
          <cell r="AL150" t="str">
            <v>NA</v>
          </cell>
          <cell r="AM150" t="str">
            <v>NA</v>
          </cell>
          <cell r="AN150" t="str">
            <v>NA</v>
          </cell>
          <cell r="AO150">
            <v>5.0361106946242348E-3</v>
          </cell>
          <cell r="AP150">
            <v>2.9686222595732281E-2</v>
          </cell>
          <cell r="AQ150">
            <v>8.7489413631983717E-2</v>
          </cell>
          <cell r="AR150">
            <v>4.6000000000000008E-3</v>
          </cell>
          <cell r="AS150">
            <v>2.8761709047928886E-2</v>
          </cell>
          <cell r="AT150">
            <v>8.8909817585784021E-2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G150">
            <v>6.6290811418962008</v>
          </cell>
          <cell r="BH150">
            <v>7.0620661695756226</v>
          </cell>
          <cell r="BI150">
            <v>7.5498998958485757</v>
          </cell>
          <cell r="BJ150">
            <v>0.4065338975253926</v>
          </cell>
          <cell r="BK150">
            <v>1.2437053501511932</v>
          </cell>
          <cell r="BL150">
            <v>4.6942491034198639</v>
          </cell>
          <cell r="BN150">
            <v>4646.6638722193356</v>
          </cell>
          <cell r="BO150">
            <v>41895.035521629128</v>
          </cell>
          <cell r="BP150">
            <v>932117.93545974093</v>
          </cell>
          <cell r="BR150">
            <v>7.1463953147759325</v>
          </cell>
          <cell r="BS150">
            <v>7.5389014649745265</v>
          </cell>
          <cell r="BT150">
            <v>7.8972170308318113</v>
          </cell>
          <cell r="BU150">
            <v>0.73748611852015422</v>
          </cell>
          <cell r="BV150">
            <v>2.1534517738933308</v>
          </cell>
          <cell r="BW150">
            <v>7.0020418072448551</v>
          </cell>
          <cell r="BY150">
            <v>8294.7658486487835</v>
          </cell>
          <cell r="BZ150">
            <v>74872.177112451522</v>
          </cell>
          <cell r="CA150">
            <v>1522183.0015749685</v>
          </cell>
          <cell r="CC150">
            <v>347</v>
          </cell>
        </row>
        <row r="151">
          <cell r="D151" t="str">
            <v>South Basin Fault 2b</v>
          </cell>
          <cell r="E151" t="str">
            <v>NA</v>
          </cell>
          <cell r="F151" t="str">
            <v>South Basin Fault 2b-11</v>
          </cell>
          <cell r="G151" t="str">
            <v>NA</v>
          </cell>
          <cell r="H151" t="str">
            <v>NA</v>
          </cell>
          <cell r="I151">
            <v>47</v>
          </cell>
          <cell r="J151">
            <v>179</v>
          </cell>
          <cell r="K151">
            <v>108.1</v>
          </cell>
          <cell r="L151">
            <v>3</v>
          </cell>
          <cell r="M151">
            <v>40</v>
          </cell>
          <cell r="N151">
            <v>53</v>
          </cell>
          <cell r="O151">
            <v>65</v>
          </cell>
          <cell r="P151" t="str">
            <v>W</v>
          </cell>
          <cell r="Q151">
            <v>0.5</v>
          </cell>
          <cell r="R151">
            <v>0</v>
          </cell>
          <cell r="S151" t="str">
            <v>N</v>
          </cell>
          <cell r="T151">
            <v>734.53248816527184</v>
          </cell>
          <cell r="U151">
            <v>1071.193211907688</v>
          </cell>
          <cell r="V151">
            <v>1530.2760170109832</v>
          </cell>
          <cell r="W151" t="str">
            <v>Y</v>
          </cell>
          <cell r="X151">
            <v>2417.2701111552124</v>
          </cell>
          <cell r="Y151">
            <v>3211.4643646013355</v>
          </cell>
          <cell r="Z151">
            <v>3404.7631576669914</v>
          </cell>
          <cell r="AB151" t="str">
            <v>I</v>
          </cell>
          <cell r="AC151">
            <v>6.6666666666666671E-3</v>
          </cell>
          <cell r="AD151">
            <v>0.02</v>
          </cell>
          <cell r="AE151">
            <v>3.3333333333333333E-2</v>
          </cell>
          <cell r="AF151">
            <v>0.69000000000000006</v>
          </cell>
          <cell r="AG151">
            <v>0.91</v>
          </cell>
          <cell r="AH151">
            <v>1.1300000000000001</v>
          </cell>
          <cell r="AI151">
            <v>52</v>
          </cell>
          <cell r="AJ151">
            <v>74</v>
          </cell>
          <cell r="AK151">
            <v>96</v>
          </cell>
          <cell r="AL151" t="str">
            <v>NA</v>
          </cell>
          <cell r="AM151" t="str">
            <v>NA</v>
          </cell>
          <cell r="AN151" t="str">
            <v>NA</v>
          </cell>
          <cell r="AO151">
            <v>4.7957052351425573E-3</v>
          </cell>
          <cell r="AP151">
            <v>2.9211384498820502E-2</v>
          </cell>
          <cell r="AQ151">
            <v>8.8462587705438217E-2</v>
          </cell>
          <cell r="AR151">
            <v>4.5319355818178699E-3</v>
          </cell>
          <cell r="AS151">
            <v>2.8594231472948563E-2</v>
          </cell>
          <cell r="AT151">
            <v>8.9004780943820028E-2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 t="str">
            <v>NA</v>
          </cell>
          <cell r="BA151" t="str">
            <v>NA</v>
          </cell>
          <cell r="BC151" t="str">
            <v>NA</v>
          </cell>
          <cell r="BD151" t="str">
            <v>NA</v>
          </cell>
          <cell r="BE151" t="str">
            <v>NA</v>
          </cell>
          <cell r="BG151">
            <v>6.6290811418962008</v>
          </cell>
          <cell r="BH151">
            <v>7.0620661695756226</v>
          </cell>
          <cell r="BI151">
            <v>7.5498998958485757</v>
          </cell>
          <cell r="BJ151">
            <v>0.4065338975253926</v>
          </cell>
          <cell r="BK151">
            <v>1.2437053501511932</v>
          </cell>
          <cell r="BL151">
            <v>4.6942491034198639</v>
          </cell>
          <cell r="BN151">
            <v>4595.5460728671524</v>
          </cell>
          <cell r="BO151">
            <v>42576.049423518816</v>
          </cell>
          <cell r="BP151">
            <v>978844.37705236115</v>
          </cell>
          <cell r="BR151">
            <v>7.1463953147759325</v>
          </cell>
          <cell r="BS151">
            <v>7.5389014649745265</v>
          </cell>
          <cell r="BT151">
            <v>7.8972170308318113</v>
          </cell>
          <cell r="BU151">
            <v>0.73748611852015422</v>
          </cell>
          <cell r="BV151">
            <v>2.1534517738933308</v>
          </cell>
          <cell r="BW151">
            <v>7.0020418072448551</v>
          </cell>
          <cell r="BY151">
            <v>8285.9157755318429</v>
          </cell>
          <cell r="BZ151">
            <v>75310.706494440805</v>
          </cell>
          <cell r="CA151">
            <v>1545044.4254629423</v>
          </cell>
          <cell r="CC151">
            <v>348</v>
          </cell>
        </row>
        <row r="152">
          <cell r="D152" t="str">
            <v>South Basin Fault 11a</v>
          </cell>
          <cell r="E152" t="str">
            <v>South Basin Fault 11a North</v>
          </cell>
          <cell r="F152" t="str">
            <v>South Basin Fault 2a-11</v>
          </cell>
          <cell r="G152">
            <v>31.8</v>
          </cell>
          <cell r="H152">
            <v>17</v>
          </cell>
          <cell r="I152">
            <v>61.1</v>
          </cell>
          <cell r="J152">
            <v>14</v>
          </cell>
          <cell r="K152">
            <v>108.1</v>
          </cell>
          <cell r="L152">
            <v>182</v>
          </cell>
          <cell r="M152">
            <v>40</v>
          </cell>
          <cell r="N152">
            <v>53</v>
          </cell>
          <cell r="O152">
            <v>65</v>
          </cell>
          <cell r="P152" t="str">
            <v>E</v>
          </cell>
          <cell r="Q152">
            <v>1.5</v>
          </cell>
          <cell r="R152">
            <v>0</v>
          </cell>
          <cell r="S152" t="str">
            <v>Y</v>
          </cell>
          <cell r="T152">
            <v>1137.408832571439</v>
          </cell>
          <cell r="U152">
            <v>1345</v>
          </cell>
          <cell r="V152">
            <v>1345</v>
          </cell>
          <cell r="W152" t="str">
            <v>Y</v>
          </cell>
          <cell r="X152">
            <v>2417.2701111552124</v>
          </cell>
          <cell r="Y152">
            <v>3211.4643646013355</v>
          </cell>
          <cell r="Z152">
            <v>3404.7631576669914</v>
          </cell>
          <cell r="AB152" t="str">
            <v>I</v>
          </cell>
          <cell r="AC152">
            <v>6.6666666666666671E-3</v>
          </cell>
          <cell r="AD152">
            <v>0.02</v>
          </cell>
          <cell r="AE152">
            <v>3.3333333333333333E-2</v>
          </cell>
          <cell r="AF152">
            <v>0.69000000000000006</v>
          </cell>
          <cell r="AG152">
            <v>0.91</v>
          </cell>
          <cell r="AH152">
            <v>1.1300000000000001</v>
          </cell>
          <cell r="AI152">
            <v>52</v>
          </cell>
          <cell r="AJ152">
            <v>74</v>
          </cell>
          <cell r="AK152">
            <v>96</v>
          </cell>
          <cell r="AL152">
            <v>3.444253960608682E-3</v>
          </cell>
          <cell r="AM152">
            <v>2.5362949991945161E-2</v>
          </cell>
          <cell r="AN152">
            <v>8.7489413631983717E-2</v>
          </cell>
          <cell r="AO152">
            <v>3.6969692971954246E-3</v>
          </cell>
          <cell r="AP152">
            <v>2.6190210849712549E-2</v>
          </cell>
          <cell r="AQ152">
            <v>8.8259549178729621E-2</v>
          </cell>
          <cell r="AR152">
            <v>4.6000000000000008E-3</v>
          </cell>
          <cell r="AS152">
            <v>2.8761709047928886E-2</v>
          </cell>
          <cell r="AT152">
            <v>8.8909817585784021E-2</v>
          </cell>
          <cell r="AV152">
            <v>6.3196299119773913</v>
          </cell>
          <cell r="AW152">
            <v>6.7526149396568131</v>
          </cell>
          <cell r="AX152">
            <v>7.2404486659297662</v>
          </cell>
          <cell r="AY152">
            <v>0.29356513929542838</v>
          </cell>
          <cell r="AZ152">
            <v>0.89810108476083339</v>
          </cell>
          <cell r="BA152">
            <v>3.3897982439381189</v>
          </cell>
          <cell r="BC152">
            <v>3355.4361277386483</v>
          </cell>
          <cell r="BD152">
            <v>35409.96157962914</v>
          </cell>
          <cell r="BE152">
            <v>984189.40145141352</v>
          </cell>
          <cell r="BG152">
            <v>6.8189867290742612</v>
          </cell>
          <cell r="BH152">
            <v>7.1609206420015568</v>
          </cell>
          <cell r="BI152">
            <v>7.4938524082887668</v>
          </cell>
          <cell r="BJ152">
            <v>0.50588238487673554</v>
          </cell>
          <cell r="BK152">
            <v>1.3936211823878102</v>
          </cell>
          <cell r="BL152">
            <v>4.4009089970141408</v>
          </cell>
          <cell r="BN152">
            <v>5731.758088320852</v>
          </cell>
          <cell r="BO152">
            <v>53211.529696528043</v>
          </cell>
          <cell r="BP152">
            <v>1190409.9393935285</v>
          </cell>
          <cell r="BR152">
            <v>7.1463953147759325</v>
          </cell>
          <cell r="BS152">
            <v>7.5389014649745265</v>
          </cell>
          <cell r="BT152">
            <v>7.8972170308318113</v>
          </cell>
          <cell r="BU152">
            <v>0.73748611852015422</v>
          </cell>
          <cell r="BV152">
            <v>2.1534517738933308</v>
          </cell>
          <cell r="BW152">
            <v>7.0020418072448551</v>
          </cell>
          <cell r="BY152">
            <v>8294.7658486487835</v>
          </cell>
          <cell r="BZ152">
            <v>74872.177112451522</v>
          </cell>
          <cell r="CA152">
            <v>1522183.0015749685</v>
          </cell>
          <cell r="CC152">
            <v>349</v>
          </cell>
        </row>
        <row r="153">
          <cell r="D153" t="str">
            <v>South Basin Fault 11a</v>
          </cell>
          <cell r="E153" t="str">
            <v>South Basin Fault 11a South</v>
          </cell>
          <cell r="F153" t="str">
            <v>South Basin Fault 2a-11</v>
          </cell>
          <cell r="G153">
            <v>29.3</v>
          </cell>
          <cell r="H153">
            <v>10</v>
          </cell>
          <cell r="I153">
            <v>61.1</v>
          </cell>
          <cell r="J153">
            <v>14</v>
          </cell>
          <cell r="K153">
            <v>108.1</v>
          </cell>
          <cell r="L153">
            <v>182</v>
          </cell>
          <cell r="M153">
            <v>40</v>
          </cell>
          <cell r="N153">
            <v>53</v>
          </cell>
          <cell r="O153">
            <v>65</v>
          </cell>
          <cell r="P153" t="str">
            <v>E</v>
          </cell>
          <cell r="Q153">
            <v>1.5</v>
          </cell>
          <cell r="R153">
            <v>0</v>
          </cell>
          <cell r="S153" t="str">
            <v>Y</v>
          </cell>
          <cell r="T153">
            <v>1137.408832571439</v>
          </cell>
          <cell r="U153">
            <v>1345</v>
          </cell>
          <cell r="V153">
            <v>1345</v>
          </cell>
          <cell r="W153" t="str">
            <v>Y</v>
          </cell>
          <cell r="X153">
            <v>2417.2701111552124</v>
          </cell>
          <cell r="Y153">
            <v>3211.4643646013355</v>
          </cell>
          <cell r="Z153">
            <v>3404.7631576669914</v>
          </cell>
          <cell r="AB153" t="str">
            <v>I</v>
          </cell>
          <cell r="AC153">
            <v>6.6666666666666671E-3</v>
          </cell>
          <cell r="AD153">
            <v>0.02</v>
          </cell>
          <cell r="AE153">
            <v>3.3333333333333333E-2</v>
          </cell>
          <cell r="AF153">
            <v>0.69000000000000006</v>
          </cell>
          <cell r="AG153">
            <v>0.91</v>
          </cell>
          <cell r="AH153">
            <v>1.1300000000000001</v>
          </cell>
          <cell r="AI153">
            <v>52</v>
          </cell>
          <cell r="AJ153">
            <v>74</v>
          </cell>
          <cell r="AK153">
            <v>96</v>
          </cell>
          <cell r="AL153">
            <v>4.0180446668584341E-3</v>
          </cell>
          <cell r="AM153">
            <v>2.7181195239973244E-2</v>
          </cell>
          <cell r="AN153">
            <v>8.8909817585784021E-2</v>
          </cell>
          <cell r="AO153">
            <v>3.6969692971954246E-3</v>
          </cell>
          <cell r="AP153">
            <v>2.6190210849712549E-2</v>
          </cell>
          <cell r="AQ153">
            <v>8.8259549178729621E-2</v>
          </cell>
          <cell r="AR153">
            <v>4.6000000000000008E-3</v>
          </cell>
          <cell r="AS153">
            <v>2.8761709047928886E-2</v>
          </cell>
          <cell r="AT153">
            <v>8.8909817585784021E-2</v>
          </cell>
          <cell r="AV153">
            <v>6.2603640792601851</v>
          </cell>
          <cell r="AW153">
            <v>6.6933491069396069</v>
          </cell>
          <cell r="AX153">
            <v>7.18118283321256</v>
          </cell>
          <cell r="AY153">
            <v>0.27420259825569121</v>
          </cell>
          <cell r="AZ153">
            <v>0.83886544406708685</v>
          </cell>
          <cell r="BA153">
            <v>3.1662188783083689</v>
          </cell>
          <cell r="BC153">
            <v>3084.0530967362379</v>
          </cell>
          <cell r="BD153">
            <v>30861.977799763325</v>
          </cell>
          <cell r="BE153">
            <v>787999.92056432832</v>
          </cell>
          <cell r="BG153">
            <v>6.8189867290742612</v>
          </cell>
          <cell r="BH153">
            <v>7.1609206420015568</v>
          </cell>
          <cell r="BI153">
            <v>7.4938524082887668</v>
          </cell>
          <cell r="BJ153">
            <v>0.50588238487673554</v>
          </cell>
          <cell r="BK153">
            <v>1.3936211823878102</v>
          </cell>
          <cell r="BL153">
            <v>4.4009089970141408</v>
          </cell>
          <cell r="BN153">
            <v>5731.758088320852</v>
          </cell>
          <cell r="BO153">
            <v>53211.529696528043</v>
          </cell>
          <cell r="BP153">
            <v>1190409.9393935285</v>
          </cell>
          <cell r="BR153">
            <v>7.1463953147759325</v>
          </cell>
          <cell r="BS153">
            <v>7.5389014649745265</v>
          </cell>
          <cell r="BT153">
            <v>7.8972170308318113</v>
          </cell>
          <cell r="BU153">
            <v>0.73748611852015422</v>
          </cell>
          <cell r="BV153">
            <v>2.1534517738933308</v>
          </cell>
          <cell r="BW153">
            <v>7.0020418072448551</v>
          </cell>
          <cell r="BY153">
            <v>8294.7658486487835</v>
          </cell>
          <cell r="BZ153">
            <v>74872.177112451522</v>
          </cell>
          <cell r="CA153">
            <v>1522183.0015749685</v>
          </cell>
          <cell r="CC153">
            <v>349</v>
          </cell>
        </row>
        <row r="154">
          <cell r="D154" t="str">
            <v>South Basin Fault 11b</v>
          </cell>
          <cell r="E154" t="str">
            <v>South Basin Fault 11b North</v>
          </cell>
          <cell r="F154" t="str">
            <v>South Basin Fault 2b-11</v>
          </cell>
          <cell r="G154">
            <v>31.8</v>
          </cell>
          <cell r="H154">
            <v>17</v>
          </cell>
          <cell r="I154">
            <v>61.1</v>
          </cell>
          <cell r="J154">
            <v>14</v>
          </cell>
          <cell r="K154">
            <v>108.1</v>
          </cell>
          <cell r="L154">
            <v>3</v>
          </cell>
          <cell r="M154">
            <v>40</v>
          </cell>
          <cell r="N154">
            <v>53</v>
          </cell>
          <cell r="O154">
            <v>65</v>
          </cell>
          <cell r="P154" t="str">
            <v>E</v>
          </cell>
          <cell r="Q154">
            <v>1.5</v>
          </cell>
          <cell r="R154">
            <v>0</v>
          </cell>
          <cell r="S154" t="str">
            <v>Y</v>
          </cell>
          <cell r="T154">
            <v>1137.408832571439</v>
          </cell>
          <cell r="U154">
            <v>1345</v>
          </cell>
          <cell r="V154">
            <v>1345</v>
          </cell>
          <cell r="W154" t="str">
            <v>Y</v>
          </cell>
          <cell r="X154">
            <v>2417.2701111552124</v>
          </cell>
          <cell r="Y154">
            <v>3211.4643646013355</v>
          </cell>
          <cell r="Z154">
            <v>3404.7631576669914</v>
          </cell>
          <cell r="AB154" t="str">
            <v>I</v>
          </cell>
          <cell r="AC154">
            <v>6.6666666666666671E-3</v>
          </cell>
          <cell r="AD154">
            <v>0.02</v>
          </cell>
          <cell r="AE154">
            <v>3.3333333333333333E-2</v>
          </cell>
          <cell r="AF154">
            <v>0.69000000000000006</v>
          </cell>
          <cell r="AG154">
            <v>0.91</v>
          </cell>
          <cell r="AH154">
            <v>1.1300000000000001</v>
          </cell>
          <cell r="AI154">
            <v>52</v>
          </cell>
          <cell r="AJ154">
            <v>74</v>
          </cell>
          <cell r="AK154">
            <v>96</v>
          </cell>
          <cell r="AL154">
            <v>3.444253960608682E-3</v>
          </cell>
          <cell r="AM154">
            <v>2.5362949991945161E-2</v>
          </cell>
          <cell r="AN154">
            <v>8.7489413631983717E-2</v>
          </cell>
          <cell r="AO154">
            <v>3.6969692971954246E-3</v>
          </cell>
          <cell r="AP154">
            <v>2.6190210849712549E-2</v>
          </cell>
          <cell r="AQ154">
            <v>8.8259549178729621E-2</v>
          </cell>
          <cell r="AR154">
            <v>4.5319355818178699E-3</v>
          </cell>
          <cell r="AS154">
            <v>2.8594231472948563E-2</v>
          </cell>
          <cell r="AT154">
            <v>8.9004780943820028E-2</v>
          </cell>
          <cell r="AV154">
            <v>6.3196299119773913</v>
          </cell>
          <cell r="AW154">
            <v>6.7526149396568131</v>
          </cell>
          <cell r="AX154">
            <v>7.2404486659297662</v>
          </cell>
          <cell r="AY154">
            <v>0.29356513929542838</v>
          </cell>
          <cell r="AZ154">
            <v>0.89810108476083339</v>
          </cell>
          <cell r="BA154">
            <v>3.3897982439381189</v>
          </cell>
          <cell r="BC154">
            <v>3355.4361277386483</v>
          </cell>
          <cell r="BD154">
            <v>35409.96157962914</v>
          </cell>
          <cell r="BE154">
            <v>984189.40145141352</v>
          </cell>
          <cell r="BG154">
            <v>6.8189867290742612</v>
          </cell>
          <cell r="BH154">
            <v>7.1609206420015568</v>
          </cell>
          <cell r="BI154">
            <v>7.4938524082887668</v>
          </cell>
          <cell r="BJ154">
            <v>0.50588238487673554</v>
          </cell>
          <cell r="BK154">
            <v>1.3936211823878102</v>
          </cell>
          <cell r="BL154">
            <v>4.4009089970141408</v>
          </cell>
          <cell r="BN154">
            <v>5731.758088320852</v>
          </cell>
          <cell r="BO154">
            <v>53211.529696528043</v>
          </cell>
          <cell r="BP154">
            <v>1190409.9393935285</v>
          </cell>
          <cell r="BR154">
            <v>7.1463953147759325</v>
          </cell>
          <cell r="BS154">
            <v>7.5389014649745265</v>
          </cell>
          <cell r="BT154">
            <v>7.8972170308318113</v>
          </cell>
          <cell r="BU154">
            <v>0.73748611852015422</v>
          </cell>
          <cell r="BV154">
            <v>2.1534517738933308</v>
          </cell>
          <cell r="BW154">
            <v>7.0020418072448551</v>
          </cell>
          <cell r="BY154">
            <v>8285.9157755318429</v>
          </cell>
          <cell r="BZ154">
            <v>75310.706494440805</v>
          </cell>
          <cell r="CA154">
            <v>1545044.4254629423</v>
          </cell>
          <cell r="CC154">
            <v>350</v>
          </cell>
        </row>
        <row r="155">
          <cell r="D155" t="str">
            <v>South Basin Fault 11b</v>
          </cell>
          <cell r="E155" t="str">
            <v>South Basin Fault 11b South</v>
          </cell>
          <cell r="F155" t="str">
            <v>South Basin Fault 2b-11</v>
          </cell>
          <cell r="G155">
            <v>29.3</v>
          </cell>
          <cell r="H155">
            <v>10</v>
          </cell>
          <cell r="I155">
            <v>61.1</v>
          </cell>
          <cell r="J155">
            <v>14</v>
          </cell>
          <cell r="K155">
            <v>108.1</v>
          </cell>
          <cell r="L155">
            <v>3</v>
          </cell>
          <cell r="M155">
            <v>40</v>
          </cell>
          <cell r="N155">
            <v>53</v>
          </cell>
          <cell r="O155">
            <v>65</v>
          </cell>
          <cell r="P155" t="str">
            <v>E</v>
          </cell>
          <cell r="Q155">
            <v>1.5</v>
          </cell>
          <cell r="R155">
            <v>0</v>
          </cell>
          <cell r="S155" t="str">
            <v>Y</v>
          </cell>
          <cell r="T155">
            <v>1137.408832571439</v>
          </cell>
          <cell r="U155">
            <v>1345</v>
          </cell>
          <cell r="V155">
            <v>1345</v>
          </cell>
          <cell r="W155" t="str">
            <v>Y</v>
          </cell>
          <cell r="X155">
            <v>2417.2701111552124</v>
          </cell>
          <cell r="Y155">
            <v>3211.4643646013355</v>
          </cell>
          <cell r="Z155">
            <v>3404.7631576669914</v>
          </cell>
          <cell r="AB155" t="str">
            <v>I</v>
          </cell>
          <cell r="AC155">
            <v>6.6666666666666671E-3</v>
          </cell>
          <cell r="AD155">
            <v>0.02</v>
          </cell>
          <cell r="AE155">
            <v>3.3333333333333333E-2</v>
          </cell>
          <cell r="AF155">
            <v>0.69000000000000006</v>
          </cell>
          <cell r="AG155">
            <v>0.91</v>
          </cell>
          <cell r="AH155">
            <v>1.1300000000000001</v>
          </cell>
          <cell r="AI155">
            <v>52</v>
          </cell>
          <cell r="AJ155">
            <v>74</v>
          </cell>
          <cell r="AK155">
            <v>96</v>
          </cell>
          <cell r="AL155">
            <v>4.0180446668584341E-3</v>
          </cell>
          <cell r="AM155">
            <v>2.7181195239973244E-2</v>
          </cell>
          <cell r="AN155">
            <v>8.8909817585784021E-2</v>
          </cell>
          <cell r="AO155">
            <v>3.6969692971954246E-3</v>
          </cell>
          <cell r="AP155">
            <v>2.6190210849712549E-2</v>
          </cell>
          <cell r="AQ155">
            <v>8.8259549178729621E-2</v>
          </cell>
          <cell r="AR155">
            <v>4.5319355818178699E-3</v>
          </cell>
          <cell r="AS155">
            <v>2.8594231472948563E-2</v>
          </cell>
          <cell r="AT155">
            <v>8.9004780943820028E-2</v>
          </cell>
          <cell r="AV155">
            <v>6.2603640792601851</v>
          </cell>
          <cell r="AW155">
            <v>6.6933491069396069</v>
          </cell>
          <cell r="AX155">
            <v>7.18118283321256</v>
          </cell>
          <cell r="AY155">
            <v>0.27420259825569121</v>
          </cell>
          <cell r="AZ155">
            <v>0.83886544406708685</v>
          </cell>
          <cell r="BA155">
            <v>3.1662188783083689</v>
          </cell>
          <cell r="BC155">
            <v>3084.0530967362379</v>
          </cell>
          <cell r="BD155">
            <v>30861.977799763325</v>
          </cell>
          <cell r="BE155">
            <v>787999.92056432832</v>
          </cell>
          <cell r="BG155">
            <v>6.8189867290742612</v>
          </cell>
          <cell r="BH155">
            <v>7.1609206420015568</v>
          </cell>
          <cell r="BI155">
            <v>7.4938524082887668</v>
          </cell>
          <cell r="BJ155">
            <v>0.50588238487673554</v>
          </cell>
          <cell r="BK155">
            <v>1.3936211823878102</v>
          </cell>
          <cell r="BL155">
            <v>4.4009089970141408</v>
          </cell>
          <cell r="BN155">
            <v>5731.758088320852</v>
          </cell>
          <cell r="BO155">
            <v>53211.529696528043</v>
          </cell>
          <cell r="BP155">
            <v>1190409.9393935285</v>
          </cell>
          <cell r="BR155">
            <v>7.1463953147759325</v>
          </cell>
          <cell r="BS155">
            <v>7.5389014649745265</v>
          </cell>
          <cell r="BT155">
            <v>7.8972170308318113</v>
          </cell>
          <cell r="BU155">
            <v>0.73748611852015422</v>
          </cell>
          <cell r="BV155">
            <v>2.1534517738933308</v>
          </cell>
          <cell r="BW155">
            <v>7.0020418072448551</v>
          </cell>
          <cell r="BY155">
            <v>8285.9157755318429</v>
          </cell>
          <cell r="BZ155">
            <v>75310.706494440805</v>
          </cell>
          <cell r="CA155">
            <v>1545044.4254629423</v>
          </cell>
          <cell r="CC155">
            <v>350</v>
          </cell>
        </row>
        <row r="156">
          <cell r="D156" t="str">
            <v>South Basin Fault 3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>NA</v>
          </cell>
          <cell r="I156">
            <v>26.6</v>
          </cell>
          <cell r="J156">
            <v>327</v>
          </cell>
          <cell r="K156" t="str">
            <v>NA</v>
          </cell>
          <cell r="L156" t="str">
            <v>NA</v>
          </cell>
          <cell r="M156">
            <v>40</v>
          </cell>
          <cell r="N156">
            <v>53</v>
          </cell>
          <cell r="O156">
            <v>65</v>
          </cell>
          <cell r="P156" t="str">
            <v>E</v>
          </cell>
          <cell r="Q156">
            <v>1.5</v>
          </cell>
          <cell r="R156">
            <v>0</v>
          </cell>
          <cell r="S156" t="str">
            <v>Y</v>
          </cell>
          <cell r="T156">
            <v>143</v>
          </cell>
          <cell r="U156">
            <v>143</v>
          </cell>
          <cell r="V156">
            <v>143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B156" t="str">
            <v>I</v>
          </cell>
          <cell r="AC156">
            <v>6.6666666666666671E-3</v>
          </cell>
          <cell r="AD156">
            <v>0.02</v>
          </cell>
          <cell r="AE156">
            <v>3.3333333333333333E-2</v>
          </cell>
          <cell r="AF156">
            <v>0.69000000000000006</v>
          </cell>
          <cell r="AG156">
            <v>0.91</v>
          </cell>
          <cell r="AH156">
            <v>1.1300000000000001</v>
          </cell>
          <cell r="AI156">
            <v>52</v>
          </cell>
          <cell r="AJ156">
            <v>74</v>
          </cell>
          <cell r="AK156">
            <v>96</v>
          </cell>
          <cell r="AL156" t="str">
            <v>NA</v>
          </cell>
          <cell r="AM156" t="str">
            <v>NA</v>
          </cell>
          <cell r="AN156" t="str">
            <v>NA</v>
          </cell>
          <cell r="AO156">
            <v>4.6666632136209288E-3</v>
          </cell>
          <cell r="AP156">
            <v>2.8920425527712266E-2</v>
          </cell>
          <cell r="AQ156">
            <v>8.8787771436022636E-2</v>
          </cell>
          <cell r="AR156" t="str">
            <v>NA</v>
          </cell>
          <cell r="AS156" t="str">
            <v>NA</v>
          </cell>
          <cell r="AT156" t="str">
            <v>NA</v>
          </cell>
          <cell r="AV156" t="str">
            <v>NA</v>
          </cell>
          <cell r="AW156" t="str">
            <v>NA</v>
          </cell>
          <cell r="AX156" t="str">
            <v>NA</v>
          </cell>
          <cell r="AY156" t="str">
            <v>NA</v>
          </cell>
          <cell r="AZ156" t="str">
            <v>NA</v>
          </cell>
          <cell r="BA156" t="str">
            <v>NA</v>
          </cell>
          <cell r="BC156" t="str">
            <v>NA</v>
          </cell>
          <cell r="BD156" t="str">
            <v>NA</v>
          </cell>
          <cell r="BE156" t="str">
            <v>NA</v>
          </cell>
          <cell r="BG156">
            <v>5.9184061700874411</v>
          </cell>
          <cell r="BH156">
            <v>6.1875343951281936</v>
          </cell>
          <cell r="BI156">
            <v>6.5204661614154036</v>
          </cell>
          <cell r="BJ156">
            <v>0.1793739111465211</v>
          </cell>
          <cell r="BK156">
            <v>0.45441390823785333</v>
          </cell>
          <cell r="BL156">
            <v>1.4349912891721694</v>
          </cell>
          <cell r="BN156">
            <v>2020.2546842362369</v>
          </cell>
          <cell r="BO156">
            <v>15712.559547314499</v>
          </cell>
          <cell r="BP156">
            <v>307498.36092387303</v>
          </cell>
          <cell r="BR156" t="str">
            <v>NA</v>
          </cell>
          <cell r="BS156" t="str">
            <v>NA</v>
          </cell>
          <cell r="BT156" t="str">
            <v>NA</v>
          </cell>
          <cell r="BU156" t="str">
            <v>NA</v>
          </cell>
          <cell r="BV156" t="str">
            <v>NA</v>
          </cell>
          <cell r="BW156" t="str">
            <v>NA</v>
          </cell>
          <cell r="BY156" t="str">
            <v>NA</v>
          </cell>
          <cell r="BZ156" t="str">
            <v>NA</v>
          </cell>
          <cell r="CA156" t="str">
            <v>NA</v>
          </cell>
          <cell r="CC156">
            <v>351</v>
          </cell>
        </row>
        <row r="157">
          <cell r="D157" t="str">
            <v>South Basin Fault 5a</v>
          </cell>
          <cell r="E157" t="str">
            <v>South Basin Fault 5a South</v>
          </cell>
          <cell r="F157" t="str">
            <v>South Basin Fault 5-13a</v>
          </cell>
          <cell r="G157">
            <v>49.9</v>
          </cell>
          <cell r="H157">
            <v>174</v>
          </cell>
          <cell r="I157">
            <v>159.5</v>
          </cell>
          <cell r="J157">
            <v>166</v>
          </cell>
          <cell r="K157">
            <v>268.8</v>
          </cell>
          <cell r="L157">
            <v>170</v>
          </cell>
          <cell r="M157">
            <v>40</v>
          </cell>
          <cell r="N157">
            <v>53</v>
          </cell>
          <cell r="O157">
            <v>65</v>
          </cell>
          <cell r="P157" t="str">
            <v>W</v>
          </cell>
          <cell r="Q157">
            <v>1.5</v>
          </cell>
          <cell r="R157">
            <v>0</v>
          </cell>
          <cell r="S157" t="str">
            <v>N</v>
          </cell>
          <cell r="T157">
            <v>5629.2308408559311</v>
          </cell>
          <cell r="U157">
            <v>6990.0473116571302</v>
          </cell>
          <cell r="V157">
            <v>6990.0473116571302</v>
          </cell>
          <cell r="W157" t="str">
            <v>Y</v>
          </cell>
          <cell r="X157">
            <v>9988.3917120038968</v>
          </cell>
          <cell r="Y157">
            <v>11029.04731165713</v>
          </cell>
          <cell r="Z157">
            <v>11029.04731165713</v>
          </cell>
          <cell r="AB157" t="str">
            <v>B</v>
          </cell>
          <cell r="AC157">
            <v>0.25</v>
          </cell>
          <cell r="AD157">
            <v>0.35</v>
          </cell>
          <cell r="AE157">
            <v>0.45</v>
          </cell>
          <cell r="AF157">
            <v>0.69000000000000006</v>
          </cell>
          <cell r="AG157">
            <v>0.91</v>
          </cell>
          <cell r="AH157">
            <v>1.1300000000000001</v>
          </cell>
          <cell r="AI157">
            <v>52</v>
          </cell>
          <cell r="AJ157">
            <v>74</v>
          </cell>
          <cell r="AK157">
            <v>96</v>
          </cell>
          <cell r="AL157">
            <v>0.19096580870865057</v>
          </cell>
          <cell r="AM157">
            <v>0.51766738756703767</v>
          </cell>
          <cell r="AN157">
            <v>1.1849339882855368</v>
          </cell>
          <cell r="AO157">
            <v>0.20571468517117503</v>
          </cell>
          <cell r="AP157">
            <v>0.49731576681610323</v>
          </cell>
          <cell r="AQ157">
            <v>1.2024805398755205</v>
          </cell>
          <cell r="AR157">
            <v>0.19882457360833455</v>
          </cell>
          <cell r="AS157">
            <v>0.50873081990012559</v>
          </cell>
          <cell r="AT157">
            <v>1.1966221755581681</v>
          </cell>
          <cell r="AV157">
            <v>6.6457522880423214</v>
          </cell>
          <cell r="AW157">
            <v>7.0787373157217433</v>
          </cell>
          <cell r="AX157">
            <v>7.5665710419946963</v>
          </cell>
          <cell r="AY157">
            <v>0.42733225060789165</v>
          </cell>
          <cell r="AZ157">
            <v>1.3073335571973794</v>
          </cell>
          <cell r="BA157">
            <v>4.9344077984375083</v>
          </cell>
          <cell r="BC157">
            <v>360.63802273592665</v>
          </cell>
          <cell r="BD157">
            <v>2525.4315581703131</v>
          </cell>
          <cell r="BE157">
            <v>25839.221333939156</v>
          </cell>
          <cell r="BG157">
            <v>7.513519190992004</v>
          </cell>
          <cell r="BH157">
            <v>7.8766784729112587</v>
          </cell>
          <cell r="BI157">
            <v>8.2096102391984687</v>
          </cell>
          <cell r="BJ157">
            <v>1.1254230045598799</v>
          </cell>
          <cell r="BK157">
            <v>3.177047106675146</v>
          </cell>
          <cell r="BL157">
            <v>10.032780336868891</v>
          </cell>
          <cell r="BN157">
            <v>935.91785250544058</v>
          </cell>
          <cell r="BO157">
            <v>6388.3900705885935</v>
          </cell>
          <cell r="BP157">
            <v>48770.365268384325</v>
          </cell>
          <cell r="BR157">
            <v>7.7625656982426179</v>
          </cell>
          <cell r="BS157">
            <v>8.0747363573962048</v>
          </cell>
          <cell r="BT157">
            <v>8.4076681236834148</v>
          </cell>
          <cell r="BU157">
            <v>1.4991291255928827</v>
          </cell>
          <cell r="BV157">
            <v>3.9907323034792648</v>
          </cell>
          <cell r="BW157">
            <v>12.60231253730295</v>
          </cell>
          <cell r="BY157">
            <v>1252.8007220772165</v>
          </cell>
          <cell r="BZ157">
            <v>7844.4870005373932</v>
          </cell>
          <cell r="CA157">
            <v>63384.079284526997</v>
          </cell>
          <cell r="CC157">
            <v>352</v>
          </cell>
        </row>
        <row r="158">
          <cell r="D158" t="str">
            <v>South Basin Fault 5a</v>
          </cell>
          <cell r="E158" t="str">
            <v>South Basin Fault 5a Central</v>
          </cell>
          <cell r="F158" t="str">
            <v>South Basin Fault 5-13a</v>
          </cell>
          <cell r="G158">
            <v>61.9</v>
          </cell>
          <cell r="H158">
            <v>170</v>
          </cell>
          <cell r="I158">
            <v>159.5</v>
          </cell>
          <cell r="J158">
            <v>166</v>
          </cell>
          <cell r="K158">
            <v>268.8</v>
          </cell>
          <cell r="L158">
            <v>170</v>
          </cell>
          <cell r="M158">
            <v>40</v>
          </cell>
          <cell r="N158">
            <v>53</v>
          </cell>
          <cell r="O158">
            <v>65</v>
          </cell>
          <cell r="P158" t="str">
            <v>W</v>
          </cell>
          <cell r="Q158">
            <v>1.5</v>
          </cell>
          <cell r="R158">
            <v>0</v>
          </cell>
          <cell r="S158" t="str">
            <v>N</v>
          </cell>
          <cell r="T158">
            <v>5629.2308408559311</v>
          </cell>
          <cell r="U158">
            <v>6990.0473116571302</v>
          </cell>
          <cell r="V158">
            <v>6990.0473116571302</v>
          </cell>
          <cell r="W158" t="str">
            <v>Y</v>
          </cell>
          <cell r="X158">
            <v>9988.3917120038968</v>
          </cell>
          <cell r="Y158">
            <v>11029.04731165713</v>
          </cell>
          <cell r="Z158">
            <v>11029.04731165713</v>
          </cell>
          <cell r="AB158" t="str">
            <v>B</v>
          </cell>
          <cell r="AC158">
            <v>0.25</v>
          </cell>
          <cell r="AD158">
            <v>0.35</v>
          </cell>
          <cell r="AE158">
            <v>0.45</v>
          </cell>
          <cell r="AF158">
            <v>0.69000000000000006</v>
          </cell>
          <cell r="AG158">
            <v>0.91</v>
          </cell>
          <cell r="AH158">
            <v>1.1300000000000001</v>
          </cell>
          <cell r="AI158">
            <v>52</v>
          </cell>
          <cell r="AJ158">
            <v>74</v>
          </cell>
          <cell r="AK158">
            <v>96</v>
          </cell>
          <cell r="AL158">
            <v>0.19882457360833455</v>
          </cell>
          <cell r="AM158">
            <v>0.50873081990012559</v>
          </cell>
          <cell r="AN158">
            <v>1.1966221755581681</v>
          </cell>
          <cell r="AO158">
            <v>0.20571468517117503</v>
          </cell>
          <cell r="AP158">
            <v>0.49731576681610323</v>
          </cell>
          <cell r="AQ158">
            <v>1.2024805398755205</v>
          </cell>
          <cell r="AR158">
            <v>0.19882457360833455</v>
          </cell>
          <cell r="AS158">
            <v>0.50873081990012559</v>
          </cell>
          <cell r="AT158">
            <v>1.1966221755581681</v>
          </cell>
          <cell r="AV158">
            <v>6.801735793703533</v>
          </cell>
          <cell r="AW158">
            <v>7.2347208213829548</v>
          </cell>
          <cell r="AX158">
            <v>7.7225545476559079</v>
          </cell>
          <cell r="AY158">
            <v>0.51139611323033052</v>
          </cell>
          <cell r="AZ158">
            <v>1.5645093458199522</v>
          </cell>
          <cell r="BA158">
            <v>5.9050936727211942</v>
          </cell>
          <cell r="BC158">
            <v>427.36640158936405</v>
          </cell>
          <cell r="BD158">
            <v>3075.3185862163764</v>
          </cell>
          <cell r="BE158">
            <v>29700.019296174451</v>
          </cell>
          <cell r="BG158">
            <v>7.513519190992004</v>
          </cell>
          <cell r="BH158">
            <v>7.8766784729112587</v>
          </cell>
          <cell r="BI158">
            <v>8.2096102391984687</v>
          </cell>
          <cell r="BJ158">
            <v>1.1254230045598799</v>
          </cell>
          <cell r="BK158">
            <v>3.177047106675146</v>
          </cell>
          <cell r="BL158">
            <v>10.032780336868891</v>
          </cell>
          <cell r="BN158">
            <v>935.91785250544058</v>
          </cell>
          <cell r="BO158">
            <v>6388.3900705885935</v>
          </cell>
          <cell r="BP158">
            <v>48770.365268384325</v>
          </cell>
          <cell r="BR158">
            <v>7.7625656982426179</v>
          </cell>
          <cell r="BS158">
            <v>8.0747363573962048</v>
          </cell>
          <cell r="BT158">
            <v>8.4076681236834148</v>
          </cell>
          <cell r="BU158">
            <v>1.4991291255928827</v>
          </cell>
          <cell r="BV158">
            <v>3.9907323034792648</v>
          </cell>
          <cell r="BW158">
            <v>12.60231253730295</v>
          </cell>
          <cell r="BY158">
            <v>1252.8007220772165</v>
          </cell>
          <cell r="BZ158">
            <v>7844.4870005373932</v>
          </cell>
          <cell r="CA158">
            <v>63384.079284526997</v>
          </cell>
          <cell r="CC158">
            <v>352</v>
          </cell>
        </row>
        <row r="159">
          <cell r="D159" t="str">
            <v>South Basin Fault 5a</v>
          </cell>
          <cell r="E159" t="str">
            <v>South Basin Fault 5a North</v>
          </cell>
          <cell r="F159" t="str">
            <v>South Basin Fault 5-13a</v>
          </cell>
          <cell r="G159">
            <v>47.7</v>
          </cell>
          <cell r="H159">
            <v>151</v>
          </cell>
          <cell r="I159">
            <v>159.5</v>
          </cell>
          <cell r="J159">
            <v>166</v>
          </cell>
          <cell r="K159">
            <v>268.8</v>
          </cell>
          <cell r="L159">
            <v>170</v>
          </cell>
          <cell r="M159">
            <v>40</v>
          </cell>
          <cell r="N159">
            <v>53</v>
          </cell>
          <cell r="O159">
            <v>65</v>
          </cell>
          <cell r="P159" t="str">
            <v>W</v>
          </cell>
          <cell r="Q159">
            <v>1.5</v>
          </cell>
          <cell r="R159">
            <v>0</v>
          </cell>
          <cell r="S159" t="str">
            <v>N</v>
          </cell>
          <cell r="T159">
            <v>5629.2308408559311</v>
          </cell>
          <cell r="U159">
            <v>6990.0473116571302</v>
          </cell>
          <cell r="V159">
            <v>6990.0473116571302</v>
          </cell>
          <cell r="W159" t="str">
            <v>Y</v>
          </cell>
          <cell r="X159">
            <v>9988.3917120038968</v>
          </cell>
          <cell r="Y159">
            <v>11029.04731165713</v>
          </cell>
          <cell r="Z159">
            <v>11029.04731165713</v>
          </cell>
          <cell r="AB159" t="str">
            <v>B</v>
          </cell>
          <cell r="AC159">
            <v>0.25</v>
          </cell>
          <cell r="AD159">
            <v>0.35</v>
          </cell>
          <cell r="AE159">
            <v>0.45</v>
          </cell>
          <cell r="AF159">
            <v>0.69000000000000006</v>
          </cell>
          <cell r="AG159">
            <v>0.91</v>
          </cell>
          <cell r="AH159">
            <v>1.1300000000000001</v>
          </cell>
          <cell r="AI159">
            <v>52</v>
          </cell>
          <cell r="AJ159">
            <v>74</v>
          </cell>
          <cell r="AK159">
            <v>96</v>
          </cell>
          <cell r="AL159">
            <v>0.1844589160708846</v>
          </cell>
          <cell r="AM159">
            <v>0.5156681932077507</v>
          </cell>
          <cell r="AN159">
            <v>1.1883999501677482</v>
          </cell>
          <cell r="AO159">
            <v>0.20571468517117503</v>
          </cell>
          <cell r="AP159">
            <v>0.49731576681610323</v>
          </cell>
          <cell r="AQ159">
            <v>1.2024805398755205</v>
          </cell>
          <cell r="AR159">
            <v>0.19882457360833455</v>
          </cell>
          <cell r="AS159">
            <v>0.50873081990012559</v>
          </cell>
          <cell r="AT159">
            <v>1.1966221755581681</v>
          </cell>
          <cell r="AV159">
            <v>6.6131153437368608</v>
          </cell>
          <cell r="AW159">
            <v>7.0461003714162826</v>
          </cell>
          <cell r="AX159">
            <v>7.5339340976892357</v>
          </cell>
          <cell r="AY159">
            <v>0.41157330467544967</v>
          </cell>
          <cell r="AZ159">
            <v>1.2591223613088538</v>
          </cell>
          <cell r="BA159">
            <v>4.7524391649126958</v>
          </cell>
          <cell r="BC159">
            <v>346.32558223967794</v>
          </cell>
          <cell r="BD159">
            <v>2441.7297360855118</v>
          </cell>
          <cell r="BE159">
            <v>25764.214959858105</v>
          </cell>
          <cell r="BG159">
            <v>7.513519190992004</v>
          </cell>
          <cell r="BH159">
            <v>7.8766784729112587</v>
          </cell>
          <cell r="BI159">
            <v>8.2096102391984687</v>
          </cell>
          <cell r="BJ159">
            <v>1.1254230045598799</v>
          </cell>
          <cell r="BK159">
            <v>3.177047106675146</v>
          </cell>
          <cell r="BL159">
            <v>10.032780336868891</v>
          </cell>
          <cell r="BN159">
            <v>935.91785250544058</v>
          </cell>
          <cell r="BO159">
            <v>6388.3900705885935</v>
          </cell>
          <cell r="BP159">
            <v>48770.365268384325</v>
          </cell>
          <cell r="BR159">
            <v>7.7625656982426179</v>
          </cell>
          <cell r="BS159">
            <v>8.0747363573962048</v>
          </cell>
          <cell r="BT159">
            <v>8.4076681236834148</v>
          </cell>
          <cell r="BU159">
            <v>1.4991291255928827</v>
          </cell>
          <cell r="BV159">
            <v>3.9907323034792648</v>
          </cell>
          <cell r="BW159">
            <v>12.60231253730295</v>
          </cell>
          <cell r="BY159">
            <v>1252.8007220772165</v>
          </cell>
          <cell r="BZ159">
            <v>7844.4870005373932</v>
          </cell>
          <cell r="CA159">
            <v>63384.079284526997</v>
          </cell>
          <cell r="CC159">
            <v>352</v>
          </cell>
        </row>
        <row r="160">
          <cell r="D160" t="str">
            <v>South Basin Fault 5b</v>
          </cell>
          <cell r="E160" t="str">
            <v>South Basin Fault 5b South</v>
          </cell>
          <cell r="F160" t="str">
            <v>South Basin Fault 5-13b</v>
          </cell>
          <cell r="G160">
            <v>49.9</v>
          </cell>
          <cell r="H160">
            <v>174</v>
          </cell>
          <cell r="I160">
            <v>159.5</v>
          </cell>
          <cell r="J160">
            <v>166</v>
          </cell>
          <cell r="K160">
            <v>247.9</v>
          </cell>
          <cell r="L160">
            <v>172</v>
          </cell>
          <cell r="M160">
            <v>40</v>
          </cell>
          <cell r="N160">
            <v>53</v>
          </cell>
          <cell r="O160">
            <v>65</v>
          </cell>
          <cell r="P160" t="str">
            <v>W</v>
          </cell>
          <cell r="Q160">
            <v>1.5</v>
          </cell>
          <cell r="R160">
            <v>0</v>
          </cell>
          <cell r="S160" t="str">
            <v>N</v>
          </cell>
          <cell r="T160">
            <v>5629.2308408559311</v>
          </cell>
          <cell r="U160">
            <v>6990.0473116571302</v>
          </cell>
          <cell r="V160">
            <v>6990.0473116571302</v>
          </cell>
          <cell r="W160" t="str">
            <v>Y</v>
          </cell>
          <cell r="X160">
            <v>9095.1260964404846</v>
          </cell>
          <cell r="Y160">
            <v>10059.953872799522</v>
          </cell>
          <cell r="Z160">
            <v>10514.04731165713</v>
          </cell>
          <cell r="AB160" t="str">
            <v>B</v>
          </cell>
          <cell r="AC160">
            <v>0.25</v>
          </cell>
          <cell r="AD160">
            <v>0.35</v>
          </cell>
          <cell r="AE160">
            <v>0.45</v>
          </cell>
          <cell r="AF160">
            <v>0.69000000000000006</v>
          </cell>
          <cell r="AG160">
            <v>0.91</v>
          </cell>
          <cell r="AH160">
            <v>1.1300000000000001</v>
          </cell>
          <cell r="AI160">
            <v>52</v>
          </cell>
          <cell r="AJ160">
            <v>74</v>
          </cell>
          <cell r="AK160">
            <v>96</v>
          </cell>
          <cell r="AL160">
            <v>0.19096580870865057</v>
          </cell>
          <cell r="AM160">
            <v>0.51766738756703767</v>
          </cell>
          <cell r="AN160">
            <v>1.1849339882855368</v>
          </cell>
          <cell r="AO160">
            <v>0.20571468517117503</v>
          </cell>
          <cell r="AP160">
            <v>0.49731576681610323</v>
          </cell>
          <cell r="AQ160">
            <v>1.2024805398755205</v>
          </cell>
          <cell r="AR160">
            <v>0.19501398841113099</v>
          </cell>
          <cell r="AS160">
            <v>0.51351192132142287</v>
          </cell>
          <cell r="AT160">
            <v>1.1915039139128496</v>
          </cell>
          <cell r="AV160">
            <v>6.6457522880423214</v>
          </cell>
          <cell r="AW160">
            <v>7.0787373157217433</v>
          </cell>
          <cell r="AX160">
            <v>7.5665710419946963</v>
          </cell>
          <cell r="AY160">
            <v>0.42733225060789165</v>
          </cell>
          <cell r="AZ160">
            <v>1.3073335571973794</v>
          </cell>
          <cell r="BA160">
            <v>4.9344077984375083</v>
          </cell>
          <cell r="BC160">
            <v>360.63802273592665</v>
          </cell>
          <cell r="BD160">
            <v>2525.4315581703131</v>
          </cell>
          <cell r="BE160">
            <v>25839.221333939156</v>
          </cell>
          <cell r="BG160">
            <v>7.513519190992004</v>
          </cell>
          <cell r="BH160">
            <v>7.8766784729112587</v>
          </cell>
          <cell r="BI160">
            <v>8.2096102391984687</v>
          </cell>
          <cell r="BJ160">
            <v>1.1254230045598799</v>
          </cell>
          <cell r="BK160">
            <v>3.177047106675146</v>
          </cell>
          <cell r="BL160">
            <v>10.032780336868891</v>
          </cell>
          <cell r="BN160">
            <v>935.91785250544058</v>
          </cell>
          <cell r="BO160">
            <v>6388.3900705885935</v>
          </cell>
          <cell r="BP160">
            <v>48770.365268384325</v>
          </cell>
          <cell r="BR160">
            <v>7.7218788571993047</v>
          </cell>
          <cell r="BS160">
            <v>8.0347943470475958</v>
          </cell>
          <cell r="BT160">
            <v>8.3869000508980491</v>
          </cell>
          <cell r="BU160">
            <v>1.4305255578629521</v>
          </cell>
          <cell r="BV160">
            <v>3.8113742131050992</v>
          </cell>
          <cell r="BW160">
            <v>12.304563433452765</v>
          </cell>
          <cell r="BY160">
            <v>1200.6050010907352</v>
          </cell>
          <cell r="BZ160">
            <v>7422.1727964898464</v>
          </cell>
          <cell r="CA160">
            <v>63095.799094740461</v>
          </cell>
          <cell r="CC160">
            <v>353</v>
          </cell>
        </row>
        <row r="161">
          <cell r="D161" t="str">
            <v>South Basin Fault 5b</v>
          </cell>
          <cell r="E161" t="str">
            <v>South Basin Fault 5b Central</v>
          </cell>
          <cell r="F161" t="str">
            <v>South Basin Fault 5-13b</v>
          </cell>
          <cell r="G161">
            <v>61.9</v>
          </cell>
          <cell r="H161">
            <v>170</v>
          </cell>
          <cell r="I161">
            <v>159.5</v>
          </cell>
          <cell r="J161">
            <v>166</v>
          </cell>
          <cell r="K161">
            <v>247.9</v>
          </cell>
          <cell r="L161">
            <v>172</v>
          </cell>
          <cell r="M161">
            <v>40</v>
          </cell>
          <cell r="N161">
            <v>53</v>
          </cell>
          <cell r="O161">
            <v>65</v>
          </cell>
          <cell r="P161" t="str">
            <v>W</v>
          </cell>
          <cell r="Q161">
            <v>1.5</v>
          </cell>
          <cell r="R161">
            <v>0</v>
          </cell>
          <cell r="S161" t="str">
            <v>N</v>
          </cell>
          <cell r="T161">
            <v>5629.2308408559311</v>
          </cell>
          <cell r="U161">
            <v>6990.0473116571302</v>
          </cell>
          <cell r="V161">
            <v>6990.0473116571302</v>
          </cell>
          <cell r="W161" t="str">
            <v>Y</v>
          </cell>
          <cell r="X161">
            <v>9095.1260964404846</v>
          </cell>
          <cell r="Y161">
            <v>10059.953872799522</v>
          </cell>
          <cell r="Z161">
            <v>10514.04731165713</v>
          </cell>
          <cell r="AB161" t="str">
            <v>B</v>
          </cell>
          <cell r="AC161">
            <v>0.25</v>
          </cell>
          <cell r="AD161">
            <v>0.35</v>
          </cell>
          <cell r="AE161">
            <v>0.45</v>
          </cell>
          <cell r="AF161">
            <v>0.69000000000000006</v>
          </cell>
          <cell r="AG161">
            <v>0.91</v>
          </cell>
          <cell r="AH161">
            <v>1.1300000000000001</v>
          </cell>
          <cell r="AI161">
            <v>52</v>
          </cell>
          <cell r="AJ161">
            <v>74</v>
          </cell>
          <cell r="AK161">
            <v>96</v>
          </cell>
          <cell r="AL161">
            <v>0.19882457360833455</v>
          </cell>
          <cell r="AM161">
            <v>0.50873081990012559</v>
          </cell>
          <cell r="AN161">
            <v>1.1966221755581681</v>
          </cell>
          <cell r="AO161">
            <v>0.20571468517117503</v>
          </cell>
          <cell r="AP161">
            <v>0.49731576681610323</v>
          </cell>
          <cell r="AQ161">
            <v>1.2024805398755205</v>
          </cell>
          <cell r="AR161">
            <v>0.19501398841113099</v>
          </cell>
          <cell r="AS161">
            <v>0.51351192132142287</v>
          </cell>
          <cell r="AT161">
            <v>1.1915039139128496</v>
          </cell>
          <cell r="AV161">
            <v>6.801735793703533</v>
          </cell>
          <cell r="AW161">
            <v>7.2347208213829548</v>
          </cell>
          <cell r="AX161">
            <v>7.7225545476559079</v>
          </cell>
          <cell r="AY161">
            <v>0.51139611323033052</v>
          </cell>
          <cell r="AZ161">
            <v>1.5645093458199522</v>
          </cell>
          <cell r="BA161">
            <v>5.9050936727211942</v>
          </cell>
          <cell r="BC161">
            <v>427.36640158936405</v>
          </cell>
          <cell r="BD161">
            <v>3075.3185862163764</v>
          </cell>
          <cell r="BE161">
            <v>29700.019296174451</v>
          </cell>
          <cell r="BG161">
            <v>7.513519190992004</v>
          </cell>
          <cell r="BH161">
            <v>7.8766784729112587</v>
          </cell>
          <cell r="BI161">
            <v>8.2096102391984687</v>
          </cell>
          <cell r="BJ161">
            <v>1.1254230045598799</v>
          </cell>
          <cell r="BK161">
            <v>3.177047106675146</v>
          </cell>
          <cell r="BL161">
            <v>10.032780336868891</v>
          </cell>
          <cell r="BN161">
            <v>935.91785250544058</v>
          </cell>
          <cell r="BO161">
            <v>6388.3900705885935</v>
          </cell>
          <cell r="BP161">
            <v>48770.365268384325</v>
          </cell>
          <cell r="BR161">
            <v>7.7218788571993047</v>
          </cell>
          <cell r="BS161">
            <v>8.0347943470475958</v>
          </cell>
          <cell r="BT161">
            <v>8.3869000508980491</v>
          </cell>
          <cell r="BU161">
            <v>1.4305255578629521</v>
          </cell>
          <cell r="BV161">
            <v>3.8113742131050992</v>
          </cell>
          <cell r="BW161">
            <v>12.304563433452765</v>
          </cell>
          <cell r="BY161">
            <v>1200.6050010907352</v>
          </cell>
          <cell r="BZ161">
            <v>7422.1727964898464</v>
          </cell>
          <cell r="CA161">
            <v>63095.799094740461</v>
          </cell>
          <cell r="CC161">
            <v>353</v>
          </cell>
        </row>
        <row r="162">
          <cell r="D162" t="str">
            <v>South Basin Fault 5b</v>
          </cell>
          <cell r="E162" t="str">
            <v>South Basin Fault 5b North</v>
          </cell>
          <cell r="F162" t="str">
            <v>South Basin Fault 5-13b</v>
          </cell>
          <cell r="G162">
            <v>47.7</v>
          </cell>
          <cell r="H162">
            <v>151</v>
          </cell>
          <cell r="I162">
            <v>159.5</v>
          </cell>
          <cell r="J162">
            <v>166</v>
          </cell>
          <cell r="K162">
            <v>247.9</v>
          </cell>
          <cell r="L162">
            <v>172</v>
          </cell>
          <cell r="M162">
            <v>40</v>
          </cell>
          <cell r="N162">
            <v>53</v>
          </cell>
          <cell r="O162">
            <v>65</v>
          </cell>
          <cell r="P162" t="str">
            <v>W</v>
          </cell>
          <cell r="Q162">
            <v>1.5</v>
          </cell>
          <cell r="R162">
            <v>0</v>
          </cell>
          <cell r="S162" t="str">
            <v>N</v>
          </cell>
          <cell r="T162">
            <v>5629.2308408559311</v>
          </cell>
          <cell r="U162">
            <v>6990.0473116571302</v>
          </cell>
          <cell r="V162">
            <v>6990.0473116571302</v>
          </cell>
          <cell r="W162" t="str">
            <v>Y</v>
          </cell>
          <cell r="X162">
            <v>9095.1260964404846</v>
          </cell>
          <cell r="Y162">
            <v>10059.953872799522</v>
          </cell>
          <cell r="Z162">
            <v>10514.04731165713</v>
          </cell>
          <cell r="AB162" t="str">
            <v>B</v>
          </cell>
          <cell r="AC162">
            <v>0.25</v>
          </cell>
          <cell r="AD162">
            <v>0.35</v>
          </cell>
          <cell r="AE162">
            <v>0.45</v>
          </cell>
          <cell r="AF162">
            <v>0.69000000000000006</v>
          </cell>
          <cell r="AG162">
            <v>0.91</v>
          </cell>
          <cell r="AH162">
            <v>1.1300000000000001</v>
          </cell>
          <cell r="AI162">
            <v>52</v>
          </cell>
          <cell r="AJ162">
            <v>74</v>
          </cell>
          <cell r="AK162">
            <v>96</v>
          </cell>
          <cell r="AL162">
            <v>0.1844589160708846</v>
          </cell>
          <cell r="AM162">
            <v>0.5156681932077507</v>
          </cell>
          <cell r="AN162">
            <v>1.1883999501677482</v>
          </cell>
          <cell r="AO162">
            <v>0.20571468517117503</v>
          </cell>
          <cell r="AP162">
            <v>0.49731576681610323</v>
          </cell>
          <cell r="AQ162">
            <v>1.2024805398755205</v>
          </cell>
          <cell r="AR162">
            <v>0.19501398841113099</v>
          </cell>
          <cell r="AS162">
            <v>0.51351192132142287</v>
          </cell>
          <cell r="AT162">
            <v>1.1915039139128496</v>
          </cell>
          <cell r="AV162">
            <v>6.6131153437368608</v>
          </cell>
          <cell r="AW162">
            <v>7.0461003714162826</v>
          </cell>
          <cell r="AX162">
            <v>7.5339340976892357</v>
          </cell>
          <cell r="AY162">
            <v>0.41157330467544967</v>
          </cell>
          <cell r="AZ162">
            <v>1.2591223613088538</v>
          </cell>
          <cell r="BA162">
            <v>4.7524391649126958</v>
          </cell>
          <cell r="BC162">
            <v>346.32558223967794</v>
          </cell>
          <cell r="BD162">
            <v>2441.7297360855118</v>
          </cell>
          <cell r="BE162">
            <v>25764.214959858105</v>
          </cell>
          <cell r="BG162">
            <v>7.513519190992004</v>
          </cell>
          <cell r="BH162">
            <v>7.8766784729112587</v>
          </cell>
          <cell r="BI162">
            <v>8.2096102391984687</v>
          </cell>
          <cell r="BJ162">
            <v>1.1254230045598799</v>
          </cell>
          <cell r="BK162">
            <v>3.177047106675146</v>
          </cell>
          <cell r="BL162">
            <v>10.032780336868891</v>
          </cell>
          <cell r="BN162">
            <v>935.91785250544058</v>
          </cell>
          <cell r="BO162">
            <v>6388.3900705885935</v>
          </cell>
          <cell r="BP162">
            <v>48770.365268384325</v>
          </cell>
          <cell r="BR162">
            <v>7.7218788571993047</v>
          </cell>
          <cell r="BS162">
            <v>8.0347943470475958</v>
          </cell>
          <cell r="BT162">
            <v>8.3869000508980491</v>
          </cell>
          <cell r="BU162">
            <v>1.4305255578629521</v>
          </cell>
          <cell r="BV162">
            <v>3.8113742131050992</v>
          </cell>
          <cell r="BW162">
            <v>12.304563433452765</v>
          </cell>
          <cell r="BY162">
            <v>1200.6050010907352</v>
          </cell>
          <cell r="BZ162">
            <v>7422.1727964898464</v>
          </cell>
          <cell r="CA162">
            <v>63095.799094740461</v>
          </cell>
          <cell r="CC162">
            <v>353</v>
          </cell>
        </row>
        <row r="163">
          <cell r="D163" t="str">
            <v>South Basin Fault 5c</v>
          </cell>
          <cell r="E163" t="str">
            <v>South Basin Fault 5c South</v>
          </cell>
          <cell r="F163" t="str">
            <v>South Basin Fault 5-13c</v>
          </cell>
          <cell r="G163">
            <v>49.9</v>
          </cell>
          <cell r="H163">
            <v>174</v>
          </cell>
          <cell r="I163">
            <v>159.5</v>
          </cell>
          <cell r="J163">
            <v>166</v>
          </cell>
          <cell r="K163">
            <v>226.6</v>
          </cell>
          <cell r="L163">
            <v>165</v>
          </cell>
          <cell r="M163">
            <v>40</v>
          </cell>
          <cell r="N163">
            <v>53</v>
          </cell>
          <cell r="O163">
            <v>65</v>
          </cell>
          <cell r="P163" t="str">
            <v>W</v>
          </cell>
          <cell r="Q163">
            <v>1.5</v>
          </cell>
          <cell r="R163">
            <v>0</v>
          </cell>
          <cell r="S163" t="str">
            <v>N</v>
          </cell>
          <cell r="T163">
            <v>5629.2308408559311</v>
          </cell>
          <cell r="U163">
            <v>6990.0473116571302</v>
          </cell>
          <cell r="V163">
            <v>6990.0473116571302</v>
          </cell>
          <cell r="W163" t="str">
            <v>Y</v>
          </cell>
          <cell r="X163">
            <v>9930.6879048370247</v>
          </cell>
          <cell r="Y163">
            <v>9930.6879048370247</v>
          </cell>
          <cell r="Z163">
            <v>9930.6879048370247</v>
          </cell>
          <cell r="AB163" t="str">
            <v>B</v>
          </cell>
          <cell r="AC163">
            <v>0.25</v>
          </cell>
          <cell r="AD163">
            <v>0.35</v>
          </cell>
          <cell r="AE163">
            <v>0.45</v>
          </cell>
          <cell r="AF163">
            <v>0.69000000000000006</v>
          </cell>
          <cell r="AG163">
            <v>0.91</v>
          </cell>
          <cell r="AH163">
            <v>1.1300000000000001</v>
          </cell>
          <cell r="AI163">
            <v>52</v>
          </cell>
          <cell r="AJ163">
            <v>74</v>
          </cell>
          <cell r="AK163">
            <v>96</v>
          </cell>
          <cell r="AL163">
            <v>0.19096580870865057</v>
          </cell>
          <cell r="AM163">
            <v>0.51766738756703767</v>
          </cell>
          <cell r="AN163">
            <v>1.1849339882855368</v>
          </cell>
          <cell r="AO163">
            <v>0.20571468517117503</v>
          </cell>
          <cell r="AP163">
            <v>0.49731576681610323</v>
          </cell>
          <cell r="AQ163">
            <v>1.2024805398755205</v>
          </cell>
          <cell r="AR163">
            <v>0.20728182110954105</v>
          </cell>
          <cell r="AS163">
            <v>0.49408099565542851</v>
          </cell>
          <cell r="AT163">
            <v>1.2030302497883336</v>
          </cell>
          <cell r="AV163">
            <v>6.6457522880423214</v>
          </cell>
          <cell r="AW163">
            <v>7.0787373157217433</v>
          </cell>
          <cell r="AX163">
            <v>7.5665710419946963</v>
          </cell>
          <cell r="AY163">
            <v>0.42733225060789165</v>
          </cell>
          <cell r="AZ163">
            <v>1.3073335571973794</v>
          </cell>
          <cell r="BA163">
            <v>4.9344077984375083</v>
          </cell>
          <cell r="BC163">
            <v>360.63802273592665</v>
          </cell>
          <cell r="BD163">
            <v>2525.4315581703131</v>
          </cell>
          <cell r="BE163">
            <v>25839.221333939156</v>
          </cell>
          <cell r="BG163">
            <v>7.513519190992004</v>
          </cell>
          <cell r="BH163">
            <v>7.8766784729112587</v>
          </cell>
          <cell r="BI163">
            <v>8.2096102391984687</v>
          </cell>
          <cell r="BJ163">
            <v>1.1254230045598799</v>
          </cell>
          <cell r="BK163">
            <v>3.177047106675146</v>
          </cell>
          <cell r="BL163">
            <v>10.032780336868891</v>
          </cell>
          <cell r="BN163">
            <v>935.91785250544058</v>
          </cell>
          <cell r="BO163">
            <v>6388.3900705885935</v>
          </cell>
          <cell r="BP163">
            <v>48770.365268384325</v>
          </cell>
          <cell r="BR163">
            <v>7.7600494660046833</v>
          </cell>
          <cell r="BS163">
            <v>8.0291776910454349</v>
          </cell>
          <cell r="BT163">
            <v>8.3621094573326449</v>
          </cell>
          <cell r="BU163">
            <v>1.4947925536971123</v>
          </cell>
          <cell r="BV163">
            <v>3.7868078026993497</v>
          </cell>
          <cell r="BW163">
            <v>11.958340429576904</v>
          </cell>
          <cell r="BY163">
            <v>1242.5228326221327</v>
          </cell>
          <cell r="BZ163">
            <v>7664.3462023385837</v>
          </cell>
          <cell r="CA163">
            <v>57691.216555152452</v>
          </cell>
          <cell r="CC163">
            <v>354</v>
          </cell>
        </row>
        <row r="164">
          <cell r="D164" t="str">
            <v>South Basin Fault 5c</v>
          </cell>
          <cell r="E164" t="str">
            <v>South Basin Fault 5c Central</v>
          </cell>
          <cell r="F164" t="str">
            <v>South Basin Fault 5-13c</v>
          </cell>
          <cell r="G164">
            <v>61.9</v>
          </cell>
          <cell r="H164">
            <v>170</v>
          </cell>
          <cell r="I164">
            <v>159.5</v>
          </cell>
          <cell r="J164">
            <v>166</v>
          </cell>
          <cell r="K164">
            <v>226.6</v>
          </cell>
          <cell r="L164">
            <v>165</v>
          </cell>
          <cell r="M164">
            <v>40</v>
          </cell>
          <cell r="N164">
            <v>53</v>
          </cell>
          <cell r="O164">
            <v>65</v>
          </cell>
          <cell r="P164" t="str">
            <v>W</v>
          </cell>
          <cell r="Q164">
            <v>1.5</v>
          </cell>
          <cell r="R164">
            <v>0</v>
          </cell>
          <cell r="S164" t="str">
            <v>N</v>
          </cell>
          <cell r="T164">
            <v>5629.2308408559311</v>
          </cell>
          <cell r="U164">
            <v>6990.0473116571302</v>
          </cell>
          <cell r="V164">
            <v>6990.0473116571302</v>
          </cell>
          <cell r="W164" t="str">
            <v>Y</v>
          </cell>
          <cell r="X164">
            <v>9930.6879048370247</v>
          </cell>
          <cell r="Y164">
            <v>9930.6879048370247</v>
          </cell>
          <cell r="Z164">
            <v>9930.6879048370247</v>
          </cell>
          <cell r="AB164" t="str">
            <v>B</v>
          </cell>
          <cell r="AC164">
            <v>0.25</v>
          </cell>
          <cell r="AD164">
            <v>0.35</v>
          </cell>
          <cell r="AE164">
            <v>0.45</v>
          </cell>
          <cell r="AF164">
            <v>0.69000000000000006</v>
          </cell>
          <cell r="AG164">
            <v>0.91</v>
          </cell>
          <cell r="AH164">
            <v>1.1300000000000001</v>
          </cell>
          <cell r="AI164">
            <v>52</v>
          </cell>
          <cell r="AJ164">
            <v>74</v>
          </cell>
          <cell r="AK164">
            <v>96</v>
          </cell>
          <cell r="AL164">
            <v>0.19882457360833455</v>
          </cell>
          <cell r="AM164">
            <v>0.50873081990012559</v>
          </cell>
          <cell r="AN164">
            <v>1.1966221755581681</v>
          </cell>
          <cell r="AO164">
            <v>0.20571468517117503</v>
          </cell>
          <cell r="AP164">
            <v>0.49731576681610323</v>
          </cell>
          <cell r="AQ164">
            <v>1.2024805398755205</v>
          </cell>
          <cell r="AR164">
            <v>0.20728182110954105</v>
          </cell>
          <cell r="AS164">
            <v>0.49408099565542851</v>
          </cell>
          <cell r="AT164">
            <v>1.2030302497883336</v>
          </cell>
          <cell r="AV164">
            <v>6.801735793703533</v>
          </cell>
          <cell r="AW164">
            <v>7.2347208213829548</v>
          </cell>
          <cell r="AX164">
            <v>7.7225545476559079</v>
          </cell>
          <cell r="AY164">
            <v>0.51139611323033052</v>
          </cell>
          <cell r="AZ164">
            <v>1.5645093458199522</v>
          </cell>
          <cell r="BA164">
            <v>5.9050936727211942</v>
          </cell>
          <cell r="BC164">
            <v>427.36640158936405</v>
          </cell>
          <cell r="BD164">
            <v>3075.3185862163764</v>
          </cell>
          <cell r="BE164">
            <v>29700.019296174451</v>
          </cell>
          <cell r="BG164">
            <v>7.513519190992004</v>
          </cell>
          <cell r="BH164">
            <v>7.8766784729112587</v>
          </cell>
          <cell r="BI164">
            <v>8.2096102391984687</v>
          </cell>
          <cell r="BJ164">
            <v>1.1254230045598799</v>
          </cell>
          <cell r="BK164">
            <v>3.177047106675146</v>
          </cell>
          <cell r="BL164">
            <v>10.032780336868891</v>
          </cell>
          <cell r="BN164">
            <v>935.91785250544058</v>
          </cell>
          <cell r="BO164">
            <v>6388.3900705885935</v>
          </cell>
          <cell r="BP164">
            <v>48770.365268384325</v>
          </cell>
          <cell r="BR164">
            <v>7.7600494660046833</v>
          </cell>
          <cell r="BS164">
            <v>8.0291776910454349</v>
          </cell>
          <cell r="BT164">
            <v>8.3621094573326449</v>
          </cell>
          <cell r="BU164">
            <v>1.4947925536971123</v>
          </cell>
          <cell r="BV164">
            <v>3.7868078026993497</v>
          </cell>
          <cell r="BW164">
            <v>11.958340429576904</v>
          </cell>
          <cell r="BY164">
            <v>1242.5228326221327</v>
          </cell>
          <cell r="BZ164">
            <v>7664.3462023385837</v>
          </cell>
          <cell r="CA164">
            <v>57691.216555152452</v>
          </cell>
          <cell r="CC164">
            <v>354</v>
          </cell>
        </row>
        <row r="165">
          <cell r="D165" t="str">
            <v>South Basin Fault 5c</v>
          </cell>
          <cell r="E165" t="str">
            <v>South Basin Fault 5c North</v>
          </cell>
          <cell r="F165" t="str">
            <v>South Basin Fault 5-13c</v>
          </cell>
          <cell r="G165">
            <v>47.7</v>
          </cell>
          <cell r="H165">
            <v>151</v>
          </cell>
          <cell r="I165">
            <v>159.5</v>
          </cell>
          <cell r="J165">
            <v>166</v>
          </cell>
          <cell r="K165">
            <v>226.6</v>
          </cell>
          <cell r="L165">
            <v>165</v>
          </cell>
          <cell r="M165">
            <v>40</v>
          </cell>
          <cell r="N165">
            <v>53</v>
          </cell>
          <cell r="O165">
            <v>65</v>
          </cell>
          <cell r="P165" t="str">
            <v>W</v>
          </cell>
          <cell r="Q165">
            <v>1.5</v>
          </cell>
          <cell r="R165">
            <v>0</v>
          </cell>
          <cell r="S165" t="str">
            <v>N</v>
          </cell>
          <cell r="T165">
            <v>5629.2308408559311</v>
          </cell>
          <cell r="U165">
            <v>6990.0473116571302</v>
          </cell>
          <cell r="V165">
            <v>6990.0473116571302</v>
          </cell>
          <cell r="W165" t="str">
            <v>Y</v>
          </cell>
          <cell r="X165">
            <v>9930.6879048370247</v>
          </cell>
          <cell r="Y165">
            <v>9930.6879048370247</v>
          </cell>
          <cell r="Z165">
            <v>9930.6879048370247</v>
          </cell>
          <cell r="AB165" t="str">
            <v>B</v>
          </cell>
          <cell r="AC165">
            <v>0.25</v>
          </cell>
          <cell r="AD165">
            <v>0.35</v>
          </cell>
          <cell r="AE165">
            <v>0.45</v>
          </cell>
          <cell r="AF165">
            <v>0.69000000000000006</v>
          </cell>
          <cell r="AG165">
            <v>0.91</v>
          </cell>
          <cell r="AH165">
            <v>1.1300000000000001</v>
          </cell>
          <cell r="AI165">
            <v>52</v>
          </cell>
          <cell r="AJ165">
            <v>74</v>
          </cell>
          <cell r="AK165">
            <v>96</v>
          </cell>
          <cell r="AL165">
            <v>0.1844589160708846</v>
          </cell>
          <cell r="AM165">
            <v>0.5156681932077507</v>
          </cell>
          <cell r="AN165">
            <v>1.1883999501677482</v>
          </cell>
          <cell r="AO165">
            <v>0.20571468517117503</v>
          </cell>
          <cell r="AP165">
            <v>0.49731576681610323</v>
          </cell>
          <cell r="AQ165">
            <v>1.2024805398755205</v>
          </cell>
          <cell r="AR165">
            <v>0.20728182110954105</v>
          </cell>
          <cell r="AS165">
            <v>0.49408099565542851</v>
          </cell>
          <cell r="AT165">
            <v>1.2030302497883336</v>
          </cell>
          <cell r="AV165">
            <v>6.6131153437368608</v>
          </cell>
          <cell r="AW165">
            <v>7.0461003714162826</v>
          </cell>
          <cell r="AX165">
            <v>7.5339340976892357</v>
          </cell>
          <cell r="AY165">
            <v>0.41157330467544967</v>
          </cell>
          <cell r="AZ165">
            <v>1.2591223613088538</v>
          </cell>
          <cell r="BA165">
            <v>4.7524391649126958</v>
          </cell>
          <cell r="BC165">
            <v>346.32558223967794</v>
          </cell>
          <cell r="BD165">
            <v>2441.7297360855118</v>
          </cell>
          <cell r="BE165">
            <v>25764.214959858105</v>
          </cell>
          <cell r="BG165">
            <v>7.513519190992004</v>
          </cell>
          <cell r="BH165">
            <v>7.8766784729112587</v>
          </cell>
          <cell r="BI165">
            <v>8.2096102391984687</v>
          </cell>
          <cell r="BJ165">
            <v>1.1254230045598799</v>
          </cell>
          <cell r="BK165">
            <v>3.177047106675146</v>
          </cell>
          <cell r="BL165">
            <v>10.032780336868891</v>
          </cell>
          <cell r="BN165">
            <v>935.91785250544058</v>
          </cell>
          <cell r="BO165">
            <v>6388.3900705885935</v>
          </cell>
          <cell r="BP165">
            <v>48770.365268384325</v>
          </cell>
          <cell r="BR165">
            <v>7.7600494660046833</v>
          </cell>
          <cell r="BS165">
            <v>8.0291776910454349</v>
          </cell>
          <cell r="BT165">
            <v>8.3621094573326449</v>
          </cell>
          <cell r="BU165">
            <v>1.4947925536971123</v>
          </cell>
          <cell r="BV165">
            <v>3.7868078026993497</v>
          </cell>
          <cell r="BW165">
            <v>11.958340429576904</v>
          </cell>
          <cell r="BY165">
            <v>1242.5228326221327</v>
          </cell>
          <cell r="BZ165">
            <v>7664.3462023385837</v>
          </cell>
          <cell r="CA165">
            <v>57691.216555152452</v>
          </cell>
          <cell r="CC165">
            <v>354</v>
          </cell>
        </row>
        <row r="166">
          <cell r="D166" t="str">
            <v>South Basin Fault 13a</v>
          </cell>
          <cell r="E166" t="str">
            <v>NA</v>
          </cell>
          <cell r="F166" t="str">
            <v>South Basin Fault 5-13a</v>
          </cell>
          <cell r="G166" t="str">
            <v>NA</v>
          </cell>
          <cell r="H166" t="str">
            <v>NA</v>
          </cell>
          <cell r="I166">
            <v>109.3</v>
          </cell>
          <cell r="J166">
            <v>181</v>
          </cell>
          <cell r="K166">
            <v>268.8</v>
          </cell>
          <cell r="L166">
            <v>170</v>
          </cell>
          <cell r="M166">
            <v>40</v>
          </cell>
          <cell r="N166">
            <v>53</v>
          </cell>
          <cell r="O166">
            <v>65</v>
          </cell>
          <cell r="P166" t="str">
            <v>W</v>
          </cell>
          <cell r="Q166">
            <v>0.5</v>
          </cell>
          <cell r="R166">
            <v>0</v>
          </cell>
          <cell r="S166" t="str">
            <v>Y</v>
          </cell>
          <cell r="T166">
            <v>2998.3444003467671</v>
          </cell>
          <cell r="U166">
            <v>4039</v>
          </cell>
          <cell r="V166">
            <v>4039</v>
          </cell>
          <cell r="W166" t="str">
            <v>Y</v>
          </cell>
          <cell r="X166">
            <v>9988.3917120038968</v>
          </cell>
          <cell r="Y166">
            <v>11029.04731165713</v>
          </cell>
          <cell r="Z166">
            <v>11029.04731165713</v>
          </cell>
          <cell r="AB166" t="str">
            <v>B</v>
          </cell>
          <cell r="AC166">
            <v>0.25</v>
          </cell>
          <cell r="AD166">
            <v>0.35</v>
          </cell>
          <cell r="AE166">
            <v>0.45</v>
          </cell>
          <cell r="AF166">
            <v>0.69000000000000006</v>
          </cell>
          <cell r="AG166">
            <v>0.91</v>
          </cell>
          <cell r="AH166">
            <v>1.1300000000000001</v>
          </cell>
          <cell r="AI166">
            <v>52</v>
          </cell>
          <cell r="AJ166">
            <v>74</v>
          </cell>
          <cell r="AK166">
            <v>96</v>
          </cell>
          <cell r="AL166" t="str">
            <v>NA</v>
          </cell>
          <cell r="AM166" t="str">
            <v>NA</v>
          </cell>
          <cell r="AN166" t="str">
            <v>NA</v>
          </cell>
          <cell r="AO166">
            <v>0.17499987051078489</v>
          </cell>
          <cell r="AP166">
            <v>0.50610744673496466</v>
          </cell>
          <cell r="AQ166">
            <v>1.1986349143863058</v>
          </cell>
          <cell r="AR166">
            <v>0.19882457360833455</v>
          </cell>
          <cell r="AS166">
            <v>0.50873081990012559</v>
          </cell>
          <cell r="AT166">
            <v>1.1966221755581681</v>
          </cell>
          <cell r="AV166" t="str">
            <v>NA</v>
          </cell>
          <cell r="AW166" t="str">
            <v>NA</v>
          </cell>
          <cell r="AX166" t="str">
            <v>NA</v>
          </cell>
          <cell r="AY166" t="str">
            <v>NA</v>
          </cell>
          <cell r="AZ166" t="str">
            <v>NA</v>
          </cell>
          <cell r="BA166" t="str">
            <v>NA</v>
          </cell>
          <cell r="BC166" t="str">
            <v>NA</v>
          </cell>
          <cell r="BD166" t="str">
            <v>NA</v>
          </cell>
          <cell r="BE166" t="str">
            <v>NA</v>
          </cell>
          <cell r="BG166">
            <v>7.2399516485861755</v>
          </cell>
          <cell r="BH166">
            <v>7.6384722108331191</v>
          </cell>
          <cell r="BI166">
            <v>7.9714039771203291</v>
          </cell>
          <cell r="BJ166">
            <v>0.82135710265269146</v>
          </cell>
          <cell r="BK166">
            <v>2.4150188405062174</v>
          </cell>
          <cell r="BL166">
            <v>7.6263752858091127</v>
          </cell>
          <cell r="BN166">
            <v>685.24376588280973</v>
          </cell>
          <cell r="BO166">
            <v>4771.7512478548842</v>
          </cell>
          <cell r="BP166">
            <v>43579.31959349144</v>
          </cell>
          <cell r="BR166">
            <v>7.7625656982426179</v>
          </cell>
          <cell r="BS166">
            <v>8.0747363573962048</v>
          </cell>
          <cell r="BT166">
            <v>8.4076681236834148</v>
          </cell>
          <cell r="BU166">
            <v>1.4991291255928827</v>
          </cell>
          <cell r="BV166">
            <v>3.9907323034792648</v>
          </cell>
          <cell r="BW166">
            <v>12.60231253730295</v>
          </cell>
          <cell r="BY166">
            <v>1252.8007220772165</v>
          </cell>
          <cell r="BZ166">
            <v>7844.4870005373932</v>
          </cell>
          <cell r="CA166">
            <v>63384.079284526997</v>
          </cell>
          <cell r="CC166">
            <v>355</v>
          </cell>
        </row>
        <row r="167">
          <cell r="D167" t="str">
            <v>South Basin Fault 13b</v>
          </cell>
          <cell r="E167" t="str">
            <v>South Basin Fault 13b South</v>
          </cell>
          <cell r="F167" t="str">
            <v>South Basin Fault 5-13b</v>
          </cell>
          <cell r="G167">
            <v>22.1</v>
          </cell>
          <cell r="H167">
            <v>180</v>
          </cell>
          <cell r="I167">
            <v>88.4</v>
          </cell>
          <cell r="J167">
            <v>190</v>
          </cell>
          <cell r="K167">
            <v>247.9</v>
          </cell>
          <cell r="L167">
            <v>172</v>
          </cell>
          <cell r="M167">
            <v>40</v>
          </cell>
          <cell r="N167">
            <v>53</v>
          </cell>
          <cell r="O167">
            <v>65</v>
          </cell>
          <cell r="P167" t="str">
            <v>W</v>
          </cell>
          <cell r="Q167">
            <v>0.5</v>
          </cell>
          <cell r="R167">
            <v>0</v>
          </cell>
          <cell r="S167" t="str">
            <v>Y</v>
          </cell>
          <cell r="T167">
            <v>2105.0787847833544</v>
          </cell>
          <cell r="U167">
            <v>3069.9065611423921</v>
          </cell>
          <cell r="V167">
            <v>3524</v>
          </cell>
          <cell r="W167" t="str">
            <v>Y</v>
          </cell>
          <cell r="X167">
            <v>9095.1260964404846</v>
          </cell>
          <cell r="Y167">
            <v>10059.953872799522</v>
          </cell>
          <cell r="Z167">
            <v>10514.04731165713</v>
          </cell>
          <cell r="AB167" t="str">
            <v>B</v>
          </cell>
          <cell r="AC167">
            <v>0.25</v>
          </cell>
          <cell r="AD167">
            <v>0.35</v>
          </cell>
          <cell r="AE167">
            <v>0.45</v>
          </cell>
          <cell r="AF167">
            <v>0.69000000000000006</v>
          </cell>
          <cell r="AG167">
            <v>0.91</v>
          </cell>
          <cell r="AH167">
            <v>1.1300000000000001</v>
          </cell>
          <cell r="AI167">
            <v>52</v>
          </cell>
          <cell r="AJ167">
            <v>74</v>
          </cell>
          <cell r="AK167">
            <v>96</v>
          </cell>
          <cell r="AL167">
            <v>0.17744643436575042</v>
          </cell>
          <cell r="AM167">
            <v>0.50873081990012559</v>
          </cell>
          <cell r="AN167">
            <v>1.1966221755581681</v>
          </cell>
          <cell r="AO167">
            <v>0.15067667500719123</v>
          </cell>
          <cell r="AP167">
            <v>0.47567091669953171</v>
          </cell>
          <cell r="AQ167">
            <v>1.2002825374080843</v>
          </cell>
          <cell r="AR167">
            <v>0.19501398841113099</v>
          </cell>
          <cell r="AS167">
            <v>0.51351192132142287</v>
          </cell>
          <cell r="AT167">
            <v>1.1915039139128496</v>
          </cell>
          <cell r="AV167">
            <v>6.0562385014785223</v>
          </cell>
          <cell r="AW167">
            <v>6.4892235291579441</v>
          </cell>
          <cell r="AX167">
            <v>6.9770572554308972</v>
          </cell>
          <cell r="AY167">
            <v>0.21677479131927394</v>
          </cell>
          <cell r="AZ167">
            <v>0.66317709146221848</v>
          </cell>
          <cell r="BA167">
            <v>2.5030996824341556</v>
          </cell>
          <cell r="BC167">
            <v>181.15558590426312</v>
          </cell>
          <cell r="BD167">
            <v>1303.5913404900728</v>
          </cell>
          <cell r="BE167">
            <v>14106.226993971584</v>
          </cell>
          <cell r="BG167">
            <v>7.0863384870251238</v>
          </cell>
          <cell r="BH167">
            <v>7.5193235147045456</v>
          </cell>
          <cell r="BI167">
            <v>7.912166023690351</v>
          </cell>
          <cell r="BJ167">
            <v>0.68821706356080314</v>
          </cell>
          <cell r="BK167">
            <v>2.1054560252566676</v>
          </cell>
          <cell r="BL167">
            <v>7.1235945982347992</v>
          </cell>
          <cell r="BN167">
            <v>573.37921873541018</v>
          </cell>
          <cell r="BO167">
            <v>4426.2870638917502</v>
          </cell>
          <cell r="BP167">
            <v>47277.354626353532</v>
          </cell>
          <cell r="BR167">
            <v>7.7218788571993047</v>
          </cell>
          <cell r="BS167">
            <v>8.0347943470475958</v>
          </cell>
          <cell r="BT167">
            <v>8.3869000508980491</v>
          </cell>
          <cell r="BU167">
            <v>1.4305255578629521</v>
          </cell>
          <cell r="BV167">
            <v>3.8113742131050992</v>
          </cell>
          <cell r="BW167">
            <v>12.304563433452765</v>
          </cell>
          <cell r="BY167">
            <v>1200.6050010907352</v>
          </cell>
          <cell r="BZ167">
            <v>7422.1727964898464</v>
          </cell>
          <cell r="CA167">
            <v>63095.799094740461</v>
          </cell>
          <cell r="CC167">
            <v>356</v>
          </cell>
        </row>
        <row r="168">
          <cell r="D168" t="str">
            <v>South Basin Fault 13b</v>
          </cell>
          <cell r="E168" t="str">
            <v>South Basin Fault 13b Central</v>
          </cell>
          <cell r="F168" t="str">
            <v>South Basin Fault 5-13b</v>
          </cell>
          <cell r="G168">
            <v>23.1</v>
          </cell>
          <cell r="H168">
            <v>215</v>
          </cell>
          <cell r="I168">
            <v>88.4</v>
          </cell>
          <cell r="J168">
            <v>190</v>
          </cell>
          <cell r="K168">
            <v>247.9</v>
          </cell>
          <cell r="L168">
            <v>172</v>
          </cell>
          <cell r="M168">
            <v>40</v>
          </cell>
          <cell r="N168">
            <v>53</v>
          </cell>
          <cell r="O168">
            <v>65</v>
          </cell>
          <cell r="P168" t="str">
            <v>W</v>
          </cell>
          <cell r="Q168">
            <v>0.5</v>
          </cell>
          <cell r="R168">
            <v>0</v>
          </cell>
          <cell r="S168" t="str">
            <v>Y</v>
          </cell>
          <cell r="T168">
            <v>2105.0787847833544</v>
          </cell>
          <cell r="U168">
            <v>3069.9065611423921</v>
          </cell>
          <cell r="V168">
            <v>3524</v>
          </cell>
          <cell r="W168" t="str">
            <v>Y</v>
          </cell>
          <cell r="X168">
            <v>9095.1260964404846</v>
          </cell>
          <cell r="Y168">
            <v>10059.953872799522</v>
          </cell>
          <cell r="Z168">
            <v>10514.04731165713</v>
          </cell>
          <cell r="AB168" t="str">
            <v>B</v>
          </cell>
          <cell r="AC168">
            <v>0.25</v>
          </cell>
          <cell r="AD168">
            <v>0.35</v>
          </cell>
          <cell r="AE168">
            <v>0.45</v>
          </cell>
          <cell r="AF168">
            <v>0.69000000000000006</v>
          </cell>
          <cell r="AG168">
            <v>0.91</v>
          </cell>
          <cell r="AH168">
            <v>1.1300000000000001</v>
          </cell>
          <cell r="AI168">
            <v>52</v>
          </cell>
          <cell r="AJ168">
            <v>74</v>
          </cell>
          <cell r="AK168">
            <v>96</v>
          </cell>
          <cell r="AL168">
            <v>6.583706665807508E-2</v>
          </cell>
          <cell r="AM168">
            <v>0.33305673145140585</v>
          </cell>
          <cell r="AN168">
            <v>1.0523542433981683</v>
          </cell>
          <cell r="AO168">
            <v>0.15067667500719123</v>
          </cell>
          <cell r="AP168">
            <v>0.47567091669953171</v>
          </cell>
          <cell r="AQ168">
            <v>1.2002825374080843</v>
          </cell>
          <cell r="AR168">
            <v>0.19501398841113099</v>
          </cell>
          <cell r="AS168">
            <v>0.51351192132142287</v>
          </cell>
          <cell r="AT168">
            <v>1.1915039139128496</v>
          </cell>
          <cell r="AV168">
            <v>6.0882713451569117</v>
          </cell>
          <cell r="AW168">
            <v>6.5212563728363335</v>
          </cell>
          <cell r="AX168">
            <v>7.0090900991092866</v>
          </cell>
          <cell r="AY168">
            <v>0.22491851043811398</v>
          </cell>
          <cell r="AZ168">
            <v>0.68809109518953937</v>
          </cell>
          <cell r="BA168">
            <v>2.5971352509435008</v>
          </cell>
          <cell r="BC168">
            <v>213.72889580587162</v>
          </cell>
          <cell r="BD168">
            <v>2065.9876537878481</v>
          </cell>
          <cell r="BE168">
            <v>39447.91866915529</v>
          </cell>
          <cell r="BG168">
            <v>7.0863384870251238</v>
          </cell>
          <cell r="BH168">
            <v>7.5193235147045456</v>
          </cell>
          <cell r="BI168">
            <v>7.912166023690351</v>
          </cell>
          <cell r="BJ168">
            <v>0.68821706356080314</v>
          </cell>
          <cell r="BK168">
            <v>2.1054560252566676</v>
          </cell>
          <cell r="BL168">
            <v>7.1235945982347992</v>
          </cell>
          <cell r="BN168">
            <v>573.37921873541018</v>
          </cell>
          <cell r="BO168">
            <v>4426.2870638917502</v>
          </cell>
          <cell r="BP168">
            <v>47277.354626353532</v>
          </cell>
          <cell r="BR168">
            <v>7.7218788571993047</v>
          </cell>
          <cell r="BS168">
            <v>8.0347943470475958</v>
          </cell>
          <cell r="BT168">
            <v>8.3869000508980491</v>
          </cell>
          <cell r="BU168">
            <v>1.4305255578629521</v>
          </cell>
          <cell r="BV168">
            <v>3.8113742131050992</v>
          </cell>
          <cell r="BW168">
            <v>12.304563433452765</v>
          </cell>
          <cell r="BY168">
            <v>1200.6050010907352</v>
          </cell>
          <cell r="BZ168">
            <v>7422.1727964898464</v>
          </cell>
          <cell r="CA168">
            <v>63095.799094740461</v>
          </cell>
          <cell r="CC168">
            <v>356</v>
          </cell>
        </row>
        <row r="169">
          <cell r="D169" t="str">
            <v>South Basin Fault 13b</v>
          </cell>
          <cell r="E169" t="str">
            <v>South Basin Fault 13b North</v>
          </cell>
          <cell r="F169" t="str">
            <v>South Basin Fault 5-13b</v>
          </cell>
          <cell r="G169">
            <v>43.2</v>
          </cell>
          <cell r="H169">
            <v>182</v>
          </cell>
          <cell r="I169">
            <v>88.4</v>
          </cell>
          <cell r="J169">
            <v>190</v>
          </cell>
          <cell r="K169">
            <v>247.9</v>
          </cell>
          <cell r="L169">
            <v>172</v>
          </cell>
          <cell r="M169">
            <v>40</v>
          </cell>
          <cell r="N169">
            <v>53</v>
          </cell>
          <cell r="O169">
            <v>65</v>
          </cell>
          <cell r="P169" t="str">
            <v>W</v>
          </cell>
          <cell r="Q169">
            <v>0.5</v>
          </cell>
          <cell r="R169">
            <v>0</v>
          </cell>
          <cell r="S169" t="str">
            <v>Y</v>
          </cell>
          <cell r="T169">
            <v>2105.0787847833544</v>
          </cell>
          <cell r="U169">
            <v>3069.9065611423921</v>
          </cell>
          <cell r="V169">
            <v>3524</v>
          </cell>
          <cell r="W169" t="str">
            <v>Y</v>
          </cell>
          <cell r="X169">
            <v>9095.1260964404846</v>
          </cell>
          <cell r="Y169">
            <v>10059.953872799522</v>
          </cell>
          <cell r="Z169">
            <v>10514.04731165713</v>
          </cell>
          <cell r="AB169" t="str">
            <v>B</v>
          </cell>
          <cell r="AC169">
            <v>0.25</v>
          </cell>
          <cell r="AD169">
            <v>0.35</v>
          </cell>
          <cell r="AE169">
            <v>0.45</v>
          </cell>
          <cell r="AF169">
            <v>0.69000000000000006</v>
          </cell>
          <cell r="AG169">
            <v>0.91</v>
          </cell>
          <cell r="AH169">
            <v>1.1300000000000001</v>
          </cell>
          <cell r="AI169">
            <v>52</v>
          </cell>
          <cell r="AJ169">
            <v>74</v>
          </cell>
          <cell r="AK169">
            <v>96</v>
          </cell>
          <cell r="AL169">
            <v>0.17250000000000001</v>
          </cell>
          <cell r="AM169">
            <v>0.50332990833875546</v>
          </cell>
          <cell r="AN169">
            <v>1.2002825374080843</v>
          </cell>
          <cell r="AO169">
            <v>0.15067667500719123</v>
          </cell>
          <cell r="AP169">
            <v>0.47567091669953171</v>
          </cell>
          <cell r="AQ169">
            <v>1.2002825374080843</v>
          </cell>
          <cell r="AR169">
            <v>0.19501398841113099</v>
          </cell>
          <cell r="AS169">
            <v>0.51351192132142287</v>
          </cell>
          <cell r="AT169">
            <v>1.1915039139128496</v>
          </cell>
          <cell r="AV169">
            <v>6.5413909566948574</v>
          </cell>
          <cell r="AW169">
            <v>6.9743759843742792</v>
          </cell>
          <cell r="AX169">
            <v>7.4622097106472323</v>
          </cell>
          <cell r="AY169">
            <v>0.37895269887238714</v>
          </cell>
          <cell r="AZ169">
            <v>1.1593264470950633</v>
          </cell>
          <cell r="BA169">
            <v>4.3757688540821675</v>
          </cell>
          <cell r="BC169">
            <v>315.71958023375538</v>
          </cell>
          <cell r="BD169">
            <v>2303.3132501929595</v>
          </cell>
          <cell r="BE169">
            <v>25366.77596569372</v>
          </cell>
          <cell r="BG169">
            <v>7.0863384870251238</v>
          </cell>
          <cell r="BH169">
            <v>7.5193235147045456</v>
          </cell>
          <cell r="BI169">
            <v>7.912166023690351</v>
          </cell>
          <cell r="BJ169">
            <v>0.68821706356080314</v>
          </cell>
          <cell r="BK169">
            <v>2.1054560252566676</v>
          </cell>
          <cell r="BL169">
            <v>7.1235945982347992</v>
          </cell>
          <cell r="BN169">
            <v>573.37921873541018</v>
          </cell>
          <cell r="BO169">
            <v>4426.2870638917502</v>
          </cell>
          <cell r="BP169">
            <v>47277.354626353532</v>
          </cell>
          <cell r="BR169">
            <v>7.7218788571993047</v>
          </cell>
          <cell r="BS169">
            <v>8.0347943470475958</v>
          </cell>
          <cell r="BT169">
            <v>8.3869000508980491</v>
          </cell>
          <cell r="BU169">
            <v>1.4305255578629521</v>
          </cell>
          <cell r="BV169">
            <v>3.8113742131050992</v>
          </cell>
          <cell r="BW169">
            <v>12.304563433452765</v>
          </cell>
          <cell r="BY169">
            <v>1200.6050010907352</v>
          </cell>
          <cell r="BZ169">
            <v>7422.1727964898464</v>
          </cell>
          <cell r="CA169">
            <v>63095.799094740461</v>
          </cell>
          <cell r="CC169">
            <v>356</v>
          </cell>
        </row>
        <row r="170">
          <cell r="D170" t="str">
            <v>South Basin Fault 13c</v>
          </cell>
          <cell r="E170" t="str">
            <v>South Basin Fault 13c South</v>
          </cell>
          <cell r="F170" t="str">
            <v>South Basin Fault 5-13c</v>
          </cell>
          <cell r="G170">
            <v>18.600000000000001</v>
          </cell>
          <cell r="H170">
            <v>145</v>
          </cell>
          <cell r="I170">
            <v>67.099999999999994</v>
          </cell>
          <cell r="J170">
            <v>173</v>
          </cell>
          <cell r="K170">
            <v>226.6</v>
          </cell>
          <cell r="L170">
            <v>165</v>
          </cell>
          <cell r="M170">
            <v>40</v>
          </cell>
          <cell r="N170">
            <v>53</v>
          </cell>
          <cell r="O170">
            <v>65</v>
          </cell>
          <cell r="P170" t="str">
            <v>W</v>
          </cell>
          <cell r="Q170">
            <v>0.5</v>
          </cell>
          <cell r="R170">
            <v>0</v>
          </cell>
          <cell r="S170" t="str">
            <v>N</v>
          </cell>
          <cell r="T170">
            <v>1329.593182700226</v>
          </cell>
          <cell r="U170">
            <v>1938.9900581044963</v>
          </cell>
          <cell r="V170">
            <v>2769.9857972921372</v>
          </cell>
          <cell r="W170" t="str">
            <v>N</v>
          </cell>
          <cell r="X170">
            <v>9930.6879048370247</v>
          </cell>
          <cell r="Y170">
            <v>9930.6879048370247</v>
          </cell>
          <cell r="Z170">
            <v>9930.6879048370247</v>
          </cell>
          <cell r="AB170" t="str">
            <v>B</v>
          </cell>
          <cell r="AC170">
            <v>0.25</v>
          </cell>
          <cell r="AD170">
            <v>0.35</v>
          </cell>
          <cell r="AE170">
            <v>0.45</v>
          </cell>
          <cell r="AF170">
            <v>0.69000000000000006</v>
          </cell>
          <cell r="AG170">
            <v>0.91</v>
          </cell>
          <cell r="AH170">
            <v>1.1300000000000001</v>
          </cell>
          <cell r="AI170">
            <v>52</v>
          </cell>
          <cell r="AJ170">
            <v>74</v>
          </cell>
          <cell r="AK170">
            <v>96</v>
          </cell>
          <cell r="AL170">
            <v>0.16994758431817009</v>
          </cell>
          <cell r="AM170">
            <v>0.50039905077659985</v>
          </cell>
          <cell r="AN170">
            <v>1.2015645427415704</v>
          </cell>
          <cell r="AO170">
            <v>0.19301929633363235</v>
          </cell>
          <cell r="AP170">
            <v>0.5156681932077507</v>
          </cell>
          <cell r="AQ170">
            <v>1.1883999501677482</v>
          </cell>
          <cell r="AR170">
            <v>0.20728182110954105</v>
          </cell>
          <cell r="AS170">
            <v>0.49408099565542851</v>
          </cell>
          <cell r="AT170">
            <v>1.2030302497883336</v>
          </cell>
          <cell r="AV170">
            <v>5.9314396190331964</v>
          </cell>
          <cell r="AW170">
            <v>6.3644246467126182</v>
          </cell>
          <cell r="AX170">
            <v>6.8522583729855713</v>
          </cell>
          <cell r="AY170">
            <v>0.18776270599578695</v>
          </cell>
          <cell r="AZ170">
            <v>0.57442069019900055</v>
          </cell>
          <cell r="BA170">
            <v>2.1680969770088079</v>
          </cell>
          <cell r="BC170">
            <v>156.2651853618907</v>
          </cell>
          <cell r="BD170">
            <v>1147.9252194973631</v>
          </cell>
          <cell r="BE170">
            <v>12757.445101130535</v>
          </cell>
          <cell r="BG170">
            <v>6.8867889122849917</v>
          </cell>
          <cell r="BH170">
            <v>7.3197739399644135</v>
          </cell>
          <cell r="BI170">
            <v>7.8076076662373666</v>
          </cell>
          <cell r="BJ170">
            <v>0.54695380619166689</v>
          </cell>
          <cell r="BK170">
            <v>1.6732906633047635</v>
          </cell>
          <cell r="BL170">
            <v>6.3156785447809867</v>
          </cell>
          <cell r="BN170">
            <v>460.24388179624361</v>
          </cell>
          <cell r="BO170">
            <v>3244.8979505521561</v>
          </cell>
          <cell r="BP170">
            <v>32720.451606374038</v>
          </cell>
          <cell r="BR170">
            <v>7.7600494660046833</v>
          </cell>
          <cell r="BS170">
            <v>8.0291776910454349</v>
          </cell>
          <cell r="BT170">
            <v>8.3621094573326449</v>
          </cell>
          <cell r="BU170">
            <v>1.4947925536971123</v>
          </cell>
          <cell r="BV170">
            <v>3.7868078026993497</v>
          </cell>
          <cell r="BW170">
            <v>11.958340429576904</v>
          </cell>
          <cell r="BY170">
            <v>1242.5228326221327</v>
          </cell>
          <cell r="BZ170">
            <v>7664.3462023385837</v>
          </cell>
          <cell r="CA170">
            <v>57691.216555152452</v>
          </cell>
          <cell r="CC170">
            <v>357</v>
          </cell>
        </row>
        <row r="171">
          <cell r="D171" t="str">
            <v>South Basin Fault 13c</v>
          </cell>
          <cell r="E171" t="str">
            <v>South Basin Fault 13c North</v>
          </cell>
          <cell r="F171" t="str">
            <v>South Basin Fault 5-13c</v>
          </cell>
          <cell r="G171">
            <v>48.5</v>
          </cell>
          <cell r="H171">
            <v>183</v>
          </cell>
          <cell r="I171">
            <v>67.099999999999994</v>
          </cell>
          <cell r="J171">
            <v>173</v>
          </cell>
          <cell r="K171">
            <v>226.6</v>
          </cell>
          <cell r="L171">
            <v>165</v>
          </cell>
          <cell r="M171">
            <v>40</v>
          </cell>
          <cell r="N171">
            <v>53</v>
          </cell>
          <cell r="O171">
            <v>65</v>
          </cell>
          <cell r="P171" t="str">
            <v>W</v>
          </cell>
          <cell r="Q171">
            <v>0.5</v>
          </cell>
          <cell r="R171">
            <v>0</v>
          </cell>
          <cell r="S171" t="str">
            <v>N</v>
          </cell>
          <cell r="T171">
            <v>1329.593182700226</v>
          </cell>
          <cell r="U171">
            <v>1938.9900581044963</v>
          </cell>
          <cell r="V171">
            <v>2769.9857972921372</v>
          </cell>
          <cell r="W171" t="str">
            <v>N</v>
          </cell>
          <cell r="X171">
            <v>9930.6879048370247</v>
          </cell>
          <cell r="Y171">
            <v>9930.6879048370247</v>
          </cell>
          <cell r="Z171">
            <v>9930.6879048370247</v>
          </cell>
          <cell r="AB171" t="str">
            <v>B</v>
          </cell>
          <cell r="AC171">
            <v>0.25</v>
          </cell>
          <cell r="AD171">
            <v>0.35</v>
          </cell>
          <cell r="AE171">
            <v>0.45</v>
          </cell>
          <cell r="AF171">
            <v>0.69000000000000006</v>
          </cell>
          <cell r="AG171">
            <v>0.91</v>
          </cell>
          <cell r="AH171">
            <v>1.1300000000000001</v>
          </cell>
          <cell r="AI171">
            <v>52</v>
          </cell>
          <cell r="AJ171">
            <v>74</v>
          </cell>
          <cell r="AK171">
            <v>96</v>
          </cell>
          <cell r="AL171">
            <v>0.16994758431817014</v>
          </cell>
          <cell r="AM171">
            <v>0.50039905077659985</v>
          </cell>
          <cell r="AN171">
            <v>1.2015645427415704</v>
          </cell>
          <cell r="AO171">
            <v>0.19301929633363235</v>
          </cell>
          <cell r="AP171">
            <v>0.5156681932077507</v>
          </cell>
          <cell r="AQ171">
            <v>1.1883999501677482</v>
          </cell>
          <cell r="AR171">
            <v>0.20728182110954105</v>
          </cell>
          <cell r="AS171">
            <v>0.49408099565542851</v>
          </cell>
          <cell r="AT171">
            <v>1.2030302497883336</v>
          </cell>
          <cell r="AV171">
            <v>6.6251542763404432</v>
          </cell>
          <cell r="AW171">
            <v>7.058139304019865</v>
          </cell>
          <cell r="AX171">
            <v>7.5459730302928181</v>
          </cell>
          <cell r="AY171">
            <v>0.41731756460504821</v>
          </cell>
          <cell r="AZ171">
            <v>1.2766957219820669</v>
          </cell>
          <cell r="BA171">
            <v>4.8187681652456735</v>
          </cell>
          <cell r="BC171">
            <v>347.31181701889142</v>
          </cell>
          <cell r="BD171">
            <v>2551.3552034135255</v>
          </cell>
          <cell r="BE171">
            <v>28354.43754366133</v>
          </cell>
          <cell r="BG171">
            <v>6.8867889122849917</v>
          </cell>
          <cell r="BH171">
            <v>7.3197739399644135</v>
          </cell>
          <cell r="BI171">
            <v>7.8076076662373666</v>
          </cell>
          <cell r="BJ171">
            <v>0.54695380619166689</v>
          </cell>
          <cell r="BK171">
            <v>1.6732906633047635</v>
          </cell>
          <cell r="BL171">
            <v>6.3156785447809867</v>
          </cell>
          <cell r="BN171">
            <v>460.24388179624361</v>
          </cell>
          <cell r="BO171">
            <v>3244.8979505521561</v>
          </cell>
          <cell r="BP171">
            <v>32720.451606374038</v>
          </cell>
          <cell r="BR171">
            <v>7.7600494660046833</v>
          </cell>
          <cell r="BS171">
            <v>8.0291776910454349</v>
          </cell>
          <cell r="BT171">
            <v>8.3621094573326449</v>
          </cell>
          <cell r="BU171">
            <v>1.4947925536971123</v>
          </cell>
          <cell r="BV171">
            <v>3.7868078026993497</v>
          </cell>
          <cell r="BW171">
            <v>11.958340429576904</v>
          </cell>
          <cell r="BY171">
            <v>1242.5228326221327</v>
          </cell>
          <cell r="BZ171">
            <v>7664.3462023385837</v>
          </cell>
          <cell r="CA171">
            <v>57691.216555152452</v>
          </cell>
          <cell r="CC171">
            <v>357</v>
          </cell>
        </row>
        <row r="172">
          <cell r="D172" t="str">
            <v>South Basin Fault 6</v>
          </cell>
          <cell r="E172" t="str">
            <v>NA</v>
          </cell>
          <cell r="F172" t="str">
            <v>NA</v>
          </cell>
          <cell r="G172" t="str">
            <v>NA</v>
          </cell>
          <cell r="H172" t="str">
            <v>NA</v>
          </cell>
          <cell r="I172">
            <v>29</v>
          </cell>
          <cell r="J172">
            <v>156</v>
          </cell>
          <cell r="K172" t="str">
            <v>NA</v>
          </cell>
          <cell r="L172" t="str">
            <v>NA</v>
          </cell>
          <cell r="M172">
            <v>40</v>
          </cell>
          <cell r="N172">
            <v>53</v>
          </cell>
          <cell r="O172">
            <v>65</v>
          </cell>
          <cell r="P172" t="str">
            <v>W</v>
          </cell>
          <cell r="Q172">
            <v>1</v>
          </cell>
          <cell r="R172">
            <v>0.5</v>
          </cell>
          <cell r="S172" t="str">
            <v>N</v>
          </cell>
          <cell r="T172">
            <v>328.48174757325427</v>
          </cell>
          <cell r="U172">
            <v>479.03588187766246</v>
          </cell>
          <cell r="V172">
            <v>684.33697411094636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B172" t="str">
            <v>I</v>
          </cell>
          <cell r="AC172">
            <v>6.6666666666666671E-3</v>
          </cell>
          <cell r="AD172">
            <v>0.02</v>
          </cell>
          <cell r="AE172">
            <v>3.3333333333333333E-2</v>
          </cell>
          <cell r="AF172">
            <v>0.69000000000000006</v>
          </cell>
          <cell r="AG172">
            <v>0.91</v>
          </cell>
          <cell r="AH172">
            <v>1.1300000000000001</v>
          </cell>
          <cell r="AI172">
            <v>52</v>
          </cell>
          <cell r="AJ172">
            <v>74</v>
          </cell>
          <cell r="AK172">
            <v>96</v>
          </cell>
          <cell r="AL172" t="str">
            <v>NA</v>
          </cell>
          <cell r="AM172" t="str">
            <v>NA</v>
          </cell>
          <cell r="AN172" t="str">
            <v>NA</v>
          </cell>
          <cell r="AO172">
            <v>5.200373024296827E-3</v>
          </cell>
          <cell r="AP172">
            <v>2.9343538361224161E-2</v>
          </cell>
          <cell r="AQ172">
            <v>8.8259549178729621E-2</v>
          </cell>
          <cell r="AR172" t="str">
            <v>NA</v>
          </cell>
          <cell r="AS172" t="str">
            <v>NA</v>
          </cell>
          <cell r="AT172" t="str">
            <v>NA</v>
          </cell>
          <cell r="AV172" t="str">
            <v>NA</v>
          </cell>
          <cell r="AW172" t="str">
            <v>NA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G172">
            <v>6.279581375168263</v>
          </cell>
          <cell r="BH172">
            <v>6.7125664028476848</v>
          </cell>
          <cell r="BI172">
            <v>7.2004001291206379</v>
          </cell>
          <cell r="BJ172">
            <v>0.2718609813930315</v>
          </cell>
          <cell r="BK172">
            <v>0.83170175750165631</v>
          </cell>
          <cell r="BL172">
            <v>3.1391802157884525</v>
          </cell>
          <cell r="BN172">
            <v>3080.2443919410989</v>
          </cell>
          <cell r="BO172">
            <v>28343.608301877579</v>
          </cell>
          <cell r="BP172">
            <v>603645.2002811702</v>
          </cell>
          <cell r="BR172" t="str">
            <v>NA</v>
          </cell>
          <cell r="BS172" t="str">
            <v>NA</v>
          </cell>
          <cell r="BT172" t="str">
            <v>NA</v>
          </cell>
          <cell r="BU172" t="str">
            <v>NA</v>
          </cell>
          <cell r="BV172" t="str">
            <v>NA</v>
          </cell>
          <cell r="BW172" t="str">
            <v>NA</v>
          </cell>
          <cell r="BY172" t="str">
            <v>NA</v>
          </cell>
          <cell r="BZ172" t="str">
            <v>NA</v>
          </cell>
          <cell r="CA172" t="str">
            <v>NA</v>
          </cell>
          <cell r="CC172">
            <v>358</v>
          </cell>
        </row>
        <row r="173">
          <cell r="D173" t="str">
            <v>South Basin Fault 7a</v>
          </cell>
          <cell r="E173" t="str">
            <v>South Basin Fault 7a South</v>
          </cell>
          <cell r="F173" t="str">
            <v>South Basin Fault 7a-12a</v>
          </cell>
          <cell r="G173">
            <v>32.4</v>
          </cell>
          <cell r="H173">
            <v>343</v>
          </cell>
          <cell r="I173">
            <v>54</v>
          </cell>
          <cell r="J173">
            <v>3</v>
          </cell>
          <cell r="K173">
            <v>108</v>
          </cell>
          <cell r="L173">
            <v>352</v>
          </cell>
          <cell r="M173">
            <v>40</v>
          </cell>
          <cell r="N173">
            <v>53</v>
          </cell>
          <cell r="O173">
            <v>65</v>
          </cell>
          <cell r="P173" t="str">
            <v>E</v>
          </cell>
          <cell r="Q173">
            <v>1</v>
          </cell>
          <cell r="R173">
            <v>0.5</v>
          </cell>
          <cell r="S173" t="str">
            <v>Y</v>
          </cell>
          <cell r="T173">
            <v>481</v>
          </cell>
          <cell r="U173">
            <v>684</v>
          </cell>
          <cell r="V173">
            <v>862</v>
          </cell>
          <cell r="W173" t="str">
            <v>Y</v>
          </cell>
          <cell r="X173">
            <v>2255.5719125973801</v>
          </cell>
          <cell r="Y173">
            <v>3262.1257058711794</v>
          </cell>
          <cell r="Z173">
            <v>3560.1257058711794</v>
          </cell>
          <cell r="AB173" t="str">
            <v>I</v>
          </cell>
          <cell r="AC173">
            <v>6.6666666666666671E-3</v>
          </cell>
          <cell r="AD173">
            <v>0.02</v>
          </cell>
          <cell r="AE173">
            <v>3.3333333333333333E-2</v>
          </cell>
          <cell r="AF173">
            <v>0.69000000000000006</v>
          </cell>
          <cell r="AG173">
            <v>0.91</v>
          </cell>
          <cell r="AH173">
            <v>1.1300000000000001</v>
          </cell>
          <cell r="AI173">
            <v>52</v>
          </cell>
          <cell r="AJ173">
            <v>74</v>
          </cell>
          <cell r="AK173">
            <v>96</v>
          </cell>
          <cell r="AL173">
            <v>5.5275152295877605E-3</v>
          </cell>
          <cell r="AM173">
            <v>2.8233199751738772E-2</v>
          </cell>
          <cell r="AN173">
            <v>8.9113351836172847E-2</v>
          </cell>
          <cell r="AO173">
            <v>4.5319355818178699E-3</v>
          </cell>
          <cell r="AP173">
            <v>2.8594231472948563E-2</v>
          </cell>
          <cell r="AQ173">
            <v>8.9004780943820028E-2</v>
          </cell>
          <cell r="AR173">
            <v>5.200373024296827E-3</v>
          </cell>
          <cell r="AS173">
            <v>2.9343538361224161E-2</v>
          </cell>
          <cell r="AT173">
            <v>8.8259549178729621E-2</v>
          </cell>
          <cell r="AV173">
            <v>6.3331597290143575</v>
          </cell>
          <cell r="AW173">
            <v>6.7661447566937793</v>
          </cell>
          <cell r="AX173">
            <v>7.2539784829667324</v>
          </cell>
          <cell r="AY173">
            <v>0.29817373853348189</v>
          </cell>
          <cell r="AZ173">
            <v>0.91220012930289851</v>
          </cell>
          <cell r="BA173">
            <v>3.4430137641516647</v>
          </cell>
          <cell r="BC173">
            <v>3346.0051988802797</v>
          </cell>
          <cell r="BD173">
            <v>32309.484483660755</v>
          </cell>
          <cell r="BE173">
            <v>622886.34606049617</v>
          </cell>
          <cell r="BG173">
            <v>6.4452152089962098</v>
          </cell>
          <cell r="BH173">
            <v>6.867254459383247</v>
          </cell>
          <cell r="BI173">
            <v>7.3006373897750549</v>
          </cell>
          <cell r="BJ173">
            <v>0.32897568299191976</v>
          </cell>
          <cell r="BK173">
            <v>0.99382895912727387</v>
          </cell>
          <cell r="BL173">
            <v>3.5231803814167706</v>
          </cell>
          <cell r="BN173">
            <v>3696.1574367512885</v>
          </cell>
          <cell r="BO173">
            <v>34756.274532766547</v>
          </cell>
          <cell r="BP173">
            <v>777411.84044004814</v>
          </cell>
          <cell r="BR173">
            <v>7.1163268105408592</v>
          </cell>
          <cell r="BS173">
            <v>7.5456990502086825</v>
          </cell>
          <cell r="BT173">
            <v>7.9165954568676966</v>
          </cell>
          <cell r="BU173">
            <v>0.71239292552243316</v>
          </cell>
          <cell r="BV173">
            <v>2.170370825291839</v>
          </cell>
          <cell r="BW173">
            <v>7.1600146762799977</v>
          </cell>
          <cell r="BY173">
            <v>8071.5676904241254</v>
          </cell>
          <cell r="BZ173">
            <v>73964.182457282062</v>
          </cell>
          <cell r="CA173">
            <v>1376827.1319821612</v>
          </cell>
          <cell r="CC173">
            <v>359</v>
          </cell>
        </row>
        <row r="174">
          <cell r="D174" t="str">
            <v>South Basin Fault 7a</v>
          </cell>
          <cell r="E174" t="str">
            <v>South Basin Fault 7a North</v>
          </cell>
          <cell r="F174" t="str">
            <v>South Basin Fault 7a-12a</v>
          </cell>
          <cell r="G174">
            <v>21.6</v>
          </cell>
          <cell r="H174">
            <v>35</v>
          </cell>
          <cell r="I174">
            <v>54</v>
          </cell>
          <cell r="J174">
            <v>3</v>
          </cell>
          <cell r="K174">
            <v>108</v>
          </cell>
          <cell r="L174">
            <v>352</v>
          </cell>
          <cell r="M174">
            <v>40</v>
          </cell>
          <cell r="N174">
            <v>53</v>
          </cell>
          <cell r="O174">
            <v>65</v>
          </cell>
          <cell r="P174" t="str">
            <v>E</v>
          </cell>
          <cell r="Q174">
            <v>1</v>
          </cell>
          <cell r="R174">
            <v>0.5</v>
          </cell>
          <cell r="S174" t="str">
            <v>Y</v>
          </cell>
          <cell r="T174">
            <v>481</v>
          </cell>
          <cell r="U174">
            <v>684</v>
          </cell>
          <cell r="V174">
            <v>862</v>
          </cell>
          <cell r="W174" t="str">
            <v>Y</v>
          </cell>
          <cell r="X174">
            <v>2255.5719125973801</v>
          </cell>
          <cell r="Y174">
            <v>3262.1257058711794</v>
          </cell>
          <cell r="Z174">
            <v>3560.1257058711794</v>
          </cell>
          <cell r="AB174" t="str">
            <v>I</v>
          </cell>
          <cell r="AC174">
            <v>6.6666666666666671E-3</v>
          </cell>
          <cell r="AD174">
            <v>0.02</v>
          </cell>
          <cell r="AE174">
            <v>3.3333333333333333E-2</v>
          </cell>
          <cell r="AF174">
            <v>0.69000000000000006</v>
          </cell>
          <cell r="AG174">
            <v>0.91</v>
          </cell>
          <cell r="AH174">
            <v>1.1300000000000001</v>
          </cell>
          <cell r="AI174">
            <v>52</v>
          </cell>
          <cell r="AJ174">
            <v>74</v>
          </cell>
          <cell r="AK174">
            <v>96</v>
          </cell>
          <cell r="AL174">
            <v>1.755655110882E-3</v>
          </cell>
          <cell r="AM174">
            <v>1.903181322579461E-2</v>
          </cell>
          <cell r="AN174">
            <v>7.7952166177642085E-2</v>
          </cell>
          <cell r="AO174">
            <v>4.5319355818178699E-3</v>
          </cell>
          <cell r="AP174">
            <v>2.8594231472948563E-2</v>
          </cell>
          <cell r="AQ174">
            <v>8.9004780943820028E-2</v>
          </cell>
          <cell r="AR174">
            <v>5.200373024296827E-3</v>
          </cell>
          <cell r="AS174">
            <v>2.9343538361224161E-2</v>
          </cell>
          <cell r="AT174">
            <v>8.8259549178729621E-2</v>
          </cell>
          <cell r="AV174">
            <v>6.039674297254888</v>
          </cell>
          <cell r="AW174">
            <v>6.4726593249343098</v>
          </cell>
          <cell r="AX174">
            <v>6.9604930512072629</v>
          </cell>
          <cell r="AY174">
            <v>0.21268001129433256</v>
          </cell>
          <cell r="AZ174">
            <v>0.65064996923277707</v>
          </cell>
          <cell r="BA174">
            <v>2.455817235440712</v>
          </cell>
          <cell r="BC174">
            <v>2728.3399772325065</v>
          </cell>
          <cell r="BD174">
            <v>34187.492358895368</v>
          </cell>
          <cell r="BE174">
            <v>1398803.9109839557</v>
          </cell>
          <cell r="BG174">
            <v>6.4452152089962098</v>
          </cell>
          <cell r="BH174">
            <v>6.867254459383247</v>
          </cell>
          <cell r="BI174">
            <v>7.3006373897750549</v>
          </cell>
          <cell r="BJ174">
            <v>0.32897568299191976</v>
          </cell>
          <cell r="BK174">
            <v>0.99382895912727387</v>
          </cell>
          <cell r="BL174">
            <v>3.5231803814167706</v>
          </cell>
          <cell r="BN174">
            <v>3696.1574367512885</v>
          </cell>
          <cell r="BO174">
            <v>34756.274532766547</v>
          </cell>
          <cell r="BP174">
            <v>777411.84044004814</v>
          </cell>
          <cell r="BR174">
            <v>7.1163268105408592</v>
          </cell>
          <cell r="BS174">
            <v>7.5456990502086825</v>
          </cell>
          <cell r="BT174">
            <v>7.9165954568676966</v>
          </cell>
          <cell r="BU174">
            <v>0.71239292552243316</v>
          </cell>
          <cell r="BV174">
            <v>2.170370825291839</v>
          </cell>
          <cell r="BW174">
            <v>7.1600146762799977</v>
          </cell>
          <cell r="BY174">
            <v>8071.5676904241254</v>
          </cell>
          <cell r="BZ174">
            <v>73964.182457282062</v>
          </cell>
          <cell r="CA174">
            <v>1376827.1319821612</v>
          </cell>
          <cell r="CC174">
            <v>359</v>
          </cell>
        </row>
        <row r="175">
          <cell r="D175" t="str">
            <v>South Basin Fault 7b</v>
          </cell>
          <cell r="E175" t="str">
            <v>South Basin Fault 7b South</v>
          </cell>
          <cell r="F175" t="str">
            <v>NA</v>
          </cell>
          <cell r="G175">
            <v>16.2</v>
          </cell>
          <cell r="H175">
            <v>18</v>
          </cell>
          <cell r="I175">
            <v>37.799999999999997</v>
          </cell>
          <cell r="J175">
            <v>28</v>
          </cell>
          <cell r="K175" t="str">
            <v>NA</v>
          </cell>
          <cell r="L175" t="str">
            <v>NA</v>
          </cell>
          <cell r="M175">
            <v>40</v>
          </cell>
          <cell r="N175">
            <v>53</v>
          </cell>
          <cell r="O175">
            <v>65</v>
          </cell>
          <cell r="P175" t="str">
            <v>E</v>
          </cell>
          <cell r="Q175">
            <v>1</v>
          </cell>
          <cell r="R175">
            <v>0.5</v>
          </cell>
          <cell r="S175" t="str">
            <v>N</v>
          </cell>
          <cell r="T175">
            <v>510.89805083495196</v>
          </cell>
          <cell r="U175">
            <v>745.05965746763809</v>
          </cell>
          <cell r="V175">
            <v>1064.3709392394833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B175" t="str">
            <v>I</v>
          </cell>
          <cell r="AC175">
            <v>6.6666666666666671E-3</v>
          </cell>
          <cell r="AD175">
            <v>0.02</v>
          </cell>
          <cell r="AE175">
            <v>3.3333333333333333E-2</v>
          </cell>
          <cell r="AF175">
            <v>0.69000000000000006</v>
          </cell>
          <cell r="AG175">
            <v>0.91</v>
          </cell>
          <cell r="AH175">
            <v>1.1300000000000001</v>
          </cell>
          <cell r="AI175">
            <v>52</v>
          </cell>
          <cell r="AJ175">
            <v>74</v>
          </cell>
          <cell r="AK175">
            <v>96</v>
          </cell>
          <cell r="AL175">
            <v>3.3578826647345339E-3</v>
          </cell>
          <cell r="AM175">
            <v>2.5071630384822848E-2</v>
          </cell>
          <cell r="AN175">
            <v>8.7179289119895281E-2</v>
          </cell>
          <cell r="AO175">
            <v>2.4424021020645783E-3</v>
          </cell>
          <cell r="AP175">
            <v>2.1754166749765186E-2</v>
          </cell>
          <cell r="AQ175">
            <v>8.2637047071359548E-2</v>
          </cell>
          <cell r="AR175" t="str">
            <v>NA</v>
          </cell>
          <cell r="AS175" t="str">
            <v>NA</v>
          </cell>
          <cell r="AT175" t="str">
            <v>NA</v>
          </cell>
          <cell r="AV175">
            <v>5.8314430695743882</v>
          </cell>
          <cell r="AW175">
            <v>6.26442809725381</v>
          </cell>
          <cell r="AX175">
            <v>6.7522618235267631</v>
          </cell>
          <cell r="AY175">
            <v>0.16734435265317793</v>
          </cell>
          <cell r="AZ175">
            <v>0.51195501280270383</v>
          </cell>
          <cell r="BA175">
            <v>1.9323261410335195</v>
          </cell>
          <cell r="BC175">
            <v>1919.5425237183781</v>
          </cell>
          <cell r="BD175">
            <v>20419.693691424894</v>
          </cell>
          <cell r="BE175">
            <v>575459.69706665864</v>
          </cell>
          <cell r="BG175">
            <v>6.4714043783987121</v>
          </cell>
          <cell r="BH175">
            <v>6.9043894060781339</v>
          </cell>
          <cell r="BI175">
            <v>7.392223132351087</v>
          </cell>
          <cell r="BJ175">
            <v>0.33904581023493574</v>
          </cell>
          <cell r="BK175">
            <v>1.0372396759588729</v>
          </cell>
          <cell r="BL175">
            <v>3.9149637961350994</v>
          </cell>
          <cell r="BN175">
            <v>4102.8306582900959</v>
          </cell>
          <cell r="BO175">
            <v>47680.04621321884</v>
          </cell>
          <cell r="BP175">
            <v>1602915.3401177288</v>
          </cell>
          <cell r="BR175" t="str">
            <v>NA</v>
          </cell>
          <cell r="BS175" t="str">
            <v>NA</v>
          </cell>
          <cell r="BT175" t="str">
            <v>NA</v>
          </cell>
          <cell r="BU175" t="str">
            <v>NA</v>
          </cell>
          <cell r="BV175" t="str">
            <v>NA</v>
          </cell>
          <cell r="BW175" t="str">
            <v>NA</v>
          </cell>
          <cell r="BY175" t="str">
            <v>NA</v>
          </cell>
          <cell r="BZ175" t="str">
            <v>NA</v>
          </cell>
          <cell r="CA175" t="str">
            <v>NA</v>
          </cell>
          <cell r="CC175">
            <v>360</v>
          </cell>
        </row>
        <row r="176">
          <cell r="D176" t="str">
            <v>South Basin Fault 7b</v>
          </cell>
          <cell r="E176" t="str">
            <v>South Basin Fault 7b North</v>
          </cell>
          <cell r="F176" t="str">
            <v>NA</v>
          </cell>
          <cell r="G176">
            <v>21.6</v>
          </cell>
          <cell r="H176">
            <v>35</v>
          </cell>
          <cell r="I176">
            <v>37.799999999999997</v>
          </cell>
          <cell r="J176">
            <v>28</v>
          </cell>
          <cell r="K176" t="str">
            <v>NA</v>
          </cell>
          <cell r="L176" t="str">
            <v>NA</v>
          </cell>
          <cell r="M176">
            <v>40</v>
          </cell>
          <cell r="N176">
            <v>53</v>
          </cell>
          <cell r="O176">
            <v>65</v>
          </cell>
          <cell r="P176" t="str">
            <v>E</v>
          </cell>
          <cell r="Q176">
            <v>1</v>
          </cell>
          <cell r="R176">
            <v>0.5</v>
          </cell>
          <cell r="S176" t="str">
            <v>N</v>
          </cell>
          <cell r="T176">
            <v>510.89805083495196</v>
          </cell>
          <cell r="U176">
            <v>745.05965746763809</v>
          </cell>
          <cell r="V176">
            <v>1064.3709392394833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B176" t="str">
            <v>I</v>
          </cell>
          <cell r="AC176">
            <v>6.6666666666666671E-3</v>
          </cell>
          <cell r="AD176">
            <v>0.02</v>
          </cell>
          <cell r="AE176">
            <v>3.3333333333333333E-2</v>
          </cell>
          <cell r="AF176">
            <v>0.69000000000000006</v>
          </cell>
          <cell r="AG176">
            <v>0.91</v>
          </cell>
          <cell r="AH176">
            <v>1.1300000000000001</v>
          </cell>
          <cell r="AI176">
            <v>52</v>
          </cell>
          <cell r="AJ176">
            <v>74</v>
          </cell>
          <cell r="AK176">
            <v>96</v>
          </cell>
          <cell r="AL176">
            <v>1.755655110882E-3</v>
          </cell>
          <cell r="AM176">
            <v>1.903181322579461E-2</v>
          </cell>
          <cell r="AN176">
            <v>7.7952166177642085E-2</v>
          </cell>
          <cell r="AO176">
            <v>2.4424021020645783E-3</v>
          </cell>
          <cell r="AP176">
            <v>2.1754166749765186E-2</v>
          </cell>
          <cell r="AQ176">
            <v>8.2637047071359548E-2</v>
          </cell>
          <cell r="AR176" t="str">
            <v>NA</v>
          </cell>
          <cell r="AS176" t="str">
            <v>NA</v>
          </cell>
          <cell r="AT176" t="str">
            <v>NA</v>
          </cell>
          <cell r="AV176">
            <v>6.039674297254888</v>
          </cell>
          <cell r="AW176">
            <v>6.4726593249343098</v>
          </cell>
          <cell r="AX176">
            <v>6.9604930512072629</v>
          </cell>
          <cell r="AY176">
            <v>0.21268001129433256</v>
          </cell>
          <cell r="AZ176">
            <v>0.65064996923277707</v>
          </cell>
          <cell r="BA176">
            <v>2.455817235440712</v>
          </cell>
          <cell r="BC176">
            <v>2728.3399772325065</v>
          </cell>
          <cell r="BD176">
            <v>34187.492358895368</v>
          </cell>
          <cell r="BE176">
            <v>1398803.9109839557</v>
          </cell>
          <cell r="BG176">
            <v>6.4714043783987121</v>
          </cell>
          <cell r="BH176">
            <v>6.9043894060781339</v>
          </cell>
          <cell r="BI176">
            <v>7.392223132351087</v>
          </cell>
          <cell r="BJ176">
            <v>0.33904581023493574</v>
          </cell>
          <cell r="BK176">
            <v>1.0372396759588729</v>
          </cell>
          <cell r="BL176">
            <v>3.9149637961350994</v>
          </cell>
          <cell r="BN176">
            <v>4102.8306582900959</v>
          </cell>
          <cell r="BO176">
            <v>47680.04621321884</v>
          </cell>
          <cell r="BP176">
            <v>1602915.3401177288</v>
          </cell>
          <cell r="BR176" t="str">
            <v>NA</v>
          </cell>
          <cell r="BS176" t="str">
            <v>NA</v>
          </cell>
          <cell r="BT176" t="str">
            <v>NA</v>
          </cell>
          <cell r="BU176" t="str">
            <v>NA</v>
          </cell>
          <cell r="BV176" t="str">
            <v>NA</v>
          </cell>
          <cell r="BW176" t="str">
            <v>NA</v>
          </cell>
          <cell r="BY176" t="str">
            <v>NA</v>
          </cell>
          <cell r="BZ176" t="str">
            <v>NA</v>
          </cell>
          <cell r="CA176" t="str">
            <v>NA</v>
          </cell>
          <cell r="CC176">
            <v>360</v>
          </cell>
        </row>
        <row r="177">
          <cell r="D177" t="str">
            <v>South Basin Fault 12a</v>
          </cell>
          <cell r="E177" t="str">
            <v>NA</v>
          </cell>
          <cell r="F177" t="str">
            <v>South Basin Fault 7a-12a</v>
          </cell>
          <cell r="G177" t="str">
            <v>NA</v>
          </cell>
          <cell r="H177" t="str">
            <v>NA</v>
          </cell>
          <cell r="I177">
            <v>54</v>
          </cell>
          <cell r="J177">
            <v>168</v>
          </cell>
          <cell r="K177">
            <v>108</v>
          </cell>
          <cell r="L177">
            <v>352</v>
          </cell>
          <cell r="M177">
            <v>40</v>
          </cell>
          <cell r="N177">
            <v>53</v>
          </cell>
          <cell r="O177">
            <v>65</v>
          </cell>
          <cell r="P177" t="str">
            <v>W</v>
          </cell>
          <cell r="Q177">
            <v>2</v>
          </cell>
          <cell r="R177">
            <v>0</v>
          </cell>
          <cell r="S177" t="str">
            <v>N</v>
          </cell>
          <cell r="T177">
            <v>925.77229350785365</v>
          </cell>
          <cell r="U177">
            <v>1350.0845946989532</v>
          </cell>
          <cell r="V177">
            <v>1928.6922781413618</v>
          </cell>
          <cell r="W177" t="str">
            <v>Y</v>
          </cell>
          <cell r="X177">
            <v>2255.5719125973801</v>
          </cell>
          <cell r="Y177">
            <v>3262.1257058711794</v>
          </cell>
          <cell r="Z177">
            <v>3560.1257058711794</v>
          </cell>
          <cell r="AB177" t="str">
            <v>I</v>
          </cell>
          <cell r="AC177">
            <v>6.6666666666666671E-3</v>
          </cell>
          <cell r="AD177">
            <v>0.02</v>
          </cell>
          <cell r="AE177">
            <v>3.3333333333333333E-2</v>
          </cell>
          <cell r="AF177">
            <v>0.69000000000000006</v>
          </cell>
          <cell r="AG177">
            <v>0.91</v>
          </cell>
          <cell r="AH177">
            <v>1.1300000000000001</v>
          </cell>
          <cell r="AI177">
            <v>52</v>
          </cell>
          <cell r="AJ177">
            <v>74</v>
          </cell>
          <cell r="AK177">
            <v>96</v>
          </cell>
          <cell r="AO177">
            <v>5.3971445783779761E-3</v>
          </cell>
          <cell r="AP177">
            <v>2.876170904792888E-2</v>
          </cell>
          <cell r="AQ177">
            <v>8.8909817585784021E-2</v>
          </cell>
          <cell r="AR177">
            <v>5.200373024296827E-3</v>
          </cell>
          <cell r="AS177">
            <v>2.9343538361224161E-2</v>
          </cell>
          <cell r="AT177">
            <v>8.8259549178729621E-2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C177" t="str">
            <v>NA</v>
          </cell>
          <cell r="BD177" t="str">
            <v>NA</v>
          </cell>
          <cell r="BE177" t="str">
            <v>NA</v>
          </cell>
          <cell r="BG177">
            <v>6.7295743117082836</v>
          </cell>
          <cell r="BH177">
            <v>7.1625593393877054</v>
          </cell>
          <cell r="BI177">
            <v>7.6503930656606585</v>
          </cell>
          <cell r="BJ177">
            <v>0.45639759644335032</v>
          </cell>
          <cell r="BK177">
            <v>1.396252897846693</v>
          </cell>
          <cell r="BL177">
            <v>5.2700255032813308</v>
          </cell>
          <cell r="BN177">
            <v>5133.26434398539</v>
          </cell>
          <cell r="BO177">
            <v>48545.546981229782</v>
          </cell>
          <cell r="BP177">
            <v>976446.97612772707</v>
          </cell>
          <cell r="BR177">
            <v>7.1163268105408592</v>
          </cell>
          <cell r="BS177">
            <v>7.5456990502086825</v>
          </cell>
          <cell r="BT177">
            <v>7.9165954568676966</v>
          </cell>
          <cell r="BU177">
            <v>0.71239292552243316</v>
          </cell>
          <cell r="BV177">
            <v>2.170370825291839</v>
          </cell>
          <cell r="BW177">
            <v>7.1600146762799977</v>
          </cell>
          <cell r="BY177">
            <v>8071.5676904241254</v>
          </cell>
          <cell r="BZ177">
            <v>73964.182457282062</v>
          </cell>
          <cell r="CA177">
            <v>1376827.1319821612</v>
          </cell>
          <cell r="CC177">
            <v>361</v>
          </cell>
        </row>
        <row r="178">
          <cell r="D178" t="str">
            <v>South Basin Fault 12b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  <cell r="I178">
            <v>54</v>
          </cell>
          <cell r="J178">
            <v>168</v>
          </cell>
          <cell r="K178" t="str">
            <v>NA</v>
          </cell>
          <cell r="L178" t="str">
            <v>NA</v>
          </cell>
          <cell r="M178">
            <v>40</v>
          </cell>
          <cell r="N178">
            <v>53</v>
          </cell>
          <cell r="O178">
            <v>65</v>
          </cell>
          <cell r="P178" t="str">
            <v>W</v>
          </cell>
          <cell r="Q178">
            <v>2</v>
          </cell>
          <cell r="R178">
            <v>0</v>
          </cell>
          <cell r="S178" t="str">
            <v>N</v>
          </cell>
          <cell r="T178">
            <v>925.77229350785365</v>
          </cell>
          <cell r="U178">
            <v>1350.0845946989532</v>
          </cell>
          <cell r="V178">
            <v>1928.6922781413618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B178" t="str">
            <v>I</v>
          </cell>
          <cell r="AC178">
            <v>6.6666666666666671E-3</v>
          </cell>
          <cell r="AD178">
            <v>0.02</v>
          </cell>
          <cell r="AE178">
            <v>3.3333333333333333E-2</v>
          </cell>
          <cell r="AF178">
            <v>0.69000000000000006</v>
          </cell>
          <cell r="AG178">
            <v>0.91</v>
          </cell>
          <cell r="AH178">
            <v>1.1300000000000001</v>
          </cell>
          <cell r="AI178">
            <v>52</v>
          </cell>
          <cell r="AJ178">
            <v>74</v>
          </cell>
          <cell r="AK178">
            <v>96</v>
          </cell>
          <cell r="AL178" t="str">
            <v>NA</v>
          </cell>
          <cell r="AM178" t="str">
            <v>NA</v>
          </cell>
          <cell r="AN178" t="str">
            <v>NA</v>
          </cell>
          <cell r="AO178">
            <v>5.3971445783779761E-3</v>
          </cell>
          <cell r="AP178">
            <v>2.876170904792888E-2</v>
          </cell>
          <cell r="AQ178">
            <v>8.8909817585784021E-2</v>
          </cell>
          <cell r="AR178" t="str">
            <v>NA</v>
          </cell>
          <cell r="AS178" t="str">
            <v>NA</v>
          </cell>
          <cell r="AT178" t="str">
            <v>NA</v>
          </cell>
          <cell r="AV178" t="str">
            <v>NA</v>
          </cell>
          <cell r="AW178" t="str">
            <v>NA</v>
          </cell>
          <cell r="AX178" t="str">
            <v>NA</v>
          </cell>
          <cell r="AY178" t="str">
            <v>NA</v>
          </cell>
          <cell r="AZ178" t="str">
            <v>NA</v>
          </cell>
          <cell r="BA178" t="str">
            <v>NA</v>
          </cell>
          <cell r="BC178" t="str">
            <v>NA</v>
          </cell>
          <cell r="BD178" t="str">
            <v>NA</v>
          </cell>
          <cell r="BE178" t="str">
            <v>NA</v>
          </cell>
          <cell r="BG178">
            <v>6.7295743117082836</v>
          </cell>
          <cell r="BH178">
            <v>7.1625593393877054</v>
          </cell>
          <cell r="BI178">
            <v>7.6503930656606585</v>
          </cell>
          <cell r="BJ178">
            <v>0.45639759644335032</v>
          </cell>
          <cell r="BK178">
            <v>1.396252897846693</v>
          </cell>
          <cell r="BL178">
            <v>5.2700255032813308</v>
          </cell>
          <cell r="BN178">
            <v>5133.26434398539</v>
          </cell>
          <cell r="BO178">
            <v>48545.546981229782</v>
          </cell>
          <cell r="BP178">
            <v>976446.97612772707</v>
          </cell>
          <cell r="BR178" t="str">
            <v>NA</v>
          </cell>
          <cell r="BS178" t="str">
            <v>NA</v>
          </cell>
          <cell r="BT178" t="str">
            <v>NA</v>
          </cell>
          <cell r="BU178" t="str">
            <v>NA</v>
          </cell>
          <cell r="BV178" t="str">
            <v>NA</v>
          </cell>
          <cell r="BW178" t="str">
            <v>NA</v>
          </cell>
          <cell r="BY178" t="str">
            <v>NA</v>
          </cell>
          <cell r="BZ178" t="str">
            <v>NA</v>
          </cell>
          <cell r="CA178" t="str">
            <v>NA</v>
          </cell>
          <cell r="CC178">
            <v>362</v>
          </cell>
        </row>
        <row r="179">
          <cell r="D179" t="str">
            <v>South Basin Fault 8</v>
          </cell>
          <cell r="E179" t="str">
            <v>South Basin Fault 8 South</v>
          </cell>
          <cell r="F179" t="str">
            <v>NA</v>
          </cell>
          <cell r="G179">
            <v>14.8</v>
          </cell>
          <cell r="H179">
            <v>326</v>
          </cell>
          <cell r="I179">
            <v>32.700000000000003</v>
          </cell>
          <cell r="J179">
            <v>343</v>
          </cell>
          <cell r="K179" t="str">
            <v>NA</v>
          </cell>
          <cell r="L179" t="str">
            <v>NA</v>
          </cell>
          <cell r="M179">
            <v>40</v>
          </cell>
          <cell r="N179">
            <v>53</v>
          </cell>
          <cell r="O179">
            <v>65</v>
          </cell>
          <cell r="P179" t="str">
            <v>E</v>
          </cell>
          <cell r="Q179">
            <v>1.5</v>
          </cell>
          <cell r="R179">
            <v>0</v>
          </cell>
          <cell r="S179" t="str">
            <v>Y</v>
          </cell>
          <cell r="T179">
            <v>401.2615075556098</v>
          </cell>
          <cell r="U179">
            <v>453</v>
          </cell>
          <cell r="V179">
            <v>453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B179" t="str">
            <v>I</v>
          </cell>
          <cell r="AC179">
            <v>6.6666666666666671E-3</v>
          </cell>
          <cell r="AD179">
            <v>0.02</v>
          </cell>
          <cell r="AE179">
            <v>3.3333333333333333E-2</v>
          </cell>
          <cell r="AF179">
            <v>0.69000000000000006</v>
          </cell>
          <cell r="AG179">
            <v>0.91</v>
          </cell>
          <cell r="AH179">
            <v>1.1300000000000001</v>
          </cell>
          <cell r="AI179">
            <v>52</v>
          </cell>
          <cell r="AJ179">
            <v>74</v>
          </cell>
          <cell r="AK179">
            <v>96</v>
          </cell>
          <cell r="AL179">
            <v>4.5999999999999991E-3</v>
          </cell>
          <cell r="AM179">
            <v>2.876170904792888E-2</v>
          </cell>
          <cell r="AN179">
            <v>8.8909817585784034E-2</v>
          </cell>
          <cell r="AO179">
            <v>5.5275152295877605E-3</v>
          </cell>
          <cell r="AP179">
            <v>2.8233199751738772E-2</v>
          </cell>
          <cell r="AQ179">
            <v>8.9113351836172847E-2</v>
          </cell>
          <cell r="AR179" t="str">
            <v>NA</v>
          </cell>
          <cell r="AS179" t="str">
            <v>NA</v>
          </cell>
          <cell r="AT179" t="str">
            <v>NA</v>
          </cell>
          <cell r="AV179">
            <v>5.7660209043282675</v>
          </cell>
          <cell r="AW179">
            <v>6.1990059320076893</v>
          </cell>
          <cell r="AX179">
            <v>6.6868396582806424</v>
          </cell>
          <cell r="AY179">
            <v>0.15520295230328629</v>
          </cell>
          <cell r="AZ179">
            <v>0.4748109402778668</v>
          </cell>
          <cell r="BA179">
            <v>1.7921293258265401</v>
          </cell>
          <cell r="BC179">
            <v>1745.6222104329454</v>
          </cell>
          <cell r="BD179">
            <v>16508.439727508397</v>
          </cell>
          <cell r="BE179">
            <v>389593.33170142182</v>
          </cell>
          <cell r="BG179">
            <v>6.3664976331038119</v>
          </cell>
          <cell r="BH179">
            <v>6.6882965596759618</v>
          </cell>
          <cell r="BI179">
            <v>7.0212283259631718</v>
          </cell>
          <cell r="BJ179">
            <v>0.3004726929356677</v>
          </cell>
          <cell r="BK179">
            <v>0.80878427284412446</v>
          </cell>
          <cell r="BL179">
            <v>2.5540555984551321</v>
          </cell>
          <cell r="BN179">
            <v>3371.8032903538474</v>
          </cell>
          <cell r="BO179">
            <v>28646.567868890404</v>
          </cell>
          <cell r="BP179">
            <v>462062.1549414731</v>
          </cell>
          <cell r="BR179" t="str">
            <v>NA</v>
          </cell>
          <cell r="BS179" t="str">
            <v>NA</v>
          </cell>
          <cell r="BT179" t="str">
            <v>NA</v>
          </cell>
          <cell r="BU179" t="str">
            <v>NA</v>
          </cell>
          <cell r="BV179" t="str">
            <v>NA</v>
          </cell>
          <cell r="BW179" t="str">
            <v>NA</v>
          </cell>
          <cell r="BY179" t="str">
            <v>NA</v>
          </cell>
          <cell r="BZ179" t="str">
            <v>NA</v>
          </cell>
          <cell r="CA179" t="str">
            <v>NA</v>
          </cell>
          <cell r="CC179">
            <v>363</v>
          </cell>
        </row>
        <row r="180">
          <cell r="D180" t="str">
            <v>South Basin Fault 8</v>
          </cell>
          <cell r="E180" t="str">
            <v>South Basin Fault 8 North</v>
          </cell>
          <cell r="F180" t="str">
            <v>NA</v>
          </cell>
          <cell r="G180">
            <v>17.899999999999999</v>
          </cell>
          <cell r="H180">
            <v>357</v>
          </cell>
          <cell r="I180">
            <v>32.700000000000003</v>
          </cell>
          <cell r="J180">
            <v>343</v>
          </cell>
          <cell r="K180" t="str">
            <v>NA</v>
          </cell>
          <cell r="L180" t="str">
            <v>NA</v>
          </cell>
          <cell r="M180">
            <v>40</v>
          </cell>
          <cell r="N180">
            <v>53</v>
          </cell>
          <cell r="O180">
            <v>65</v>
          </cell>
          <cell r="P180" t="str">
            <v>E</v>
          </cell>
          <cell r="Q180">
            <v>1.5</v>
          </cell>
          <cell r="R180">
            <v>0</v>
          </cell>
          <cell r="S180" t="str">
            <v>Y</v>
          </cell>
          <cell r="T180">
            <v>401.2615075556098</v>
          </cell>
          <cell r="U180">
            <v>453</v>
          </cell>
          <cell r="V180">
            <v>453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B180" t="str">
            <v>I</v>
          </cell>
          <cell r="AC180">
            <v>6.6666666666666671E-3</v>
          </cell>
          <cell r="AD180">
            <v>0.02</v>
          </cell>
          <cell r="AE180">
            <v>3.3333333333333333E-2</v>
          </cell>
          <cell r="AF180">
            <v>0.69000000000000006</v>
          </cell>
          <cell r="AG180">
            <v>0.91</v>
          </cell>
          <cell r="AH180">
            <v>1.1300000000000001</v>
          </cell>
          <cell r="AI180">
            <v>52</v>
          </cell>
          <cell r="AJ180">
            <v>74</v>
          </cell>
          <cell r="AK180">
            <v>96</v>
          </cell>
          <cell r="AL180">
            <v>4.9189044285569234E-3</v>
          </cell>
          <cell r="AM180">
            <v>2.9466753897585757E-2</v>
          </cell>
          <cell r="AN180">
            <v>8.8029625938351716E-2</v>
          </cell>
          <cell r="AO180">
            <v>5.5275152295877605E-3</v>
          </cell>
          <cell r="AP180">
            <v>2.8233199751738772E-2</v>
          </cell>
          <cell r="AQ180">
            <v>8.9113351836172847E-2</v>
          </cell>
          <cell r="AR180" t="str">
            <v>NA</v>
          </cell>
          <cell r="AS180" t="str">
            <v>NA</v>
          </cell>
          <cell r="AT180" t="str">
            <v>NA</v>
          </cell>
          <cell r="AV180">
            <v>5.9036730969698255</v>
          </cell>
          <cell r="AW180">
            <v>6.3366581246492473</v>
          </cell>
          <cell r="AX180">
            <v>6.8244918509222003</v>
          </cell>
          <cell r="AY180">
            <v>0.18185534685141883</v>
          </cell>
          <cell r="AZ180">
            <v>0.55634836162360579</v>
          </cell>
          <cell r="BA180">
            <v>2.0998846691647932</v>
          </cell>
          <cell r="BC180">
            <v>2065.8425491751432</v>
          </cell>
          <cell r="BD180">
            <v>18880.544615034371</v>
          </cell>
          <cell r="BE180">
            <v>426900.88812740846</v>
          </cell>
          <cell r="BG180">
            <v>6.3664976331038119</v>
          </cell>
          <cell r="BH180">
            <v>6.6882965596759618</v>
          </cell>
          <cell r="BI180">
            <v>7.0212283259631718</v>
          </cell>
          <cell r="BJ180">
            <v>0.3004726929356677</v>
          </cell>
          <cell r="BK180">
            <v>0.80878427284412446</v>
          </cell>
          <cell r="BL180">
            <v>2.5540555984551321</v>
          </cell>
          <cell r="BN180">
            <v>3371.8032903538474</v>
          </cell>
          <cell r="BO180">
            <v>28646.567868890404</v>
          </cell>
          <cell r="BP180">
            <v>462062.1549414731</v>
          </cell>
          <cell r="BR180" t="str">
            <v>NA</v>
          </cell>
          <cell r="BS180" t="str">
            <v>NA</v>
          </cell>
          <cell r="BT180" t="str">
            <v>NA</v>
          </cell>
          <cell r="BU180" t="str">
            <v>NA</v>
          </cell>
          <cell r="BV180" t="str">
            <v>NA</v>
          </cell>
          <cell r="BW180" t="str">
            <v>NA</v>
          </cell>
          <cell r="BY180" t="str">
            <v>NA</v>
          </cell>
          <cell r="BZ180" t="str">
            <v>NA</v>
          </cell>
          <cell r="CA180" t="str">
            <v>NA</v>
          </cell>
          <cell r="CC180">
            <v>363</v>
          </cell>
        </row>
        <row r="181">
          <cell r="D181" t="str">
            <v>South Basin Fault 10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>
            <v>16.3</v>
          </cell>
          <cell r="J181">
            <v>10</v>
          </cell>
          <cell r="K181" t="str">
            <v>NA</v>
          </cell>
          <cell r="L181" t="str">
            <v>NA</v>
          </cell>
          <cell r="M181">
            <v>40</v>
          </cell>
          <cell r="N181">
            <v>53</v>
          </cell>
          <cell r="O181">
            <v>65</v>
          </cell>
          <cell r="P181" t="str">
            <v>E</v>
          </cell>
          <cell r="Q181">
            <v>1</v>
          </cell>
          <cell r="R181">
            <v>0</v>
          </cell>
          <cell r="S181" t="str">
            <v>Y</v>
          </cell>
          <cell r="T181">
            <v>125.74592503273237</v>
          </cell>
          <cell r="U181">
            <v>148</v>
          </cell>
          <cell r="V181">
            <v>148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B181" t="str">
            <v>I</v>
          </cell>
          <cell r="AC181">
            <v>6.6666666666666671E-3</v>
          </cell>
          <cell r="AD181">
            <v>0.02</v>
          </cell>
          <cell r="AE181">
            <v>3.3333333333333333E-2</v>
          </cell>
          <cell r="AF181">
            <v>0.69000000000000006</v>
          </cell>
          <cell r="AG181">
            <v>0.91</v>
          </cell>
          <cell r="AH181">
            <v>1.1300000000000001</v>
          </cell>
          <cell r="AI181">
            <v>52</v>
          </cell>
          <cell r="AJ181">
            <v>74</v>
          </cell>
          <cell r="AK181">
            <v>96</v>
          </cell>
          <cell r="AL181" t="str">
            <v>NA</v>
          </cell>
          <cell r="AM181" t="str">
            <v>NA</v>
          </cell>
          <cell r="AN181" t="str">
            <v>NA</v>
          </cell>
          <cell r="AO181">
            <v>4.0180446668584341E-3</v>
          </cell>
          <cell r="AP181">
            <v>2.7181195239973244E-2</v>
          </cell>
          <cell r="AQ181">
            <v>8.8909817585784021E-2</v>
          </cell>
          <cell r="AR181" t="str">
            <v>NA</v>
          </cell>
          <cell r="AS181" t="str">
            <v>NA</v>
          </cell>
          <cell r="AT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G181">
            <v>5.862564052676599</v>
          </cell>
          <cell r="BH181">
            <v>6.2024600730580888</v>
          </cell>
          <cell r="BI181">
            <v>6.5353918393452988</v>
          </cell>
          <cell r="BJ181">
            <v>0.16820473576081243</v>
          </cell>
          <cell r="BK181">
            <v>0.46228995230266468</v>
          </cell>
          <cell r="BL181">
            <v>1.4598630072715739</v>
          </cell>
          <cell r="BN181">
            <v>1891.8578434661758</v>
          </cell>
          <cell r="BO181">
            <v>17007.712435794994</v>
          </cell>
          <cell r="BP181">
            <v>363326.72439228726</v>
          </cell>
          <cell r="BR181" t="str">
            <v>NA</v>
          </cell>
          <cell r="BS181" t="str">
            <v>NA</v>
          </cell>
          <cell r="BT181" t="str">
            <v>NA</v>
          </cell>
          <cell r="BU181" t="str">
            <v>NA</v>
          </cell>
          <cell r="BV181" t="str">
            <v>NA</v>
          </cell>
          <cell r="BW181" t="str">
            <v>NA</v>
          </cell>
          <cell r="BY181" t="str">
            <v>NA</v>
          </cell>
          <cell r="BZ181" t="str">
            <v>NA</v>
          </cell>
          <cell r="CA181" t="str">
            <v>NA</v>
          </cell>
          <cell r="CC181">
            <v>364</v>
          </cell>
        </row>
        <row r="182">
          <cell r="D182" t="str">
            <v>South Basin Fault 14</v>
          </cell>
          <cell r="E182" t="str">
            <v>NA</v>
          </cell>
          <cell r="F182" t="str">
            <v>NA</v>
          </cell>
          <cell r="G182" t="str">
            <v>NA</v>
          </cell>
          <cell r="H182" t="str">
            <v>NA</v>
          </cell>
          <cell r="I182">
            <v>35.1</v>
          </cell>
          <cell r="J182">
            <v>153</v>
          </cell>
          <cell r="K182" t="str">
            <v>NA</v>
          </cell>
          <cell r="L182" t="str">
            <v>NA</v>
          </cell>
          <cell r="M182">
            <v>40</v>
          </cell>
          <cell r="N182">
            <v>53</v>
          </cell>
          <cell r="O182">
            <v>65</v>
          </cell>
          <cell r="P182" t="str">
            <v>SW</v>
          </cell>
          <cell r="Q182">
            <v>1.5</v>
          </cell>
          <cell r="R182">
            <v>0</v>
          </cell>
          <cell r="S182" t="str">
            <v>N</v>
          </cell>
          <cell r="T182">
            <v>451.5367542234635</v>
          </cell>
          <cell r="U182">
            <v>658.49109990921761</v>
          </cell>
          <cell r="V182">
            <v>940.70157129888219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B182" t="str">
            <v>I</v>
          </cell>
          <cell r="AC182">
            <v>6.6666666666666671E-3</v>
          </cell>
          <cell r="AD182">
            <v>0.02</v>
          </cell>
          <cell r="AE182">
            <v>3.3333333333333333E-2</v>
          </cell>
          <cell r="AF182">
            <v>0.69000000000000006</v>
          </cell>
          <cell r="AG182">
            <v>0.91</v>
          </cell>
          <cell r="AH182">
            <v>1.1300000000000001</v>
          </cell>
          <cell r="AI182">
            <v>52</v>
          </cell>
          <cell r="AJ182">
            <v>74</v>
          </cell>
          <cell r="AK182">
            <v>96</v>
          </cell>
          <cell r="AL182" t="str">
            <v>NA</v>
          </cell>
          <cell r="AM182" t="str">
            <v>NA</v>
          </cell>
          <cell r="AN182" t="str">
            <v>NA</v>
          </cell>
          <cell r="AO182">
            <v>5.0361106946242339E-3</v>
          </cell>
          <cell r="AP182">
            <v>2.9686222595732281E-2</v>
          </cell>
          <cell r="AQ182">
            <v>8.7489413631983717E-2</v>
          </cell>
          <cell r="AR182" t="str">
            <v>NA</v>
          </cell>
          <cell r="AS182" t="str">
            <v>NA</v>
          </cell>
          <cell r="AT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 t="str">
            <v>NA</v>
          </cell>
          <cell r="BA182" t="str">
            <v>NA</v>
          </cell>
          <cell r="BC182" t="str">
            <v>NA</v>
          </cell>
          <cell r="BD182" t="str">
            <v>NA</v>
          </cell>
          <cell r="BE182" t="str">
            <v>NA</v>
          </cell>
          <cell r="BG182">
            <v>6.4177632394463773</v>
          </cell>
          <cell r="BH182">
            <v>6.8507482671257991</v>
          </cell>
          <cell r="BI182">
            <v>7.3385819933987522</v>
          </cell>
          <cell r="BJ182">
            <v>0.31874091312581665</v>
          </cell>
          <cell r="BK182">
            <v>0.97512109415646953</v>
          </cell>
          <cell r="BL182">
            <v>3.6805030398987482</v>
          </cell>
          <cell r="BN182">
            <v>3643.1940722173699</v>
          </cell>
          <cell r="BO182">
            <v>32847.597602284834</v>
          </cell>
          <cell r="BP182">
            <v>730822.50630977575</v>
          </cell>
          <cell r="BR182" t="str">
            <v>NA</v>
          </cell>
          <cell r="BS182" t="str">
            <v>NA</v>
          </cell>
          <cell r="BT182" t="str">
            <v>NA</v>
          </cell>
          <cell r="BU182" t="str">
            <v>NA</v>
          </cell>
          <cell r="BV182" t="str">
            <v>NA</v>
          </cell>
          <cell r="BW182" t="str">
            <v>NA</v>
          </cell>
          <cell r="BY182" t="str">
            <v>NA</v>
          </cell>
          <cell r="BZ182" t="str">
            <v>NA</v>
          </cell>
          <cell r="CA182" t="str">
            <v>NA</v>
          </cell>
          <cell r="CC182">
            <v>365</v>
          </cell>
        </row>
        <row r="183">
          <cell r="D183" t="str">
            <v>South Basin Fault 15</v>
          </cell>
          <cell r="E183" t="str">
            <v>South Basin Fault 15 South</v>
          </cell>
          <cell r="F183" t="str">
            <v>NA</v>
          </cell>
          <cell r="G183">
            <v>33.4</v>
          </cell>
          <cell r="H183">
            <v>181</v>
          </cell>
          <cell r="I183">
            <v>58.2</v>
          </cell>
          <cell r="J183">
            <v>172</v>
          </cell>
          <cell r="K183" t="str">
            <v>NA</v>
          </cell>
          <cell r="L183" t="str">
            <v>NA</v>
          </cell>
          <cell r="M183">
            <v>40</v>
          </cell>
          <cell r="N183">
            <v>53</v>
          </cell>
          <cell r="O183">
            <v>65</v>
          </cell>
          <cell r="P183" t="str">
            <v>W</v>
          </cell>
          <cell r="Q183">
            <v>1</v>
          </cell>
          <cell r="R183">
            <v>0</v>
          </cell>
          <cell r="S183" t="str">
            <v>N</v>
          </cell>
          <cell r="T183">
            <v>1048.8649041016208</v>
          </cell>
          <cell r="U183">
            <v>1529.5946518148637</v>
          </cell>
          <cell r="V183">
            <v>2185.1352168783769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B183" t="str">
            <v>I</v>
          </cell>
          <cell r="AC183">
            <v>6.6666666666666671E-3</v>
          </cell>
          <cell r="AD183">
            <v>0.02</v>
          </cell>
          <cell r="AE183">
            <v>3.3333333333333333E-2</v>
          </cell>
          <cell r="AF183">
            <v>0.69000000000000006</v>
          </cell>
          <cell r="AG183">
            <v>0.91</v>
          </cell>
          <cell r="AH183">
            <v>1.1300000000000001</v>
          </cell>
          <cell r="AI183">
            <v>52</v>
          </cell>
          <cell r="AJ183">
            <v>74</v>
          </cell>
          <cell r="AK183">
            <v>96</v>
          </cell>
          <cell r="AL183">
            <v>4.6666632136209306E-3</v>
          </cell>
          <cell r="AM183">
            <v>2.8920425527712269E-2</v>
          </cell>
          <cell r="AN183">
            <v>8.8787771436022636E-2</v>
          </cell>
          <cell r="AO183">
            <v>5.200373024296827E-3</v>
          </cell>
          <cell r="AP183">
            <v>2.9343538361224161E-2</v>
          </cell>
          <cell r="AQ183">
            <v>8.8259549178729607E-2</v>
          </cell>
          <cell r="AR183" t="str">
            <v>NA</v>
          </cell>
          <cell r="AS183" t="str">
            <v>NA</v>
          </cell>
          <cell r="AT183" t="str">
            <v>NA</v>
          </cell>
          <cell r="AV183">
            <v>6.3551621566892793</v>
          </cell>
          <cell r="AW183">
            <v>6.7881471843687011</v>
          </cell>
          <cell r="AX183">
            <v>7.2759809106416542</v>
          </cell>
          <cell r="AY183">
            <v>0.30582332404844892</v>
          </cell>
          <cell r="AZ183">
            <v>0.93560243471780991</v>
          </cell>
          <cell r="BA183">
            <v>3.5313435692767632</v>
          </cell>
          <cell r="BC183">
            <v>3444.4306811869301</v>
          </cell>
          <cell r="BD183">
            <v>32350.922147438407</v>
          </cell>
          <cell r="BE183">
            <v>756717.0390547089</v>
          </cell>
          <cell r="BG183">
            <v>6.7837896864198184</v>
          </cell>
          <cell r="BH183">
            <v>7.2167747140992402</v>
          </cell>
          <cell r="BI183">
            <v>7.7046084403721933</v>
          </cell>
          <cell r="BJ183">
            <v>0.48579275768877522</v>
          </cell>
          <cell r="BK183">
            <v>1.4861812396947638</v>
          </cell>
          <cell r="BL183">
            <v>5.6094515884397014</v>
          </cell>
          <cell r="BN183">
            <v>5504.1382174411829</v>
          </cell>
          <cell r="BO183">
            <v>50647.649284813888</v>
          </cell>
          <cell r="BP183">
            <v>1078663.3116954507</v>
          </cell>
          <cell r="BR183" t="str">
            <v>NA</v>
          </cell>
          <cell r="BS183" t="str">
            <v>NA</v>
          </cell>
          <cell r="BT183" t="str">
            <v>NA</v>
          </cell>
          <cell r="BU183" t="str">
            <v>NA</v>
          </cell>
          <cell r="BV183" t="str">
            <v>NA</v>
          </cell>
          <cell r="BW183" t="str">
            <v>NA</v>
          </cell>
          <cell r="BY183" t="str">
            <v>NA</v>
          </cell>
          <cell r="BZ183" t="str">
            <v>NA</v>
          </cell>
          <cell r="CA183" t="str">
            <v>NA</v>
          </cell>
          <cell r="CC183">
            <v>366</v>
          </cell>
        </row>
        <row r="184">
          <cell r="D184" t="str">
            <v>South Basin Fault 15</v>
          </cell>
          <cell r="E184" t="str">
            <v>South Basin Fault 15 North</v>
          </cell>
          <cell r="F184" t="str">
            <v>NA</v>
          </cell>
          <cell r="G184">
            <v>24.8</v>
          </cell>
          <cell r="H184">
            <v>161</v>
          </cell>
          <cell r="I184">
            <v>58.2</v>
          </cell>
          <cell r="J184">
            <v>172</v>
          </cell>
          <cell r="K184" t="str">
            <v>NA</v>
          </cell>
          <cell r="L184" t="str">
            <v>NA</v>
          </cell>
          <cell r="M184">
            <v>40</v>
          </cell>
          <cell r="N184">
            <v>53</v>
          </cell>
          <cell r="O184">
            <v>65</v>
          </cell>
          <cell r="P184" t="str">
            <v>W</v>
          </cell>
          <cell r="Q184">
            <v>1</v>
          </cell>
          <cell r="R184">
            <v>0</v>
          </cell>
          <cell r="S184" t="str">
            <v>N</v>
          </cell>
          <cell r="T184">
            <v>1048.8649041016208</v>
          </cell>
          <cell r="U184">
            <v>1529.5946518148637</v>
          </cell>
          <cell r="V184">
            <v>2185.1352168783769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B184" t="str">
            <v>I</v>
          </cell>
          <cell r="AC184">
            <v>6.6666666666666671E-3</v>
          </cell>
          <cell r="AD184">
            <v>0.02</v>
          </cell>
          <cell r="AE184">
            <v>3.3333333333333333E-2</v>
          </cell>
          <cell r="AF184">
            <v>0.69000000000000006</v>
          </cell>
          <cell r="AG184">
            <v>0.91</v>
          </cell>
          <cell r="AH184">
            <v>1.1300000000000001</v>
          </cell>
          <cell r="AI184">
            <v>52</v>
          </cell>
          <cell r="AJ184">
            <v>74</v>
          </cell>
          <cell r="AK184">
            <v>96</v>
          </cell>
          <cell r="AL184">
            <v>5.4422636412507479E-3</v>
          </cell>
          <cell r="AM184">
            <v>2.859423147294856E-2</v>
          </cell>
          <cell r="AN184">
            <v>8.9004780943820028E-2</v>
          </cell>
          <cell r="AO184">
            <v>5.200373024296827E-3</v>
          </cell>
          <cell r="AP184">
            <v>2.9343538361224161E-2</v>
          </cell>
          <cell r="AQ184">
            <v>8.8259549178729607E-2</v>
          </cell>
          <cell r="AR184" t="str">
            <v>NA</v>
          </cell>
          <cell r="AS184" t="str">
            <v>NA</v>
          </cell>
          <cell r="AT184" t="str">
            <v>NA</v>
          </cell>
          <cell r="AV184">
            <v>6.1396708467136962</v>
          </cell>
          <cell r="AW184">
            <v>6.572655874393118</v>
          </cell>
          <cell r="AX184">
            <v>7.0604896006660711</v>
          </cell>
          <cell r="AY184">
            <v>0.2386299495543811</v>
          </cell>
          <cell r="AZ184">
            <v>0.73003837262686211</v>
          </cell>
          <cell r="BA184">
            <v>2.7554613122385816</v>
          </cell>
          <cell r="BC184">
            <v>2681.0913641257625</v>
          </cell>
          <cell r="BD184">
            <v>25530.966737732106</v>
          </cell>
          <cell r="BE184">
            <v>506307.94350957207</v>
          </cell>
          <cell r="BG184">
            <v>6.7837896864198184</v>
          </cell>
          <cell r="BH184">
            <v>7.2167747140992402</v>
          </cell>
          <cell r="BI184">
            <v>7.7046084403721933</v>
          </cell>
          <cell r="BJ184">
            <v>0.48579275768877522</v>
          </cell>
          <cell r="BK184">
            <v>1.4861812396947638</v>
          </cell>
          <cell r="BL184">
            <v>5.6094515884397014</v>
          </cell>
          <cell r="BN184">
            <v>5504.1382174411829</v>
          </cell>
          <cell r="BO184">
            <v>50647.649284813888</v>
          </cell>
          <cell r="BP184">
            <v>1078663.3116954507</v>
          </cell>
          <cell r="BR184" t="str">
            <v>NA</v>
          </cell>
          <cell r="BS184" t="str">
            <v>NA</v>
          </cell>
          <cell r="BT184" t="str">
            <v>NA</v>
          </cell>
          <cell r="BU184" t="str">
            <v>NA</v>
          </cell>
          <cell r="BV184" t="str">
            <v>NA</v>
          </cell>
          <cell r="BW184" t="str">
            <v>NA</v>
          </cell>
          <cell r="BY184" t="str">
            <v>NA</v>
          </cell>
          <cell r="BZ184" t="str">
            <v>NA</v>
          </cell>
          <cell r="CA184" t="str">
            <v>NA</v>
          </cell>
          <cell r="CC184">
            <v>366</v>
          </cell>
        </row>
        <row r="185">
          <cell r="D185" t="str">
            <v>Kavuzi</v>
          </cell>
          <cell r="E185" t="str">
            <v>NA</v>
          </cell>
          <cell r="F185" t="str">
            <v>NA</v>
          </cell>
          <cell r="G185" t="str">
            <v>NA</v>
          </cell>
          <cell r="H185" t="str">
            <v>NA</v>
          </cell>
          <cell r="I185">
            <v>21.1</v>
          </cell>
          <cell r="J185">
            <v>200</v>
          </cell>
          <cell r="K185" t="str">
            <v>NA</v>
          </cell>
          <cell r="L185" t="str">
            <v>NA</v>
          </cell>
          <cell r="M185">
            <v>40</v>
          </cell>
          <cell r="N185">
            <v>53</v>
          </cell>
          <cell r="O185">
            <v>65</v>
          </cell>
          <cell r="P185" t="str">
            <v>W</v>
          </cell>
          <cell r="Q185">
            <v>0</v>
          </cell>
          <cell r="R185">
            <v>0</v>
          </cell>
          <cell r="S185" t="str">
            <v>N</v>
          </cell>
          <cell r="T185">
            <v>193.33864544424907</v>
          </cell>
          <cell r="U185">
            <v>281.95219127286316</v>
          </cell>
          <cell r="V185">
            <v>402.78884467551882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B185" t="str">
            <v>I</v>
          </cell>
          <cell r="AC185">
            <v>8.3333333333333332E-3</v>
          </cell>
          <cell r="AD185">
            <v>2.4999999999999998E-2</v>
          </cell>
          <cell r="AE185">
            <v>4.1666666666666664E-2</v>
          </cell>
          <cell r="AF185">
            <v>0.81</v>
          </cell>
          <cell r="AG185">
            <v>1.1100000000000001</v>
          </cell>
          <cell r="AH185">
            <v>1.4100000000000001</v>
          </cell>
          <cell r="AI185">
            <v>59</v>
          </cell>
          <cell r="AJ185">
            <v>76</v>
          </cell>
          <cell r="AK185">
            <v>93</v>
          </cell>
          <cell r="AL185" t="str">
            <v>NA</v>
          </cell>
          <cell r="AM185" t="str">
            <v>NA</v>
          </cell>
          <cell r="AN185" t="str">
            <v>NA</v>
          </cell>
          <cell r="AO185">
            <v>5.5452561241628139E-3</v>
          </cell>
          <cell r="AP185">
            <v>3.8227348526309567E-2</v>
          </cell>
          <cell r="AQ185">
            <v>0.13294007736773988</v>
          </cell>
          <cell r="AR185" t="str">
            <v>NA</v>
          </cell>
          <cell r="AS185" t="str">
            <v>NA</v>
          </cell>
          <cell r="AT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 t="str">
            <v>NA</v>
          </cell>
          <cell r="BA185" t="str">
            <v>NA</v>
          </cell>
          <cell r="BC185" t="str">
            <v>NA</v>
          </cell>
          <cell r="BD185" t="str">
            <v>NA</v>
          </cell>
          <cell r="BE185" t="str">
            <v>NA</v>
          </cell>
          <cell r="BG185">
            <v>6.0493888041661563</v>
          </cell>
          <cell r="BH185">
            <v>6.4823738318455808</v>
          </cell>
          <cell r="BI185">
            <v>6.9702075581185339</v>
          </cell>
          <cell r="BJ185">
            <v>0.20856940145897709</v>
          </cell>
          <cell r="BK185">
            <v>0.63807441901240247</v>
          </cell>
          <cell r="BL185">
            <v>2.4083520015411968</v>
          </cell>
          <cell r="BN185">
            <v>1568.8978492319573</v>
          </cell>
          <cell r="BO185">
            <v>16691.568827308402</v>
          </cell>
          <cell r="BP185">
            <v>434308.52382941893</v>
          </cell>
          <cell r="BR185" t="str">
            <v>NA</v>
          </cell>
          <cell r="BS185" t="str">
            <v>NA</v>
          </cell>
          <cell r="BT185" t="str">
            <v>NA</v>
          </cell>
          <cell r="BU185" t="str">
            <v>NA</v>
          </cell>
          <cell r="BV185" t="str">
            <v>NA</v>
          </cell>
          <cell r="BW185" t="str">
            <v>NA</v>
          </cell>
          <cell r="BY185" t="str">
            <v>NA</v>
          </cell>
          <cell r="BZ185" t="str">
            <v>NA</v>
          </cell>
          <cell r="CA185" t="str">
            <v>NA</v>
          </cell>
          <cell r="CC185">
            <v>367</v>
          </cell>
        </row>
        <row r="186">
          <cell r="D186" t="str">
            <v>Lweya</v>
          </cell>
          <cell r="E186" t="str">
            <v>Lweya South</v>
          </cell>
          <cell r="F186" t="str">
            <v>NA</v>
          </cell>
          <cell r="G186">
            <v>17</v>
          </cell>
          <cell r="H186">
            <v>208</v>
          </cell>
          <cell r="I186">
            <v>37.199999999999996</v>
          </cell>
          <cell r="J186">
            <v>195</v>
          </cell>
          <cell r="K186" t="str">
            <v>NA</v>
          </cell>
          <cell r="L186" t="str">
            <v>NA</v>
          </cell>
          <cell r="M186">
            <v>40</v>
          </cell>
          <cell r="N186">
            <v>53</v>
          </cell>
          <cell r="O186">
            <v>65</v>
          </cell>
          <cell r="P186" t="str">
            <v>W</v>
          </cell>
          <cell r="Q186">
            <v>0</v>
          </cell>
          <cell r="R186">
            <v>0</v>
          </cell>
          <cell r="S186" t="str">
            <v>N</v>
          </cell>
          <cell r="T186">
            <v>497.4538684633643</v>
          </cell>
          <cell r="U186">
            <v>725.45355817573966</v>
          </cell>
          <cell r="V186">
            <v>1036.3622259653423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B186" t="str">
            <v>I</v>
          </cell>
          <cell r="AC186">
            <v>8.3333333333333332E-3</v>
          </cell>
          <cell r="AD186">
            <v>2.4999999999999998E-2</v>
          </cell>
          <cell r="AE186">
            <v>4.1666666666666664E-2</v>
          </cell>
          <cell r="AF186">
            <v>0.81</v>
          </cell>
          <cell r="AG186">
            <v>1.1100000000000001</v>
          </cell>
          <cell r="AH186">
            <v>1.4100000000000001</v>
          </cell>
          <cell r="AI186">
            <v>59</v>
          </cell>
          <cell r="AJ186">
            <v>76</v>
          </cell>
          <cell r="AK186">
            <v>93</v>
          </cell>
          <cell r="AL186">
            <v>4.5382575865809318E-3</v>
          </cell>
          <cell r="AM186">
            <v>3.4266789816889444E-2</v>
          </cell>
          <cell r="AN186">
            <v>0.12598978157993659</v>
          </cell>
          <cell r="AO186">
            <v>6.1209816776517873E-3</v>
          </cell>
          <cell r="AP186">
            <v>4.0329164177389194E-2</v>
          </cell>
          <cell r="AQ186">
            <v>0.13597654608302251</v>
          </cell>
          <cell r="AR186" t="str">
            <v>NA</v>
          </cell>
          <cell r="AS186" t="str">
            <v>NA</v>
          </cell>
          <cell r="AT186" t="str">
            <v>NA</v>
          </cell>
          <cell r="AV186">
            <v>5.8663329143004619</v>
          </cell>
          <cell r="AW186">
            <v>6.2993179419798837</v>
          </cell>
          <cell r="AX186">
            <v>6.7871516682528368</v>
          </cell>
          <cell r="AY186">
            <v>0.17420314174756438</v>
          </cell>
          <cell r="AZ186">
            <v>0.53293804212491247</v>
          </cell>
          <cell r="BA186">
            <v>2.0115246156326969</v>
          </cell>
          <cell r="BC186">
            <v>1382.6767501540426</v>
          </cell>
          <cell r="BD186">
            <v>15552.610704789089</v>
          </cell>
          <cell r="BE186">
            <v>443237.20662761125</v>
          </cell>
          <cell r="BG186">
            <v>6.4598229451398339</v>
          </cell>
          <cell r="BH186">
            <v>6.8928079728192557</v>
          </cell>
          <cell r="BI186">
            <v>7.3806416990922088</v>
          </cell>
          <cell r="BJ186">
            <v>0.33455510817241624</v>
          </cell>
          <cell r="BK186">
            <v>1.0235013131431578</v>
          </cell>
          <cell r="BL186">
            <v>3.8631096352421794</v>
          </cell>
          <cell r="BN186">
            <v>2460.3883376192584</v>
          </cell>
          <cell r="BO186">
            <v>25378.688946819049</v>
          </cell>
          <cell r="BP186">
            <v>631125.82894124871</v>
          </cell>
          <cell r="BR186" t="str">
            <v>NA</v>
          </cell>
          <cell r="BS186" t="str">
            <v>NA</v>
          </cell>
          <cell r="BT186" t="str">
            <v>NA</v>
          </cell>
          <cell r="BU186" t="str">
            <v>NA</v>
          </cell>
          <cell r="BV186" t="str">
            <v>NA</v>
          </cell>
          <cell r="BW186" t="str">
            <v>NA</v>
          </cell>
          <cell r="BY186" t="str">
            <v>NA</v>
          </cell>
          <cell r="BZ186" t="str">
            <v>NA</v>
          </cell>
          <cell r="CA186" t="str">
            <v>NA</v>
          </cell>
          <cell r="CC186">
            <v>368</v>
          </cell>
        </row>
        <row r="187">
          <cell r="D187" t="str">
            <v>Lweya</v>
          </cell>
          <cell r="E187" t="str">
            <v>Lweya Link</v>
          </cell>
          <cell r="F187" t="str">
            <v>NA</v>
          </cell>
          <cell r="G187">
            <v>2.4</v>
          </cell>
          <cell r="H187">
            <v>145</v>
          </cell>
          <cell r="I187">
            <v>37.199999999999996</v>
          </cell>
          <cell r="J187">
            <v>195</v>
          </cell>
          <cell r="K187" t="str">
            <v>NA</v>
          </cell>
          <cell r="L187" t="str">
            <v>NA</v>
          </cell>
          <cell r="M187">
            <v>40</v>
          </cell>
          <cell r="N187">
            <v>53</v>
          </cell>
          <cell r="O187">
            <v>65</v>
          </cell>
          <cell r="P187" t="str">
            <v>W</v>
          </cell>
          <cell r="Q187">
            <v>0</v>
          </cell>
          <cell r="R187">
            <v>0</v>
          </cell>
          <cell r="S187" t="str">
            <v>N</v>
          </cell>
          <cell r="T187">
            <v>497.4538684633643</v>
          </cell>
          <cell r="U187">
            <v>725.45355817573966</v>
          </cell>
          <cell r="V187">
            <v>1036.3622259653423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B187" t="str">
            <v>I</v>
          </cell>
          <cell r="AC187">
            <v>8.3333333333333332E-3</v>
          </cell>
          <cell r="AD187">
            <v>2.4999999999999998E-2</v>
          </cell>
          <cell r="AE187">
            <v>4.1666666666666664E-2</v>
          </cell>
          <cell r="AF187">
            <v>0.81</v>
          </cell>
          <cell r="AG187">
            <v>1.1100000000000001</v>
          </cell>
          <cell r="AH187">
            <v>1.4100000000000001</v>
          </cell>
          <cell r="AI187">
            <v>59</v>
          </cell>
          <cell r="AJ187">
            <v>76</v>
          </cell>
          <cell r="AK187">
            <v>93</v>
          </cell>
          <cell r="AL187" t="str">
            <v>NA</v>
          </cell>
          <cell r="AM187" t="str">
            <v>NA</v>
          </cell>
          <cell r="AN187" t="str">
            <v>NA</v>
          </cell>
          <cell r="AO187">
            <v>6.1209816776517873E-3</v>
          </cell>
          <cell r="AP187">
            <v>4.0329164177389194E-2</v>
          </cell>
          <cell r="AQ187">
            <v>0.13597654608302251</v>
          </cell>
          <cell r="AR187" t="str">
            <v>NA</v>
          </cell>
          <cell r="AS187" t="str">
            <v>NA</v>
          </cell>
          <cell r="AT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 t="str">
            <v>NA</v>
          </cell>
          <cell r="BA187" t="str">
            <v>NA</v>
          </cell>
          <cell r="BC187" t="str">
            <v>NA</v>
          </cell>
          <cell r="BD187" t="str">
            <v>NA</v>
          </cell>
          <cell r="BE187" t="str">
            <v>NA</v>
          </cell>
          <cell r="BG187">
            <v>6.4598229451398339</v>
          </cell>
          <cell r="BH187">
            <v>6.8928079728192557</v>
          </cell>
          <cell r="BI187">
            <v>7.3806416990922088</v>
          </cell>
          <cell r="BJ187">
            <v>0.33455510817241624</v>
          </cell>
          <cell r="BK187">
            <v>1.0235013131431578</v>
          </cell>
          <cell r="BL187">
            <v>3.8631096352421794</v>
          </cell>
          <cell r="BN187">
            <v>2460.3883376192584</v>
          </cell>
          <cell r="BO187">
            <v>25378.688946819049</v>
          </cell>
          <cell r="BP187">
            <v>631125.82894124871</v>
          </cell>
          <cell r="BR187" t="str">
            <v>NA</v>
          </cell>
          <cell r="BS187" t="str">
            <v>NA</v>
          </cell>
          <cell r="BT187" t="str">
            <v>NA</v>
          </cell>
          <cell r="BU187" t="str">
            <v>NA</v>
          </cell>
          <cell r="BV187" t="str">
            <v>NA</v>
          </cell>
          <cell r="BW187" t="str">
            <v>NA</v>
          </cell>
          <cell r="BY187" t="str">
            <v>NA</v>
          </cell>
          <cell r="BZ187" t="str">
            <v>NA</v>
          </cell>
          <cell r="CA187" t="str">
            <v>NA</v>
          </cell>
          <cell r="CC187">
            <v>368</v>
          </cell>
        </row>
        <row r="188">
          <cell r="D188" t="str">
            <v>Lweya</v>
          </cell>
          <cell r="E188" t="str">
            <v>Lweya Central</v>
          </cell>
          <cell r="F188" t="str">
            <v>NA</v>
          </cell>
          <cell r="G188">
            <v>11.7</v>
          </cell>
          <cell r="H188">
            <v>209</v>
          </cell>
          <cell r="I188">
            <v>37.199999999999996</v>
          </cell>
          <cell r="J188">
            <v>195</v>
          </cell>
          <cell r="K188" t="str">
            <v>NA</v>
          </cell>
          <cell r="L188" t="str">
            <v>NA</v>
          </cell>
          <cell r="M188">
            <v>40</v>
          </cell>
          <cell r="N188">
            <v>53</v>
          </cell>
          <cell r="O188">
            <v>65</v>
          </cell>
          <cell r="P188" t="str">
            <v>W</v>
          </cell>
          <cell r="Q188">
            <v>0</v>
          </cell>
          <cell r="R188">
            <v>0</v>
          </cell>
          <cell r="S188" t="str">
            <v>N</v>
          </cell>
          <cell r="T188">
            <v>497.4538684633643</v>
          </cell>
          <cell r="U188">
            <v>725.45355817573966</v>
          </cell>
          <cell r="V188">
            <v>1036.3622259653423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B188" t="str">
            <v>I</v>
          </cell>
          <cell r="AC188">
            <v>8.3333333333333332E-3</v>
          </cell>
          <cell r="AD188">
            <v>2.4999999999999998E-2</v>
          </cell>
          <cell r="AE188">
            <v>4.1666666666666664E-2</v>
          </cell>
          <cell r="AF188">
            <v>0.81</v>
          </cell>
          <cell r="AG188">
            <v>1.1100000000000001</v>
          </cell>
          <cell r="AH188">
            <v>1.4100000000000001</v>
          </cell>
          <cell r="AI188">
            <v>59</v>
          </cell>
          <cell r="AJ188">
            <v>76</v>
          </cell>
          <cell r="AK188">
            <v>93</v>
          </cell>
          <cell r="AL188">
            <v>4.4057496014964443E-3</v>
          </cell>
          <cell r="AM188">
            <v>3.3723095036137782E-2</v>
          </cell>
          <cell r="AN188">
            <v>0.12494526384776633</v>
          </cell>
          <cell r="AO188">
            <v>6.1209816776517873E-3</v>
          </cell>
          <cell r="AP188">
            <v>4.0329164177389194E-2</v>
          </cell>
          <cell r="AQ188">
            <v>0.13597654608302251</v>
          </cell>
          <cell r="AR188" t="str">
            <v>NA</v>
          </cell>
          <cell r="AS188" t="str">
            <v>NA</v>
          </cell>
          <cell r="AT188" t="str">
            <v>NA</v>
          </cell>
          <cell r="AV188">
            <v>5.5958944815802738</v>
          </cell>
          <cell r="AW188">
            <v>6.0288795092596956</v>
          </cell>
          <cell r="AX188">
            <v>6.5167132355326487</v>
          </cell>
          <cell r="AY188">
            <v>0.12759591389977895</v>
          </cell>
          <cell r="AZ188">
            <v>0.39035298591472023</v>
          </cell>
          <cell r="BA188">
            <v>1.4733507047506753</v>
          </cell>
          <cell r="BC188">
            <v>1021.2144900125401</v>
          </cell>
          <cell r="BD188">
            <v>11575.241996513567</v>
          </cell>
          <cell r="BE188">
            <v>334415.44300435076</v>
          </cell>
          <cell r="BG188">
            <v>6.4598229451398339</v>
          </cell>
          <cell r="BH188">
            <v>6.8928079728192557</v>
          </cell>
          <cell r="BI188">
            <v>7.3806416990922088</v>
          </cell>
          <cell r="BJ188">
            <v>0.33455510817241624</v>
          </cell>
          <cell r="BK188">
            <v>1.0235013131431578</v>
          </cell>
          <cell r="BL188">
            <v>3.8631096352421794</v>
          </cell>
          <cell r="BN188">
            <v>2460.3883376192584</v>
          </cell>
          <cell r="BO188">
            <v>25378.688946819049</v>
          </cell>
          <cell r="BP188">
            <v>631125.82894124871</v>
          </cell>
          <cell r="BR188" t="str">
            <v>NA</v>
          </cell>
          <cell r="BS188" t="str">
            <v>NA</v>
          </cell>
          <cell r="BT188" t="str">
            <v>NA</v>
          </cell>
          <cell r="BU188" t="str">
            <v>NA</v>
          </cell>
          <cell r="BV188" t="str">
            <v>NA</v>
          </cell>
          <cell r="BW188" t="str">
            <v>NA</v>
          </cell>
          <cell r="BY188" t="str">
            <v>NA</v>
          </cell>
          <cell r="BZ188" t="str">
            <v>NA</v>
          </cell>
          <cell r="CA188" t="str">
            <v>NA</v>
          </cell>
          <cell r="CC188">
            <v>368</v>
          </cell>
        </row>
        <row r="189">
          <cell r="D189" t="str">
            <v>Lweya</v>
          </cell>
          <cell r="E189" t="str">
            <v>Lweya North</v>
          </cell>
          <cell r="F189" t="str">
            <v>NA</v>
          </cell>
          <cell r="G189">
            <v>6.1</v>
          </cell>
          <cell r="H189">
            <v>145</v>
          </cell>
          <cell r="I189">
            <v>37.199999999999996</v>
          </cell>
          <cell r="J189">
            <v>195</v>
          </cell>
          <cell r="K189" t="str">
            <v>NA</v>
          </cell>
          <cell r="L189" t="str">
            <v>NA</v>
          </cell>
          <cell r="M189">
            <v>40</v>
          </cell>
          <cell r="N189">
            <v>53</v>
          </cell>
          <cell r="O189">
            <v>65</v>
          </cell>
          <cell r="P189" t="str">
            <v>W</v>
          </cell>
          <cell r="Q189">
            <v>0</v>
          </cell>
          <cell r="R189">
            <v>0</v>
          </cell>
          <cell r="S189" t="str">
            <v>N</v>
          </cell>
          <cell r="T189">
            <v>497.4538684633643</v>
          </cell>
          <cell r="U189">
            <v>725.45355817573966</v>
          </cell>
          <cell r="V189">
            <v>1036.3622259653423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B189" t="str">
            <v>I</v>
          </cell>
          <cell r="AC189">
            <v>8.3333333333333332E-3</v>
          </cell>
          <cell r="AD189">
            <v>2.4999999999999998E-2</v>
          </cell>
          <cell r="AE189">
            <v>4.1666666666666664E-2</v>
          </cell>
          <cell r="AF189">
            <v>0.81</v>
          </cell>
          <cell r="AG189">
            <v>1.1100000000000001</v>
          </cell>
          <cell r="AH189">
            <v>1.4100000000000001</v>
          </cell>
          <cell r="AI189">
            <v>59</v>
          </cell>
          <cell r="AJ189">
            <v>76</v>
          </cell>
          <cell r="AK189">
            <v>93</v>
          </cell>
          <cell r="AL189">
            <v>6.9435561273554491E-3</v>
          </cell>
          <cell r="AM189">
            <v>4.3047873247843454E-2</v>
          </cell>
          <cell r="AN189">
            <v>0.13867571105747287</v>
          </cell>
          <cell r="AO189">
            <v>6.1209816776517873E-3</v>
          </cell>
          <cell r="AP189">
            <v>4.0329164177389194E-2</v>
          </cell>
          <cell r="AQ189">
            <v>0.13597654608302251</v>
          </cell>
          <cell r="AR189" t="str">
            <v>NA</v>
          </cell>
          <cell r="AS189" t="str">
            <v>NA</v>
          </cell>
          <cell r="AT189" t="str">
            <v>NA</v>
          </cell>
          <cell r="AV189">
            <v>5.1244677703546158</v>
          </cell>
          <cell r="AW189">
            <v>5.5574527980340376</v>
          </cell>
          <cell r="AX189">
            <v>6.0452865243069906</v>
          </cell>
          <cell r="AY189">
            <v>7.4152092559677169E-2</v>
          </cell>
          <cell r="AZ189">
            <v>0.22685280318012502</v>
          </cell>
          <cell r="BA189">
            <v>0.85623461200607343</v>
          </cell>
          <cell r="BC189">
            <v>534.71579120979243</v>
          </cell>
          <cell r="BD189">
            <v>5269.7795748013996</v>
          </cell>
          <cell r="BE189">
            <v>123313.55811077492</v>
          </cell>
          <cell r="BG189">
            <v>6.4598229451398339</v>
          </cell>
          <cell r="BH189">
            <v>6.8928079728192557</v>
          </cell>
          <cell r="BI189">
            <v>7.3806416990922088</v>
          </cell>
          <cell r="BJ189">
            <v>0.33455510817241624</v>
          </cell>
          <cell r="BK189">
            <v>1.0235013131431578</v>
          </cell>
          <cell r="BL189">
            <v>3.8631096352421794</v>
          </cell>
          <cell r="BN189">
            <v>2460.3883376192584</v>
          </cell>
          <cell r="BO189">
            <v>25378.688946819049</v>
          </cell>
          <cell r="BP189">
            <v>631125.82894124871</v>
          </cell>
          <cell r="BR189" t="str">
            <v>NA</v>
          </cell>
          <cell r="BS189" t="str">
            <v>NA</v>
          </cell>
          <cell r="BT189" t="str">
            <v>NA</v>
          </cell>
          <cell r="BU189" t="str">
            <v>NA</v>
          </cell>
          <cell r="BV189" t="str">
            <v>NA</v>
          </cell>
          <cell r="BW189" t="str">
            <v>NA</v>
          </cell>
          <cell r="BY189" t="str">
            <v>NA</v>
          </cell>
          <cell r="BZ189" t="str">
            <v>NA</v>
          </cell>
          <cell r="CA189" t="str">
            <v>NA</v>
          </cell>
          <cell r="CC189">
            <v>368</v>
          </cell>
        </row>
        <row r="190">
          <cell r="D190" t="str">
            <v>Usisya Main</v>
          </cell>
          <cell r="E190" t="str">
            <v>Usisya Main South</v>
          </cell>
          <cell r="F190" t="str">
            <v>Usisya</v>
          </cell>
          <cell r="G190">
            <v>50.9</v>
          </cell>
          <cell r="H190">
            <v>340</v>
          </cell>
          <cell r="I190">
            <v>120.9</v>
          </cell>
          <cell r="J190">
            <v>347</v>
          </cell>
          <cell r="K190">
            <v>214.20000000000002</v>
          </cell>
          <cell r="L190">
            <v>2</v>
          </cell>
          <cell r="M190">
            <v>40</v>
          </cell>
          <cell r="N190">
            <v>53</v>
          </cell>
          <cell r="O190">
            <v>65</v>
          </cell>
          <cell r="P190" t="str">
            <v>E</v>
          </cell>
          <cell r="Q190">
            <v>0</v>
          </cell>
          <cell r="R190">
            <v>0</v>
          </cell>
          <cell r="S190" t="str">
            <v>N</v>
          </cell>
          <cell r="T190">
            <v>3547.2495924485843</v>
          </cell>
          <cell r="U190">
            <v>5173.0723223208506</v>
          </cell>
          <cell r="V190">
            <v>5298.4120374880695</v>
          </cell>
          <cell r="W190" t="str">
            <v>Y</v>
          </cell>
          <cell r="X190">
            <v>6913.377755197529</v>
          </cell>
          <cell r="Y190">
            <v>8077.6538210014196</v>
          </cell>
          <cell r="Z190">
            <v>8237.248087318043</v>
          </cell>
          <cell r="AB190" t="str">
            <v>B</v>
          </cell>
          <cell r="AC190">
            <v>0.5</v>
          </cell>
          <cell r="AD190">
            <v>0.7</v>
          </cell>
          <cell r="AE190">
            <v>0.9</v>
          </cell>
          <cell r="AF190">
            <v>0.81</v>
          </cell>
          <cell r="AG190">
            <v>1.1100000000000001</v>
          </cell>
          <cell r="AH190">
            <v>1.4100000000000001</v>
          </cell>
          <cell r="AI190">
            <v>59</v>
          </cell>
          <cell r="AJ190">
            <v>76</v>
          </cell>
          <cell r="AK190">
            <v>93</v>
          </cell>
          <cell r="AL190">
            <v>0.48666166695283536</v>
          </cell>
          <cell r="AM190">
            <v>1.2673733492793398</v>
          </cell>
          <cell r="AN190">
            <v>2.9862606505079943</v>
          </cell>
          <cell r="AO190">
            <v>0.50281402412015597</v>
          </cell>
          <cell r="AP190">
            <v>1.2410795826134933</v>
          </cell>
          <cell r="AQ190">
            <v>3.0022524817726559</v>
          </cell>
          <cell r="AR190">
            <v>0.44339670246148144</v>
          </cell>
          <cell r="AS190">
            <v>1.2410795826134933</v>
          </cell>
          <cell r="AT190">
            <v>3.0022524817726559</v>
          </cell>
          <cell r="AV190">
            <v>6.6601143492312689</v>
          </cell>
          <cell r="AW190">
            <v>7.0930993769106907</v>
          </cell>
          <cell r="AX190">
            <v>7.5809331031836438</v>
          </cell>
          <cell r="AY190">
            <v>0.43445690165990558</v>
          </cell>
          <cell r="AZ190">
            <v>1.3291299355197934</v>
          </cell>
          <cell r="BA190">
            <v>5.0166761824927457</v>
          </cell>
          <cell r="BC190">
            <v>145.4852581558813</v>
          </cell>
          <cell r="BD190">
            <v>1048.7280139475633</v>
          </cell>
          <cell r="BE190">
            <v>10308.344632738323</v>
          </cell>
          <cell r="BG190">
            <v>7.3129618801046234</v>
          </cell>
          <cell r="BH190">
            <v>7.7459469077840453</v>
          </cell>
          <cell r="BI190">
            <v>8.0892758526660398</v>
          </cell>
          <cell r="BJ190">
            <v>0.89338186588990631</v>
          </cell>
          <cell r="BK190">
            <v>2.733114785996249</v>
          </cell>
          <cell r="BL190">
            <v>8.7348230285351711</v>
          </cell>
          <cell r="BN190">
            <v>297.57053123074314</v>
          </cell>
          <cell r="BO190">
            <v>2202.2075169754985</v>
          </cell>
          <cell r="BP190">
            <v>17371.876299233525</v>
          </cell>
          <cell r="BR190">
            <v>7.6027604205210979</v>
          </cell>
          <cell r="BS190">
            <v>7.9394835946067346</v>
          </cell>
          <cell r="BT190">
            <v>8.2809122701004387</v>
          </cell>
          <cell r="BU190">
            <v>1.247200863902622</v>
          </cell>
          <cell r="BV190">
            <v>3.4152792151632401</v>
          </cell>
          <cell r="BW190">
            <v>10.891114380878575</v>
          </cell>
          <cell r="BY190">
            <v>415.42171135660851</v>
          </cell>
          <cell r="BZ190">
            <v>2751.8615752031537</v>
          </cell>
          <cell r="CA190">
            <v>24562.912444809404</v>
          </cell>
          <cell r="CC190">
            <v>369</v>
          </cell>
        </row>
        <row r="191">
          <cell r="D191" t="str">
            <v>Usisya Main</v>
          </cell>
          <cell r="E191" t="str">
            <v>Usisya Main Link</v>
          </cell>
          <cell r="F191" t="str">
            <v>Usisya</v>
          </cell>
          <cell r="G191">
            <v>3.5</v>
          </cell>
          <cell r="H191">
            <v>294</v>
          </cell>
          <cell r="I191">
            <v>120.9</v>
          </cell>
          <cell r="J191">
            <v>347</v>
          </cell>
          <cell r="K191">
            <v>214.20000000000002</v>
          </cell>
          <cell r="L191">
            <v>2</v>
          </cell>
          <cell r="M191">
            <v>40</v>
          </cell>
          <cell r="N191">
            <v>53</v>
          </cell>
          <cell r="O191">
            <v>65</v>
          </cell>
          <cell r="P191" t="str">
            <v>E</v>
          </cell>
          <cell r="Q191">
            <v>0</v>
          </cell>
          <cell r="R191">
            <v>0</v>
          </cell>
          <cell r="S191" t="str">
            <v>N</v>
          </cell>
          <cell r="T191">
            <v>3547.2495924485843</v>
          </cell>
          <cell r="U191">
            <v>5173.0723223208506</v>
          </cell>
          <cell r="V191">
            <v>5298.4120374880695</v>
          </cell>
          <cell r="W191" t="str">
            <v>Y</v>
          </cell>
          <cell r="X191">
            <v>6913.377755197529</v>
          </cell>
          <cell r="Y191">
            <v>8077.6538210014196</v>
          </cell>
          <cell r="Z191">
            <v>8237.248087318043</v>
          </cell>
          <cell r="AB191" t="str">
            <v>B</v>
          </cell>
          <cell r="AC191">
            <v>0.5</v>
          </cell>
          <cell r="AD191">
            <v>0.7</v>
          </cell>
          <cell r="AE191">
            <v>0.9</v>
          </cell>
          <cell r="AF191">
            <v>0.81</v>
          </cell>
          <cell r="AG191">
            <v>1.1100000000000001</v>
          </cell>
          <cell r="AH191">
            <v>1.4100000000000001</v>
          </cell>
          <cell r="AI191">
            <v>59</v>
          </cell>
          <cell r="AJ191">
            <v>76</v>
          </cell>
          <cell r="AK191">
            <v>93</v>
          </cell>
          <cell r="AL191" t="str">
            <v>NA</v>
          </cell>
          <cell r="AM191" t="str">
            <v>NA</v>
          </cell>
          <cell r="AN191" t="str">
            <v>NA</v>
          </cell>
          <cell r="AO191">
            <v>0.50281402412015597</v>
          </cell>
          <cell r="AP191">
            <v>1.2410795826134933</v>
          </cell>
          <cell r="AQ191">
            <v>3.0022524817726559</v>
          </cell>
          <cell r="AR191" t="str">
            <v>NA</v>
          </cell>
          <cell r="AS191" t="str">
            <v>NA</v>
          </cell>
          <cell r="AT191" t="str">
            <v>NA</v>
          </cell>
          <cell r="AV191" t="str">
            <v>NA</v>
          </cell>
          <cell r="AW191" t="str">
            <v>NA</v>
          </cell>
          <cell r="AX191" t="str">
            <v>NA</v>
          </cell>
          <cell r="AY191" t="str">
            <v>NA</v>
          </cell>
          <cell r="AZ191" t="str">
            <v>NA</v>
          </cell>
          <cell r="BA191" t="str">
            <v>NA</v>
          </cell>
          <cell r="BC191" t="str">
            <v>NA</v>
          </cell>
          <cell r="BD191" t="str">
            <v>NA</v>
          </cell>
          <cell r="BE191" t="str">
            <v>NA</v>
          </cell>
          <cell r="BG191">
            <v>7.3129618801046234</v>
          </cell>
          <cell r="BH191">
            <v>7.7459469077840453</v>
          </cell>
          <cell r="BI191">
            <v>8.0892758526660398</v>
          </cell>
          <cell r="BJ191">
            <v>0.89338186588990631</v>
          </cell>
          <cell r="BK191">
            <v>2.733114785996249</v>
          </cell>
          <cell r="BL191">
            <v>8.7348230285351711</v>
          </cell>
          <cell r="BN191">
            <v>297.57053123074314</v>
          </cell>
          <cell r="BO191">
            <v>2202.2075169754985</v>
          </cell>
          <cell r="BP191">
            <v>17371.876299233525</v>
          </cell>
          <cell r="BR191">
            <v>7.6027604205210979</v>
          </cell>
          <cell r="BS191">
            <v>7.9394835946067346</v>
          </cell>
          <cell r="BT191">
            <v>8.2809122701004387</v>
          </cell>
          <cell r="BU191">
            <v>1.247200863902622</v>
          </cell>
          <cell r="BV191">
            <v>3.4152792151632401</v>
          </cell>
          <cell r="BW191">
            <v>10.891114380878575</v>
          </cell>
          <cell r="BY191" t="str">
            <v>NA</v>
          </cell>
          <cell r="BZ191" t="str">
            <v>NA</v>
          </cell>
          <cell r="CA191" t="str">
            <v>NA</v>
          </cell>
          <cell r="CC191">
            <v>369</v>
          </cell>
        </row>
        <row r="192">
          <cell r="D192" t="str">
            <v>Usisya Main</v>
          </cell>
          <cell r="E192" t="str">
            <v>Usisya Main North</v>
          </cell>
          <cell r="F192" t="str">
            <v>Usisya</v>
          </cell>
          <cell r="G192">
            <v>66.5</v>
          </cell>
          <cell r="H192">
            <v>355</v>
          </cell>
          <cell r="I192">
            <v>120.9</v>
          </cell>
          <cell r="J192">
            <v>347</v>
          </cell>
          <cell r="K192">
            <v>214.20000000000002</v>
          </cell>
          <cell r="L192">
            <v>2</v>
          </cell>
          <cell r="M192">
            <v>40</v>
          </cell>
          <cell r="N192">
            <v>53</v>
          </cell>
          <cell r="O192">
            <v>65</v>
          </cell>
          <cell r="P192" t="str">
            <v>E</v>
          </cell>
          <cell r="Q192">
            <v>0</v>
          </cell>
          <cell r="R192">
            <v>0</v>
          </cell>
          <cell r="S192" t="str">
            <v>N</v>
          </cell>
          <cell r="T192">
            <v>3547.2495924485843</v>
          </cell>
          <cell r="U192">
            <v>5173.0723223208506</v>
          </cell>
          <cell r="V192">
            <v>5298.4120374880695</v>
          </cell>
          <cell r="W192" t="str">
            <v>Y</v>
          </cell>
          <cell r="X192">
            <v>6913.377755197529</v>
          </cell>
          <cell r="Y192">
            <v>8077.6538210014196</v>
          </cell>
          <cell r="Z192">
            <v>8237.248087318043</v>
          </cell>
          <cell r="AB192" t="str">
            <v>B</v>
          </cell>
          <cell r="AC192">
            <v>0.5</v>
          </cell>
          <cell r="AD192">
            <v>0.7</v>
          </cell>
          <cell r="AE192">
            <v>0.9</v>
          </cell>
          <cell r="AF192">
            <v>0.81</v>
          </cell>
          <cell r="AG192">
            <v>1.1100000000000001</v>
          </cell>
          <cell r="AH192">
            <v>1.4100000000000001</v>
          </cell>
          <cell r="AI192">
            <v>59</v>
          </cell>
          <cell r="AJ192">
            <v>76</v>
          </cell>
          <cell r="AK192">
            <v>93</v>
          </cell>
          <cell r="AL192">
            <v>0.47518338135719146</v>
          </cell>
          <cell r="AM192">
            <v>1.2751988752672434</v>
          </cell>
          <cell r="AN192">
            <v>2.9734876435701203</v>
          </cell>
          <cell r="AO192">
            <v>0.50281402412015597</v>
          </cell>
          <cell r="AP192">
            <v>1.2410795826134933</v>
          </cell>
          <cell r="AQ192">
            <v>3.0022524817726559</v>
          </cell>
          <cell r="AR192">
            <v>0.44339670246148144</v>
          </cell>
          <cell r="AS192">
            <v>1.2410795826134933</v>
          </cell>
          <cell r="AT192">
            <v>3.0022524817726559</v>
          </cell>
          <cell r="AV192">
            <v>6.8536207875085111</v>
          </cell>
          <cell r="AW192">
            <v>7.2866058151879329</v>
          </cell>
          <cell r="AX192">
            <v>7.774439541460886</v>
          </cell>
          <cell r="AY192">
            <v>0.54287509682848401</v>
          </cell>
          <cell r="AZ192">
            <v>1.6608127059005215</v>
          </cell>
          <cell r="BA192">
            <v>6.2685816658053897</v>
          </cell>
          <cell r="BC192">
            <v>182.57183546815773</v>
          </cell>
          <cell r="BD192">
            <v>1302.3950523422984</v>
          </cell>
          <cell r="BE192">
            <v>13191.921080870774</v>
          </cell>
          <cell r="BG192">
            <v>7.3129618801046234</v>
          </cell>
          <cell r="BH192">
            <v>7.7459469077840453</v>
          </cell>
          <cell r="BI192">
            <v>8.0892758526660398</v>
          </cell>
          <cell r="BJ192">
            <v>0.89338186588990631</v>
          </cell>
          <cell r="BK192">
            <v>2.733114785996249</v>
          </cell>
          <cell r="BL192">
            <v>8.7348230285351711</v>
          </cell>
          <cell r="BN192">
            <v>297.57053123074314</v>
          </cell>
          <cell r="BO192">
            <v>2202.2075169754985</v>
          </cell>
          <cell r="BP192">
            <v>17371.876299233525</v>
          </cell>
          <cell r="BR192">
            <v>7.6027604205210979</v>
          </cell>
          <cell r="BS192">
            <v>7.9394835946067346</v>
          </cell>
          <cell r="BT192">
            <v>8.2809122701004387</v>
          </cell>
          <cell r="BU192">
            <v>1.247200863902622</v>
          </cell>
          <cell r="BV192">
            <v>3.4152792151632401</v>
          </cell>
          <cell r="BW192">
            <v>10.891114380878575</v>
          </cell>
          <cell r="BY192">
            <v>415.42171135660851</v>
          </cell>
          <cell r="BZ192">
            <v>2751.8615752031537</v>
          </cell>
          <cell r="CA192">
            <v>24562.912444809404</v>
          </cell>
          <cell r="CC192">
            <v>369</v>
          </cell>
        </row>
        <row r="193">
          <cell r="D193" t="str">
            <v>Usisya North</v>
          </cell>
          <cell r="E193" t="str">
            <v>NA</v>
          </cell>
          <cell r="F193" t="str">
            <v>Usisya</v>
          </cell>
          <cell r="G193" t="str">
            <v>NA</v>
          </cell>
          <cell r="H193" t="str">
            <v>NA</v>
          </cell>
          <cell r="I193">
            <v>40.6</v>
          </cell>
          <cell r="J193">
            <v>356</v>
          </cell>
          <cell r="K193">
            <v>214.20000000000002</v>
          </cell>
          <cell r="L193">
            <v>2</v>
          </cell>
          <cell r="M193">
            <v>40</v>
          </cell>
          <cell r="N193">
            <v>53</v>
          </cell>
          <cell r="O193">
            <v>65</v>
          </cell>
          <cell r="P193" t="str">
            <v>E</v>
          </cell>
          <cell r="Q193">
            <v>1.5</v>
          </cell>
          <cell r="R193">
            <v>0.5</v>
          </cell>
          <cell r="S193" t="str">
            <v>N</v>
          </cell>
          <cell r="T193">
            <v>575.51675092604296</v>
          </cell>
          <cell r="U193">
            <v>839.29526176714614</v>
          </cell>
          <cell r="V193">
            <v>1198.9932310959227</v>
          </cell>
          <cell r="W193" t="str">
            <v>Y</v>
          </cell>
          <cell r="X193">
            <v>6913.377755197529</v>
          </cell>
          <cell r="Y193">
            <v>8077.6538210014196</v>
          </cell>
          <cell r="Z193">
            <v>8237.248087318043</v>
          </cell>
          <cell r="AB193" t="str">
            <v>B</v>
          </cell>
          <cell r="AC193">
            <v>0.5</v>
          </cell>
          <cell r="AD193">
            <v>0.7</v>
          </cell>
          <cell r="AE193">
            <v>0.9</v>
          </cell>
          <cell r="AF193">
            <v>0.81</v>
          </cell>
          <cell r="AG193">
            <v>1.1100000000000001</v>
          </cell>
          <cell r="AH193">
            <v>1.4100000000000001</v>
          </cell>
          <cell r="AI193">
            <v>59</v>
          </cell>
          <cell r="AJ193">
            <v>76</v>
          </cell>
          <cell r="AK193">
            <v>93</v>
          </cell>
          <cell r="AL193" t="str">
            <v>NA</v>
          </cell>
          <cell r="AM193" t="str">
            <v>NA</v>
          </cell>
          <cell r="AN193" t="str">
            <v>NA</v>
          </cell>
          <cell r="AO193">
            <v>0.47106619666483573</v>
          </cell>
          <cell r="AP193">
            <v>1.2714797648000213</v>
          </cell>
          <cell r="AQ193">
            <v>2.9803280654389672</v>
          </cell>
          <cell r="AR193">
            <v>0.44339670246148144</v>
          </cell>
          <cell r="AS193">
            <v>1.2410795826134933</v>
          </cell>
          <cell r="AT193">
            <v>3.0022524817726559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C193" t="str">
            <v>NA</v>
          </cell>
          <cell r="BD193" t="str">
            <v>NA</v>
          </cell>
          <cell r="BE193" t="str">
            <v>NA</v>
          </cell>
          <cell r="BG193">
            <v>6.5231281012986599</v>
          </cell>
          <cell r="BH193">
            <v>6.9561131289780818</v>
          </cell>
          <cell r="BI193">
            <v>7.4439468552510348</v>
          </cell>
          <cell r="BJ193">
            <v>0.35984895297660646</v>
          </cell>
          <cell r="BK193">
            <v>1.1008825359645595</v>
          </cell>
          <cell r="BL193">
            <v>4.1551777973729749</v>
          </cell>
          <cell r="BN193">
            <v>120.74138989917037</v>
          </cell>
          <cell r="BO193">
            <v>865.8278066562126</v>
          </cell>
          <cell r="BP193">
            <v>8820.7938221671848</v>
          </cell>
          <cell r="BR193">
            <v>7.6027604205210979</v>
          </cell>
          <cell r="BS193">
            <v>7.9394835946067346</v>
          </cell>
          <cell r="BT193">
            <v>8.2809122701004387</v>
          </cell>
          <cell r="BU193">
            <v>1.247200863902622</v>
          </cell>
          <cell r="BV193">
            <v>3.4152792151632401</v>
          </cell>
          <cell r="BW193">
            <v>10.891114380878575</v>
          </cell>
          <cell r="BY193">
            <v>415.42171135660851</v>
          </cell>
          <cell r="BZ193">
            <v>2751.8615752031537</v>
          </cell>
          <cell r="CA193">
            <v>24562.912444809404</v>
          </cell>
          <cell r="CC193">
            <v>370</v>
          </cell>
        </row>
        <row r="194">
          <cell r="D194" t="str">
            <v>Usisya Tip-1</v>
          </cell>
          <cell r="E194" t="str">
            <v>NA</v>
          </cell>
          <cell r="F194" t="str">
            <v>Usisya</v>
          </cell>
          <cell r="G194" t="str">
            <v>NA</v>
          </cell>
          <cell r="H194" t="str">
            <v>NA</v>
          </cell>
          <cell r="I194">
            <v>14.9</v>
          </cell>
          <cell r="J194">
            <v>2</v>
          </cell>
          <cell r="K194">
            <v>214.20000000000002</v>
          </cell>
          <cell r="L194">
            <v>2</v>
          </cell>
          <cell r="M194">
            <v>40</v>
          </cell>
          <cell r="N194">
            <v>53</v>
          </cell>
          <cell r="O194">
            <v>65</v>
          </cell>
          <cell r="P194" t="str">
            <v>E</v>
          </cell>
          <cell r="Q194">
            <v>1</v>
          </cell>
          <cell r="R194">
            <v>0</v>
          </cell>
          <cell r="S194" t="str">
            <v>N</v>
          </cell>
          <cell r="T194">
            <v>108.26590072892802</v>
          </cell>
          <cell r="U194">
            <v>157.88777189635334</v>
          </cell>
          <cell r="V194">
            <v>225.55395985193337</v>
          </cell>
          <cell r="W194" t="str">
            <v>Y</v>
          </cell>
          <cell r="X194">
            <v>6913.377755197529</v>
          </cell>
          <cell r="Y194">
            <v>8077.6538210014196</v>
          </cell>
          <cell r="Z194">
            <v>8237.248087318043</v>
          </cell>
          <cell r="AB194" t="str">
            <v>B</v>
          </cell>
          <cell r="AC194">
            <v>0.5</v>
          </cell>
          <cell r="AD194">
            <v>0.7</v>
          </cell>
          <cell r="AE194">
            <v>0.9</v>
          </cell>
          <cell r="AF194">
            <v>0.81</v>
          </cell>
          <cell r="AG194">
            <v>1.1100000000000001</v>
          </cell>
          <cell r="AH194">
            <v>1.4100000000000001</v>
          </cell>
          <cell r="AI194">
            <v>59</v>
          </cell>
          <cell r="AJ194">
            <v>76</v>
          </cell>
          <cell r="AK194">
            <v>93</v>
          </cell>
          <cell r="AL194" t="str">
            <v>NA</v>
          </cell>
          <cell r="AM194" t="str">
            <v>NA</v>
          </cell>
          <cell r="AN194" t="str">
            <v>NA</v>
          </cell>
          <cell r="AO194">
            <v>0.44339670246148144</v>
          </cell>
          <cell r="AP194">
            <v>1.2410795826134933</v>
          </cell>
          <cell r="AQ194">
            <v>3.0022524817726559</v>
          </cell>
          <cell r="AR194">
            <v>0.44339670246148144</v>
          </cell>
          <cell r="AS194">
            <v>1.2410795826134933</v>
          </cell>
          <cell r="AT194">
            <v>3.0022524817726559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C194" t="str">
            <v>NA</v>
          </cell>
          <cell r="BD194" t="str">
            <v>NA</v>
          </cell>
          <cell r="BE194" t="str">
            <v>NA</v>
          </cell>
          <cell r="BG194">
            <v>5.7975618260237951</v>
          </cell>
          <cell r="BH194">
            <v>6.2305468537032169</v>
          </cell>
          <cell r="BI194">
            <v>6.71838057997617</v>
          </cell>
          <cell r="BJ194">
            <v>0.15607635203325601</v>
          </cell>
          <cell r="BK194">
            <v>0.47748292390234692</v>
          </cell>
          <cell r="BL194">
            <v>1.8022144772107034</v>
          </cell>
          <cell r="BN194">
            <v>51.986417858201577</v>
          </cell>
          <cell r="BO194">
            <v>384.73191452948782</v>
          </cell>
          <cell r="BP194">
            <v>4064.5644570783979</v>
          </cell>
          <cell r="BR194">
            <v>7.6027604205210979</v>
          </cell>
          <cell r="BS194">
            <v>7.9394835946067346</v>
          </cell>
          <cell r="BT194">
            <v>8.2809122701004387</v>
          </cell>
          <cell r="BU194">
            <v>1.247200863902622</v>
          </cell>
          <cell r="BV194">
            <v>3.4152792151632401</v>
          </cell>
          <cell r="BW194">
            <v>10.891114380878575</v>
          </cell>
          <cell r="BY194">
            <v>415.42171135660851</v>
          </cell>
          <cell r="BZ194">
            <v>2751.8615752031537</v>
          </cell>
          <cell r="CA194">
            <v>24562.912444809404</v>
          </cell>
          <cell r="CC194">
            <v>371</v>
          </cell>
        </row>
        <row r="195">
          <cell r="D195" t="str">
            <v>Usisya Tip-2</v>
          </cell>
          <cell r="E195" t="str">
            <v>NA</v>
          </cell>
          <cell r="F195" t="str">
            <v>Usisya</v>
          </cell>
          <cell r="G195" t="str">
            <v>NA</v>
          </cell>
          <cell r="H195" t="str">
            <v>NA</v>
          </cell>
          <cell r="I195">
            <v>13.3</v>
          </cell>
          <cell r="J195">
            <v>17</v>
          </cell>
          <cell r="K195">
            <v>214.20000000000002</v>
          </cell>
          <cell r="L195">
            <v>2</v>
          </cell>
          <cell r="M195">
            <v>40</v>
          </cell>
          <cell r="N195">
            <v>53</v>
          </cell>
          <cell r="O195">
            <v>65</v>
          </cell>
          <cell r="P195" t="str">
            <v>E</v>
          </cell>
          <cell r="Q195">
            <v>0.5</v>
          </cell>
          <cell r="R195">
            <v>0</v>
          </cell>
          <cell r="S195" t="str">
            <v>Y</v>
          </cell>
          <cell r="T195">
            <v>89.591604472477528</v>
          </cell>
          <cell r="U195">
            <v>130.65442318902976</v>
          </cell>
          <cell r="V195">
            <v>186.64917598432822</v>
          </cell>
          <cell r="W195" t="str">
            <v>Y</v>
          </cell>
          <cell r="X195">
            <v>6913.377755197529</v>
          </cell>
          <cell r="Y195">
            <v>8077.6538210014196</v>
          </cell>
          <cell r="Z195">
            <v>8237.248087318043</v>
          </cell>
          <cell r="AB195" t="str">
            <v>B</v>
          </cell>
          <cell r="AC195">
            <v>0.5</v>
          </cell>
          <cell r="AD195">
            <v>0.7</v>
          </cell>
          <cell r="AE195">
            <v>0.9</v>
          </cell>
          <cell r="AF195">
            <v>0.81</v>
          </cell>
          <cell r="AG195">
            <v>1.1100000000000001</v>
          </cell>
          <cell r="AH195">
            <v>1.4100000000000001</v>
          </cell>
          <cell r="AI195">
            <v>59</v>
          </cell>
          <cell r="AJ195">
            <v>76</v>
          </cell>
          <cell r="AK195">
            <v>93</v>
          </cell>
          <cell r="AL195" t="str">
            <v>NA</v>
          </cell>
          <cell r="AM195" t="str">
            <v>NA</v>
          </cell>
          <cell r="AN195" t="str">
            <v>NA</v>
          </cell>
          <cell r="AO195">
            <v>0.35376262827775334</v>
          </cell>
          <cell r="AP195">
            <v>1.1066838929297913</v>
          </cell>
          <cell r="AQ195">
            <v>2.9135164949396248</v>
          </cell>
          <cell r="AR195">
            <v>0.44339670246148144</v>
          </cell>
          <cell r="AS195">
            <v>1.2410795826134933</v>
          </cell>
          <cell r="AT195">
            <v>3.0022524817726559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C195" t="str">
            <v>NA</v>
          </cell>
          <cell r="BD195" t="str">
            <v>NA</v>
          </cell>
          <cell r="BE195" t="str">
            <v>NA</v>
          </cell>
          <cell r="BG195">
            <v>5.715337446948479</v>
          </cell>
          <cell r="BH195">
            <v>6.1483224746279035</v>
          </cell>
          <cell r="BI195">
            <v>6.6361562009008566</v>
          </cell>
          <cell r="BJ195">
            <v>0.14197926259249075</v>
          </cell>
          <cell r="BK195">
            <v>0.43435583003449957</v>
          </cell>
          <cell r="BL195">
            <v>1.6394353095423839</v>
          </cell>
          <cell r="BN195">
            <v>48.731236922491803</v>
          </cell>
          <cell r="BO195">
            <v>392.48409849410842</v>
          </cell>
          <cell r="BP195">
            <v>4634.2806687177736</v>
          </cell>
          <cell r="BR195">
            <v>7.6027604205210979</v>
          </cell>
          <cell r="BS195">
            <v>7.9394835946067346</v>
          </cell>
          <cell r="BT195">
            <v>8.2809122701004387</v>
          </cell>
          <cell r="BU195">
            <v>1.247200863902622</v>
          </cell>
          <cell r="BV195">
            <v>3.4152792151632401</v>
          </cell>
          <cell r="BW195">
            <v>10.891114380878575</v>
          </cell>
          <cell r="BY195">
            <v>415.42171135660851</v>
          </cell>
          <cell r="BZ195">
            <v>2751.8615752031537</v>
          </cell>
          <cell r="CA195">
            <v>24562.912444809404</v>
          </cell>
          <cell r="CC195">
            <v>372</v>
          </cell>
        </row>
        <row r="196">
          <cell r="D196" t="str">
            <v>Usisya Tip-3</v>
          </cell>
          <cell r="E196" t="str">
            <v>NA</v>
          </cell>
          <cell r="F196" t="str">
            <v>Usisya</v>
          </cell>
          <cell r="G196" t="str">
            <v>NA</v>
          </cell>
          <cell r="H196" t="str">
            <v>NA</v>
          </cell>
          <cell r="I196">
            <v>16.3</v>
          </cell>
          <cell r="J196">
            <v>19</v>
          </cell>
          <cell r="K196">
            <v>214.20000000000002</v>
          </cell>
          <cell r="L196">
            <v>2</v>
          </cell>
          <cell r="M196">
            <v>40</v>
          </cell>
          <cell r="N196">
            <v>53</v>
          </cell>
          <cell r="O196">
            <v>65</v>
          </cell>
          <cell r="P196" t="str">
            <v>E</v>
          </cell>
          <cell r="Q196">
            <v>2</v>
          </cell>
          <cell r="R196">
            <v>0</v>
          </cell>
          <cell r="S196" t="str">
            <v>Y</v>
          </cell>
          <cell r="T196">
            <v>125.74592503273237</v>
          </cell>
          <cell r="U196">
            <v>183.37947400606802</v>
          </cell>
          <cell r="V196">
            <v>261.97067715152582</v>
          </cell>
          <cell r="W196" t="str">
            <v>Y</v>
          </cell>
          <cell r="X196">
            <v>6913.377755197529</v>
          </cell>
          <cell r="Y196">
            <v>8077.6538210014196</v>
          </cell>
          <cell r="Z196">
            <v>8237.248087318043</v>
          </cell>
          <cell r="AB196" t="str">
            <v>B</v>
          </cell>
          <cell r="AC196">
            <v>0.5</v>
          </cell>
          <cell r="AD196">
            <v>0.7</v>
          </cell>
          <cell r="AE196">
            <v>0.9</v>
          </cell>
          <cell r="AF196">
            <v>0.81</v>
          </cell>
          <cell r="AG196">
            <v>1.1100000000000001</v>
          </cell>
          <cell r="AH196">
            <v>1.4100000000000001</v>
          </cell>
          <cell r="AI196">
            <v>59</v>
          </cell>
          <cell r="AJ196">
            <v>76</v>
          </cell>
          <cell r="AK196">
            <v>93</v>
          </cell>
          <cell r="AL196" t="str">
            <v>NA</v>
          </cell>
          <cell r="AM196" t="str">
            <v>NA</v>
          </cell>
          <cell r="AN196" t="str">
            <v>NA</v>
          </cell>
          <cell r="AO196">
            <v>0.33983535062679848</v>
          </cell>
          <cell r="AP196">
            <v>1.0828028650407355</v>
          </cell>
          <cell r="AQ196">
            <v>2.8863899234296917</v>
          </cell>
          <cell r="AR196">
            <v>0.44339670246148144</v>
          </cell>
          <cell r="AS196">
            <v>1.2410795826134933</v>
          </cell>
          <cell r="AT196">
            <v>3.0022524817726559</v>
          </cell>
          <cell r="AV196" t="str">
            <v>NA</v>
          </cell>
          <cell r="AW196" t="str">
            <v>NA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C196" t="str">
            <v>NA</v>
          </cell>
          <cell r="BD196" t="str">
            <v>NA</v>
          </cell>
          <cell r="BE196" t="str">
            <v>NA</v>
          </cell>
          <cell r="BG196">
            <v>5.862564052676599</v>
          </cell>
          <cell r="BH196">
            <v>6.2955490803560226</v>
          </cell>
          <cell r="BI196">
            <v>6.7833828066289756</v>
          </cell>
          <cell r="BJ196">
            <v>0.16820473576081243</v>
          </cell>
          <cell r="BK196">
            <v>0.51458717479622684</v>
          </cell>
          <cell r="BL196">
            <v>1.9422609894095029</v>
          </cell>
          <cell r="BN196">
            <v>58.275125753261612</v>
          </cell>
          <cell r="BO196">
            <v>475.23625159309842</v>
          </cell>
          <cell r="BP196">
            <v>5715.3000293440973</v>
          </cell>
          <cell r="BR196">
            <v>7.6027604205210979</v>
          </cell>
          <cell r="BS196">
            <v>7.9394835946067346</v>
          </cell>
          <cell r="BT196">
            <v>8.2809122701004387</v>
          </cell>
          <cell r="BU196">
            <v>1.247200863902622</v>
          </cell>
          <cell r="BV196">
            <v>3.4152792151632401</v>
          </cell>
          <cell r="BW196">
            <v>10.891114380878575</v>
          </cell>
          <cell r="BY196">
            <v>415.42171135660851</v>
          </cell>
          <cell r="BZ196">
            <v>2751.8615752031537</v>
          </cell>
          <cell r="CA196">
            <v>24562.912444809404</v>
          </cell>
          <cell r="CC196">
            <v>373</v>
          </cell>
        </row>
        <row r="197">
          <cell r="D197" t="str">
            <v>Usisya Tip-4</v>
          </cell>
          <cell r="E197" t="str">
            <v>NA</v>
          </cell>
          <cell r="F197" t="str">
            <v>Usisya</v>
          </cell>
          <cell r="G197" t="str">
            <v>NA</v>
          </cell>
          <cell r="H197" t="str">
            <v>NA</v>
          </cell>
          <cell r="I197">
            <v>8.1999999999999993</v>
          </cell>
          <cell r="J197">
            <v>8</v>
          </cell>
          <cell r="K197">
            <v>214.20000000000002</v>
          </cell>
          <cell r="L197">
            <v>2</v>
          </cell>
          <cell r="M197">
            <v>40</v>
          </cell>
          <cell r="N197">
            <v>53</v>
          </cell>
          <cell r="O197">
            <v>65</v>
          </cell>
          <cell r="P197" t="str">
            <v>E</v>
          </cell>
          <cell r="Q197">
            <v>3.5</v>
          </cell>
          <cell r="R197">
            <v>0.5</v>
          </cell>
          <cell r="S197" t="str">
            <v>Y</v>
          </cell>
          <cell r="T197">
            <v>40.013296601386671</v>
          </cell>
          <cell r="U197">
            <v>58.352724210355568</v>
          </cell>
          <cell r="V197">
            <v>83.361034586222232</v>
          </cell>
          <cell r="W197" t="str">
            <v>Y</v>
          </cell>
          <cell r="X197">
            <v>6913.377755197529</v>
          </cell>
          <cell r="Y197">
            <v>8077.6538210014196</v>
          </cell>
          <cell r="Z197">
            <v>8237.248087318043</v>
          </cell>
          <cell r="AB197" t="str">
            <v>B</v>
          </cell>
          <cell r="AC197">
            <v>0.5</v>
          </cell>
          <cell r="AD197">
            <v>0.7</v>
          </cell>
          <cell r="AE197">
            <v>0.9</v>
          </cell>
          <cell r="AF197">
            <v>0.81</v>
          </cell>
          <cell r="AG197">
            <v>1.1100000000000001</v>
          </cell>
          <cell r="AH197">
            <v>1.4100000000000001</v>
          </cell>
          <cell r="AI197">
            <v>59</v>
          </cell>
          <cell r="AJ197">
            <v>76</v>
          </cell>
          <cell r="AK197">
            <v>93</v>
          </cell>
          <cell r="AL197" t="str">
            <v>NA</v>
          </cell>
          <cell r="AM197" t="str">
            <v>NA</v>
          </cell>
          <cell r="AN197" t="str">
            <v>NA</v>
          </cell>
          <cell r="AO197">
            <v>0.41086926119923411</v>
          </cell>
          <cell r="AP197">
            <v>1.1970818728072523</v>
          </cell>
          <cell r="AQ197">
            <v>2.9912835916543203</v>
          </cell>
          <cell r="AR197">
            <v>0.44339670246148144</v>
          </cell>
          <cell r="AS197">
            <v>1.2410795826134933</v>
          </cell>
          <cell r="AT197">
            <v>3.0022524817726559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C197" t="str">
            <v>NA</v>
          </cell>
          <cell r="BD197" t="str">
            <v>NA</v>
          </cell>
          <cell r="BE197" t="str">
            <v>NA</v>
          </cell>
          <cell r="BG197">
            <v>5.3652744659761966</v>
          </cell>
          <cell r="BH197">
            <v>5.7982594936556211</v>
          </cell>
          <cell r="BI197">
            <v>6.2860932199285742</v>
          </cell>
          <cell r="BJ197">
            <v>9.4884096324473671E-2</v>
          </cell>
          <cell r="BK197">
            <v>0.29027802837926509</v>
          </cell>
          <cell r="BL197">
            <v>1.0956271710949863</v>
          </cell>
          <cell r="BN197">
            <v>31.720194163201462</v>
          </cell>
          <cell r="BO197">
            <v>242.48803275129379</v>
          </cell>
          <cell r="BP197">
            <v>2666.6077863724809</v>
          </cell>
          <cell r="BR197">
            <v>7.6027604205210979</v>
          </cell>
          <cell r="BS197">
            <v>7.9394835946067346</v>
          </cell>
          <cell r="BT197">
            <v>8.2809122701004387</v>
          </cell>
          <cell r="BU197">
            <v>1.247200863902622</v>
          </cell>
          <cell r="BV197">
            <v>3.4152792151632401</v>
          </cell>
          <cell r="BW197">
            <v>10.891114380878575</v>
          </cell>
          <cell r="BY197">
            <v>415.42171135660851</v>
          </cell>
          <cell r="BZ197">
            <v>2751.8615752031537</v>
          </cell>
          <cell r="CA197">
            <v>24562.912444809404</v>
          </cell>
          <cell r="CC197">
            <v>374</v>
          </cell>
        </row>
        <row r="198">
          <cell r="D198" t="str">
            <v>Central Basin Fault 1</v>
          </cell>
          <cell r="E198" t="str">
            <v>NA</v>
          </cell>
          <cell r="F198" t="str">
            <v>Central Basin Fault 1-3</v>
          </cell>
          <cell r="G198" t="str">
            <v>NA</v>
          </cell>
          <cell r="H198" t="str">
            <v>NA</v>
          </cell>
          <cell r="I198">
            <v>34.799999999999997</v>
          </cell>
          <cell r="J198">
            <v>344</v>
          </cell>
          <cell r="K198">
            <v>50.199999999999996</v>
          </cell>
          <cell r="L198">
            <v>353</v>
          </cell>
          <cell r="M198">
            <v>40</v>
          </cell>
          <cell r="N198">
            <v>53</v>
          </cell>
          <cell r="O198">
            <v>65</v>
          </cell>
          <cell r="P198" t="str">
            <v>E</v>
          </cell>
          <cell r="Q198">
            <v>1</v>
          </cell>
          <cell r="R198">
            <v>0.5</v>
          </cell>
          <cell r="S198" t="str">
            <v>N</v>
          </cell>
          <cell r="T198">
            <v>445.12294938657919</v>
          </cell>
          <cell r="U198">
            <v>649.13763452209469</v>
          </cell>
          <cell r="V198">
            <v>927.33947788870648</v>
          </cell>
          <cell r="W198" t="str">
            <v>N</v>
          </cell>
          <cell r="X198">
            <v>819.76135544583303</v>
          </cell>
          <cell r="Y198">
            <v>1195.4853100251732</v>
          </cell>
          <cell r="Z198">
            <v>1707.8361571788191</v>
          </cell>
          <cell r="AB198" t="str">
            <v>I</v>
          </cell>
          <cell r="AC198">
            <v>8.3333333333333332E-3</v>
          </cell>
          <cell r="AD198">
            <v>2.4999999999999998E-2</v>
          </cell>
          <cell r="AE198">
            <v>4.1666666666666664E-2</v>
          </cell>
          <cell r="AF198">
            <v>0.81</v>
          </cell>
          <cell r="AG198">
            <v>1.1100000000000001</v>
          </cell>
          <cell r="AH198">
            <v>1.4100000000000001</v>
          </cell>
          <cell r="AI198">
            <v>59</v>
          </cell>
          <cell r="AJ198">
            <v>76</v>
          </cell>
          <cell r="AK198">
            <v>93</v>
          </cell>
          <cell r="AL198" t="str">
            <v>NA</v>
          </cell>
          <cell r="AM198" t="str">
            <v>NA</v>
          </cell>
          <cell r="AN198" t="str">
            <v>NA</v>
          </cell>
          <cell r="AO198">
            <v>8.3314361753083436E-3</v>
          </cell>
          <cell r="AP198">
            <v>4.4539336255069721E-2</v>
          </cell>
          <cell r="AQ198">
            <v>0.13892965922848932</v>
          </cell>
          <cell r="AR198">
            <v>8.049705071915542E-3</v>
          </cell>
          <cell r="AS198">
            <v>4.5409991600000754E-2</v>
          </cell>
          <cell r="AT198">
            <v>0.13797815117772994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C198" t="str">
            <v>NA</v>
          </cell>
          <cell r="BD198" t="str">
            <v>NA</v>
          </cell>
          <cell r="BE198" t="str">
            <v>NA</v>
          </cell>
          <cell r="BG198">
            <v>6.4115501185809718</v>
          </cell>
          <cell r="BH198">
            <v>6.8445351462603936</v>
          </cell>
          <cell r="BI198">
            <v>7.3323688725333467</v>
          </cell>
          <cell r="BJ198">
            <v>0.316469056326176</v>
          </cell>
          <cell r="BK198">
            <v>0.96817082389932818</v>
          </cell>
          <cell r="BL198">
            <v>3.6542698972020915</v>
          </cell>
          <cell r="BN198">
            <v>2277.9085335961145</v>
          </cell>
          <cell r="BO198">
            <v>21737.432689943274</v>
          </cell>
          <cell r="BP198">
            <v>438612.2416723487</v>
          </cell>
          <cell r="BR198">
            <v>6.6767575739117007</v>
          </cell>
          <cell r="BS198">
            <v>7.1097426015911251</v>
          </cell>
          <cell r="BT198">
            <v>7.5975763278640782</v>
          </cell>
          <cell r="BU198">
            <v>0.42947212363005843</v>
          </cell>
          <cell r="BV198">
            <v>1.3138800507186157</v>
          </cell>
          <cell r="BW198">
            <v>4.9591169237450998</v>
          </cell>
          <cell r="BY198">
            <v>3112.6096411949638</v>
          </cell>
          <cell r="BZ198">
            <v>28933.721509840441</v>
          </cell>
          <cell r="CA198">
            <v>616061.94008857105</v>
          </cell>
          <cell r="CC198">
            <v>375</v>
          </cell>
        </row>
        <row r="199">
          <cell r="D199" t="str">
            <v>Central Basin Fault 3</v>
          </cell>
          <cell r="E199" t="str">
            <v>NA</v>
          </cell>
          <cell r="F199" t="str">
            <v>Central Basin Fault 1-3</v>
          </cell>
          <cell r="G199" t="str">
            <v>NA</v>
          </cell>
          <cell r="H199" t="str">
            <v>NA</v>
          </cell>
          <cell r="I199">
            <v>15.4</v>
          </cell>
          <cell r="J199">
            <v>360</v>
          </cell>
          <cell r="K199">
            <v>50.199999999999996</v>
          </cell>
          <cell r="L199">
            <v>353</v>
          </cell>
          <cell r="M199">
            <v>40</v>
          </cell>
          <cell r="N199">
            <v>53</v>
          </cell>
          <cell r="O199">
            <v>65</v>
          </cell>
          <cell r="P199" t="str">
            <v>E</v>
          </cell>
          <cell r="Q199">
            <v>0.5</v>
          </cell>
          <cell r="R199">
            <v>0</v>
          </cell>
          <cell r="S199" t="str">
            <v>N</v>
          </cell>
          <cell r="T199">
            <v>114.38852170438238</v>
          </cell>
          <cell r="U199">
            <v>166.81659415222433</v>
          </cell>
          <cell r="V199">
            <v>238.30942021746333</v>
          </cell>
          <cell r="W199" t="str">
            <v>N</v>
          </cell>
          <cell r="X199">
            <v>819.76135544583303</v>
          </cell>
          <cell r="Y199">
            <v>1195.4853100251732</v>
          </cell>
          <cell r="Z199">
            <v>1707.8361571788191</v>
          </cell>
          <cell r="AB199" t="str">
            <v>I</v>
          </cell>
          <cell r="AC199">
            <v>8.3333333333333332E-3</v>
          </cell>
          <cell r="AD199">
            <v>2.4999999999999998E-2</v>
          </cell>
          <cell r="AE199">
            <v>4.1666666666666664E-2</v>
          </cell>
          <cell r="AF199">
            <v>0.81</v>
          </cell>
          <cell r="AG199">
            <v>1.1100000000000001</v>
          </cell>
          <cell r="AH199">
            <v>1.4100000000000001</v>
          </cell>
          <cell r="AI199">
            <v>59</v>
          </cell>
          <cell r="AJ199">
            <v>76</v>
          </cell>
          <cell r="AK199">
            <v>93</v>
          </cell>
          <cell r="AL199" t="str">
            <v>NA</v>
          </cell>
          <cell r="AM199" t="str">
            <v>NA</v>
          </cell>
          <cell r="AN199" t="str">
            <v>NA</v>
          </cell>
          <cell r="AO199">
            <v>7.552928986968222E-3</v>
          </cell>
          <cell r="AP199">
            <v>4.4740834589229152E-2</v>
          </cell>
          <cell r="AQ199">
            <v>0.13882382868449805</v>
          </cell>
          <cell r="AR199">
            <v>8.049705071915542E-3</v>
          </cell>
          <cell r="AS199">
            <v>4.5409991600000754E-2</v>
          </cell>
          <cell r="AT199">
            <v>0.13797815117772994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C199" t="str">
            <v>NA</v>
          </cell>
          <cell r="BD199" t="str">
            <v>NA</v>
          </cell>
          <cell r="BE199" t="str">
            <v>NA</v>
          </cell>
          <cell r="BG199">
            <v>5.8214525800641086</v>
          </cell>
          <cell r="BH199">
            <v>6.2544376077435304</v>
          </cell>
          <cell r="BI199">
            <v>6.7422713340164835</v>
          </cell>
          <cell r="BJ199">
            <v>0.16042885458509645</v>
          </cell>
          <cell r="BK199">
            <v>0.49079849424770189</v>
          </cell>
          <cell r="BL199">
            <v>1.8524728476097758</v>
          </cell>
          <cell r="BN199">
            <v>1155.6290883584522</v>
          </cell>
          <cell r="BO199">
            <v>10969.810884257759</v>
          </cell>
          <cell r="BP199">
            <v>245265.4924739821</v>
          </cell>
          <cell r="BR199">
            <v>6.6767575739117007</v>
          </cell>
          <cell r="BS199">
            <v>7.1097426015911251</v>
          </cell>
          <cell r="BT199">
            <v>7.5975763278640782</v>
          </cell>
          <cell r="BU199">
            <v>0.42947212363005843</v>
          </cell>
          <cell r="BV199">
            <v>1.3138800507186157</v>
          </cell>
          <cell r="BW199">
            <v>4.9591169237450998</v>
          </cell>
          <cell r="BY199">
            <v>3112.6096411949638</v>
          </cell>
          <cell r="BZ199">
            <v>28933.721509840441</v>
          </cell>
          <cell r="CA199">
            <v>616061.94008857105</v>
          </cell>
          <cell r="CC199">
            <v>376</v>
          </cell>
        </row>
        <row r="200">
          <cell r="D200" t="str">
            <v>Central Basin Fault 2</v>
          </cell>
          <cell r="E200" t="str">
            <v>NA</v>
          </cell>
          <cell r="F200" t="str">
            <v>NA</v>
          </cell>
          <cell r="G200" t="str">
            <v>NA</v>
          </cell>
          <cell r="H200" t="str">
            <v>NA</v>
          </cell>
          <cell r="I200">
            <v>32</v>
          </cell>
          <cell r="J200">
            <v>337</v>
          </cell>
          <cell r="K200" t="str">
            <v>NA</v>
          </cell>
          <cell r="L200" t="str">
            <v>NA</v>
          </cell>
          <cell r="M200">
            <v>40</v>
          </cell>
          <cell r="N200">
            <v>53</v>
          </cell>
          <cell r="O200">
            <v>65</v>
          </cell>
          <cell r="P200" t="str">
            <v>E</v>
          </cell>
          <cell r="Q200">
            <v>2</v>
          </cell>
          <cell r="R200">
            <v>0.5</v>
          </cell>
          <cell r="S200" t="str">
            <v>Y</v>
          </cell>
          <cell r="T200">
            <v>387.04774652770487</v>
          </cell>
          <cell r="U200">
            <v>457</v>
          </cell>
          <cell r="V200">
            <v>457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B200" t="str">
            <v>I</v>
          </cell>
          <cell r="AC200">
            <v>8.3333333333333332E-3</v>
          </cell>
          <cell r="AD200">
            <v>2.4999999999999998E-2</v>
          </cell>
          <cell r="AE200">
            <v>4.1666666666666664E-2</v>
          </cell>
          <cell r="AF200">
            <v>0.81</v>
          </cell>
          <cell r="AG200">
            <v>1.1100000000000001</v>
          </cell>
          <cell r="AH200">
            <v>1.4100000000000001</v>
          </cell>
          <cell r="AI200">
            <v>59</v>
          </cell>
          <cell r="AJ200">
            <v>76</v>
          </cell>
          <cell r="AK200">
            <v>93</v>
          </cell>
          <cell r="AL200" t="str">
            <v>NA</v>
          </cell>
          <cell r="AM200" t="str">
            <v>NA</v>
          </cell>
          <cell r="AN200" t="str">
            <v>NA</v>
          </cell>
          <cell r="AO200">
            <v>7.9197230226198539E-3</v>
          </cell>
          <cell r="AP200">
            <v>4.5542816973830121E-2</v>
          </cell>
          <cell r="AQ200">
            <v>0.13766146498009818</v>
          </cell>
          <cell r="AR200" t="str">
            <v>NA</v>
          </cell>
          <cell r="AS200" t="str">
            <v>NA</v>
          </cell>
          <cell r="AT200" t="str">
            <v>NA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C200" t="str">
            <v>NA</v>
          </cell>
          <cell r="BD200" t="str">
            <v>NA</v>
          </cell>
          <cell r="BE200" t="str">
            <v>NA</v>
          </cell>
          <cell r="BG200">
            <v>6.350834675869848</v>
          </cell>
          <cell r="BH200">
            <v>6.6921145577329808</v>
          </cell>
          <cell r="BI200">
            <v>7.0250463240201908</v>
          </cell>
          <cell r="BJ200">
            <v>0.29510293622519868</v>
          </cell>
          <cell r="BK200">
            <v>0.81234721640441343</v>
          </cell>
          <cell r="BL200">
            <v>2.5653069991718338</v>
          </cell>
          <cell r="BN200">
            <v>2143.6858620374405</v>
          </cell>
          <cell r="BO200">
            <v>17836.99978135313</v>
          </cell>
          <cell r="BP200">
            <v>323913.72676101839</v>
          </cell>
          <cell r="BR200" t="str">
            <v>NA</v>
          </cell>
          <cell r="BS200" t="str">
            <v>NA</v>
          </cell>
          <cell r="BT200" t="str">
            <v>NA</v>
          </cell>
          <cell r="BU200" t="str">
            <v>NA</v>
          </cell>
          <cell r="BV200" t="str">
            <v>NA</v>
          </cell>
          <cell r="BW200" t="str">
            <v>NA</v>
          </cell>
          <cell r="BY200" t="str">
            <v>NA</v>
          </cell>
          <cell r="BZ200" t="str">
            <v>NA</v>
          </cell>
          <cell r="CA200" t="str">
            <v>NA</v>
          </cell>
          <cell r="CC200">
            <v>377</v>
          </cell>
        </row>
        <row r="201">
          <cell r="D201" t="str">
            <v>Central Basin Fault 5</v>
          </cell>
          <cell r="E201" t="str">
            <v>NA</v>
          </cell>
          <cell r="F201" t="str">
            <v>Central Basin Fault 5-27</v>
          </cell>
          <cell r="G201" t="str">
            <v>NA</v>
          </cell>
          <cell r="H201" t="str">
            <v>NA</v>
          </cell>
          <cell r="I201">
            <v>30.6</v>
          </cell>
          <cell r="J201">
            <v>30</v>
          </cell>
          <cell r="K201">
            <v>74.900000000000006</v>
          </cell>
          <cell r="L201">
            <v>22</v>
          </cell>
          <cell r="M201">
            <v>40</v>
          </cell>
          <cell r="N201">
            <v>53</v>
          </cell>
          <cell r="O201">
            <v>65</v>
          </cell>
          <cell r="P201" t="str">
            <v>SE</v>
          </cell>
          <cell r="Q201">
            <v>1</v>
          </cell>
          <cell r="R201">
            <v>0</v>
          </cell>
          <cell r="S201" t="str">
            <v>N</v>
          </cell>
          <cell r="T201">
            <v>359.23911971522642</v>
          </cell>
          <cell r="U201">
            <v>523.89038291803843</v>
          </cell>
          <cell r="V201">
            <v>748.41483274005509</v>
          </cell>
          <cell r="W201" t="str">
            <v>N</v>
          </cell>
          <cell r="X201">
            <v>1597.0466747918083</v>
          </cell>
          <cell r="Y201">
            <v>2329.0264007380538</v>
          </cell>
          <cell r="Z201">
            <v>3254.738823028385</v>
          </cell>
          <cell r="AB201" t="str">
            <v>I</v>
          </cell>
          <cell r="AC201">
            <v>8.3333333333333332E-3</v>
          </cell>
          <cell r="AD201">
            <v>2.4999999999999998E-2</v>
          </cell>
          <cell r="AE201">
            <v>4.1666666666666664E-2</v>
          </cell>
          <cell r="AF201">
            <v>0.81</v>
          </cell>
          <cell r="AG201">
            <v>1.1100000000000001</v>
          </cell>
          <cell r="AH201">
            <v>1.4100000000000001</v>
          </cell>
          <cell r="AI201">
            <v>59</v>
          </cell>
          <cell r="AJ201">
            <v>76</v>
          </cell>
          <cell r="AK201">
            <v>93</v>
          </cell>
          <cell r="AL201" t="str">
            <v>NA</v>
          </cell>
          <cell r="AM201" t="str">
            <v>NA</v>
          </cell>
          <cell r="AN201" t="str">
            <v>NA</v>
          </cell>
          <cell r="AO201">
            <v>4.2718995824038812E-3</v>
          </cell>
          <cell r="AP201">
            <v>3.3169127873955158E-2</v>
          </cell>
          <cell r="AQ201">
            <v>0.12386268657785612</v>
          </cell>
          <cell r="AR201">
            <v>5.3028925968534157E-3</v>
          </cell>
          <cell r="AS201">
            <v>3.7304189377526983E-2</v>
          </cell>
          <cell r="AT201">
            <v>0.13144064359088795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C201" t="str">
            <v>NA</v>
          </cell>
          <cell r="BD201" t="str">
            <v>NA</v>
          </cell>
          <cell r="BE201" t="str">
            <v>NA</v>
          </cell>
          <cell r="BG201">
            <v>6.318453756139303</v>
          </cell>
          <cell r="BH201">
            <v>6.7514387838187249</v>
          </cell>
          <cell r="BI201">
            <v>7.2392725100916806</v>
          </cell>
          <cell r="BJ201">
            <v>0.2843040659855674</v>
          </cell>
          <cell r="BK201">
            <v>0.8697687698081864</v>
          </cell>
          <cell r="BL201">
            <v>3.2828605805694564</v>
          </cell>
          <cell r="BN201">
            <v>2295.3164818273412</v>
          </cell>
          <cell r="BO201">
            <v>26222.238134007152</v>
          </cell>
          <cell r="BP201">
            <v>768477.93756475113</v>
          </cell>
          <cell r="BR201">
            <v>6.9663877415024471</v>
          </cell>
          <cell r="BS201">
            <v>7.3993727691818689</v>
          </cell>
          <cell r="BT201">
            <v>7.877646268231369</v>
          </cell>
          <cell r="BU201">
            <v>0.59944599575621227</v>
          </cell>
          <cell r="BV201">
            <v>1.8338795278495654</v>
          </cell>
          <cell r="BW201">
            <v>6.8460382011502743</v>
          </cell>
          <cell r="BY201">
            <v>4560.5832365063716</v>
          </cell>
          <cell r="BZ201">
            <v>49160.149528791058</v>
          </cell>
          <cell r="CA201">
            <v>1291000.7276429692</v>
          </cell>
          <cell r="CC201">
            <v>378</v>
          </cell>
        </row>
        <row r="202">
          <cell r="D202" t="str">
            <v>Central Basin Fault 27</v>
          </cell>
          <cell r="E202" t="str">
            <v>NA</v>
          </cell>
          <cell r="F202" t="str">
            <v>Central Basin Fault 5-27</v>
          </cell>
          <cell r="G202" t="str">
            <v>NA</v>
          </cell>
          <cell r="H202" t="str">
            <v>NA</v>
          </cell>
          <cell r="I202">
            <v>44.3</v>
          </cell>
          <cell r="J202">
            <v>21</v>
          </cell>
          <cell r="K202">
            <v>74.900000000000006</v>
          </cell>
          <cell r="L202">
            <v>22</v>
          </cell>
          <cell r="M202">
            <v>40</v>
          </cell>
          <cell r="N202">
            <v>53</v>
          </cell>
          <cell r="O202">
            <v>65</v>
          </cell>
          <cell r="P202" t="str">
            <v>SE</v>
          </cell>
          <cell r="Q202">
            <v>1</v>
          </cell>
          <cell r="R202">
            <v>0.5</v>
          </cell>
          <cell r="S202" t="str">
            <v>N</v>
          </cell>
          <cell r="T202">
            <v>665.56037293453619</v>
          </cell>
          <cell r="U202">
            <v>970.6088771961987</v>
          </cell>
          <cell r="V202">
            <v>1386.5841102802838</v>
          </cell>
          <cell r="W202" t="str">
            <v>N</v>
          </cell>
          <cell r="X202">
            <v>1597.0466747918083</v>
          </cell>
          <cell r="Y202">
            <v>2329.0264007380538</v>
          </cell>
          <cell r="Z202">
            <v>3254.738823028385</v>
          </cell>
          <cell r="AB202" t="str">
            <v>I</v>
          </cell>
          <cell r="AC202">
            <v>8.3333333333333332E-3</v>
          </cell>
          <cell r="AD202">
            <v>2.4999999999999998E-2</v>
          </cell>
          <cell r="AE202">
            <v>4.1666666666666664E-2</v>
          </cell>
          <cell r="AF202">
            <v>0.81</v>
          </cell>
          <cell r="AG202">
            <v>1.1100000000000001</v>
          </cell>
          <cell r="AH202">
            <v>1.4100000000000001</v>
          </cell>
          <cell r="AI202">
            <v>59</v>
          </cell>
          <cell r="AJ202">
            <v>76</v>
          </cell>
          <cell r="AK202">
            <v>93</v>
          </cell>
          <cell r="AL202" t="str">
            <v>NA</v>
          </cell>
          <cell r="AM202" t="str">
            <v>NA</v>
          </cell>
          <cell r="AN202" t="str">
            <v>NA</v>
          </cell>
          <cell r="AO202">
            <v>5.4249005991454597E-3</v>
          </cell>
          <cell r="AP202">
            <v>3.7771521737629384E-2</v>
          </cell>
          <cell r="AQ202">
            <v>0.13221049677834917</v>
          </cell>
          <cell r="AR202">
            <v>5.3028925968534157E-3</v>
          </cell>
          <cell r="AS202">
            <v>3.7304189377526983E-2</v>
          </cell>
          <cell r="AT202">
            <v>0.13144064359088795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C202" t="str">
            <v>NA</v>
          </cell>
          <cell r="BD202" t="str">
            <v>NA</v>
          </cell>
          <cell r="BE202" t="str">
            <v>NA</v>
          </cell>
          <cell r="BG202">
            <v>6.5862575890417858</v>
          </cell>
          <cell r="BH202">
            <v>7.0192426167212076</v>
          </cell>
          <cell r="BI202">
            <v>7.5070763429941607</v>
          </cell>
          <cell r="BJ202">
            <v>0.38697685190495673</v>
          </cell>
          <cell r="BK202">
            <v>1.1838746634130282</v>
          </cell>
          <cell r="BL202">
            <v>4.4684237923496148</v>
          </cell>
          <cell r="BN202">
            <v>2926.9752503367658</v>
          </cell>
          <cell r="BO202">
            <v>31343.049179657715</v>
          </cell>
          <cell r="BP202">
            <v>823687.68066524377</v>
          </cell>
          <cell r="BR202">
            <v>6.9663877415024471</v>
          </cell>
          <cell r="BS202">
            <v>7.3993727691818689</v>
          </cell>
          <cell r="BT202">
            <v>7.877646268231369</v>
          </cell>
          <cell r="BU202">
            <v>0.59944599575621227</v>
          </cell>
          <cell r="BV202">
            <v>1.8338795278495654</v>
          </cell>
          <cell r="BW202">
            <v>6.8460382011502743</v>
          </cell>
          <cell r="BY202">
            <v>4560.5832365063716</v>
          </cell>
          <cell r="BZ202">
            <v>49160.149528791058</v>
          </cell>
          <cell r="CA202">
            <v>1291000.7276429692</v>
          </cell>
          <cell r="CC202">
            <v>379</v>
          </cell>
        </row>
        <row r="203">
          <cell r="D203" t="str">
            <v>Central Basin Fault 6</v>
          </cell>
          <cell r="E203" t="str">
            <v>NA</v>
          </cell>
          <cell r="F203" t="str">
            <v>NA</v>
          </cell>
          <cell r="G203" t="str">
            <v>NA</v>
          </cell>
          <cell r="H203" t="str">
            <v>NA</v>
          </cell>
          <cell r="I203">
            <v>31.2</v>
          </cell>
          <cell r="J203">
            <v>17</v>
          </cell>
          <cell r="K203" t="str">
            <v>NA</v>
          </cell>
          <cell r="L203" t="str">
            <v>NA</v>
          </cell>
          <cell r="M203">
            <v>40</v>
          </cell>
          <cell r="N203">
            <v>53</v>
          </cell>
          <cell r="O203">
            <v>65</v>
          </cell>
          <cell r="P203" t="str">
            <v>SE</v>
          </cell>
          <cell r="Q203">
            <v>0.5</v>
          </cell>
          <cell r="R203">
            <v>0</v>
          </cell>
          <cell r="S203" t="str">
            <v>N</v>
          </cell>
          <cell r="T203">
            <v>371.05552512536866</v>
          </cell>
          <cell r="U203">
            <v>541.12264080782938</v>
          </cell>
          <cell r="V203">
            <v>773.03234401118482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B203" t="str">
            <v>I</v>
          </cell>
          <cell r="AC203">
            <v>8.3333333333333332E-3</v>
          </cell>
          <cell r="AD203">
            <v>2.4999999999999998E-2</v>
          </cell>
          <cell r="AE203">
            <v>4.1666666666666664E-2</v>
          </cell>
          <cell r="AF203">
            <v>0.81</v>
          </cell>
          <cell r="AG203">
            <v>1.1100000000000001</v>
          </cell>
          <cell r="AH203">
            <v>1.4100000000000001</v>
          </cell>
          <cell r="AI203">
            <v>59</v>
          </cell>
          <cell r="AJ203">
            <v>76</v>
          </cell>
          <cell r="AK203">
            <v>93</v>
          </cell>
          <cell r="AL203" t="str">
            <v>NA</v>
          </cell>
          <cell r="AM203" t="str">
            <v>NA</v>
          </cell>
          <cell r="AN203" t="str">
            <v>NA</v>
          </cell>
          <cell r="AO203">
            <v>5.8960438046292219E-3</v>
          </cell>
          <cell r="AP203">
            <v>3.9524424747492549E-2</v>
          </cell>
          <cell r="AQ203">
            <v>0.13488502291387153</v>
          </cell>
          <cell r="AR203" t="str">
            <v>NA</v>
          </cell>
          <cell r="AS203" t="str">
            <v>NA</v>
          </cell>
          <cell r="AT203" t="str">
            <v>NA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C203" t="str">
            <v>NA</v>
          </cell>
          <cell r="BD203" t="str">
            <v>NA</v>
          </cell>
          <cell r="BE203" t="str">
            <v>NA</v>
          </cell>
          <cell r="BG203">
            <v>6.3325090353674085</v>
          </cell>
          <cell r="BH203">
            <v>6.7654940630468303</v>
          </cell>
          <cell r="BI203">
            <v>7.2533277893197834</v>
          </cell>
          <cell r="BJ203">
            <v>0.28894202386154899</v>
          </cell>
          <cell r="BK203">
            <v>0.88395763095665647</v>
          </cell>
          <cell r="BL203">
            <v>3.336415105133212</v>
          </cell>
          <cell r="BN203">
            <v>2142.1357065420661</v>
          </cell>
          <cell r="BO203">
            <v>22364.84494344817</v>
          </cell>
          <cell r="BP203">
            <v>565873.52734958613</v>
          </cell>
          <cell r="BR203" t="str">
            <v>NA</v>
          </cell>
          <cell r="BS203" t="str">
            <v>NA</v>
          </cell>
          <cell r="BT203" t="str">
            <v>NA</v>
          </cell>
          <cell r="BU203" t="str">
            <v>NA</v>
          </cell>
          <cell r="BV203" t="str">
            <v>NA</v>
          </cell>
          <cell r="BW203" t="str">
            <v>NA</v>
          </cell>
          <cell r="BY203" t="str">
            <v>NA</v>
          </cell>
          <cell r="BZ203" t="str">
            <v>NA</v>
          </cell>
          <cell r="CA203" t="str">
            <v>NA</v>
          </cell>
          <cell r="CC203">
            <v>380</v>
          </cell>
        </row>
        <row r="204">
          <cell r="D204" t="str">
            <v>Central Basin Fault 7</v>
          </cell>
          <cell r="E204" t="str">
            <v>NA</v>
          </cell>
          <cell r="F204" t="str">
            <v>Central Basin Fault 7-8</v>
          </cell>
          <cell r="G204" t="str">
            <v>NA</v>
          </cell>
          <cell r="H204" t="str">
            <v>NA</v>
          </cell>
          <cell r="I204">
            <v>29</v>
          </cell>
          <cell r="J204">
            <v>354</v>
          </cell>
          <cell r="K204">
            <v>36.4</v>
          </cell>
          <cell r="L204">
            <v>2</v>
          </cell>
          <cell r="M204">
            <v>40</v>
          </cell>
          <cell r="N204">
            <v>53</v>
          </cell>
          <cell r="O204">
            <v>65</v>
          </cell>
          <cell r="P204" t="str">
            <v>E</v>
          </cell>
          <cell r="Q204">
            <v>2</v>
          </cell>
          <cell r="R204">
            <v>0.5</v>
          </cell>
          <cell r="S204" t="str">
            <v>N</v>
          </cell>
          <cell r="T204">
            <v>328.48174757325427</v>
          </cell>
          <cell r="U204">
            <v>479.03588187766246</v>
          </cell>
          <cell r="V204">
            <v>684.33697411094636</v>
          </cell>
          <cell r="W204" t="str">
            <v>N</v>
          </cell>
          <cell r="X204">
            <v>479.75210113879592</v>
          </cell>
          <cell r="Y204">
            <v>699.63848082741072</v>
          </cell>
          <cell r="Z204">
            <v>999.48354403915812</v>
          </cell>
          <cell r="AB204" t="str">
            <v>I</v>
          </cell>
          <cell r="AC204">
            <v>8.3333333333333332E-3</v>
          </cell>
          <cell r="AD204">
            <v>2.4999999999999998E-2</v>
          </cell>
          <cell r="AE204">
            <v>4.1666666666666664E-2</v>
          </cell>
          <cell r="AF204">
            <v>0.81</v>
          </cell>
          <cell r="AG204">
            <v>1.1100000000000001</v>
          </cell>
          <cell r="AH204">
            <v>1.4100000000000001</v>
          </cell>
          <cell r="AI204">
            <v>59</v>
          </cell>
          <cell r="AJ204">
            <v>76</v>
          </cell>
          <cell r="AK204">
            <v>93</v>
          </cell>
          <cell r="AL204" t="str">
            <v>NA</v>
          </cell>
          <cell r="AM204" t="str">
            <v>NA</v>
          </cell>
          <cell r="AN204" t="str">
            <v>NA</v>
          </cell>
          <cell r="AO204">
            <v>7.9859303431396821E-3</v>
          </cell>
          <cell r="AP204">
            <v>4.5542816973830121E-2</v>
          </cell>
          <cell r="AQ204">
            <v>0.13766146498009818</v>
          </cell>
          <cell r="AR204">
            <v>7.3899450410246908E-3</v>
          </cell>
          <cell r="AS204">
            <v>4.4324270807624758E-2</v>
          </cell>
          <cell r="AT204">
            <v>0.13899317045243775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C204" t="str">
            <v>NA</v>
          </cell>
          <cell r="BD204" t="str">
            <v>NA</v>
          </cell>
          <cell r="BE204" t="str">
            <v>NA</v>
          </cell>
          <cell r="BG204">
            <v>6.279581375168263</v>
          </cell>
          <cell r="BH204">
            <v>6.7125664028476848</v>
          </cell>
          <cell r="BI204">
            <v>7.2004001291206379</v>
          </cell>
          <cell r="BJ204">
            <v>0.2718609813930315</v>
          </cell>
          <cell r="BK204">
            <v>0.83170175750165631</v>
          </cell>
          <cell r="BL204">
            <v>3.1391802157884525</v>
          </cell>
          <cell r="BN204">
            <v>1974.8517236274847</v>
          </cell>
          <cell r="BO204">
            <v>18261.974396084675</v>
          </cell>
          <cell r="BP204">
            <v>393088.85513698065</v>
          </cell>
          <cell r="BR204">
            <v>6.4440870180850967</v>
          </cell>
          <cell r="BS204">
            <v>6.8770720457645185</v>
          </cell>
          <cell r="BT204">
            <v>7.3649057720374715</v>
          </cell>
          <cell r="BU204">
            <v>0.32854866116943626</v>
          </cell>
          <cell r="BV204">
            <v>1.0051258460087371</v>
          </cell>
          <cell r="BW204">
            <v>3.7937531593613043</v>
          </cell>
          <cell r="BY204">
            <v>2363.7755732887808</v>
          </cell>
          <cell r="BZ204">
            <v>22676.647076071768</v>
          </cell>
          <cell r="CA204">
            <v>513366.89762922272</v>
          </cell>
          <cell r="CC204">
            <v>381</v>
          </cell>
        </row>
        <row r="205">
          <cell r="D205" t="str">
            <v>Central Basin Fault 8</v>
          </cell>
          <cell r="E205" t="str">
            <v>NA</v>
          </cell>
          <cell r="F205" t="str">
            <v>Central Basin Fault 7-8</v>
          </cell>
          <cell r="G205" t="str">
            <v>NA</v>
          </cell>
          <cell r="H205" t="str">
            <v>NA</v>
          </cell>
          <cell r="I205">
            <v>7.4</v>
          </cell>
          <cell r="J205">
            <v>3</v>
          </cell>
          <cell r="K205">
            <v>36.4</v>
          </cell>
          <cell r="L205">
            <v>2</v>
          </cell>
          <cell r="M205">
            <v>40</v>
          </cell>
          <cell r="N205">
            <v>53</v>
          </cell>
          <cell r="O205">
            <v>65</v>
          </cell>
          <cell r="P205" t="str">
            <v>E</v>
          </cell>
          <cell r="Q205">
            <v>2.5</v>
          </cell>
          <cell r="R205">
            <v>0.5</v>
          </cell>
          <cell r="S205" t="str">
            <v>N</v>
          </cell>
          <cell r="T205">
            <v>33.721025913240382</v>
          </cell>
          <cell r="U205">
            <v>49.176496123475559</v>
          </cell>
          <cell r="V205">
            <v>70.252137319250792</v>
          </cell>
          <cell r="W205" t="str">
            <v>N</v>
          </cell>
          <cell r="X205">
            <v>479.75210113879592</v>
          </cell>
          <cell r="Y205">
            <v>699.63848082741072</v>
          </cell>
          <cell r="Z205">
            <v>999.48354403915812</v>
          </cell>
          <cell r="AB205" t="str">
            <v>I</v>
          </cell>
          <cell r="AC205">
            <v>8.3333333333333332E-3</v>
          </cell>
          <cell r="AD205">
            <v>2.4999999999999998E-2</v>
          </cell>
          <cell r="AE205">
            <v>4.1666666666666664E-2</v>
          </cell>
          <cell r="AF205">
            <v>0.81</v>
          </cell>
          <cell r="AG205">
            <v>1.1100000000000001</v>
          </cell>
          <cell r="AH205">
            <v>1.4100000000000001</v>
          </cell>
          <cell r="AI205">
            <v>59</v>
          </cell>
          <cell r="AJ205">
            <v>76</v>
          </cell>
          <cell r="AK205">
            <v>93</v>
          </cell>
          <cell r="AL205" t="str">
            <v>NA</v>
          </cell>
          <cell r="AM205" t="str">
            <v>NA</v>
          </cell>
          <cell r="AN205" t="str">
            <v>NA</v>
          </cell>
          <cell r="AO205">
            <v>7.3050639098199031E-3</v>
          </cell>
          <cell r="AP205">
            <v>4.4095703757912934E-2</v>
          </cell>
          <cell r="AQ205">
            <v>0.13901434301020929</v>
          </cell>
          <cell r="AR205">
            <v>7.3899450410246908E-3</v>
          </cell>
          <cell r="AS205">
            <v>4.4324270807624758E-2</v>
          </cell>
          <cell r="AT205">
            <v>0.13899317045243775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C205" t="str">
            <v>NA</v>
          </cell>
          <cell r="BD205" t="str">
            <v>NA</v>
          </cell>
          <cell r="BE205" t="str">
            <v>NA</v>
          </cell>
          <cell r="BG205">
            <v>5.2909709115549646</v>
          </cell>
          <cell r="BH205">
            <v>5.7239559392343864</v>
          </cell>
          <cell r="BI205">
            <v>6.2117896655073395</v>
          </cell>
          <cell r="BJ205">
            <v>8.7104711873004267E-2</v>
          </cell>
          <cell r="BK205">
            <v>0.2664786302919967</v>
          </cell>
          <cell r="BL205">
            <v>1.0057985769512761</v>
          </cell>
          <cell r="BN205">
            <v>626.58794759478337</v>
          </cell>
          <cell r="BO205">
            <v>6043.1880564821995</v>
          </cell>
          <cell r="BP205">
            <v>137685.11670366381</v>
          </cell>
          <cell r="BR205">
            <v>6.4440870180850967</v>
          </cell>
          <cell r="BS205">
            <v>6.8770720457645185</v>
          </cell>
          <cell r="BT205">
            <v>7.3649057720374715</v>
          </cell>
          <cell r="BU205">
            <v>0.32854866116943626</v>
          </cell>
          <cell r="BV205">
            <v>1.0051258460087371</v>
          </cell>
          <cell r="BW205">
            <v>3.7937531593613043</v>
          </cell>
          <cell r="BY205">
            <v>2363.7755732887808</v>
          </cell>
          <cell r="BZ205">
            <v>22676.647076071768</v>
          </cell>
          <cell r="CA205">
            <v>513366.89762922272</v>
          </cell>
          <cell r="CC205">
            <v>382</v>
          </cell>
        </row>
        <row r="206">
          <cell r="D206" t="str">
            <v>Central Basin Fault 11</v>
          </cell>
          <cell r="E206" t="str">
            <v>NA</v>
          </cell>
          <cell r="F206" t="str">
            <v>NA</v>
          </cell>
          <cell r="G206" t="str">
            <v>NA</v>
          </cell>
          <cell r="H206" t="str">
            <v>NA</v>
          </cell>
          <cell r="I206">
            <v>29.9</v>
          </cell>
          <cell r="J206">
            <v>342</v>
          </cell>
          <cell r="K206" t="str">
            <v>NA</v>
          </cell>
          <cell r="L206" t="str">
            <v>NA</v>
          </cell>
          <cell r="M206">
            <v>40</v>
          </cell>
          <cell r="N206">
            <v>53</v>
          </cell>
          <cell r="O206">
            <v>65</v>
          </cell>
          <cell r="P206" t="str">
            <v>E</v>
          </cell>
          <cell r="Q206">
            <v>1.5</v>
          </cell>
          <cell r="R206">
            <v>0.5</v>
          </cell>
          <cell r="S206" t="str">
            <v>Y</v>
          </cell>
          <cell r="T206">
            <v>300</v>
          </cell>
          <cell r="U206">
            <v>300</v>
          </cell>
          <cell r="V206">
            <v>300</v>
          </cell>
          <cell r="W206" t="str">
            <v>NA</v>
          </cell>
          <cell r="X206" t="str">
            <v>NA</v>
          </cell>
          <cell r="Y206" t="str">
            <v>NA</v>
          </cell>
          <cell r="Z206" t="str">
            <v>NA</v>
          </cell>
          <cell r="AB206" t="str">
            <v>I</v>
          </cell>
          <cell r="AC206">
            <v>8.3333333333333332E-3</v>
          </cell>
          <cell r="AD206">
            <v>2.4999999999999998E-2</v>
          </cell>
          <cell r="AE206">
            <v>4.1666666666666664E-2</v>
          </cell>
          <cell r="AF206">
            <v>0.81</v>
          </cell>
          <cell r="AG206">
            <v>1.1100000000000001</v>
          </cell>
          <cell r="AH206">
            <v>1.4100000000000001</v>
          </cell>
          <cell r="AI206">
            <v>59</v>
          </cell>
          <cell r="AJ206">
            <v>76</v>
          </cell>
          <cell r="AK206">
            <v>93</v>
          </cell>
          <cell r="AL206" t="str">
            <v>NA</v>
          </cell>
          <cell r="AM206" t="str">
            <v>NA</v>
          </cell>
          <cell r="AN206" t="str">
            <v>NA</v>
          </cell>
          <cell r="AO206">
            <v>8.226243184009845E-3</v>
          </cell>
          <cell r="AP206">
            <v>4.4928704431758504E-2</v>
          </cell>
          <cell r="AQ206">
            <v>0.13867571105747287</v>
          </cell>
          <cell r="AR206" t="str">
            <v>NA</v>
          </cell>
          <cell r="AS206" t="str">
            <v>NA</v>
          </cell>
          <cell r="AT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 t="str">
            <v>NA</v>
          </cell>
          <cell r="BA206" t="str">
            <v>NA</v>
          </cell>
          <cell r="BC206" t="str">
            <v>NA</v>
          </cell>
          <cell r="BD206" t="str">
            <v>NA</v>
          </cell>
          <cell r="BE206" t="str">
            <v>NA</v>
          </cell>
          <cell r="BG206">
            <v>6.2401913873420414</v>
          </cell>
          <cell r="BH206">
            <v>6.5093196123827939</v>
          </cell>
          <cell r="BI206">
            <v>6.8422513786700039</v>
          </cell>
          <cell r="BJ206">
            <v>0.25980762113533168</v>
          </cell>
          <cell r="BK206">
            <v>0.65817930687617343</v>
          </cell>
          <cell r="BL206">
            <v>2.0784609690826548</v>
          </cell>
          <cell r="BN206">
            <v>1873.4904559289175</v>
          </cell>
          <cell r="BO206">
            <v>14649.416563432662</v>
          </cell>
          <cell r="BP206">
            <v>252662.23263649229</v>
          </cell>
          <cell r="BR206" t="str">
            <v>NA</v>
          </cell>
          <cell r="BS206" t="str">
            <v>NA</v>
          </cell>
          <cell r="BT206" t="str">
            <v>NA</v>
          </cell>
          <cell r="BU206" t="str">
            <v>NA</v>
          </cell>
          <cell r="BV206" t="str">
            <v>NA</v>
          </cell>
          <cell r="BW206" t="str">
            <v>NA</v>
          </cell>
          <cell r="BY206" t="str">
            <v>NA</v>
          </cell>
          <cell r="BZ206" t="str">
            <v>NA</v>
          </cell>
          <cell r="CA206" t="str">
            <v>NA</v>
          </cell>
          <cell r="CC206">
            <v>383</v>
          </cell>
        </row>
        <row r="207">
          <cell r="D207" t="str">
            <v>Central Basin Fault 19</v>
          </cell>
          <cell r="E207" t="str">
            <v>Central Basin Fault 19 South</v>
          </cell>
          <cell r="F207" t="str">
            <v>Central Basin Fault 19-20</v>
          </cell>
          <cell r="G207">
            <v>24.3</v>
          </cell>
          <cell r="H207">
            <v>178</v>
          </cell>
          <cell r="I207">
            <v>42.900000000000006</v>
          </cell>
          <cell r="J207">
            <v>169</v>
          </cell>
          <cell r="K207">
            <v>72.600000000000009</v>
          </cell>
          <cell r="L207">
            <v>171</v>
          </cell>
          <cell r="M207">
            <v>40</v>
          </cell>
          <cell r="N207">
            <v>53</v>
          </cell>
          <cell r="O207">
            <v>65</v>
          </cell>
          <cell r="P207" t="str">
            <v>W</v>
          </cell>
          <cell r="Q207">
            <v>1.5</v>
          </cell>
          <cell r="R207">
            <v>0.5</v>
          </cell>
          <cell r="S207" t="str">
            <v>Y</v>
          </cell>
          <cell r="T207">
            <v>630.87511903990753</v>
          </cell>
          <cell r="U207">
            <v>682</v>
          </cell>
          <cell r="V207">
            <v>682</v>
          </cell>
          <cell r="W207" t="str">
            <v>Y</v>
          </cell>
          <cell r="X207">
            <v>972.67769250516562</v>
          </cell>
          <cell r="Y207">
            <v>1180.4620863035011</v>
          </cell>
          <cell r="Z207">
            <v>1312</v>
          </cell>
          <cell r="AB207" t="str">
            <v>I</v>
          </cell>
          <cell r="AC207">
            <v>8.3333333333333332E-3</v>
          </cell>
          <cell r="AD207">
            <v>2.4999999999999998E-2</v>
          </cell>
          <cell r="AE207">
            <v>4.1666666666666664E-2</v>
          </cell>
          <cell r="AF207">
            <v>0.81</v>
          </cell>
          <cell r="AG207">
            <v>1.1100000000000001</v>
          </cell>
          <cell r="AH207">
            <v>1.4100000000000001</v>
          </cell>
          <cell r="AI207">
            <v>59</v>
          </cell>
          <cell r="AJ207">
            <v>76</v>
          </cell>
          <cell r="AK207">
            <v>93</v>
          </cell>
          <cell r="AL207">
            <v>7.7067108523806533E-3</v>
          </cell>
          <cell r="AM207">
            <v>4.5102888555683812E-2</v>
          </cell>
          <cell r="AN207">
            <v>0.1384853514654778</v>
          </cell>
          <cell r="AO207">
            <v>8.2801007791133245E-3</v>
          </cell>
          <cell r="AP207">
            <v>4.4740834589229145E-2</v>
          </cell>
          <cell r="AQ207">
            <v>0.13882382868449805</v>
          </cell>
          <cell r="AR207">
            <v>8.1698797955431154E-3</v>
          </cell>
          <cell r="AS207">
            <v>4.5102888555683812E-2</v>
          </cell>
          <cell r="AT207">
            <v>0.1384853514654778</v>
          </cell>
          <cell r="AV207">
            <v>6.1249285013338577</v>
          </cell>
          <cell r="AW207">
            <v>6.5579135290132795</v>
          </cell>
          <cell r="AX207">
            <v>7.0457472552862326</v>
          </cell>
          <cell r="AY207">
            <v>0.23461392045916787</v>
          </cell>
          <cell r="AZ207">
            <v>0.71775217238013456</v>
          </cell>
          <cell r="BA207">
            <v>2.7090882026546863</v>
          </cell>
          <cell r="BC207">
            <v>1694.1425066004429</v>
          </cell>
          <cell r="BD207">
            <v>15913.663079339167</v>
          </cell>
          <cell r="BE207">
            <v>351523.27037387568</v>
          </cell>
          <cell r="BG207">
            <v>6.56301353231121</v>
          </cell>
          <cell r="BH207">
            <v>6.865982732319611</v>
          </cell>
          <cell r="BI207">
            <v>7.198914498606821</v>
          </cell>
          <cell r="BJ207">
            <v>0.37675841302349089</v>
          </cell>
          <cell r="BK207">
            <v>0.99237492914724601</v>
          </cell>
          <cell r="BL207">
            <v>3.1338155657281481</v>
          </cell>
          <cell r="BN207">
            <v>2713.9318702968617</v>
          </cell>
          <cell r="BO207">
            <v>22180.518943340168</v>
          </cell>
          <cell r="BP207">
            <v>378475.53421490279</v>
          </cell>
          <cell r="BR207">
            <v>6.7510390884557054</v>
          </cell>
          <cell r="BS207">
            <v>7.1042504007732648</v>
          </cell>
          <cell r="BT207">
            <v>7.483063958989983</v>
          </cell>
          <cell r="BU207">
            <v>0.46781671711650324</v>
          </cell>
          <cell r="BV207">
            <v>1.3055984270143162</v>
          </cell>
          <cell r="BW207">
            <v>4.3465848663059647</v>
          </cell>
          <cell r="BY207">
            <v>3378.0953159737078</v>
          </cell>
          <cell r="BZ207">
            <v>28947.113340699467</v>
          </cell>
          <cell r="CA207">
            <v>532025.55913700734</v>
          </cell>
          <cell r="CC207">
            <v>384</v>
          </cell>
        </row>
        <row r="208">
          <cell r="D208" t="str">
            <v>Central Basin Fault 19</v>
          </cell>
          <cell r="E208" t="str">
            <v>Central Basin Fault 19 North</v>
          </cell>
          <cell r="F208" t="str">
            <v>Central Basin Fault 19-20</v>
          </cell>
          <cell r="G208">
            <v>18.600000000000001</v>
          </cell>
          <cell r="H208">
            <v>157</v>
          </cell>
          <cell r="I208">
            <v>42.900000000000006</v>
          </cell>
          <cell r="J208">
            <v>169</v>
          </cell>
          <cell r="K208">
            <v>72.600000000000009</v>
          </cell>
          <cell r="L208">
            <v>171</v>
          </cell>
          <cell r="M208">
            <v>40</v>
          </cell>
          <cell r="N208">
            <v>53</v>
          </cell>
          <cell r="O208">
            <v>65</v>
          </cell>
          <cell r="P208" t="str">
            <v>W</v>
          </cell>
          <cell r="Q208">
            <v>1.5</v>
          </cell>
          <cell r="R208">
            <v>0.5</v>
          </cell>
          <cell r="S208" t="str">
            <v>Y</v>
          </cell>
          <cell r="T208">
            <v>630.87511903990753</v>
          </cell>
          <cell r="U208">
            <v>682</v>
          </cell>
          <cell r="V208">
            <v>682</v>
          </cell>
          <cell r="W208" t="str">
            <v>Y</v>
          </cell>
          <cell r="X208">
            <v>972.67769250516562</v>
          </cell>
          <cell r="Y208">
            <v>1180.4620863035011</v>
          </cell>
          <cell r="Z208">
            <v>1312</v>
          </cell>
          <cell r="AB208" t="str">
            <v>I</v>
          </cell>
          <cell r="AC208">
            <v>8.3333333333333332E-3</v>
          </cell>
          <cell r="AD208">
            <v>2.4999999999999998E-2</v>
          </cell>
          <cell r="AE208">
            <v>4.1666666666666664E-2</v>
          </cell>
          <cell r="AF208">
            <v>0.81</v>
          </cell>
          <cell r="AG208">
            <v>1.1100000000000001</v>
          </cell>
          <cell r="AH208">
            <v>1.4100000000000001</v>
          </cell>
          <cell r="AI208">
            <v>59</v>
          </cell>
          <cell r="AJ208">
            <v>76</v>
          </cell>
          <cell r="AK208">
            <v>93</v>
          </cell>
          <cell r="AL208">
            <v>7.9197230226198557E-3</v>
          </cell>
          <cell r="AM208">
            <v>4.5542816973830121E-2</v>
          </cell>
          <cell r="AN208">
            <v>0.13766146498009815</v>
          </cell>
          <cell r="AO208">
            <v>8.2801007791133245E-3</v>
          </cell>
          <cell r="AP208">
            <v>4.4740834589229145E-2</v>
          </cell>
          <cell r="AQ208">
            <v>0.13882382868449805</v>
          </cell>
          <cell r="AR208">
            <v>8.1698797955431154E-3</v>
          </cell>
          <cell r="AS208">
            <v>4.5102888555683812E-2</v>
          </cell>
          <cell r="AT208">
            <v>0.1384853514654778</v>
          </cell>
          <cell r="AV208">
            <v>5.9314396190331964</v>
          </cell>
          <cell r="AW208">
            <v>6.3644246467126182</v>
          </cell>
          <cell r="AX208">
            <v>6.8522583729855713</v>
          </cell>
          <cell r="AY208">
            <v>0.18776270599578695</v>
          </cell>
          <cell r="AZ208">
            <v>0.57442069019900055</v>
          </cell>
          <cell r="BA208">
            <v>2.1680969770088079</v>
          </cell>
          <cell r="BC208">
            <v>1363.9452843461456</v>
          </cell>
          <cell r="BD208">
            <v>12612.761536667242</v>
          </cell>
          <cell r="BE208">
            <v>273759.19218594063</v>
          </cell>
          <cell r="BG208">
            <v>6.56301353231121</v>
          </cell>
          <cell r="BH208">
            <v>6.865982732319611</v>
          </cell>
          <cell r="BI208">
            <v>7.198914498606821</v>
          </cell>
          <cell r="BJ208">
            <v>0.37675841302349089</v>
          </cell>
          <cell r="BK208">
            <v>0.99237492914724601</v>
          </cell>
          <cell r="BL208">
            <v>3.1338155657281481</v>
          </cell>
          <cell r="BN208">
            <v>2713.9318702968617</v>
          </cell>
          <cell r="BO208">
            <v>22180.518943340168</v>
          </cell>
          <cell r="BP208">
            <v>378475.53421490279</v>
          </cell>
          <cell r="BR208">
            <v>6.7510390884557054</v>
          </cell>
          <cell r="BS208">
            <v>7.1042504007732648</v>
          </cell>
          <cell r="BT208">
            <v>7.483063958989983</v>
          </cell>
          <cell r="BU208">
            <v>0.46781671711650324</v>
          </cell>
          <cell r="BV208">
            <v>1.3055984270143162</v>
          </cell>
          <cell r="BW208">
            <v>4.3465848663059647</v>
          </cell>
          <cell r="BY208">
            <v>3378.0953159737078</v>
          </cell>
          <cell r="BZ208">
            <v>28947.113340699467</v>
          </cell>
          <cell r="CA208">
            <v>532025.55913700734</v>
          </cell>
          <cell r="CC208">
            <v>384</v>
          </cell>
        </row>
        <row r="209">
          <cell r="D209" t="str">
            <v>Central Basin Fault 20</v>
          </cell>
          <cell r="E209" t="str">
            <v>Central Basin Fault 20 South</v>
          </cell>
          <cell r="F209" t="str">
            <v>Central Basin Fault 19-20</v>
          </cell>
          <cell r="G209">
            <v>14.2</v>
          </cell>
          <cell r="H209">
            <v>345</v>
          </cell>
          <cell r="I209">
            <v>29.7</v>
          </cell>
          <cell r="J209">
            <v>2</v>
          </cell>
          <cell r="K209">
            <v>72.600000000000009</v>
          </cell>
          <cell r="L209">
            <v>171</v>
          </cell>
          <cell r="M209">
            <v>40</v>
          </cell>
          <cell r="N209">
            <v>53</v>
          </cell>
          <cell r="O209">
            <v>65</v>
          </cell>
          <cell r="P209" t="str">
            <v>E</v>
          </cell>
          <cell r="Q209">
            <v>2.5</v>
          </cell>
          <cell r="R209">
            <v>0.5</v>
          </cell>
          <cell r="S209" t="str">
            <v>Y</v>
          </cell>
          <cell r="T209">
            <v>341.80257346525804</v>
          </cell>
          <cell r="U209">
            <v>498.46208630350122</v>
          </cell>
          <cell r="V209">
            <v>630</v>
          </cell>
          <cell r="W209" t="str">
            <v>Y</v>
          </cell>
          <cell r="X209">
            <v>972.67769250516562</v>
          </cell>
          <cell r="Y209">
            <v>1180.4620863035011</v>
          </cell>
          <cell r="Z209">
            <v>1312</v>
          </cell>
          <cell r="AB209" t="str">
            <v>I</v>
          </cell>
          <cell r="AC209">
            <v>8.3333333333333332E-3</v>
          </cell>
          <cell r="AD209">
            <v>2.4999999999999998E-2</v>
          </cell>
          <cell r="AE209">
            <v>4.1666666666666664E-2</v>
          </cell>
          <cell r="AF209">
            <v>0.81</v>
          </cell>
          <cell r="AG209">
            <v>1.1100000000000001</v>
          </cell>
          <cell r="AH209">
            <v>1.4100000000000001</v>
          </cell>
          <cell r="AI209">
            <v>59</v>
          </cell>
          <cell r="AJ209">
            <v>76</v>
          </cell>
          <cell r="AK209">
            <v>93</v>
          </cell>
          <cell r="AL209">
            <v>8.3802337353359301E-3</v>
          </cell>
          <cell r="AM209">
            <v>4.4324270807624751E-2</v>
          </cell>
          <cell r="AN209">
            <v>0.13899317045243775</v>
          </cell>
          <cell r="AO209">
            <v>7.3899450410246908E-3</v>
          </cell>
          <cell r="AP209">
            <v>4.4324270807624758E-2</v>
          </cell>
          <cell r="AQ209">
            <v>0.13899317045243775</v>
          </cell>
          <cell r="AR209">
            <v>8.1698797955431154E-3</v>
          </cell>
          <cell r="AS209">
            <v>4.5102888555683812E-2</v>
          </cell>
          <cell r="AT209">
            <v>0.1384853514654778</v>
          </cell>
          <cell r="AV209">
            <v>5.7360652859750987</v>
          </cell>
          <cell r="AW209">
            <v>6.1690503136545205</v>
          </cell>
          <cell r="AX209">
            <v>6.6568840399274736</v>
          </cell>
          <cell r="AY209">
            <v>0.14994160975402798</v>
          </cell>
          <cell r="AZ209">
            <v>0.45871496422932151</v>
          </cell>
          <cell r="BA209">
            <v>1.7313765750842796</v>
          </cell>
          <cell r="BC209">
            <v>1078.7696205932411</v>
          </cell>
          <cell r="BD209">
            <v>10349.069615160199</v>
          </cell>
          <cell r="BE209">
            <v>206602.42062029734</v>
          </cell>
          <cell r="BG209">
            <v>6.2968454608653559</v>
          </cell>
          <cell r="BH209">
            <v>6.7298304885447804</v>
          </cell>
          <cell r="BI209">
            <v>7.1644706734039234</v>
          </cell>
          <cell r="BJ209">
            <v>0.2773185515425951</v>
          </cell>
          <cell r="BK209">
            <v>0.84839805081238662</v>
          </cell>
          <cell r="BL209">
            <v>3.0119760955226758</v>
          </cell>
          <cell r="BN209">
            <v>1995.1955239231779</v>
          </cell>
          <cell r="BO209">
            <v>19140.710842025703</v>
          </cell>
          <cell r="BP209">
            <v>407577.60427201155</v>
          </cell>
          <cell r="BR209">
            <v>6.7510390884557054</v>
          </cell>
          <cell r="BS209">
            <v>7.1042504007732648</v>
          </cell>
          <cell r="BT209">
            <v>7.483063958989983</v>
          </cell>
          <cell r="BU209">
            <v>0.46781671711650324</v>
          </cell>
          <cell r="BV209">
            <v>1.3055984270143162</v>
          </cell>
          <cell r="BW209">
            <v>4.3465848663059647</v>
          </cell>
          <cell r="BY209">
            <v>3378.0953159737078</v>
          </cell>
          <cell r="BZ209">
            <v>28947.113340699467</v>
          </cell>
          <cell r="CA209">
            <v>532025.55913700734</v>
          </cell>
          <cell r="CC209">
            <v>385</v>
          </cell>
        </row>
        <row r="210">
          <cell r="D210" t="str">
            <v>Central Basin Fault 20</v>
          </cell>
          <cell r="E210" t="str">
            <v>Central Basin Fault 20 North</v>
          </cell>
          <cell r="F210" t="str">
            <v>Central Basin Fault 19-20</v>
          </cell>
          <cell r="G210">
            <v>15.5</v>
          </cell>
          <cell r="H210">
            <v>17</v>
          </cell>
          <cell r="I210">
            <v>29.7</v>
          </cell>
          <cell r="J210">
            <v>2</v>
          </cell>
          <cell r="K210">
            <v>72.600000000000009</v>
          </cell>
          <cell r="L210">
            <v>171</v>
          </cell>
          <cell r="M210">
            <v>40</v>
          </cell>
          <cell r="N210">
            <v>53</v>
          </cell>
          <cell r="O210">
            <v>65</v>
          </cell>
          <cell r="P210" t="str">
            <v>E</v>
          </cell>
          <cell r="Q210">
            <v>2</v>
          </cell>
          <cell r="R210">
            <v>0.5</v>
          </cell>
          <cell r="S210" t="str">
            <v>Y</v>
          </cell>
          <cell r="T210">
            <v>341.80257346525804</v>
          </cell>
          <cell r="U210">
            <v>498.46208630350122</v>
          </cell>
          <cell r="V210">
            <v>630</v>
          </cell>
          <cell r="W210" t="str">
            <v>Y</v>
          </cell>
          <cell r="X210">
            <v>972.67769250516562</v>
          </cell>
          <cell r="Y210">
            <v>1180.4620863035011</v>
          </cell>
          <cell r="Z210">
            <v>1312</v>
          </cell>
          <cell r="AB210" t="str">
            <v>I</v>
          </cell>
          <cell r="AC210">
            <v>8.3333333333333332E-3</v>
          </cell>
          <cell r="AD210">
            <v>2.4999999999999998E-2</v>
          </cell>
          <cell r="AE210">
            <v>4.1666666666666664E-2</v>
          </cell>
          <cell r="AF210">
            <v>0.81</v>
          </cell>
          <cell r="AG210">
            <v>1.1100000000000001</v>
          </cell>
          <cell r="AH210">
            <v>1.4100000000000001</v>
          </cell>
          <cell r="AI210">
            <v>59</v>
          </cell>
          <cell r="AJ210">
            <v>76</v>
          </cell>
          <cell r="AK210">
            <v>93</v>
          </cell>
          <cell r="AL210">
            <v>5.8960438046292219E-3</v>
          </cell>
          <cell r="AM210">
            <v>3.9524424747492549E-2</v>
          </cell>
          <cell r="AN210">
            <v>0.13488502291387153</v>
          </cell>
          <cell r="AO210">
            <v>7.3899450410246908E-3</v>
          </cell>
          <cell r="AP210">
            <v>4.4324270807624758E-2</v>
          </cell>
          <cell r="AQ210">
            <v>0.13899317045243775</v>
          </cell>
          <cell r="AR210">
            <v>8.1698797955431154E-3</v>
          </cell>
          <cell r="AS210">
            <v>4.5102888555683812E-2</v>
          </cell>
          <cell r="AT210">
            <v>0.1384853514654778</v>
          </cell>
          <cell r="AV210">
            <v>5.7994708756204902</v>
          </cell>
          <cell r="AW210">
            <v>6.2324559032999121</v>
          </cell>
          <cell r="AX210">
            <v>6.7202896295728651</v>
          </cell>
          <cell r="AY210">
            <v>0.16129650751198546</v>
          </cell>
          <cell r="AZ210">
            <v>0.49345289673127052</v>
          </cell>
          <cell r="BA210">
            <v>1.8624916406278262</v>
          </cell>
          <cell r="BC210">
            <v>1195.8073923075842</v>
          </cell>
          <cell r="BD210">
            <v>12484.7584723564</v>
          </cell>
          <cell r="BE210">
            <v>315888.36554530158</v>
          </cell>
          <cell r="BG210">
            <v>6.2968454608653559</v>
          </cell>
          <cell r="BH210">
            <v>6.7298304885447804</v>
          </cell>
          <cell r="BI210">
            <v>7.1644706734039234</v>
          </cell>
          <cell r="BJ210">
            <v>0.2773185515425951</v>
          </cell>
          <cell r="BK210">
            <v>0.84839805081238662</v>
          </cell>
          <cell r="BL210">
            <v>3.0119760955226758</v>
          </cell>
          <cell r="BN210">
            <v>1995.1955239231779</v>
          </cell>
          <cell r="BO210">
            <v>19140.710842025703</v>
          </cell>
          <cell r="BP210">
            <v>407577.60427201155</v>
          </cell>
          <cell r="BR210">
            <v>6.7510390884557054</v>
          </cell>
          <cell r="BS210">
            <v>7.1042504007732648</v>
          </cell>
          <cell r="BT210">
            <v>7.483063958989983</v>
          </cell>
          <cell r="BU210">
            <v>0.46781671711650324</v>
          </cell>
          <cell r="BV210">
            <v>1.3055984270143162</v>
          </cell>
          <cell r="BW210">
            <v>4.3465848663059647</v>
          </cell>
          <cell r="BY210">
            <v>3378.0953159737078</v>
          </cell>
          <cell r="BZ210">
            <v>28947.113340699467</v>
          </cell>
          <cell r="CA210">
            <v>532025.55913700734</v>
          </cell>
          <cell r="CC210">
            <v>385</v>
          </cell>
        </row>
        <row r="211">
          <cell r="D211" t="str">
            <v>Lipichili</v>
          </cell>
          <cell r="E211" t="str">
            <v>Lipichili-1</v>
          </cell>
          <cell r="F211" t="str">
            <v>Lipichili-All</v>
          </cell>
          <cell r="G211">
            <v>28.1</v>
          </cell>
          <cell r="H211">
            <v>203</v>
          </cell>
          <cell r="I211">
            <v>68.3</v>
          </cell>
          <cell r="J211">
            <v>190</v>
          </cell>
          <cell r="K211">
            <v>97.5</v>
          </cell>
          <cell r="L211">
            <v>183</v>
          </cell>
          <cell r="M211">
            <v>40</v>
          </cell>
          <cell r="N211">
            <v>53</v>
          </cell>
          <cell r="O211">
            <v>65</v>
          </cell>
          <cell r="P211" t="str">
            <v>W</v>
          </cell>
          <cell r="Q211">
            <v>2.5</v>
          </cell>
          <cell r="R211">
            <v>0.5</v>
          </cell>
          <cell r="S211" t="str">
            <v>Y</v>
          </cell>
          <cell r="T211">
            <v>1151</v>
          </cell>
          <cell r="U211">
            <v>1151</v>
          </cell>
          <cell r="V211">
            <v>1151</v>
          </cell>
          <cell r="W211" t="str">
            <v>Y</v>
          </cell>
          <cell r="X211">
            <v>1360.5818436848842</v>
          </cell>
          <cell r="Y211">
            <v>3453</v>
          </cell>
          <cell r="Z211">
            <v>3453</v>
          </cell>
          <cell r="AB211" t="str">
            <v>I</v>
          </cell>
          <cell r="AC211">
            <v>8.3333333333333332E-3</v>
          </cell>
          <cell r="AD211">
            <v>2.4999999999999998E-2</v>
          </cell>
          <cell r="AE211">
            <v>4.1666666666666664E-2</v>
          </cell>
          <cell r="AF211">
            <v>0.81</v>
          </cell>
          <cell r="AG211">
            <v>1.1100000000000001</v>
          </cell>
          <cell r="AH211">
            <v>1.4100000000000001</v>
          </cell>
          <cell r="AI211">
            <v>59</v>
          </cell>
          <cell r="AJ211">
            <v>76</v>
          </cell>
          <cell r="AK211">
            <v>93</v>
          </cell>
          <cell r="AL211">
            <v>5.1792692821060965E-3</v>
          </cell>
          <cell r="AM211">
            <v>3.6825493799966379E-2</v>
          </cell>
          <cell r="AN211">
            <v>0.1306307523100948</v>
          </cell>
          <cell r="AO211">
            <v>6.6501228646240482E-3</v>
          </cell>
          <cell r="AP211">
            <v>4.2124050537663771E-2</v>
          </cell>
          <cell r="AQ211">
            <v>0.13797815117772996</v>
          </cell>
          <cell r="AR211">
            <v>7.305063909819904E-3</v>
          </cell>
          <cell r="AS211">
            <v>4.4095703757912934E-2</v>
          </cell>
          <cell r="AT211">
            <v>0.13901434301020929</v>
          </cell>
          <cell r="AV211">
            <v>6.2300952451784708</v>
          </cell>
          <cell r="AW211">
            <v>6.6630802728578926</v>
          </cell>
          <cell r="AX211">
            <v>7.1509139991308457</v>
          </cell>
          <cell r="AY211">
            <v>0.26481168739641564</v>
          </cell>
          <cell r="AZ211">
            <v>0.81013591831396037</v>
          </cell>
          <cell r="BA211">
            <v>3.057781980057598</v>
          </cell>
          <cell r="BC211">
            <v>2027.1772359375113</v>
          </cell>
          <cell r="BD211">
            <v>21999.322608260583</v>
          </cell>
          <cell r="BE211">
            <v>590388.68487142702</v>
          </cell>
          <cell r="BG211">
            <v>6.8241454562521708</v>
          </cell>
          <cell r="BH211">
            <v>7.0932736812929233</v>
          </cell>
          <cell r="BI211">
            <v>7.4262054475801333</v>
          </cell>
          <cell r="BJ211">
            <v>0.50889586361062145</v>
          </cell>
          <cell r="BK211">
            <v>1.2892028544802407</v>
          </cell>
          <cell r="BL211">
            <v>4.0711669088849742</v>
          </cell>
          <cell r="BN211">
            <v>3688.2351246692065</v>
          </cell>
          <cell r="BO211">
            <v>30604.911873979079</v>
          </cell>
          <cell r="BP211">
            <v>612194.23937893368</v>
          </cell>
          <cell r="BR211">
            <v>6.8967948038330817</v>
          </cell>
          <cell r="BS211">
            <v>7.570394936012586</v>
          </cell>
          <cell r="BT211">
            <v>7.9033267022997959</v>
          </cell>
          <cell r="BU211">
            <v>0.55329098567489754</v>
          </cell>
          <cell r="BV211">
            <v>2.2329648452226034</v>
          </cell>
          <cell r="BW211">
            <v>7.0514679322819118</v>
          </cell>
          <cell r="BY211">
            <v>3980.0999932378459</v>
          </cell>
          <cell r="BZ211">
            <v>50639.056754409998</v>
          </cell>
          <cell r="CA211">
            <v>965284.90637883497</v>
          </cell>
          <cell r="CC211">
            <v>386</v>
          </cell>
        </row>
        <row r="212">
          <cell r="D212" t="str">
            <v>Lipichili</v>
          </cell>
          <cell r="E212" t="str">
            <v>Lipichili-2</v>
          </cell>
          <cell r="F212" t="str">
            <v>Lipichili-All</v>
          </cell>
          <cell r="G212">
            <v>15</v>
          </cell>
          <cell r="H212">
            <v>166</v>
          </cell>
          <cell r="I212">
            <v>68.3</v>
          </cell>
          <cell r="J212">
            <v>190</v>
          </cell>
          <cell r="K212">
            <v>97.5</v>
          </cell>
          <cell r="L212">
            <v>183</v>
          </cell>
          <cell r="M212">
            <v>40</v>
          </cell>
          <cell r="N212">
            <v>53</v>
          </cell>
          <cell r="O212">
            <v>65</v>
          </cell>
          <cell r="P212" t="str">
            <v>W</v>
          </cell>
          <cell r="Q212">
            <v>2</v>
          </cell>
          <cell r="R212">
            <v>0.5</v>
          </cell>
          <cell r="S212" t="str">
            <v>Y</v>
          </cell>
          <cell r="T212">
            <v>1151</v>
          </cell>
          <cell r="U212">
            <v>1151</v>
          </cell>
          <cell r="V212">
            <v>1151</v>
          </cell>
          <cell r="W212" t="str">
            <v>Y</v>
          </cell>
          <cell r="X212">
            <v>1360.5818436848842</v>
          </cell>
          <cell r="Y212">
            <v>3453</v>
          </cell>
          <cell r="Z212">
            <v>3453</v>
          </cell>
          <cell r="AB212" t="str">
            <v>I</v>
          </cell>
          <cell r="AC212">
            <v>8.3333333333333332E-3</v>
          </cell>
          <cell r="AD212">
            <v>2.4999999999999998E-2</v>
          </cell>
          <cell r="AE212">
            <v>4.1666666666666664E-2</v>
          </cell>
          <cell r="AF212">
            <v>0.81</v>
          </cell>
          <cell r="AG212">
            <v>1.1100000000000001</v>
          </cell>
          <cell r="AH212">
            <v>1.4100000000000001</v>
          </cell>
          <cell r="AI212">
            <v>59</v>
          </cell>
          <cell r="AJ212">
            <v>76</v>
          </cell>
          <cell r="AK212">
            <v>93</v>
          </cell>
          <cell r="AL212">
            <v>8.4264785949865872E-3</v>
          </cell>
          <cell r="AM212">
            <v>4.4095703757912941E-2</v>
          </cell>
          <cell r="AN212">
            <v>0.13901434301020929</v>
          </cell>
          <cell r="AO212">
            <v>6.6501228646240482E-3</v>
          </cell>
          <cell r="AP212">
            <v>4.2124050537663771E-2</v>
          </cell>
          <cell r="AQ212">
            <v>0.13797815117772996</v>
          </cell>
          <cell r="AR212">
            <v>7.305063909819904E-3</v>
          </cell>
          <cell r="AS212">
            <v>4.4095703757912934E-2</v>
          </cell>
          <cell r="AT212">
            <v>0.13901434301020929</v>
          </cell>
          <cell r="AV212">
            <v>5.775736810429474</v>
          </cell>
          <cell r="AW212">
            <v>6.2087218381088958</v>
          </cell>
          <cell r="AX212">
            <v>6.6965555643818488</v>
          </cell>
          <cell r="AY212">
            <v>0.15694877534428964</v>
          </cell>
          <cell r="AZ212">
            <v>0.48015192037750903</v>
          </cell>
          <cell r="BA212">
            <v>1.8122883538801546</v>
          </cell>
          <cell r="BC212">
            <v>1129.0113807376208</v>
          </cell>
          <cell r="BD212">
            <v>10888.859445663029</v>
          </cell>
          <cell r="BE212">
            <v>215070.66486330275</v>
          </cell>
          <cell r="BG212">
            <v>6.8241454562521708</v>
          </cell>
          <cell r="BH212">
            <v>7.0932736812929233</v>
          </cell>
          <cell r="BI212">
            <v>7.4262054475801333</v>
          </cell>
          <cell r="BJ212">
            <v>0.50889586361062145</v>
          </cell>
          <cell r="BK212">
            <v>1.2892028544802407</v>
          </cell>
          <cell r="BL212">
            <v>4.0711669088849742</v>
          </cell>
          <cell r="BN212">
            <v>3688.2351246692065</v>
          </cell>
          <cell r="BO212">
            <v>30604.911873979079</v>
          </cell>
          <cell r="BP212">
            <v>612194.23937893368</v>
          </cell>
          <cell r="BR212">
            <v>6.8967948038330817</v>
          </cell>
          <cell r="BS212">
            <v>7.570394936012586</v>
          </cell>
          <cell r="BT212">
            <v>7.9033267022997959</v>
          </cell>
          <cell r="BU212">
            <v>0.55329098567489754</v>
          </cell>
          <cell r="BV212">
            <v>2.2329648452226034</v>
          </cell>
          <cell r="BW212">
            <v>7.0514679322819118</v>
          </cell>
          <cell r="BY212">
            <v>3980.0999932378459</v>
          </cell>
          <cell r="BZ212">
            <v>50639.056754409998</v>
          </cell>
          <cell r="CA212">
            <v>965284.90637883497</v>
          </cell>
          <cell r="CC212">
            <v>386</v>
          </cell>
        </row>
        <row r="213">
          <cell r="D213" t="str">
            <v>Lipichili</v>
          </cell>
          <cell r="E213" t="str">
            <v>Lipichili-3</v>
          </cell>
          <cell r="F213" t="str">
            <v>Lipichili-All</v>
          </cell>
          <cell r="G213">
            <v>25.2</v>
          </cell>
          <cell r="H213">
            <v>190</v>
          </cell>
          <cell r="I213">
            <v>68.3</v>
          </cell>
          <cell r="J213">
            <v>190</v>
          </cell>
          <cell r="K213">
            <v>97.5</v>
          </cell>
          <cell r="L213">
            <v>183</v>
          </cell>
          <cell r="M213">
            <v>40</v>
          </cell>
          <cell r="N213">
            <v>53</v>
          </cell>
          <cell r="O213">
            <v>65</v>
          </cell>
          <cell r="P213" t="str">
            <v>W</v>
          </cell>
          <cell r="Q213">
            <v>2</v>
          </cell>
          <cell r="R213">
            <v>0.5</v>
          </cell>
          <cell r="S213" t="str">
            <v>Y</v>
          </cell>
          <cell r="T213">
            <v>1151</v>
          </cell>
          <cell r="U213">
            <v>1151</v>
          </cell>
          <cell r="V213">
            <v>1151</v>
          </cell>
          <cell r="W213" t="str">
            <v>Y</v>
          </cell>
          <cell r="X213">
            <v>1360.5818436848842</v>
          </cell>
          <cell r="Y213">
            <v>3453</v>
          </cell>
          <cell r="Z213">
            <v>3453</v>
          </cell>
          <cell r="AB213" t="str">
            <v>I</v>
          </cell>
          <cell r="AC213">
            <v>8.3333333333333332E-3</v>
          </cell>
          <cell r="AD213">
            <v>2.4999999999999998E-2</v>
          </cell>
          <cell r="AE213">
            <v>4.1666666666666664E-2</v>
          </cell>
          <cell r="AF213">
            <v>0.81</v>
          </cell>
          <cell r="AG213">
            <v>1.1100000000000001</v>
          </cell>
          <cell r="AH213">
            <v>1.4100000000000001</v>
          </cell>
          <cell r="AI213">
            <v>59</v>
          </cell>
          <cell r="AJ213">
            <v>76</v>
          </cell>
          <cell r="AK213">
            <v>93</v>
          </cell>
          <cell r="AL213">
            <v>6.6501228646240482E-3</v>
          </cell>
          <cell r="AM213">
            <v>4.2124050537663771E-2</v>
          </cell>
          <cell r="AN213">
            <v>0.13797815117772996</v>
          </cell>
          <cell r="AO213">
            <v>6.6501228646240482E-3</v>
          </cell>
          <cell r="AP213">
            <v>4.2124050537663771E-2</v>
          </cell>
          <cell r="AQ213">
            <v>0.13797815117772996</v>
          </cell>
          <cell r="AR213">
            <v>7.305063909819904E-3</v>
          </cell>
          <cell r="AS213">
            <v>4.4095703757912934E-2</v>
          </cell>
          <cell r="AT213">
            <v>0.13901434301020929</v>
          </cell>
          <cell r="AV213">
            <v>6.1512522799725771</v>
          </cell>
          <cell r="AW213">
            <v>6.5842373076519989</v>
          </cell>
          <cell r="AX213">
            <v>7.072071033924952</v>
          </cell>
          <cell r="AY213">
            <v>0.24183305714552425</v>
          </cell>
          <cell r="AZ213">
            <v>0.73983760971991619</v>
          </cell>
          <cell r="BA213">
            <v>2.7924476128383784</v>
          </cell>
          <cell r="BC213">
            <v>1752.6909520190522</v>
          </cell>
          <cell r="BD213">
            <v>17563.306478763618</v>
          </cell>
          <cell r="BE213">
            <v>419909.17606847017</v>
          </cell>
          <cell r="BG213">
            <v>6.8241454562521708</v>
          </cell>
          <cell r="BH213">
            <v>7.0932736812929233</v>
          </cell>
          <cell r="BI213">
            <v>7.4262054475801333</v>
          </cell>
          <cell r="BJ213">
            <v>0.50889586361062145</v>
          </cell>
          <cell r="BK213">
            <v>1.2892028544802407</v>
          </cell>
          <cell r="BL213">
            <v>4.0711669088849742</v>
          </cell>
          <cell r="BN213">
            <v>3688.2351246692065</v>
          </cell>
          <cell r="BO213">
            <v>30604.911873979079</v>
          </cell>
          <cell r="BP213">
            <v>612194.23937893368</v>
          </cell>
          <cell r="BR213">
            <v>6.8967948038330817</v>
          </cell>
          <cell r="BS213">
            <v>7.570394936012586</v>
          </cell>
          <cell r="BT213">
            <v>7.9033267022997959</v>
          </cell>
          <cell r="BU213">
            <v>0.55329098567489754</v>
          </cell>
          <cell r="BV213">
            <v>2.2329648452226034</v>
          </cell>
          <cell r="BW213">
            <v>7.0514679322819118</v>
          </cell>
          <cell r="BY213">
            <v>3980.0999932378459</v>
          </cell>
          <cell r="BZ213">
            <v>50639.056754409998</v>
          </cell>
          <cell r="CA213">
            <v>965284.90637883497</v>
          </cell>
          <cell r="CC213">
            <v>386</v>
          </cell>
        </row>
        <row r="214">
          <cell r="D214" t="str">
            <v>Lipichili North</v>
          </cell>
          <cell r="E214" t="str">
            <v>NA</v>
          </cell>
          <cell r="F214" t="str">
            <v>Lipichili-All</v>
          </cell>
          <cell r="G214" t="str">
            <v>NA</v>
          </cell>
          <cell r="H214" t="str">
            <v>NA</v>
          </cell>
          <cell r="I214">
            <v>13.9</v>
          </cell>
          <cell r="J214">
            <v>158</v>
          </cell>
          <cell r="K214">
            <v>97.5</v>
          </cell>
          <cell r="L214">
            <v>183</v>
          </cell>
          <cell r="M214">
            <v>40</v>
          </cell>
          <cell r="N214">
            <v>53</v>
          </cell>
          <cell r="O214">
            <v>65</v>
          </cell>
          <cell r="P214" t="str">
            <v>W</v>
          </cell>
          <cell r="Q214">
            <v>2</v>
          </cell>
          <cell r="R214">
            <v>0.5</v>
          </cell>
          <cell r="S214" t="str">
            <v>Y</v>
          </cell>
          <cell r="T214">
            <v>96.428611466154734</v>
          </cell>
          <cell r="U214">
            <v>140.62505838814229</v>
          </cell>
          <cell r="V214">
            <v>200.89294055448903</v>
          </cell>
          <cell r="W214" t="str">
            <v>Y</v>
          </cell>
          <cell r="X214">
            <v>1360.5818436848842</v>
          </cell>
          <cell r="Y214">
            <v>3453</v>
          </cell>
          <cell r="Z214">
            <v>3453</v>
          </cell>
          <cell r="AB214" t="str">
            <v>I</v>
          </cell>
          <cell r="AC214">
            <v>8.3333333333333332E-3</v>
          </cell>
          <cell r="AD214">
            <v>2.4999999999999998E-2</v>
          </cell>
          <cell r="AE214">
            <v>4.1666666666666664E-2</v>
          </cell>
          <cell r="AF214">
            <v>0.81</v>
          </cell>
          <cell r="AG214">
            <v>1.1100000000000001</v>
          </cell>
          <cell r="AH214">
            <v>1.4100000000000001</v>
          </cell>
          <cell r="AI214">
            <v>59</v>
          </cell>
          <cell r="AJ214">
            <v>76</v>
          </cell>
          <cell r="AK214">
            <v>93</v>
          </cell>
          <cell r="AL214" t="str">
            <v>NA</v>
          </cell>
          <cell r="AM214" t="str">
            <v>NA</v>
          </cell>
          <cell r="AN214" t="str">
            <v>NA</v>
          </cell>
          <cell r="AO214">
            <v>7.9859303431396821E-3</v>
          </cell>
          <cell r="AP214">
            <v>4.5542816973830121E-2</v>
          </cell>
          <cell r="AQ214">
            <v>0.13766146498009818</v>
          </cell>
          <cell r="AR214">
            <v>7.305063909819904E-3</v>
          </cell>
          <cell r="AS214">
            <v>4.4095703757912934E-2</v>
          </cell>
          <cell r="AT214">
            <v>0.13901434301020929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 t="str">
            <v>NA</v>
          </cell>
          <cell r="BA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G214">
            <v>5.7472760457601622</v>
          </cell>
          <cell r="BH214">
            <v>6.180261073439584</v>
          </cell>
          <cell r="BI214">
            <v>6.668094799712537</v>
          </cell>
          <cell r="BJ214">
            <v>0.14729710648850108</v>
          </cell>
          <cell r="BK214">
            <v>0.45062466012467339</v>
          </cell>
          <cell r="BL214">
            <v>1.7008404816397815</v>
          </cell>
          <cell r="BN214">
            <v>1069.9951980737378</v>
          </cell>
          <cell r="BO214">
            <v>9894.5276130725942</v>
          </cell>
          <cell r="BP214">
            <v>212979.62899224253</v>
          </cell>
          <cell r="BR214">
            <v>6.8967948038330817</v>
          </cell>
          <cell r="BS214">
            <v>7.570394936012586</v>
          </cell>
          <cell r="BT214">
            <v>7.9033267022997959</v>
          </cell>
          <cell r="BU214">
            <v>0.55329098567489754</v>
          </cell>
          <cell r="BV214">
            <v>2.2329648452226034</v>
          </cell>
          <cell r="BW214">
            <v>7.0514679322819118</v>
          </cell>
          <cell r="BY214">
            <v>3980.0999932378459</v>
          </cell>
          <cell r="BZ214">
            <v>50639.056754409998</v>
          </cell>
          <cell r="CA214">
            <v>965284.90637883497</v>
          </cell>
          <cell r="CC214">
            <v>387</v>
          </cell>
        </row>
        <row r="215">
          <cell r="D215" t="str">
            <v>Lipichili South</v>
          </cell>
          <cell r="E215" t="str">
            <v>NA</v>
          </cell>
          <cell r="F215" t="str">
            <v>Lipichili-All</v>
          </cell>
          <cell r="G215" t="str">
            <v>NA</v>
          </cell>
          <cell r="H215" t="str">
            <v>NA</v>
          </cell>
          <cell r="I215">
            <v>15.3</v>
          </cell>
          <cell r="J215">
            <v>187</v>
          </cell>
          <cell r="K215">
            <v>97.5</v>
          </cell>
          <cell r="L215">
            <v>183</v>
          </cell>
          <cell r="M215">
            <v>40</v>
          </cell>
          <cell r="N215">
            <v>53</v>
          </cell>
          <cell r="O215">
            <v>65</v>
          </cell>
          <cell r="P215" t="str">
            <v>W</v>
          </cell>
          <cell r="Q215">
            <v>2.5</v>
          </cell>
          <cell r="R215">
            <v>1</v>
          </cell>
          <cell r="S215" t="str">
            <v>Y</v>
          </cell>
          <cell r="T215">
            <v>113.15323221872947</v>
          </cell>
          <cell r="U215">
            <v>155</v>
          </cell>
          <cell r="V215">
            <v>155</v>
          </cell>
          <cell r="W215" t="str">
            <v>Y</v>
          </cell>
          <cell r="X215">
            <v>1360.5818436848842</v>
          </cell>
          <cell r="Y215">
            <v>3453</v>
          </cell>
          <cell r="Z215">
            <v>3453</v>
          </cell>
          <cell r="AB215" t="str">
            <v>I</v>
          </cell>
          <cell r="AC215">
            <v>8.3333333333333332E-3</v>
          </cell>
          <cell r="AD215">
            <v>2.4999999999999998E-2</v>
          </cell>
          <cell r="AE215">
            <v>4.1666666666666664E-2</v>
          </cell>
          <cell r="AF215">
            <v>0.81</v>
          </cell>
          <cell r="AG215">
            <v>1.1100000000000001</v>
          </cell>
          <cell r="AH215">
            <v>1.4100000000000001</v>
          </cell>
          <cell r="AI215">
            <v>59</v>
          </cell>
          <cell r="AJ215">
            <v>76</v>
          </cell>
          <cell r="AK215">
            <v>93</v>
          </cell>
          <cell r="AL215" t="str">
            <v>NA</v>
          </cell>
          <cell r="AM215" t="str">
            <v>NA</v>
          </cell>
          <cell r="AN215" t="str">
            <v>NA</v>
          </cell>
          <cell r="AO215">
            <v>6.9435561273554509E-3</v>
          </cell>
          <cell r="AP215">
            <v>4.3047873247843448E-2</v>
          </cell>
          <cell r="AQ215">
            <v>0.13867571105747287</v>
          </cell>
          <cell r="AR215">
            <v>7.305063909819904E-3</v>
          </cell>
          <cell r="AS215">
            <v>4.4095703757912934E-2</v>
          </cell>
          <cell r="AT215">
            <v>0.13901434301020929</v>
          </cell>
          <cell r="AV215" t="str">
            <v>NA</v>
          </cell>
          <cell r="AW215" t="str">
            <v>NA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C215" t="str">
            <v>NA</v>
          </cell>
          <cell r="BD215" t="str">
            <v>NA</v>
          </cell>
          <cell r="BE215" t="str">
            <v>NA</v>
          </cell>
          <cell r="BG215">
            <v>5.8167370966993346</v>
          </cell>
          <cell r="BH215">
            <v>6.222530055833424</v>
          </cell>
          <cell r="BI215">
            <v>6.555461822120634</v>
          </cell>
          <cell r="BJ215">
            <v>0.15956026212442173</v>
          </cell>
          <cell r="BK215">
            <v>0.47309618472357196</v>
          </cell>
          <cell r="BL215">
            <v>1.4939879517586494</v>
          </cell>
          <cell r="BN215">
            <v>1150.5999205462408</v>
          </cell>
          <cell r="BO215">
            <v>10990.001341059804</v>
          </cell>
          <cell r="BP215">
            <v>215161.78804586912</v>
          </cell>
          <cell r="BR215">
            <v>6.8967948038330817</v>
          </cell>
          <cell r="BS215">
            <v>7.570394936012586</v>
          </cell>
          <cell r="BT215">
            <v>7.9033267022997959</v>
          </cell>
          <cell r="BU215">
            <v>0.55329098567489754</v>
          </cell>
          <cell r="BV215">
            <v>2.2329648452226034</v>
          </cell>
          <cell r="BW215">
            <v>7.0514679322819118</v>
          </cell>
          <cell r="BY215">
            <v>3980.0999932378459</v>
          </cell>
          <cell r="BZ215">
            <v>50639.056754409998</v>
          </cell>
          <cell r="CA215">
            <v>965284.90637883497</v>
          </cell>
          <cell r="CC215">
            <v>388</v>
          </cell>
        </row>
        <row r="216">
          <cell r="D216" t="str">
            <v>Central Basin Fault 23</v>
          </cell>
          <cell r="E216" t="str">
            <v>NA</v>
          </cell>
          <cell r="F216" t="str">
            <v>NA</v>
          </cell>
          <cell r="G216" t="str">
            <v>NA</v>
          </cell>
          <cell r="H216" t="str">
            <v>NA</v>
          </cell>
          <cell r="I216">
            <v>11.7</v>
          </cell>
          <cell r="J216">
            <v>342</v>
          </cell>
          <cell r="K216" t="str">
            <v>NA</v>
          </cell>
          <cell r="L216" t="str">
            <v>NA</v>
          </cell>
          <cell r="M216">
            <v>40</v>
          </cell>
          <cell r="N216">
            <v>53</v>
          </cell>
          <cell r="O216">
            <v>65</v>
          </cell>
          <cell r="P216" t="str">
            <v>E</v>
          </cell>
          <cell r="Q216">
            <v>4</v>
          </cell>
          <cell r="R216">
            <v>0.5</v>
          </cell>
          <cell r="S216" t="str">
            <v>N</v>
          </cell>
          <cell r="T216">
            <v>72.358743306310259</v>
          </cell>
          <cell r="U216">
            <v>105.52316732170247</v>
          </cell>
          <cell r="V216">
            <v>150.74738188814638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B216" t="str">
            <v>I</v>
          </cell>
          <cell r="AC216">
            <v>8.3333333333333332E-3</v>
          </cell>
          <cell r="AD216">
            <v>2.4999999999999998E-2</v>
          </cell>
          <cell r="AE216">
            <v>4.1666666666666664E-2</v>
          </cell>
          <cell r="AF216">
            <v>0.81</v>
          </cell>
          <cell r="AG216">
            <v>1.1100000000000001</v>
          </cell>
          <cell r="AH216">
            <v>1.4100000000000001</v>
          </cell>
          <cell r="AI216">
            <v>59</v>
          </cell>
          <cell r="AJ216">
            <v>76</v>
          </cell>
          <cell r="AK216">
            <v>93</v>
          </cell>
          <cell r="AL216" t="str">
            <v>NA</v>
          </cell>
          <cell r="AM216" t="str">
            <v>NA</v>
          </cell>
          <cell r="AN216" t="str">
            <v>NA</v>
          </cell>
          <cell r="AO216">
            <v>8.226243184009845E-3</v>
          </cell>
          <cell r="AP216">
            <v>4.4928704431758504E-2</v>
          </cell>
          <cell r="AQ216">
            <v>0.13867571105747287</v>
          </cell>
          <cell r="AR216" t="str">
            <v>NA</v>
          </cell>
          <cell r="AS216" t="str">
            <v>NA</v>
          </cell>
          <cell r="AT216" t="str">
            <v>NA</v>
          </cell>
          <cell r="AV216" t="str">
            <v>NA</v>
          </cell>
          <cell r="AW216" t="str">
            <v>NA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C216" t="str">
            <v>NA</v>
          </cell>
          <cell r="BD216" t="str">
            <v>NA</v>
          </cell>
          <cell r="BE216" t="str">
            <v>NA</v>
          </cell>
          <cell r="BG216">
            <v>5.6225611482469402</v>
          </cell>
          <cell r="BH216">
            <v>6.055546175926362</v>
          </cell>
          <cell r="BI216">
            <v>6.5433799021993151</v>
          </cell>
          <cell r="BJ216">
            <v>0.12759591389977895</v>
          </cell>
          <cell r="BK216">
            <v>0.39035298591472106</v>
          </cell>
          <cell r="BL216">
            <v>1.4733507047506753</v>
          </cell>
          <cell r="BN216">
            <v>920.10282786217692</v>
          </cell>
          <cell r="BO216">
            <v>8688.2760331454028</v>
          </cell>
          <cell r="BP216">
            <v>179103.71378450998</v>
          </cell>
          <cell r="BR216" t="str">
            <v>NA</v>
          </cell>
          <cell r="BS216" t="str">
            <v>NA</v>
          </cell>
          <cell r="BT216" t="str">
            <v>NA</v>
          </cell>
          <cell r="BU216" t="str">
            <v>NA</v>
          </cell>
          <cell r="BV216" t="str">
            <v>NA</v>
          </cell>
          <cell r="BW216" t="str">
            <v>NA</v>
          </cell>
          <cell r="BY216" t="str">
            <v>NA</v>
          </cell>
          <cell r="BZ216" t="str">
            <v>NA</v>
          </cell>
          <cell r="CA216" t="str">
            <v>NA</v>
          </cell>
          <cell r="CC216">
            <v>389</v>
          </cell>
        </row>
        <row r="217">
          <cell r="D217" t="str">
            <v>Central Basin Fault 25</v>
          </cell>
          <cell r="E217" t="str">
            <v>NA</v>
          </cell>
          <cell r="F217" t="str">
            <v>NA</v>
          </cell>
          <cell r="G217" t="str">
            <v>NA</v>
          </cell>
          <cell r="H217" t="str">
            <v>NA</v>
          </cell>
          <cell r="I217">
            <v>57.2</v>
          </cell>
          <cell r="J217">
            <v>12</v>
          </cell>
          <cell r="K217" t="str">
            <v>NA</v>
          </cell>
          <cell r="L217" t="str">
            <v>NA</v>
          </cell>
          <cell r="M217">
            <v>40</v>
          </cell>
          <cell r="N217">
            <v>53</v>
          </cell>
          <cell r="O217">
            <v>65</v>
          </cell>
          <cell r="P217" t="str">
            <v>E</v>
          </cell>
          <cell r="Q217">
            <v>1</v>
          </cell>
          <cell r="R217">
            <v>0.5</v>
          </cell>
          <cell r="S217" t="str">
            <v>N</v>
          </cell>
          <cell r="T217">
            <v>1019.0010402780835</v>
          </cell>
          <cell r="U217">
            <v>1486.0431837388719</v>
          </cell>
          <cell r="V217">
            <v>2122.918833912674</v>
          </cell>
          <cell r="W217" t="str">
            <v>NA</v>
          </cell>
          <cell r="X217" t="str">
            <v>NA</v>
          </cell>
          <cell r="Y217" t="str">
            <v>NA</v>
          </cell>
          <cell r="Z217" t="str">
            <v>NA</v>
          </cell>
          <cell r="AB217" t="str">
            <v>I</v>
          </cell>
          <cell r="AC217">
            <v>8.3333333333333332E-3</v>
          </cell>
          <cell r="AD217">
            <v>2.4999999999999998E-2</v>
          </cell>
          <cell r="AE217">
            <v>4.1666666666666664E-2</v>
          </cell>
          <cell r="AF217">
            <v>0.81</v>
          </cell>
          <cell r="AG217">
            <v>1.1100000000000001</v>
          </cell>
          <cell r="AH217">
            <v>1.4100000000000001</v>
          </cell>
          <cell r="AI217">
            <v>59</v>
          </cell>
          <cell r="AJ217">
            <v>76</v>
          </cell>
          <cell r="AK217">
            <v>93</v>
          </cell>
          <cell r="AL217" t="str">
            <v>NA</v>
          </cell>
          <cell r="AM217" t="str">
            <v>NA</v>
          </cell>
          <cell r="AN217" t="str">
            <v>NA</v>
          </cell>
          <cell r="AO217">
            <v>6.4443225589232139E-3</v>
          </cell>
          <cell r="AP217">
            <v>4.1443855379629531E-2</v>
          </cell>
          <cell r="AQ217">
            <v>0.1373028457666769</v>
          </cell>
          <cell r="AR217" t="str">
            <v>NA</v>
          </cell>
          <cell r="AS217" t="str">
            <v>NA</v>
          </cell>
          <cell r="AT217" t="str">
            <v>NA</v>
          </cell>
          <cell r="AV217" t="str">
            <v>NA</v>
          </cell>
          <cell r="AW217" t="str">
            <v>NA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C217" t="str">
            <v>NA</v>
          </cell>
          <cell r="BD217" t="str">
            <v>NA</v>
          </cell>
          <cell r="BE217" t="str">
            <v>NA</v>
          </cell>
          <cell r="BG217">
            <v>6.7712447599917098</v>
          </cell>
          <cell r="BH217">
            <v>7.2042297876711316</v>
          </cell>
          <cell r="BI217">
            <v>7.6920635139440847</v>
          </cell>
          <cell r="BJ217">
            <v>0.47882693539792531</v>
          </cell>
          <cell r="BK217">
            <v>1.4648707647157579</v>
          </cell>
          <cell r="BL217">
            <v>5.5290172009447147</v>
          </cell>
          <cell r="BN217">
            <v>3487.3780854594315</v>
          </cell>
          <cell r="BO217">
            <v>35345.909575675498</v>
          </cell>
          <cell r="BP217">
            <v>857967.17193941365</v>
          </cell>
          <cell r="BR217" t="str">
            <v>NA</v>
          </cell>
          <cell r="BS217" t="str">
            <v>NA</v>
          </cell>
          <cell r="BT217" t="str">
            <v>NA</v>
          </cell>
          <cell r="BU217" t="str">
            <v>NA</v>
          </cell>
          <cell r="BV217" t="str">
            <v>NA</v>
          </cell>
          <cell r="BW217" t="str">
            <v>NA</v>
          </cell>
          <cell r="BY217" t="str">
            <v>NA</v>
          </cell>
          <cell r="BZ217" t="str">
            <v>NA</v>
          </cell>
          <cell r="CA217" t="str">
            <v>NA</v>
          </cell>
          <cell r="CC217">
            <v>391</v>
          </cell>
        </row>
        <row r="218">
          <cell r="D218" t="str">
            <v>South Karonga-1</v>
          </cell>
          <cell r="E218" t="str">
            <v>NA</v>
          </cell>
          <cell r="F218" t="str">
            <v>South Karonga-Sabi-Wovwe-1</v>
          </cell>
          <cell r="G218" t="str">
            <v>NA</v>
          </cell>
          <cell r="H218" t="str">
            <v>NA</v>
          </cell>
          <cell r="I218">
            <v>18.399999999999999</v>
          </cell>
          <cell r="J218">
            <v>332</v>
          </cell>
          <cell r="K218">
            <v>70.3</v>
          </cell>
          <cell r="L218">
            <v>333</v>
          </cell>
          <cell r="M218">
            <v>40</v>
          </cell>
          <cell r="N218">
            <v>53</v>
          </cell>
          <cell r="O218">
            <v>65</v>
          </cell>
          <cell r="P218" t="str">
            <v>E</v>
          </cell>
          <cell r="Q218">
            <v>0</v>
          </cell>
          <cell r="R218">
            <v>0</v>
          </cell>
          <cell r="S218" t="str">
            <v>Y</v>
          </cell>
          <cell r="T218">
            <v>112</v>
          </cell>
          <cell r="U218">
            <v>112</v>
          </cell>
          <cell r="V218">
            <v>112</v>
          </cell>
          <cell r="W218" t="str">
            <v>Y</v>
          </cell>
          <cell r="X218">
            <v>746.55149358661129</v>
          </cell>
          <cell r="Y218">
            <v>861</v>
          </cell>
          <cell r="Z218">
            <v>861</v>
          </cell>
          <cell r="AB218" t="str">
            <v>I</v>
          </cell>
          <cell r="AC218">
            <v>1.4285714285714287E-2</v>
          </cell>
          <cell r="AD218">
            <v>4.2857142857142858E-2</v>
          </cell>
          <cell r="AE218">
            <v>7.1428571428571425E-2</v>
          </cell>
          <cell r="AF218">
            <v>0.91</v>
          </cell>
          <cell r="AG218">
            <v>1.28</v>
          </cell>
          <cell r="AH218">
            <v>1.67</v>
          </cell>
          <cell r="AI218">
            <v>61</v>
          </cell>
          <cell r="AJ218">
            <v>76</v>
          </cell>
          <cell r="AK218">
            <v>92</v>
          </cell>
          <cell r="AL218" t="str">
            <v>NA</v>
          </cell>
          <cell r="AM218" t="str">
            <v>NA</v>
          </cell>
          <cell r="AN218" t="str">
            <v>NA</v>
          </cell>
          <cell r="AO218">
            <v>1.4696706373012765E-2</v>
          </cell>
          <cell r="AP218">
            <v>8.8445201967897014E-2</v>
          </cell>
          <cell r="AQ218">
            <v>0.28221105733200125</v>
          </cell>
          <cell r="AR218">
            <v>1.4842554234214591E-2</v>
          </cell>
          <cell r="AS218">
            <v>8.8816589455831485E-2</v>
          </cell>
          <cell r="AT218">
            <v>0.28208210445176551</v>
          </cell>
          <cell r="AV218" t="str">
            <v>NA</v>
          </cell>
          <cell r="AW218" t="str">
            <v>NA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C218" t="str">
            <v>NA</v>
          </cell>
          <cell r="BD218" t="str">
            <v>NA</v>
          </cell>
          <cell r="BE218" t="str">
            <v>NA</v>
          </cell>
          <cell r="BG218">
            <v>5.8122881552925607</v>
          </cell>
          <cell r="BH218">
            <v>6.0814163803333132</v>
          </cell>
          <cell r="BI218">
            <v>6.4143481466205232</v>
          </cell>
          <cell r="BJ218">
            <v>0.15874507866387549</v>
          </cell>
          <cell r="BK218">
            <v>0.40215419928181784</v>
          </cell>
          <cell r="BL218">
            <v>1.2699606293110048</v>
          </cell>
          <cell r="BN218">
            <v>562.50481524231418</v>
          </cell>
          <cell r="BO218">
            <v>4546.9306455740571</v>
          </cell>
          <cell r="BP218">
            <v>86411.240524135748</v>
          </cell>
          <cell r="BR218">
            <v>6.6361299012932564</v>
          </cell>
          <cell r="BS218">
            <v>6.9672015091167863</v>
          </cell>
          <cell r="BT218">
            <v>7.3001332754039963</v>
          </cell>
          <cell r="BU218">
            <v>0.40984641764566815</v>
          </cell>
          <cell r="BV218">
            <v>1.1150264570852122</v>
          </cell>
          <cell r="BW218">
            <v>3.5211361802690941</v>
          </cell>
          <cell r="BY218">
            <v>1452.9330686972014</v>
          </cell>
          <cell r="BZ218">
            <v>12554.258882454782</v>
          </cell>
          <cell r="CA218">
            <v>237232.49547926738</v>
          </cell>
          <cell r="CC218">
            <v>392</v>
          </cell>
        </row>
        <row r="219">
          <cell r="D219" t="str">
            <v>Sabi-1</v>
          </cell>
          <cell r="E219" t="str">
            <v>NA</v>
          </cell>
          <cell r="F219" t="str">
            <v>South Karonga-Sabi-Wovwe-1</v>
          </cell>
          <cell r="G219" t="str">
            <v>NA</v>
          </cell>
          <cell r="H219" t="str">
            <v>NA</v>
          </cell>
          <cell r="I219">
            <v>12</v>
          </cell>
          <cell r="J219">
            <v>318</v>
          </cell>
          <cell r="K219">
            <v>70.3</v>
          </cell>
          <cell r="L219">
            <v>333</v>
          </cell>
          <cell r="M219">
            <v>40</v>
          </cell>
          <cell r="N219">
            <v>53</v>
          </cell>
          <cell r="O219">
            <v>65</v>
          </cell>
          <cell r="P219" t="str">
            <v>E</v>
          </cell>
          <cell r="Q219">
            <v>0</v>
          </cell>
          <cell r="R219">
            <v>0</v>
          </cell>
          <cell r="S219" t="str">
            <v>Y</v>
          </cell>
          <cell r="T219">
            <v>75.477352153216188</v>
          </cell>
          <cell r="U219">
            <v>107</v>
          </cell>
          <cell r="V219">
            <v>107</v>
          </cell>
          <cell r="W219" t="str">
            <v>Y</v>
          </cell>
          <cell r="X219">
            <v>746.55149358661129</v>
          </cell>
          <cell r="Y219">
            <v>861</v>
          </cell>
          <cell r="Z219">
            <v>861</v>
          </cell>
          <cell r="AB219" t="str">
            <v>I</v>
          </cell>
          <cell r="AC219">
            <v>1.4285714285714287E-2</v>
          </cell>
          <cell r="AD219">
            <v>4.2857142857142858E-2</v>
          </cell>
          <cell r="AE219">
            <v>7.1428571428571425E-2</v>
          </cell>
          <cell r="AF219">
            <v>0.91</v>
          </cell>
          <cell r="AG219">
            <v>1.28</v>
          </cell>
          <cell r="AH219">
            <v>1.67</v>
          </cell>
          <cell r="AI219">
            <v>61</v>
          </cell>
          <cell r="AJ219">
            <v>76</v>
          </cell>
          <cell r="AK219">
            <v>92</v>
          </cell>
          <cell r="AL219" t="str">
            <v>NA</v>
          </cell>
          <cell r="AM219" t="str">
            <v>NA</v>
          </cell>
          <cell r="AN219" t="str">
            <v>NA</v>
          </cell>
          <cell r="AO219">
            <v>1.2207408445295711E-2</v>
          </cell>
          <cell r="AP219">
            <v>8.0483172359416558E-2</v>
          </cell>
          <cell r="AQ219">
            <v>0.27501989307749619</v>
          </cell>
          <cell r="AR219">
            <v>1.4842554234214591E-2</v>
          </cell>
          <cell r="AS219">
            <v>8.8816589455831485E-2</v>
          </cell>
          <cell r="AT219">
            <v>0.28208210445176551</v>
          </cell>
          <cell r="AV219" t="str">
            <v>NA</v>
          </cell>
          <cell r="AW219" t="str">
            <v>NA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C219" t="str">
            <v>NA</v>
          </cell>
          <cell r="BD219" t="str">
            <v>NA</v>
          </cell>
          <cell r="BE219" t="str">
            <v>NA</v>
          </cell>
          <cell r="BG219">
            <v>5.640886788749377</v>
          </cell>
          <cell r="BH219">
            <v>6.061582135348341</v>
          </cell>
          <cell r="BI219">
            <v>6.394513901635551</v>
          </cell>
          <cell r="BJ219">
            <v>0.13031655395410685</v>
          </cell>
          <cell r="BK219">
            <v>0.3930750564459668</v>
          </cell>
          <cell r="BL219">
            <v>1.241289651934633</v>
          </cell>
          <cell r="BN219">
            <v>473.84410086068112</v>
          </cell>
          <cell r="BO219">
            <v>4883.940890035964</v>
          </cell>
          <cell r="BP219">
            <v>101683.30628872999</v>
          </cell>
          <cell r="BR219">
            <v>6.6361299012932564</v>
          </cell>
          <cell r="BS219">
            <v>6.9672015091167863</v>
          </cell>
          <cell r="BT219">
            <v>7.3001332754039963</v>
          </cell>
          <cell r="BU219">
            <v>0.40984641764566815</v>
          </cell>
          <cell r="BV219">
            <v>1.1150264570852122</v>
          </cell>
          <cell r="BW219">
            <v>3.5211361802690941</v>
          </cell>
          <cell r="BY219">
            <v>1452.9330686972014</v>
          </cell>
          <cell r="BZ219">
            <v>12554.258882454782</v>
          </cell>
          <cell r="CA219">
            <v>237232.49547926738</v>
          </cell>
          <cell r="CC219">
            <v>393</v>
          </cell>
        </row>
        <row r="220">
          <cell r="D220" t="str">
            <v>Wovwe-1</v>
          </cell>
          <cell r="E220" t="str">
            <v>NA</v>
          </cell>
          <cell r="F220" t="str">
            <v>South Karonga-Sabi-Wovwe-1</v>
          </cell>
          <cell r="G220" t="str">
            <v>NA</v>
          </cell>
          <cell r="H220" t="str">
            <v>NA</v>
          </cell>
          <cell r="I220">
            <v>39.9</v>
          </cell>
          <cell r="J220">
            <v>326</v>
          </cell>
          <cell r="K220">
            <v>70.3</v>
          </cell>
          <cell r="L220">
            <v>333</v>
          </cell>
          <cell r="M220">
            <v>40</v>
          </cell>
          <cell r="N220">
            <v>53</v>
          </cell>
          <cell r="O220">
            <v>65</v>
          </cell>
          <cell r="P220" t="str">
            <v>NE</v>
          </cell>
          <cell r="Q220">
            <v>0</v>
          </cell>
          <cell r="R220">
            <v>0</v>
          </cell>
          <cell r="S220" t="str">
            <v>Y</v>
          </cell>
          <cell r="T220">
            <v>559.07414143339508</v>
          </cell>
          <cell r="U220">
            <v>642</v>
          </cell>
          <cell r="V220">
            <v>642</v>
          </cell>
          <cell r="W220" t="str">
            <v>Y</v>
          </cell>
          <cell r="X220">
            <v>746.55149358661129</v>
          </cell>
          <cell r="Y220">
            <v>861</v>
          </cell>
          <cell r="Z220">
            <v>861</v>
          </cell>
          <cell r="AB220" t="str">
            <v>I</v>
          </cell>
          <cell r="AC220">
            <v>1.4285714285714287E-2</v>
          </cell>
          <cell r="AD220">
            <v>4.2857142857142858E-2</v>
          </cell>
          <cell r="AE220">
            <v>7.1428571428571425E-2</v>
          </cell>
          <cell r="AF220">
            <v>0.91</v>
          </cell>
          <cell r="AG220">
            <v>1.28</v>
          </cell>
          <cell r="AH220">
            <v>1.67</v>
          </cell>
          <cell r="AI220">
            <v>61</v>
          </cell>
          <cell r="AJ220">
            <v>76</v>
          </cell>
          <cell r="AK220">
            <v>92</v>
          </cell>
          <cell r="AL220" t="str">
            <v>NA</v>
          </cell>
          <cell r="AM220" t="str">
            <v>NA</v>
          </cell>
          <cell r="AN220" t="str">
            <v>NA</v>
          </cell>
          <cell r="AO220">
            <v>1.3729256861459717E-2</v>
          </cell>
          <cell r="AP220">
            <v>8.5655642277364288E-2</v>
          </cell>
          <cell r="AQ220">
            <v>0.28117998413051415</v>
          </cell>
          <cell r="AR220">
            <v>1.4842554234214591E-2</v>
          </cell>
          <cell r="AS220">
            <v>8.8816589455831485E-2</v>
          </cell>
          <cell r="AT220">
            <v>0.28208210445176551</v>
          </cell>
          <cell r="AV220" t="str">
            <v>NA</v>
          </cell>
          <cell r="AW220" t="str">
            <v>NA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C220" t="str">
            <v>NA</v>
          </cell>
          <cell r="BD220" t="str">
            <v>NA</v>
          </cell>
          <cell r="BE220" t="str">
            <v>NA</v>
          </cell>
          <cell r="BG220">
            <v>6.510539538147917</v>
          </cell>
          <cell r="BH220">
            <v>6.8397333857319849</v>
          </cell>
          <cell r="BI220">
            <v>7.1726651520191949</v>
          </cell>
          <cell r="BJ220">
            <v>0.35467123061014427</v>
          </cell>
          <cell r="BK220">
            <v>0.96283331890831481</v>
          </cell>
          <cell r="BL220">
            <v>3.0405262702367861</v>
          </cell>
          <cell r="BN220">
            <v>1261.3672758638395</v>
          </cell>
          <cell r="BO220">
            <v>11240.746007023487</v>
          </cell>
          <cell r="BP220">
            <v>221463.2810004483</v>
          </cell>
          <cell r="BR220">
            <v>6.6361299012932564</v>
          </cell>
          <cell r="BS220">
            <v>6.9672015091167863</v>
          </cell>
          <cell r="BT220">
            <v>7.3001332754039963</v>
          </cell>
          <cell r="BU220">
            <v>0.40984641764566815</v>
          </cell>
          <cell r="BV220">
            <v>1.1150264570852122</v>
          </cell>
          <cell r="BW220">
            <v>3.5211361802690941</v>
          </cell>
          <cell r="BY220">
            <v>1452.9330686972014</v>
          </cell>
          <cell r="BZ220">
            <v>12554.258882454782</v>
          </cell>
          <cell r="CA220">
            <v>237232.49547926738</v>
          </cell>
          <cell r="CC220">
            <v>394</v>
          </cell>
        </row>
        <row r="221">
          <cell r="D221" t="str">
            <v>South Karonga-2</v>
          </cell>
          <cell r="E221" t="str">
            <v>NA</v>
          </cell>
          <cell r="F221" t="str">
            <v>South Karonga-Sabi-Wovwe-2</v>
          </cell>
          <cell r="G221" t="str">
            <v>NA</v>
          </cell>
          <cell r="H221" t="str">
            <v>NA</v>
          </cell>
          <cell r="I221">
            <v>18.399999999999999</v>
          </cell>
          <cell r="J221">
            <v>332</v>
          </cell>
          <cell r="K221">
            <v>64.3</v>
          </cell>
          <cell r="L221">
            <v>333</v>
          </cell>
          <cell r="M221">
            <v>40</v>
          </cell>
          <cell r="N221">
            <v>53</v>
          </cell>
          <cell r="O221">
            <v>65</v>
          </cell>
          <cell r="P221" t="str">
            <v>E</v>
          </cell>
          <cell r="Q221">
            <v>0</v>
          </cell>
          <cell r="R221">
            <v>0</v>
          </cell>
          <cell r="S221" t="str">
            <v>Y</v>
          </cell>
          <cell r="T221">
            <v>112</v>
          </cell>
          <cell r="U221">
            <v>112</v>
          </cell>
          <cell r="V221">
            <v>112</v>
          </cell>
          <cell r="W221" t="str">
            <v>Y</v>
          </cell>
          <cell r="X221">
            <v>613.57984637894879</v>
          </cell>
          <cell r="Y221">
            <v>724</v>
          </cell>
          <cell r="Z221">
            <v>724</v>
          </cell>
          <cell r="AB221" t="str">
            <v>I</v>
          </cell>
          <cell r="AC221">
            <v>1.4285714285714287E-2</v>
          </cell>
          <cell r="AD221">
            <v>4.2857142857142858E-2</v>
          </cell>
          <cell r="AE221">
            <v>7.1428571428571425E-2</v>
          </cell>
          <cell r="AF221">
            <v>0.91</v>
          </cell>
          <cell r="AG221">
            <v>1.28</v>
          </cell>
          <cell r="AH221">
            <v>1.67</v>
          </cell>
          <cell r="AI221">
            <v>61</v>
          </cell>
          <cell r="AJ221">
            <v>76</v>
          </cell>
          <cell r="AK221">
            <v>92</v>
          </cell>
          <cell r="AL221" t="str">
            <v>NA</v>
          </cell>
          <cell r="AM221" t="str">
            <v>NA</v>
          </cell>
          <cell r="AN221" t="str">
            <v>NA</v>
          </cell>
          <cell r="AO221">
            <v>1.4696706373012765E-2</v>
          </cell>
          <cell r="AP221">
            <v>8.8445201967897014E-2</v>
          </cell>
          <cell r="AQ221">
            <v>0.28221105733200125</v>
          </cell>
          <cell r="AR221">
            <v>1.4842554234214591E-2</v>
          </cell>
          <cell r="AS221">
            <v>8.8816589455831485E-2</v>
          </cell>
          <cell r="AT221">
            <v>0.28208210445176551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 t="str">
            <v>NA</v>
          </cell>
          <cell r="BA221" t="str">
            <v>NA</v>
          </cell>
          <cell r="BC221" t="str">
            <v>NA</v>
          </cell>
          <cell r="BD221" t="str">
            <v>NA</v>
          </cell>
          <cell r="BE221" t="str">
            <v>NA</v>
          </cell>
          <cell r="BG221">
            <v>5.8122881552925607</v>
          </cell>
          <cell r="BH221">
            <v>6.0814163803333132</v>
          </cell>
          <cell r="BI221">
            <v>6.4143481466205232</v>
          </cell>
          <cell r="BJ221">
            <v>0.15874507866387549</v>
          </cell>
          <cell r="BK221">
            <v>0.40215419928181784</v>
          </cell>
          <cell r="BL221">
            <v>1.2699606293110048</v>
          </cell>
          <cell r="BN221">
            <v>562.50481524231418</v>
          </cell>
          <cell r="BO221">
            <v>4546.9306455740571</v>
          </cell>
          <cell r="BP221">
            <v>86411.240524135748</v>
          </cell>
          <cell r="BR221">
            <v>6.5509412189770018</v>
          </cell>
          <cell r="BS221">
            <v>6.8919369238602783</v>
          </cell>
          <cell r="BT221">
            <v>7.2248686901474883</v>
          </cell>
          <cell r="BU221">
            <v>0.3715581588866857</v>
          </cell>
          <cell r="BV221">
            <v>1.0224754275776011</v>
          </cell>
          <cell r="BW221">
            <v>3.2288697712976901</v>
          </cell>
          <cell r="BY221">
            <v>1317.1986206243726</v>
          </cell>
          <cell r="BZ221">
            <v>11512.212232446491</v>
          </cell>
          <cell r="CA221">
            <v>217541.3827260675</v>
          </cell>
          <cell r="CC221">
            <v>395</v>
          </cell>
        </row>
        <row r="222">
          <cell r="D222" t="str">
            <v>Sabi-2</v>
          </cell>
          <cell r="E222" t="str">
            <v>NA</v>
          </cell>
          <cell r="F222" t="str">
            <v>South Karonga-Sabi-Wovwe-2</v>
          </cell>
          <cell r="G222" t="str">
            <v>NA</v>
          </cell>
          <cell r="H222" t="str">
            <v>NA</v>
          </cell>
          <cell r="I222">
            <v>12</v>
          </cell>
          <cell r="J222">
            <v>318</v>
          </cell>
          <cell r="K222">
            <v>64.3</v>
          </cell>
          <cell r="L222">
            <v>333</v>
          </cell>
          <cell r="M222">
            <v>40</v>
          </cell>
          <cell r="N222">
            <v>53</v>
          </cell>
          <cell r="O222">
            <v>65</v>
          </cell>
          <cell r="P222" t="str">
            <v>E</v>
          </cell>
          <cell r="Q222">
            <v>0</v>
          </cell>
          <cell r="R222">
            <v>0</v>
          </cell>
          <cell r="S222" t="str">
            <v>Y</v>
          </cell>
          <cell r="T222">
            <v>75.477352153216188</v>
          </cell>
          <cell r="U222">
            <v>107</v>
          </cell>
          <cell r="V222">
            <v>107</v>
          </cell>
          <cell r="W222" t="str">
            <v>Y</v>
          </cell>
          <cell r="X222">
            <v>613.57984637894879</v>
          </cell>
          <cell r="Y222">
            <v>724</v>
          </cell>
          <cell r="Z222">
            <v>724</v>
          </cell>
          <cell r="AB222" t="str">
            <v>I</v>
          </cell>
          <cell r="AC222">
            <v>1.4285714285714287E-2</v>
          </cell>
          <cell r="AD222">
            <v>4.2857142857142858E-2</v>
          </cell>
          <cell r="AE222">
            <v>7.1428571428571425E-2</v>
          </cell>
          <cell r="AF222">
            <v>0.91</v>
          </cell>
          <cell r="AG222">
            <v>1.28</v>
          </cell>
          <cell r="AH222">
            <v>1.67</v>
          </cell>
          <cell r="AI222">
            <v>61</v>
          </cell>
          <cell r="AJ222">
            <v>76</v>
          </cell>
          <cell r="AK222">
            <v>92</v>
          </cell>
          <cell r="AL222" t="str">
            <v>NA</v>
          </cell>
          <cell r="AM222" t="str">
            <v>NA</v>
          </cell>
          <cell r="AN222" t="str">
            <v>NA</v>
          </cell>
          <cell r="AO222">
            <v>1.2207408445295711E-2</v>
          </cell>
          <cell r="AP222">
            <v>8.0483172359416558E-2</v>
          </cell>
          <cell r="AQ222">
            <v>0.27501989307749619</v>
          </cell>
          <cell r="AR222">
            <v>1.4842554234214591E-2</v>
          </cell>
          <cell r="AS222">
            <v>8.8816589455831485E-2</v>
          </cell>
          <cell r="AT222">
            <v>0.28208210445176551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 t="str">
            <v>NA</v>
          </cell>
          <cell r="BA222" t="str">
            <v>NA</v>
          </cell>
          <cell r="BC222" t="str">
            <v>NA</v>
          </cell>
          <cell r="BD222" t="str">
            <v>NA</v>
          </cell>
          <cell r="BE222" t="str">
            <v>NA</v>
          </cell>
          <cell r="BG222">
            <v>5.640886788749377</v>
          </cell>
          <cell r="BH222">
            <v>6.061582135348341</v>
          </cell>
          <cell r="BI222">
            <v>6.394513901635551</v>
          </cell>
          <cell r="BJ222">
            <v>0.13031655395410685</v>
          </cell>
          <cell r="BK222">
            <v>0.3930750564459668</v>
          </cell>
          <cell r="BL222">
            <v>1.241289651934633</v>
          </cell>
          <cell r="BN222">
            <v>473.84410086068112</v>
          </cell>
          <cell r="BO222">
            <v>4883.940890035964</v>
          </cell>
          <cell r="BP222">
            <v>101683.30628872999</v>
          </cell>
          <cell r="BR222">
            <v>6.5509412189770018</v>
          </cell>
          <cell r="BS222">
            <v>6.8919369238602783</v>
          </cell>
          <cell r="BT222">
            <v>7.2248686901474883</v>
          </cell>
          <cell r="BU222">
            <v>0.3715581588866857</v>
          </cell>
          <cell r="BV222">
            <v>1.0224754275776011</v>
          </cell>
          <cell r="BW222">
            <v>3.2288697712976901</v>
          </cell>
          <cell r="BY222">
            <v>1317.1986206243726</v>
          </cell>
          <cell r="BZ222">
            <v>11512.212232446491</v>
          </cell>
          <cell r="CA222">
            <v>217541.3827260675</v>
          </cell>
          <cell r="CC222">
            <v>396</v>
          </cell>
        </row>
        <row r="223">
          <cell r="D223" t="str">
            <v>Wovwe-2</v>
          </cell>
          <cell r="E223" t="str">
            <v>Wovwe-2 South</v>
          </cell>
          <cell r="F223" t="str">
            <v>South Karonga-Sabi-Wovwe-2</v>
          </cell>
          <cell r="G223">
            <v>19.7</v>
          </cell>
          <cell r="H223">
            <v>327</v>
          </cell>
          <cell r="I223">
            <v>33.9</v>
          </cell>
          <cell r="J223">
            <v>341</v>
          </cell>
          <cell r="K223">
            <v>64.3</v>
          </cell>
          <cell r="L223">
            <v>333</v>
          </cell>
          <cell r="M223">
            <v>40</v>
          </cell>
          <cell r="N223">
            <v>53</v>
          </cell>
          <cell r="O223">
            <v>65</v>
          </cell>
          <cell r="P223" t="str">
            <v>NE</v>
          </cell>
          <cell r="Q223">
            <v>0</v>
          </cell>
          <cell r="R223">
            <v>0</v>
          </cell>
          <cell r="S223" t="str">
            <v>Y</v>
          </cell>
          <cell r="T223">
            <v>426.10249422573258</v>
          </cell>
          <cell r="U223">
            <v>505</v>
          </cell>
          <cell r="V223">
            <v>505</v>
          </cell>
          <cell r="W223" t="str">
            <v>Y</v>
          </cell>
          <cell r="X223">
            <v>613.57984637894879</v>
          </cell>
          <cell r="Y223">
            <v>724</v>
          </cell>
          <cell r="Z223">
            <v>724</v>
          </cell>
          <cell r="AB223" t="str">
            <v>I</v>
          </cell>
          <cell r="AC223">
            <v>1.4285714285714287E-2</v>
          </cell>
          <cell r="AD223">
            <v>4.2857142857142858E-2</v>
          </cell>
          <cell r="AE223">
            <v>7.1428571428571425E-2</v>
          </cell>
          <cell r="AF223">
            <v>0.91</v>
          </cell>
          <cell r="AG223">
            <v>1.28</v>
          </cell>
          <cell r="AH223">
            <v>1.67</v>
          </cell>
          <cell r="AI223">
            <v>61</v>
          </cell>
          <cell r="AJ223">
            <v>76</v>
          </cell>
          <cell r="AK223">
            <v>92</v>
          </cell>
          <cell r="AL223">
            <v>1.3901251645921734E-2</v>
          </cell>
          <cell r="AM223">
            <v>8.6186694549546694E-2</v>
          </cell>
          <cell r="AN223">
            <v>0.28156648932034001</v>
          </cell>
          <cell r="AO223">
            <v>1.5843135021055998E-2</v>
          </cell>
          <cell r="AP223">
            <v>8.9768014282626998E-2</v>
          </cell>
          <cell r="AQ223">
            <v>0.28117998413051415</v>
          </cell>
          <cell r="AR223">
            <v>1.4842554234214591E-2</v>
          </cell>
          <cell r="AS223">
            <v>8.8816589455831485E-2</v>
          </cell>
          <cell r="AT223">
            <v>0.28208210445176551</v>
          </cell>
          <cell r="AV223">
            <v>5.9730284222726597</v>
          </cell>
          <cell r="AW223">
            <v>6.4060134499520816</v>
          </cell>
          <cell r="AX223">
            <v>6.8938471762250346</v>
          </cell>
          <cell r="AY223">
            <v>0.19697165647375572</v>
          </cell>
          <cell r="AZ223">
            <v>0.60259354625957606</v>
          </cell>
          <cell r="BA223">
            <v>2.2744327777569922</v>
          </cell>
          <cell r="BC223">
            <v>699.55645982309989</v>
          </cell>
          <cell r="BD223">
            <v>6991.7235996695445</v>
          </cell>
          <cell r="BE223">
            <v>163613.52457238996</v>
          </cell>
          <cell r="BG223">
            <v>6.392584209008473</v>
          </cell>
          <cell r="BH223">
            <v>6.7354897357817931</v>
          </cell>
          <cell r="BI223">
            <v>7.0684215020690031</v>
          </cell>
          <cell r="BJ223">
            <v>0.30963375332929988</v>
          </cell>
          <cell r="BK223">
            <v>0.85394379206128113</v>
          </cell>
          <cell r="BL223">
            <v>2.6966646065093109</v>
          </cell>
          <cell r="BN223">
            <v>1101.1941489603985</v>
          </cell>
          <cell r="BO223">
            <v>9512.7846915796908</v>
          </cell>
          <cell r="BP223">
            <v>170210.29000417932</v>
          </cell>
          <cell r="BR223">
            <v>6.5509412189770018</v>
          </cell>
          <cell r="BS223">
            <v>6.8919369238602783</v>
          </cell>
          <cell r="BT223">
            <v>7.2248686901474883</v>
          </cell>
          <cell r="BU223">
            <v>0.3715581588866857</v>
          </cell>
          <cell r="BV223">
            <v>1.0224754275776011</v>
          </cell>
          <cell r="BW223">
            <v>3.2288697712976901</v>
          </cell>
          <cell r="BY223">
            <v>1317.1986206243726</v>
          </cell>
          <cell r="BZ223">
            <v>11512.212232446491</v>
          </cell>
          <cell r="CA223">
            <v>217541.3827260675</v>
          </cell>
          <cell r="CC223">
            <v>397</v>
          </cell>
        </row>
        <row r="224">
          <cell r="D224" t="str">
            <v>Wovwe-2</v>
          </cell>
          <cell r="E224" t="str">
            <v>Wovwe-2 North</v>
          </cell>
          <cell r="F224" t="str">
            <v>South Karonga-Sabi-Wovwe-2</v>
          </cell>
          <cell r="G224">
            <v>14.2</v>
          </cell>
          <cell r="H224">
            <v>360</v>
          </cell>
          <cell r="I224">
            <v>33.9</v>
          </cell>
          <cell r="J224">
            <v>341</v>
          </cell>
          <cell r="K224">
            <v>64.3</v>
          </cell>
          <cell r="L224">
            <v>333</v>
          </cell>
          <cell r="M224">
            <v>40</v>
          </cell>
          <cell r="N224">
            <v>53</v>
          </cell>
          <cell r="O224">
            <v>65</v>
          </cell>
          <cell r="P224" t="str">
            <v>NE</v>
          </cell>
          <cell r="Q224">
            <v>0</v>
          </cell>
          <cell r="R224">
            <v>0</v>
          </cell>
          <cell r="S224" t="str">
            <v>Y</v>
          </cell>
          <cell r="T224">
            <v>426.10249422573258</v>
          </cell>
          <cell r="U224">
            <v>505</v>
          </cell>
          <cell r="V224">
            <v>505</v>
          </cell>
          <cell r="X224">
            <v>613.57984637894879</v>
          </cell>
          <cell r="Y224">
            <v>724</v>
          </cell>
          <cell r="Z224">
            <v>724</v>
          </cell>
          <cell r="AB224" t="str">
            <v>I</v>
          </cell>
          <cell r="AC224">
            <v>1.4285714285714287E-2</v>
          </cell>
          <cell r="AD224">
            <v>4.2857142857142858E-2</v>
          </cell>
          <cell r="AE224">
            <v>7.1428571428571425E-2</v>
          </cell>
          <cell r="AF224">
            <v>0.91</v>
          </cell>
          <cell r="AG224">
            <v>1.28</v>
          </cell>
          <cell r="AH224">
            <v>1.67</v>
          </cell>
          <cell r="AI224">
            <v>61</v>
          </cell>
          <cell r="AJ224">
            <v>76</v>
          </cell>
          <cell r="AK224">
            <v>92</v>
          </cell>
          <cell r="AL224">
            <v>1.4842554234214591E-2</v>
          </cell>
          <cell r="AM224">
            <v>8.8445201967897027E-2</v>
          </cell>
          <cell r="AN224">
            <v>0.28208210445176551</v>
          </cell>
          <cell r="AO224">
            <v>1.5843135021055998E-2</v>
          </cell>
          <cell r="AP224">
            <v>8.9768014282626998E-2</v>
          </cell>
          <cell r="AQ224">
            <v>0.28117998413051415</v>
          </cell>
          <cell r="AR224">
            <v>1.4842554234214591E-2</v>
          </cell>
          <cell r="AS224">
            <v>8.8816589455831485E-2</v>
          </cell>
          <cell r="AT224">
            <v>0.28208210445176551</v>
          </cell>
          <cell r="AV224">
            <v>5.7360652859750987</v>
          </cell>
          <cell r="AW224">
            <v>6.1690503136545205</v>
          </cell>
          <cell r="AX224">
            <v>6.6568840399274736</v>
          </cell>
          <cell r="AY224">
            <v>0.14994160975402798</v>
          </cell>
          <cell r="AZ224">
            <v>0.45871496422932151</v>
          </cell>
          <cell r="BA224">
            <v>1.7313765750842796</v>
          </cell>
          <cell r="BC224">
            <v>531.55307404361474</v>
          </cell>
          <cell r="BD224">
            <v>5186.4313046152729</v>
          </cell>
          <cell r="BE224">
            <v>116649.50302779856</v>
          </cell>
          <cell r="BG224">
            <v>6.392584209008473</v>
          </cell>
          <cell r="BH224">
            <v>6.7354897357817931</v>
          </cell>
          <cell r="BI224">
            <v>7.0684215020690031</v>
          </cell>
          <cell r="BJ224">
            <v>0.30963375332929988</v>
          </cell>
          <cell r="BK224">
            <v>0.85394379206128113</v>
          </cell>
          <cell r="BL224">
            <v>2.6966646065093109</v>
          </cell>
          <cell r="BN224">
            <v>1101.1941489603985</v>
          </cell>
          <cell r="BO224">
            <v>9512.7846915796908</v>
          </cell>
          <cell r="BP224">
            <v>170210.29000417932</v>
          </cell>
          <cell r="BR224">
            <v>6.5509412189770018</v>
          </cell>
          <cell r="BS224">
            <v>6.8919369238602783</v>
          </cell>
          <cell r="BT224">
            <v>7.2248686901474883</v>
          </cell>
          <cell r="BU224">
            <v>0.3715581588866857</v>
          </cell>
          <cell r="BV224">
            <v>1.0224754275776011</v>
          </cell>
          <cell r="BW224">
            <v>3.2288697712976901</v>
          </cell>
          <cell r="BY224">
            <v>1317.1986206243726</v>
          </cell>
          <cell r="BZ224">
            <v>11512.212232446491</v>
          </cell>
          <cell r="CA224">
            <v>217541.3827260675</v>
          </cell>
          <cell r="CC224">
            <v>397</v>
          </cell>
        </row>
        <row r="225">
          <cell r="D225" t="str">
            <v>Mbiri-1</v>
          </cell>
          <cell r="E225" t="str">
            <v>Mbiri-1 South</v>
          </cell>
          <cell r="F225" t="str">
            <v>Karonga-1-Katesula-1-Mbiri-1</v>
          </cell>
          <cell r="G225">
            <v>10.199999999999999</v>
          </cell>
          <cell r="H225">
            <v>148</v>
          </cell>
          <cell r="I225">
            <v>54.4</v>
          </cell>
          <cell r="J225">
            <v>140</v>
          </cell>
          <cell r="K225">
            <v>95.2</v>
          </cell>
          <cell r="L225">
            <v>149</v>
          </cell>
          <cell r="M225">
            <v>40</v>
          </cell>
          <cell r="N225">
            <v>53</v>
          </cell>
          <cell r="O225">
            <v>65</v>
          </cell>
          <cell r="P225" t="str">
            <v>W</v>
          </cell>
          <cell r="Q225">
            <v>0</v>
          </cell>
          <cell r="R225">
            <v>0</v>
          </cell>
          <cell r="S225" t="str">
            <v>N</v>
          </cell>
          <cell r="T225">
            <v>937.22977837560495</v>
          </cell>
          <cell r="U225">
            <v>1366.7934267977571</v>
          </cell>
          <cell r="V225">
            <v>1952.5620382825105</v>
          </cell>
          <cell r="W225" t="str">
            <v>Y</v>
          </cell>
          <cell r="X225">
            <v>1436.0417414248216</v>
          </cell>
          <cell r="Y225">
            <v>2059.8525395778647</v>
          </cell>
          <cell r="Z225">
            <v>3328.8623280676761</v>
          </cell>
          <cell r="AB225" t="str">
            <v>I</v>
          </cell>
          <cell r="AC225">
            <v>1.4285714285714287E-2</v>
          </cell>
          <cell r="AD225">
            <v>4.2857142857142858E-2</v>
          </cell>
          <cell r="AE225">
            <v>7.1428571428571425E-2</v>
          </cell>
          <cell r="AF225">
            <v>0.91</v>
          </cell>
          <cell r="AG225">
            <v>1.28</v>
          </cell>
          <cell r="AH225">
            <v>1.67</v>
          </cell>
          <cell r="AI225">
            <v>61</v>
          </cell>
          <cell r="AJ225">
            <v>76</v>
          </cell>
          <cell r="AK225">
            <v>92</v>
          </cell>
          <cell r="AL225">
            <v>1.4069011974467961E-2</v>
          </cell>
          <cell r="AM225">
            <v>8.6691493519660046E-2</v>
          </cell>
          <cell r="AN225">
            <v>0.28186722662992303</v>
          </cell>
          <cell r="AO225">
            <v>1.2611386738700806E-2</v>
          </cell>
          <cell r="AP225">
            <v>8.1927621445445256E-2</v>
          </cell>
          <cell r="AQ225">
            <v>0.27706824418219866</v>
          </cell>
          <cell r="AR225">
            <v>1.4232486745677181E-2</v>
          </cell>
          <cell r="AS225">
            <v>8.7169885421047977E-2</v>
          </cell>
          <cell r="AT225">
            <v>0.28208210445176551</v>
          </cell>
          <cell r="AV225">
            <v>5.4965849982732022</v>
          </cell>
          <cell r="AW225">
            <v>5.9295700259526241</v>
          </cell>
          <cell r="AX225">
            <v>6.4174037522255771</v>
          </cell>
          <cell r="AY225">
            <v>0.11381041978295517</v>
          </cell>
          <cell r="AZ225">
            <v>0.34817915270687444</v>
          </cell>
          <cell r="BA225">
            <v>1.3141695299654697</v>
          </cell>
          <cell r="BC225">
            <v>403.77315640311144</v>
          </cell>
          <cell r="BD225">
            <v>4016.3012375362268</v>
          </cell>
          <cell r="BE225">
            <v>93408.800301711788</v>
          </cell>
          <cell r="BG225">
            <v>6.7349162115003027</v>
          </cell>
          <cell r="BH225">
            <v>7.1679012391797272</v>
          </cell>
          <cell r="BI225">
            <v>7.6557349654526803</v>
          </cell>
          <cell r="BJ225">
            <v>0.45921313149180615</v>
          </cell>
          <cell r="BK225">
            <v>1.4048664378850981</v>
          </cell>
          <cell r="BL225">
            <v>5.3025365016441173</v>
          </cell>
          <cell r="BN225">
            <v>1657.4008069644747</v>
          </cell>
          <cell r="BO225">
            <v>17147.653173607436</v>
          </cell>
          <cell r="BP225">
            <v>420456.2600060564</v>
          </cell>
          <cell r="BR225">
            <v>6.9202371963496914</v>
          </cell>
          <cell r="BS225">
            <v>7.3460344889352625</v>
          </cell>
          <cell r="BT225">
            <v>7.8874259583389472</v>
          </cell>
          <cell r="BU225">
            <v>0.56842712094039405</v>
          </cell>
          <cell r="BV225">
            <v>1.7246527381332264</v>
          </cell>
          <cell r="BW225">
            <v>6.9235552662035289</v>
          </cell>
          <cell r="BY225">
            <v>2015.1123093935651</v>
          </cell>
          <cell r="BZ225">
            <v>19784.960480363246</v>
          </cell>
          <cell r="CA225">
            <v>486461.38864709734</v>
          </cell>
          <cell r="CC225">
            <v>398</v>
          </cell>
        </row>
        <row r="226">
          <cell r="D226" t="str">
            <v>Mbiri-1</v>
          </cell>
          <cell r="E226" t="str">
            <v>Mbiri-1 Central</v>
          </cell>
          <cell r="F226" t="str">
            <v>Karonga-1-Katesula-1-Mbiri-1</v>
          </cell>
          <cell r="G226">
            <v>19</v>
          </cell>
          <cell r="H226">
            <v>143</v>
          </cell>
          <cell r="I226">
            <v>54.4</v>
          </cell>
          <cell r="J226">
            <v>140</v>
          </cell>
          <cell r="K226">
            <v>95.2</v>
          </cell>
          <cell r="L226">
            <v>149</v>
          </cell>
          <cell r="M226">
            <v>40</v>
          </cell>
          <cell r="N226">
            <v>53</v>
          </cell>
          <cell r="O226">
            <v>65</v>
          </cell>
          <cell r="P226" t="str">
            <v>W</v>
          </cell>
          <cell r="Q226">
            <v>0</v>
          </cell>
          <cell r="R226">
            <v>0</v>
          </cell>
          <cell r="S226" t="str">
            <v>N</v>
          </cell>
          <cell r="T226">
            <v>937.22977837560495</v>
          </cell>
          <cell r="U226">
            <v>1366.7934267977571</v>
          </cell>
          <cell r="V226">
            <v>1952.5620382825105</v>
          </cell>
          <cell r="W226" t="str">
            <v>Y</v>
          </cell>
          <cell r="X226">
            <v>1436.0417414248216</v>
          </cell>
          <cell r="Y226">
            <v>2059.8525395778647</v>
          </cell>
          <cell r="Z226">
            <v>3328.8623280676761</v>
          </cell>
          <cell r="AB226" t="str">
            <v>I</v>
          </cell>
          <cell r="AC226">
            <v>1.4285714285714287E-2</v>
          </cell>
          <cell r="AD226">
            <v>4.2857142857142858E-2</v>
          </cell>
          <cell r="AE226">
            <v>7.1428571428571425E-2</v>
          </cell>
          <cell r="AF226">
            <v>0.91</v>
          </cell>
          <cell r="AG226">
            <v>1.28</v>
          </cell>
          <cell r="AH226">
            <v>1.67</v>
          </cell>
          <cell r="AI226">
            <v>61</v>
          </cell>
          <cell r="AJ226">
            <v>76</v>
          </cell>
          <cell r="AK226">
            <v>92</v>
          </cell>
          <cell r="AL226">
            <v>1.3188396038493935E-2</v>
          </cell>
          <cell r="AM226">
            <v>8.3906622972049039E-2</v>
          </cell>
          <cell r="AN226">
            <v>0.27950716901734218</v>
          </cell>
          <cell r="AO226">
            <v>1.2611386738700806E-2</v>
          </cell>
          <cell r="AP226">
            <v>8.1927621445445256E-2</v>
          </cell>
          <cell r="AQ226">
            <v>0.27706824418219866</v>
          </cell>
          <cell r="AR226">
            <v>1.4232486745677181E-2</v>
          </cell>
          <cell r="AS226">
            <v>8.7169885421047977E-2</v>
          </cell>
          <cell r="AT226">
            <v>0.28208210445176551</v>
          </cell>
          <cell r="AV226">
            <v>5.946840713591385</v>
          </cell>
          <cell r="AW226">
            <v>6.3798257412708068</v>
          </cell>
          <cell r="AX226">
            <v>6.8676594675437599</v>
          </cell>
          <cell r="AY226">
            <v>0.19112164856752148</v>
          </cell>
          <cell r="AZ226">
            <v>0.58469667179056362</v>
          </cell>
          <cell r="BA226">
            <v>2.2068827049684767</v>
          </cell>
          <cell r="BC226">
            <v>683.78084626395832</v>
          </cell>
          <cell r="BD226">
            <v>6968.4209789415281</v>
          </cell>
          <cell r="BE226">
            <v>167335.18606258769</v>
          </cell>
          <cell r="BG226">
            <v>6.7349162115003027</v>
          </cell>
          <cell r="BH226">
            <v>7.1679012391797272</v>
          </cell>
          <cell r="BI226">
            <v>7.6557349654526803</v>
          </cell>
          <cell r="BJ226">
            <v>0.45921313149180615</v>
          </cell>
          <cell r="BK226">
            <v>1.4048664378850981</v>
          </cell>
          <cell r="BL226">
            <v>5.3025365016441173</v>
          </cell>
          <cell r="BN226">
            <v>1657.4008069644747</v>
          </cell>
          <cell r="BO226">
            <v>17147.653173607436</v>
          </cell>
          <cell r="BP226">
            <v>420456.2600060564</v>
          </cell>
          <cell r="BR226">
            <v>6.9202371963496914</v>
          </cell>
          <cell r="BS226">
            <v>7.3460344889352625</v>
          </cell>
          <cell r="BT226">
            <v>7.8874259583389472</v>
          </cell>
          <cell r="BU226">
            <v>0.56842712094039405</v>
          </cell>
          <cell r="BV226">
            <v>1.7246527381332264</v>
          </cell>
          <cell r="BW226">
            <v>6.9235552662035289</v>
          </cell>
          <cell r="BY226">
            <v>2015.1123093935651</v>
          </cell>
          <cell r="BZ226">
            <v>19784.960480363246</v>
          </cell>
          <cell r="CA226">
            <v>486461.38864709734</v>
          </cell>
          <cell r="CC226">
            <v>398</v>
          </cell>
        </row>
        <row r="227">
          <cell r="D227" t="str">
            <v>Mbiri-1</v>
          </cell>
          <cell r="E227" t="str">
            <v>Mbiri-1 North</v>
          </cell>
          <cell r="F227" t="str">
            <v>Karonga-1-Katesula-1-Mbiri-1</v>
          </cell>
          <cell r="G227">
            <v>25.2</v>
          </cell>
          <cell r="H227">
            <v>134</v>
          </cell>
          <cell r="I227">
            <v>54.4</v>
          </cell>
          <cell r="J227">
            <v>140</v>
          </cell>
          <cell r="K227">
            <v>95.2</v>
          </cell>
          <cell r="L227">
            <v>149</v>
          </cell>
          <cell r="M227">
            <v>40</v>
          </cell>
          <cell r="N227">
            <v>53</v>
          </cell>
          <cell r="O227">
            <v>65</v>
          </cell>
          <cell r="P227" t="str">
            <v>W</v>
          </cell>
          <cell r="Q227">
            <v>0.5</v>
          </cell>
          <cell r="R227">
            <v>0.5</v>
          </cell>
          <cell r="S227" t="str">
            <v>N</v>
          </cell>
          <cell r="T227">
            <v>937.22977837560495</v>
          </cell>
          <cell r="U227">
            <v>1366.7934267977571</v>
          </cell>
          <cell r="V227">
            <v>1952.5620382825105</v>
          </cell>
          <cell r="W227" t="str">
            <v>Y</v>
          </cell>
          <cell r="X227">
            <v>1436.0417414248216</v>
          </cell>
          <cell r="Y227">
            <v>2059.8525395778647</v>
          </cell>
          <cell r="Z227">
            <v>3328.8623280676761</v>
          </cell>
          <cell r="AB227" t="str">
            <v>I</v>
          </cell>
          <cell r="AC227">
            <v>1.4285714285714287E-2</v>
          </cell>
          <cell r="AD227">
            <v>4.2857142857142858E-2</v>
          </cell>
          <cell r="AE227">
            <v>7.1428571428571425E-2</v>
          </cell>
          <cell r="AF227">
            <v>0.91</v>
          </cell>
          <cell r="AG227">
            <v>1.28</v>
          </cell>
          <cell r="AH227">
            <v>1.67</v>
          </cell>
          <cell r="AI227">
            <v>61</v>
          </cell>
          <cell r="AJ227">
            <v>76</v>
          </cell>
          <cell r="AK227">
            <v>92</v>
          </cell>
          <cell r="AL227">
            <v>1.1355343623730356E-2</v>
          </cell>
          <cell r="AM227">
            <v>7.7301984448512925E-2</v>
          </cell>
          <cell r="AN227">
            <v>0.2699208865703655</v>
          </cell>
          <cell r="AO227">
            <v>1.2611386738700806E-2</v>
          </cell>
          <cell r="AP227">
            <v>8.1927621445445256E-2</v>
          </cell>
          <cell r="AQ227">
            <v>0.27706824418219866</v>
          </cell>
          <cell r="AR227">
            <v>1.4232486745677181E-2</v>
          </cell>
          <cell r="AS227">
            <v>8.7169885421047977E-2</v>
          </cell>
          <cell r="AT227">
            <v>0.28208210445176551</v>
          </cell>
          <cell r="AV227">
            <v>6.1512522799725771</v>
          </cell>
          <cell r="AW227">
            <v>6.5842373076519989</v>
          </cell>
          <cell r="AX227">
            <v>7.072071033924952</v>
          </cell>
          <cell r="AY227">
            <v>0.24183305714552425</v>
          </cell>
          <cell r="AZ227">
            <v>0.73983760971991619</v>
          </cell>
          <cell r="BA227">
            <v>2.7924476128383784</v>
          </cell>
          <cell r="BC227">
            <v>895.94051137825136</v>
          </cell>
          <cell r="BD227">
            <v>9570.7453695795593</v>
          </cell>
          <cell r="BE227">
            <v>245914.8490233912</v>
          </cell>
          <cell r="BG227">
            <v>6.7349162115003027</v>
          </cell>
          <cell r="BH227">
            <v>7.1679012391797272</v>
          </cell>
          <cell r="BI227">
            <v>7.6557349654526803</v>
          </cell>
          <cell r="BJ227">
            <v>0.45921313149180615</v>
          </cell>
          <cell r="BK227">
            <v>1.4048664378850981</v>
          </cell>
          <cell r="BL227">
            <v>5.3025365016441173</v>
          </cell>
          <cell r="BN227">
            <v>1657.4008069644747</v>
          </cell>
          <cell r="BO227">
            <v>17147.653173607436</v>
          </cell>
          <cell r="BP227">
            <v>420456.2600060564</v>
          </cell>
          <cell r="BR227">
            <v>6.9202371963496914</v>
          </cell>
          <cell r="BS227">
            <v>7.3460344889352625</v>
          </cell>
          <cell r="BT227">
            <v>7.8874259583389472</v>
          </cell>
          <cell r="BU227">
            <v>0.56842712094039405</v>
          </cell>
          <cell r="BV227">
            <v>1.7246527381332264</v>
          </cell>
          <cell r="BW227">
            <v>6.9235552662035289</v>
          </cell>
          <cell r="BY227">
            <v>2015.1123093935651</v>
          </cell>
          <cell r="BZ227">
            <v>19784.960480363246</v>
          </cell>
          <cell r="CA227">
            <v>486461.38864709734</v>
          </cell>
          <cell r="CC227">
            <v>398</v>
          </cell>
        </row>
        <row r="228">
          <cell r="D228" t="str">
            <v>Mbiri-2</v>
          </cell>
          <cell r="E228" t="str">
            <v>Mbiri-2 South</v>
          </cell>
          <cell r="F228" t="str">
            <v>Kaporo-1-Mbiri-2</v>
          </cell>
          <cell r="G228">
            <v>10.199999999999999</v>
          </cell>
          <cell r="H228">
            <v>148</v>
          </cell>
          <cell r="I228">
            <v>40.6</v>
          </cell>
          <cell r="J228">
            <v>147</v>
          </cell>
          <cell r="K228">
            <v>95.9</v>
          </cell>
          <cell r="L228">
            <v>151</v>
          </cell>
          <cell r="M228">
            <v>40</v>
          </cell>
          <cell r="N228">
            <v>53</v>
          </cell>
          <cell r="O228">
            <v>65</v>
          </cell>
          <cell r="P228" t="str">
            <v>W</v>
          </cell>
          <cell r="Q228">
            <v>0.5</v>
          </cell>
          <cell r="R228">
            <v>0.5</v>
          </cell>
          <cell r="S228" t="str">
            <v>N</v>
          </cell>
          <cell r="T228">
            <v>575.51675092604296</v>
          </cell>
          <cell r="U228">
            <v>839.29526176714614</v>
          </cell>
          <cell r="V228">
            <v>1198.9932310959227</v>
          </cell>
          <cell r="W228" t="str">
            <v>N</v>
          </cell>
          <cell r="X228">
            <v>2411.0835388081978</v>
          </cell>
          <cell r="Y228">
            <v>3516.1634940952886</v>
          </cell>
          <cell r="Z228">
            <v>4142.7534317927812</v>
          </cell>
          <cell r="AB228" t="str">
            <v>I</v>
          </cell>
          <cell r="AC228">
            <v>1.4285714285714287E-2</v>
          </cell>
          <cell r="AD228">
            <v>4.2857142857142858E-2</v>
          </cell>
          <cell r="AE228">
            <v>7.1428571428571425E-2</v>
          </cell>
          <cell r="AF228">
            <v>0.91</v>
          </cell>
          <cell r="AG228">
            <v>1.28</v>
          </cell>
          <cell r="AH228">
            <v>1.67</v>
          </cell>
          <cell r="AI228">
            <v>61</v>
          </cell>
          <cell r="AJ228">
            <v>76</v>
          </cell>
          <cell r="AK228">
            <v>92</v>
          </cell>
          <cell r="AL228">
            <v>1.4069011974467961E-2</v>
          </cell>
          <cell r="AM228">
            <v>8.6691493519660046E-2</v>
          </cell>
          <cell r="AN228">
            <v>0.28186722662992303</v>
          </cell>
          <cell r="AO228">
            <v>1.3901251645921741E-2</v>
          </cell>
          <cell r="AP228">
            <v>8.6186694549546694E-2</v>
          </cell>
          <cell r="AQ228">
            <v>0.28156648932034001</v>
          </cell>
          <cell r="AR228">
            <v>1.4546381752679537E-2</v>
          </cell>
          <cell r="AS228">
            <v>8.8046873214655194E-2</v>
          </cell>
          <cell r="AT228">
            <v>0.28225404599033371</v>
          </cell>
          <cell r="AV228">
            <v>5.4965849982732022</v>
          </cell>
          <cell r="AW228">
            <v>5.9295700259526241</v>
          </cell>
          <cell r="AX228">
            <v>6.4174037522255771</v>
          </cell>
          <cell r="AY228">
            <v>0.11381041978295517</v>
          </cell>
          <cell r="AZ228">
            <v>0.34817915270687444</v>
          </cell>
          <cell r="BA228">
            <v>1.3141695299654697</v>
          </cell>
          <cell r="BC228">
            <v>403.77315640311144</v>
          </cell>
          <cell r="BD228">
            <v>4016.3012375362268</v>
          </cell>
          <cell r="BE228">
            <v>93408.800301711788</v>
          </cell>
          <cell r="BG228">
            <v>6.5231281012986599</v>
          </cell>
          <cell r="BH228">
            <v>6.9561131289780818</v>
          </cell>
          <cell r="BI228">
            <v>7.4439468552510348</v>
          </cell>
          <cell r="BJ228">
            <v>0.35984895297660646</v>
          </cell>
          <cell r="BK228">
            <v>1.1008825359645595</v>
          </cell>
          <cell r="BL228">
            <v>4.1551777973729749</v>
          </cell>
          <cell r="BN228">
            <v>1278.024788550757</v>
          </cell>
          <cell r="BO228">
            <v>12773.230737276834</v>
          </cell>
          <cell r="BP228">
            <v>298906.73899080115</v>
          </cell>
          <cell r="BR228">
            <v>7.1452823906211096</v>
          </cell>
          <cell r="BS228">
            <v>7.5782674183005314</v>
          </cell>
          <cell r="BT228">
            <v>7.9824192096989295</v>
          </cell>
          <cell r="BU228">
            <v>0.73654178172853513</v>
          </cell>
          <cell r="BV228">
            <v>2.253295383537985</v>
          </cell>
          <cell r="BW228">
            <v>7.7237069738446307</v>
          </cell>
          <cell r="BY228">
            <v>2609.4994640174596</v>
          </cell>
          <cell r="BZ228">
            <v>25591.997776508539</v>
          </cell>
          <cell r="CA228">
            <v>530971.00744120602</v>
          </cell>
          <cell r="CC228">
            <v>399</v>
          </cell>
        </row>
        <row r="229">
          <cell r="D229" t="str">
            <v>Mbiri-2</v>
          </cell>
          <cell r="E229" t="str">
            <v>Mbiri-2 Central</v>
          </cell>
          <cell r="F229" t="str">
            <v>Kaporo-1-Mbiri-2</v>
          </cell>
          <cell r="G229">
            <v>19</v>
          </cell>
          <cell r="H229">
            <v>143</v>
          </cell>
          <cell r="I229">
            <v>40.6</v>
          </cell>
          <cell r="J229">
            <v>147</v>
          </cell>
          <cell r="K229">
            <v>95.9</v>
          </cell>
          <cell r="L229">
            <v>151</v>
          </cell>
          <cell r="M229">
            <v>40</v>
          </cell>
          <cell r="N229">
            <v>53</v>
          </cell>
          <cell r="O229">
            <v>65</v>
          </cell>
          <cell r="P229" t="str">
            <v>W</v>
          </cell>
          <cell r="Q229">
            <v>0.5</v>
          </cell>
          <cell r="R229">
            <v>0.5</v>
          </cell>
          <cell r="S229" t="str">
            <v>N</v>
          </cell>
          <cell r="T229">
            <v>575.51675092604296</v>
          </cell>
          <cell r="U229">
            <v>839.29526176714614</v>
          </cell>
          <cell r="V229">
            <v>1198.9932310959227</v>
          </cell>
          <cell r="W229" t="str">
            <v>N</v>
          </cell>
          <cell r="X229">
            <v>2411.0835388081978</v>
          </cell>
          <cell r="Y229">
            <v>3516.1634940952886</v>
          </cell>
          <cell r="Z229">
            <v>4142.7534317927812</v>
          </cell>
          <cell r="AB229" t="str">
            <v>I</v>
          </cell>
          <cell r="AC229">
            <v>1.4285714285714287E-2</v>
          </cell>
          <cell r="AD229">
            <v>4.2857142857142858E-2</v>
          </cell>
          <cell r="AE229">
            <v>7.1428571428571425E-2</v>
          </cell>
          <cell r="AF229">
            <v>0.91</v>
          </cell>
          <cell r="AG229">
            <v>1.28</v>
          </cell>
          <cell r="AH229">
            <v>1.67</v>
          </cell>
          <cell r="AI229">
            <v>61</v>
          </cell>
          <cell r="AJ229">
            <v>76</v>
          </cell>
          <cell r="AK229">
            <v>92</v>
          </cell>
          <cell r="AL229">
            <v>1.3188396038493935E-2</v>
          </cell>
          <cell r="AM229">
            <v>8.3906622972049039E-2</v>
          </cell>
          <cell r="AN229">
            <v>0.27950716901734218</v>
          </cell>
          <cell r="AO229">
            <v>1.3901251645921741E-2</v>
          </cell>
          <cell r="AP229">
            <v>8.6186694549546694E-2</v>
          </cell>
          <cell r="AQ229">
            <v>0.28156648932034001</v>
          </cell>
          <cell r="AR229">
            <v>1.4546381752679537E-2</v>
          </cell>
          <cell r="AS229">
            <v>8.8046873214655194E-2</v>
          </cell>
          <cell r="AT229">
            <v>0.28225404599033371</v>
          </cell>
          <cell r="AV229">
            <v>5.946840713591385</v>
          </cell>
          <cell r="AW229">
            <v>6.3798257412708068</v>
          </cell>
          <cell r="AX229">
            <v>6.8676594675437599</v>
          </cell>
          <cell r="AY229">
            <v>0.19112164856752148</v>
          </cell>
          <cell r="AZ229">
            <v>0.58469667179056362</v>
          </cell>
          <cell r="BA229">
            <v>2.2068827049684767</v>
          </cell>
          <cell r="BC229">
            <v>683.78084626395832</v>
          </cell>
          <cell r="BD229">
            <v>6968.4209789415281</v>
          </cell>
          <cell r="BE229">
            <v>167335.18606258769</v>
          </cell>
          <cell r="BG229">
            <v>6.5231281012986599</v>
          </cell>
          <cell r="BH229">
            <v>6.9561131289780818</v>
          </cell>
          <cell r="BI229">
            <v>7.4439468552510348</v>
          </cell>
          <cell r="BJ229">
            <v>0.35984895297660646</v>
          </cell>
          <cell r="BK229">
            <v>1.1008825359645595</v>
          </cell>
          <cell r="BL229">
            <v>4.1551777973729749</v>
          </cell>
          <cell r="BN229">
            <v>1278.024788550757</v>
          </cell>
          <cell r="BO229">
            <v>12773.230737276834</v>
          </cell>
          <cell r="BP229">
            <v>298906.73899080115</v>
          </cell>
          <cell r="BR229">
            <v>7.1452823906211096</v>
          </cell>
          <cell r="BS229">
            <v>7.5782674183005314</v>
          </cell>
          <cell r="BT229">
            <v>7.9824192096989295</v>
          </cell>
          <cell r="BU229">
            <v>0.73654178172853513</v>
          </cell>
          <cell r="BV229">
            <v>2.253295383537985</v>
          </cell>
          <cell r="BW229">
            <v>7.7237069738446307</v>
          </cell>
          <cell r="BY229">
            <v>2609.4994640174596</v>
          </cell>
          <cell r="BZ229">
            <v>25591.997776508539</v>
          </cell>
          <cell r="CA229">
            <v>530971.00744120602</v>
          </cell>
          <cell r="CC229">
            <v>399</v>
          </cell>
        </row>
        <row r="230">
          <cell r="D230" t="str">
            <v>Mbiri-2</v>
          </cell>
          <cell r="E230" t="str">
            <v>Mbiri-2 North</v>
          </cell>
          <cell r="F230" t="str">
            <v>Kaporo-1-Mbiri-2</v>
          </cell>
          <cell r="G230">
            <v>11.4</v>
          </cell>
          <cell r="H230">
            <v>153</v>
          </cell>
          <cell r="I230">
            <v>40.6</v>
          </cell>
          <cell r="J230">
            <v>147</v>
          </cell>
          <cell r="K230">
            <v>95.9</v>
          </cell>
          <cell r="L230">
            <v>151</v>
          </cell>
          <cell r="M230">
            <v>40</v>
          </cell>
          <cell r="N230">
            <v>53</v>
          </cell>
          <cell r="O230">
            <v>65</v>
          </cell>
          <cell r="P230" t="str">
            <v>W</v>
          </cell>
          <cell r="Q230">
            <v>0.5</v>
          </cell>
          <cell r="R230">
            <v>0.5</v>
          </cell>
          <cell r="S230" t="str">
            <v>N</v>
          </cell>
          <cell r="T230">
            <v>575.51675092604296</v>
          </cell>
          <cell r="U230">
            <v>839.29526176714614</v>
          </cell>
          <cell r="V230">
            <v>1198.9932310959227</v>
          </cell>
          <cell r="W230" t="str">
            <v>N</v>
          </cell>
          <cell r="X230">
            <v>2411.0835388081978</v>
          </cell>
          <cell r="Y230">
            <v>3516.1634940952886</v>
          </cell>
          <cell r="Z230">
            <v>4142.7534317927812</v>
          </cell>
          <cell r="AB230" t="str">
            <v>I</v>
          </cell>
          <cell r="AC230">
            <v>1.4285714285714287E-2</v>
          </cell>
          <cell r="AD230">
            <v>4.2857142857142858E-2</v>
          </cell>
          <cell r="AE230">
            <v>7.1428571428571425E-2</v>
          </cell>
          <cell r="AF230">
            <v>0.91</v>
          </cell>
          <cell r="AG230">
            <v>1.28</v>
          </cell>
          <cell r="AH230">
            <v>1.67</v>
          </cell>
          <cell r="AI230">
            <v>61</v>
          </cell>
          <cell r="AJ230">
            <v>76</v>
          </cell>
          <cell r="AK230">
            <v>92</v>
          </cell>
          <cell r="AL230">
            <v>1.4842554234214591E-2</v>
          </cell>
          <cell r="AM230">
            <v>8.8816589455831485E-2</v>
          </cell>
          <cell r="AN230">
            <v>0.28208210445176551</v>
          </cell>
          <cell r="AO230">
            <v>1.3901251645921741E-2</v>
          </cell>
          <cell r="AP230">
            <v>8.6186694549546694E-2</v>
          </cell>
          <cell r="AQ230">
            <v>0.28156648932034001</v>
          </cell>
          <cell r="AR230">
            <v>1.4546381752679537E-2</v>
          </cell>
          <cell r="AS230">
            <v>8.8046873214655194E-2</v>
          </cell>
          <cell r="AT230">
            <v>0.28225404599033371</v>
          </cell>
          <cell r="AV230">
            <v>5.5770927975641245</v>
          </cell>
          <cell r="AW230">
            <v>6.0100778252435463</v>
          </cell>
          <cell r="AX230">
            <v>6.4979115515164994</v>
          </cell>
          <cell r="AY230">
            <v>0.12486362091333621</v>
          </cell>
          <cell r="AZ230">
            <v>0.38199410753802354</v>
          </cell>
          <cell r="BA230">
            <v>1.4418009029261212</v>
          </cell>
          <cell r="BC230">
            <v>442.64991980264807</v>
          </cell>
          <cell r="BD230">
            <v>4300.9319528981605</v>
          </cell>
          <cell r="BE230">
            <v>97139.67556894802</v>
          </cell>
          <cell r="BG230">
            <v>6.5231281012986599</v>
          </cell>
          <cell r="BH230">
            <v>6.9561131289780818</v>
          </cell>
          <cell r="BI230">
            <v>7.4439468552510348</v>
          </cell>
          <cell r="BJ230">
            <v>0.35984895297660646</v>
          </cell>
          <cell r="BK230">
            <v>1.1008825359645595</v>
          </cell>
          <cell r="BL230">
            <v>4.1551777973729749</v>
          </cell>
          <cell r="BN230">
            <v>1278.024788550757</v>
          </cell>
          <cell r="BO230">
            <v>12773.230737276834</v>
          </cell>
          <cell r="BP230">
            <v>298906.73899080115</v>
          </cell>
          <cell r="BR230">
            <v>7.1452823906211096</v>
          </cell>
          <cell r="BS230">
            <v>7.5782674183005314</v>
          </cell>
          <cell r="BT230">
            <v>7.9824192096989295</v>
          </cell>
          <cell r="BU230">
            <v>0.73654178172853513</v>
          </cell>
          <cell r="BV230">
            <v>2.253295383537985</v>
          </cell>
          <cell r="BW230">
            <v>7.7237069738446307</v>
          </cell>
          <cell r="BY230">
            <v>2609.4994640174596</v>
          </cell>
          <cell r="BZ230">
            <v>25591.997776508539</v>
          </cell>
          <cell r="CA230">
            <v>530971.00744120602</v>
          </cell>
          <cell r="CC230">
            <v>399</v>
          </cell>
        </row>
        <row r="231">
          <cell r="D231" t="str">
            <v>Katesula-1</v>
          </cell>
          <cell r="E231" t="str">
            <v>NA</v>
          </cell>
          <cell r="F231" t="str">
            <v>Karonga-1-Katesula-1-Mbiri-1</v>
          </cell>
          <cell r="G231" t="str">
            <v>NA</v>
          </cell>
          <cell r="H231" t="str">
            <v>NA</v>
          </cell>
          <cell r="I231">
            <v>20.5</v>
          </cell>
          <cell r="J231">
            <v>152</v>
          </cell>
          <cell r="K231">
            <v>95.2</v>
          </cell>
          <cell r="L231">
            <v>149</v>
          </cell>
          <cell r="M231">
            <v>40</v>
          </cell>
          <cell r="N231">
            <v>53</v>
          </cell>
          <cell r="O231">
            <v>65</v>
          </cell>
          <cell r="P231" t="str">
            <v>W</v>
          </cell>
          <cell r="Q231">
            <v>0.5</v>
          </cell>
          <cell r="R231">
            <v>0.5</v>
          </cell>
          <cell r="S231" t="str">
            <v>N</v>
          </cell>
          <cell r="T231">
            <v>184.26280630493611</v>
          </cell>
          <cell r="U231">
            <v>268.71659252803187</v>
          </cell>
          <cell r="V231">
            <v>383.88084646861694</v>
          </cell>
          <cell r="W231" t="str">
            <v>Y</v>
          </cell>
          <cell r="X231">
            <v>1436.0417414248216</v>
          </cell>
          <cell r="Y231">
            <v>2059.8525395778647</v>
          </cell>
          <cell r="Z231">
            <v>3328.8623280676761</v>
          </cell>
          <cell r="AB231" t="str">
            <v>I</v>
          </cell>
          <cell r="AC231">
            <v>1.4285714285714287E-2</v>
          </cell>
          <cell r="AD231">
            <v>4.2857142857142858E-2</v>
          </cell>
          <cell r="AE231">
            <v>7.1428571428571425E-2</v>
          </cell>
          <cell r="AF231">
            <v>0.91</v>
          </cell>
          <cell r="AG231">
            <v>1.28</v>
          </cell>
          <cell r="AH231">
            <v>1.67</v>
          </cell>
          <cell r="AI231">
            <v>61</v>
          </cell>
          <cell r="AJ231">
            <v>76</v>
          </cell>
          <cell r="AK231">
            <v>92</v>
          </cell>
          <cell r="AL231" t="str">
            <v>NA</v>
          </cell>
          <cell r="AM231" t="str">
            <v>NA</v>
          </cell>
          <cell r="AN231" t="str">
            <v>NA</v>
          </cell>
          <cell r="AO231">
            <v>1.4696706373012772E-2</v>
          </cell>
          <cell r="AP231">
            <v>8.8445201967897014E-2</v>
          </cell>
          <cell r="AQ231">
            <v>0.28221105733200125</v>
          </cell>
          <cell r="AR231">
            <v>1.4232486745677181E-2</v>
          </cell>
          <cell r="AS231">
            <v>8.7169885421047977E-2</v>
          </cell>
          <cell r="AT231">
            <v>0.28208210445176551</v>
          </cell>
          <cell r="AV231" t="str">
            <v>NA</v>
          </cell>
          <cell r="AW231" t="str">
            <v>NA</v>
          </cell>
          <cell r="AX231" t="str">
            <v>NA</v>
          </cell>
          <cell r="AY231" t="str">
            <v>NA</v>
          </cell>
          <cell r="AZ231" t="str">
            <v>NA</v>
          </cell>
          <cell r="BA231" t="str">
            <v>NA</v>
          </cell>
          <cell r="BC231" t="str">
            <v>NA</v>
          </cell>
          <cell r="BD231" t="str">
            <v>NA</v>
          </cell>
          <cell r="BE231" t="str">
            <v>NA</v>
          </cell>
          <cell r="BG231">
            <v>6.0285078137629284</v>
          </cell>
          <cell r="BH231">
            <v>6.4614928414423503</v>
          </cell>
          <cell r="BI231">
            <v>6.9493265677153033</v>
          </cell>
          <cell r="BJ231">
            <v>0.20361515517910411</v>
          </cell>
          <cell r="BK231">
            <v>0.62291793970833564</v>
          </cell>
          <cell r="BL231">
            <v>2.3511452930748642</v>
          </cell>
          <cell r="BN231">
            <v>721.49956526885956</v>
          </cell>
          <cell r="BO231">
            <v>7042.9817089957733</v>
          </cell>
          <cell r="BP231">
            <v>159977.70067667807</v>
          </cell>
          <cell r="BR231">
            <v>6.9202371963496914</v>
          </cell>
          <cell r="BS231">
            <v>7.3460344889352625</v>
          </cell>
          <cell r="BT231">
            <v>7.8874259583389472</v>
          </cell>
          <cell r="BU231">
            <v>0.56842712094039405</v>
          </cell>
          <cell r="BV231">
            <v>1.7246527381332264</v>
          </cell>
          <cell r="BW231">
            <v>6.9235552662035289</v>
          </cell>
          <cell r="BY231">
            <v>2015.1123093935651</v>
          </cell>
          <cell r="BZ231">
            <v>19784.960480363246</v>
          </cell>
          <cell r="CA231">
            <v>486461.38864709734</v>
          </cell>
          <cell r="CC231">
            <v>400</v>
          </cell>
        </row>
        <row r="232">
          <cell r="D232" t="str">
            <v>Katesula-2</v>
          </cell>
          <cell r="E232" t="str">
            <v>NA</v>
          </cell>
          <cell r="F232" t="str">
            <v>Karonga-2-Katesula-2</v>
          </cell>
          <cell r="G232" t="str">
            <v>NA</v>
          </cell>
          <cell r="H232" t="str">
            <v>NA</v>
          </cell>
          <cell r="I232">
            <v>20.5</v>
          </cell>
          <cell r="J232">
            <v>152</v>
          </cell>
          <cell r="K232">
            <v>40.799999999999997</v>
          </cell>
          <cell r="L232">
            <v>160</v>
          </cell>
          <cell r="M232">
            <v>40</v>
          </cell>
          <cell r="N232">
            <v>53</v>
          </cell>
          <cell r="O232">
            <v>65</v>
          </cell>
          <cell r="P232" t="str">
            <v>W</v>
          </cell>
          <cell r="Q232">
            <v>0.5</v>
          </cell>
          <cell r="R232">
            <v>0.5</v>
          </cell>
          <cell r="S232" t="str">
            <v>N</v>
          </cell>
          <cell r="T232">
            <v>184.26280630493611</v>
          </cell>
          <cell r="U232">
            <v>268.71659252803187</v>
          </cell>
          <cell r="V232">
            <v>383.88084646861694</v>
          </cell>
          <cell r="W232" t="str">
            <v>Y</v>
          </cell>
          <cell r="X232">
            <v>366.54698136821941</v>
          </cell>
          <cell r="Y232">
            <v>500.17268116198665</v>
          </cell>
          <cell r="Z232">
            <v>639.83496448094786</v>
          </cell>
          <cell r="AB232" t="str">
            <v>I</v>
          </cell>
          <cell r="AC232">
            <v>1.4285714285714287E-2</v>
          </cell>
          <cell r="AD232">
            <v>4.2857142857142858E-2</v>
          </cell>
          <cell r="AE232">
            <v>7.1428571428571425E-2</v>
          </cell>
          <cell r="AF232">
            <v>0.91</v>
          </cell>
          <cell r="AG232">
            <v>1.28</v>
          </cell>
          <cell r="AH232">
            <v>1.67</v>
          </cell>
          <cell r="AI232">
            <v>61</v>
          </cell>
          <cell r="AJ232">
            <v>76</v>
          </cell>
          <cell r="AK232">
            <v>92</v>
          </cell>
          <cell r="AL232" t="str">
            <v>NA</v>
          </cell>
          <cell r="AM232" t="str">
            <v>NA</v>
          </cell>
          <cell r="AN232" t="str">
            <v>NA</v>
          </cell>
          <cell r="AO232">
            <v>1.4696706373012772E-2</v>
          </cell>
          <cell r="AP232">
            <v>8.8445201967897014E-2</v>
          </cell>
          <cell r="AQ232">
            <v>0.28221105733200125</v>
          </cell>
          <cell r="AR232">
            <v>1.5734583309934887E-2</v>
          </cell>
          <cell r="AS232">
            <v>9.0030587994598552E-2</v>
          </cell>
          <cell r="AT232">
            <v>0.28070782879367046</v>
          </cell>
          <cell r="AV232" t="str">
            <v>NA</v>
          </cell>
          <cell r="AW232" t="str">
            <v>NA</v>
          </cell>
          <cell r="AX232" t="str">
            <v>NA</v>
          </cell>
          <cell r="AY232" t="str">
            <v>NA</v>
          </cell>
          <cell r="AZ232" t="str">
            <v>NA</v>
          </cell>
          <cell r="BA232" t="str">
            <v>NA</v>
          </cell>
          <cell r="BC232" t="str">
            <v>NA</v>
          </cell>
          <cell r="BD232" t="str">
            <v>NA</v>
          </cell>
          <cell r="BE232" t="str">
            <v>NA</v>
          </cell>
          <cell r="BG232">
            <v>6.0285078137629284</v>
          </cell>
          <cell r="BH232">
            <v>6.4614928414423503</v>
          </cell>
          <cell r="BI232">
            <v>6.9493265677153033</v>
          </cell>
          <cell r="BJ232">
            <v>0.20361515517910411</v>
          </cell>
          <cell r="BK232">
            <v>0.62291793970833564</v>
          </cell>
          <cell r="BL232">
            <v>2.3511452930748642</v>
          </cell>
          <cell r="BN232">
            <v>721.49956526885956</v>
          </cell>
          <cell r="BO232">
            <v>7042.9817089957733</v>
          </cell>
          <cell r="BP232">
            <v>159977.70067667807</v>
          </cell>
          <cell r="BR232">
            <v>6.327199779925067</v>
          </cell>
          <cell r="BS232">
            <v>6.7313183250564039</v>
          </cell>
          <cell r="BT232">
            <v>7.1711980928435279</v>
          </cell>
          <cell r="BU232">
            <v>0.28718125079442303</v>
          </cell>
          <cell r="BV232">
            <v>0.84985254697383106</v>
          </cell>
          <cell r="BW232">
            <v>3.0353951124236986</v>
          </cell>
          <cell r="BY232">
            <v>1023.0610668344086</v>
          </cell>
          <cell r="BZ232">
            <v>9439.5978733896372</v>
          </cell>
          <cell r="CA232">
            <v>192912.32901650065</v>
          </cell>
          <cell r="CC232">
            <v>401</v>
          </cell>
        </row>
        <row r="233">
          <cell r="D233" t="str">
            <v>Kaporo-1</v>
          </cell>
          <cell r="E233" t="str">
            <v>Kaporo-1 South</v>
          </cell>
          <cell r="F233" t="str">
            <v>Kaporo-1-Mbiri-2</v>
          </cell>
          <cell r="G233">
            <v>16</v>
          </cell>
          <cell r="H233">
            <v>143</v>
          </cell>
          <cell r="I233">
            <v>55.3</v>
          </cell>
          <cell r="J233">
            <v>153</v>
          </cell>
          <cell r="K233">
            <v>55.3</v>
          </cell>
          <cell r="L233">
            <v>151</v>
          </cell>
          <cell r="M233">
            <v>50</v>
          </cell>
          <cell r="N233">
            <v>50</v>
          </cell>
          <cell r="O233">
            <v>50</v>
          </cell>
          <cell r="P233" t="str">
            <v>W</v>
          </cell>
          <cell r="Q233">
            <v>1</v>
          </cell>
          <cell r="R233">
            <v>1</v>
          </cell>
          <cell r="S233" t="str">
            <v>N</v>
          </cell>
          <cell r="T233">
            <v>963.21476576357884</v>
          </cell>
          <cell r="U233">
            <v>1404.6882000718858</v>
          </cell>
          <cell r="V233">
            <v>2006.6974286741226</v>
          </cell>
          <cell r="W233" t="str">
            <v>N</v>
          </cell>
          <cell r="X233">
            <v>963.21476576357884</v>
          </cell>
          <cell r="Y233">
            <v>1404.6882000718858</v>
          </cell>
          <cell r="Z233">
            <v>2006.6974286741226</v>
          </cell>
          <cell r="AB233" t="str">
            <v>I</v>
          </cell>
          <cell r="AC233">
            <v>1.4285714285714287E-2</v>
          </cell>
          <cell r="AD233">
            <v>4.2857142857142858E-2</v>
          </cell>
          <cell r="AE233">
            <v>7.1428571428571425E-2</v>
          </cell>
          <cell r="AF233">
            <v>0.91</v>
          </cell>
          <cell r="AG233">
            <v>1.28</v>
          </cell>
          <cell r="AH233">
            <v>1.67</v>
          </cell>
          <cell r="AI233">
            <v>61</v>
          </cell>
          <cell r="AJ233">
            <v>76</v>
          </cell>
          <cell r="AK233">
            <v>92</v>
          </cell>
          <cell r="AL233">
            <v>1.5717318359430393E-2</v>
          </cell>
          <cell r="AM233">
            <v>7.8558244567219937E-2</v>
          </cell>
          <cell r="AN233">
            <v>0.18376961866420788</v>
          </cell>
          <cell r="AO233">
            <v>1.7688667331899641E-2</v>
          </cell>
          <cell r="AP233">
            <v>8.3155239824415847E-2</v>
          </cell>
          <cell r="AQ233">
            <v>0.18546258025990697</v>
          </cell>
          <cell r="AR233">
            <v>1.7335702713002697E-2</v>
          </cell>
          <cell r="AS233">
            <v>8.2434586858298603E-2</v>
          </cell>
          <cell r="AT233">
            <v>0.18557562791834914</v>
          </cell>
          <cell r="AV233">
            <v>5.8224513497632131</v>
          </cell>
          <cell r="AW233">
            <v>6.2554363774426349</v>
          </cell>
          <cell r="AX233">
            <v>6.743270103715588</v>
          </cell>
          <cell r="AY233">
            <v>0.16562092312872359</v>
          </cell>
          <cell r="AZ233">
            <v>0.50668254097878029</v>
          </cell>
          <cell r="BA233">
            <v>1.9124256910360582</v>
          </cell>
          <cell r="BC233">
            <v>901.24213312622476</v>
          </cell>
          <cell r="BD233">
            <v>6449.769133336823</v>
          </cell>
          <cell r="BE233">
            <v>121676.33481118632</v>
          </cell>
          <cell r="BG233">
            <v>6.7467932641778345</v>
          </cell>
          <cell r="BH233">
            <v>7.1797782918572564</v>
          </cell>
          <cell r="BI233">
            <v>7.6676120181302094</v>
          </cell>
          <cell r="BJ233">
            <v>0.4655355220569164</v>
          </cell>
          <cell r="BK233">
            <v>1.4242084682039371</v>
          </cell>
          <cell r="BL233">
            <v>5.3755411795378736</v>
          </cell>
          <cell r="BN233">
            <v>2510.1318088237294</v>
          </cell>
          <cell r="BO233">
            <v>17127.104331743678</v>
          </cell>
          <cell r="BP233">
            <v>303897.46602581267</v>
          </cell>
          <cell r="BR233">
            <v>6.7467932641778345</v>
          </cell>
          <cell r="BS233">
            <v>7.1797782918572564</v>
          </cell>
          <cell r="BT233">
            <v>7.6676120181302094</v>
          </cell>
          <cell r="BU233">
            <v>0.4655355220569164</v>
          </cell>
          <cell r="BV233">
            <v>1.4242084682039371</v>
          </cell>
          <cell r="BW233">
            <v>5.3755411795378736</v>
          </cell>
          <cell r="BY233">
            <v>2508.6027043472864</v>
          </cell>
          <cell r="BZ233">
            <v>17276.831515539568</v>
          </cell>
          <cell r="CA233">
            <v>310084.98868095677</v>
          </cell>
          <cell r="CC233">
            <v>402</v>
          </cell>
        </row>
        <row r="234">
          <cell r="D234" t="str">
            <v>Kaporo-1</v>
          </cell>
          <cell r="E234" t="str">
            <v>Kaporo-1 Central</v>
          </cell>
          <cell r="F234" t="str">
            <v>Kaporo-1-Mbiri-2</v>
          </cell>
          <cell r="G234">
            <v>29.1</v>
          </cell>
          <cell r="H234">
            <v>161</v>
          </cell>
          <cell r="I234">
            <v>55.3</v>
          </cell>
          <cell r="J234">
            <v>153</v>
          </cell>
          <cell r="K234">
            <v>55.3</v>
          </cell>
          <cell r="L234">
            <v>151</v>
          </cell>
          <cell r="M234">
            <v>50</v>
          </cell>
          <cell r="N234">
            <v>50</v>
          </cell>
          <cell r="O234">
            <v>50</v>
          </cell>
          <cell r="P234" t="str">
            <v>W</v>
          </cell>
          <cell r="Q234">
            <v>1</v>
          </cell>
          <cell r="R234">
            <v>1</v>
          </cell>
          <cell r="S234" t="str">
            <v>N</v>
          </cell>
          <cell r="T234">
            <v>963.21476576357884</v>
          </cell>
          <cell r="U234">
            <v>1404.6882000718858</v>
          </cell>
          <cell r="V234">
            <v>2006.6974286741226</v>
          </cell>
          <cell r="W234" t="str">
            <v>N</v>
          </cell>
          <cell r="X234">
            <v>963.21476576357884</v>
          </cell>
          <cell r="Y234">
            <v>1404.6882000718858</v>
          </cell>
          <cell r="Z234">
            <v>2006.6974286741226</v>
          </cell>
          <cell r="AB234" t="str">
            <v>I</v>
          </cell>
          <cell r="AC234">
            <v>1.4285714285714287E-2</v>
          </cell>
          <cell r="AD234">
            <v>4.2857142857142858E-2</v>
          </cell>
          <cell r="AE234">
            <v>7.1428571428571425E-2</v>
          </cell>
          <cell r="AF234">
            <v>0.91</v>
          </cell>
          <cell r="AG234">
            <v>1.28</v>
          </cell>
          <cell r="AH234">
            <v>1.67</v>
          </cell>
          <cell r="AI234">
            <v>61</v>
          </cell>
          <cell r="AJ234">
            <v>76</v>
          </cell>
          <cell r="AK234">
            <v>92</v>
          </cell>
          <cell r="AL234">
            <v>1.8881113079298635E-2</v>
          </cell>
          <cell r="AM234">
            <v>8.4046018902196443E-2</v>
          </cell>
          <cell r="AN234">
            <v>0.18486945662730594</v>
          </cell>
          <cell r="AO234">
            <v>1.7688667331899641E-2</v>
          </cell>
          <cell r="AP234">
            <v>8.3155239824415847E-2</v>
          </cell>
          <cell r="AQ234">
            <v>0.18546258025990697</v>
          </cell>
          <cell r="AR234">
            <v>1.7335702713002697E-2</v>
          </cell>
          <cell r="AS234">
            <v>8.2434586858298603E-2</v>
          </cell>
          <cell r="AT234">
            <v>0.18557562791834914</v>
          </cell>
          <cell r="AV234">
            <v>6.2554063603131835</v>
          </cell>
          <cell r="AW234">
            <v>6.6883913879926054</v>
          </cell>
          <cell r="AX234">
            <v>7.1762251142655584</v>
          </cell>
          <cell r="AY234">
            <v>0.27264196692460052</v>
          </cell>
          <cell r="AZ234">
            <v>0.83409101923337303</v>
          </cell>
          <cell r="BA234">
            <v>3.1481982599261435</v>
          </cell>
          <cell r="BC234">
            <v>1474.7810260201211</v>
          </cell>
          <cell r="BD234">
            <v>9924.2180668188084</v>
          </cell>
          <cell r="BE234">
            <v>166737.9590760381</v>
          </cell>
          <cell r="BG234">
            <v>6.7467932641778345</v>
          </cell>
          <cell r="BH234">
            <v>7.1797782918572564</v>
          </cell>
          <cell r="BI234">
            <v>7.6676120181302094</v>
          </cell>
          <cell r="BJ234">
            <v>0.4655355220569164</v>
          </cell>
          <cell r="BK234">
            <v>1.4242084682039371</v>
          </cell>
          <cell r="BL234">
            <v>5.3755411795378736</v>
          </cell>
          <cell r="BN234">
            <v>2510.1318088237294</v>
          </cell>
          <cell r="BO234">
            <v>17127.104331743678</v>
          </cell>
          <cell r="BP234">
            <v>303897.46602581267</v>
          </cell>
          <cell r="BR234">
            <v>6.7467932641778345</v>
          </cell>
          <cell r="BS234">
            <v>7.1797782918572564</v>
          </cell>
          <cell r="BT234">
            <v>7.6676120181302094</v>
          </cell>
          <cell r="BU234">
            <v>0.4655355220569164</v>
          </cell>
          <cell r="BV234">
            <v>1.4242084682039371</v>
          </cell>
          <cell r="BW234">
            <v>5.3755411795378736</v>
          </cell>
          <cell r="BY234">
            <v>2508.6027043472864</v>
          </cell>
          <cell r="BZ234">
            <v>17276.831515539568</v>
          </cell>
          <cell r="CA234">
            <v>310084.98868095677</v>
          </cell>
          <cell r="CC234">
            <v>402</v>
          </cell>
        </row>
        <row r="235">
          <cell r="D235" t="str">
            <v>Kaporo-1</v>
          </cell>
          <cell r="E235" t="str">
            <v>Kaporo-1 North</v>
          </cell>
          <cell r="F235" t="str">
            <v>Kaporo-1-Mbiri-2</v>
          </cell>
          <cell r="G235">
            <v>10.199999999999999</v>
          </cell>
          <cell r="H235">
            <v>145</v>
          </cell>
          <cell r="I235">
            <v>55.3</v>
          </cell>
          <cell r="J235">
            <v>153</v>
          </cell>
          <cell r="K235">
            <v>55.3</v>
          </cell>
          <cell r="L235">
            <v>151</v>
          </cell>
          <cell r="M235">
            <v>50</v>
          </cell>
          <cell r="N235">
            <v>50</v>
          </cell>
          <cell r="O235">
            <v>50</v>
          </cell>
          <cell r="P235" t="str">
            <v>W</v>
          </cell>
          <cell r="Q235">
            <v>1</v>
          </cell>
          <cell r="R235">
            <v>1</v>
          </cell>
          <cell r="S235" t="str">
            <v>N</v>
          </cell>
          <cell r="T235">
            <v>963.21476576357884</v>
          </cell>
          <cell r="U235">
            <v>1404.6882000718858</v>
          </cell>
          <cell r="V235">
            <v>2006.6974286741226</v>
          </cell>
          <cell r="W235" t="str">
            <v>N</v>
          </cell>
          <cell r="X235">
            <v>963.21476576357884</v>
          </cell>
          <cell r="Y235">
            <v>1404.6882000718858</v>
          </cell>
          <cell r="Z235">
            <v>2006.6974286741226</v>
          </cell>
          <cell r="AB235" t="str">
            <v>I</v>
          </cell>
          <cell r="AC235">
            <v>1.4285714285714287E-2</v>
          </cell>
          <cell r="AD235">
            <v>4.2857142857142858E-2</v>
          </cell>
          <cell r="AE235">
            <v>7.1428571428571425E-2</v>
          </cell>
          <cell r="AF235">
            <v>0.91</v>
          </cell>
          <cell r="AG235">
            <v>1.28</v>
          </cell>
          <cell r="AH235">
            <v>1.67</v>
          </cell>
          <cell r="AI235">
            <v>61</v>
          </cell>
          <cell r="AJ235">
            <v>76</v>
          </cell>
          <cell r="AK235">
            <v>92</v>
          </cell>
          <cell r="AL235">
            <v>1.6151931795446096E-2</v>
          </cell>
          <cell r="AM235">
            <v>7.9674147499457976E-2</v>
          </cell>
          <cell r="AN235">
            <v>0.18455902521151404</v>
          </cell>
          <cell r="AO235">
            <v>1.7688667331899641E-2</v>
          </cell>
          <cell r="AP235">
            <v>8.3155239824415847E-2</v>
          </cell>
          <cell r="AQ235">
            <v>0.18546258025990697</v>
          </cell>
          <cell r="AR235">
            <v>1.7335702713002697E-2</v>
          </cell>
          <cell r="AS235">
            <v>8.2434586858298603E-2</v>
          </cell>
          <cell r="AT235">
            <v>0.18557562791834914</v>
          </cell>
          <cell r="AV235">
            <v>5.4965849982732022</v>
          </cell>
          <cell r="AW235">
            <v>5.9295700259526241</v>
          </cell>
          <cell r="AX235">
            <v>6.4174037522255771</v>
          </cell>
          <cell r="AY235">
            <v>0.11381041978295517</v>
          </cell>
          <cell r="AZ235">
            <v>0.34817915270687444</v>
          </cell>
          <cell r="BA235">
            <v>1.3141695299654697</v>
          </cell>
          <cell r="BC235">
            <v>616.66136160246094</v>
          </cell>
          <cell r="BD235">
            <v>4370.0392615966566</v>
          </cell>
          <cell r="BE235">
            <v>81362.994012641197</v>
          </cell>
          <cell r="BG235">
            <v>6.7467932641778345</v>
          </cell>
          <cell r="BH235">
            <v>7.1797782918572564</v>
          </cell>
          <cell r="BI235">
            <v>7.6676120181302094</v>
          </cell>
          <cell r="BJ235">
            <v>0.4655355220569164</v>
          </cell>
          <cell r="BK235">
            <v>1.4242084682039371</v>
          </cell>
          <cell r="BL235">
            <v>5.3755411795378736</v>
          </cell>
          <cell r="BN235">
            <v>2510.1318088237294</v>
          </cell>
          <cell r="BO235">
            <v>17127.104331743678</v>
          </cell>
          <cell r="BP235">
            <v>303897.46602581267</v>
          </cell>
          <cell r="BR235">
            <v>6.7467932641778345</v>
          </cell>
          <cell r="BS235">
            <v>7.1797782918572564</v>
          </cell>
          <cell r="BT235">
            <v>7.6676120181302094</v>
          </cell>
          <cell r="BU235">
            <v>0.4655355220569164</v>
          </cell>
          <cell r="BV235">
            <v>1.4242084682039371</v>
          </cell>
          <cell r="BW235">
            <v>5.3755411795378736</v>
          </cell>
          <cell r="BY235">
            <v>2508.6027043472864</v>
          </cell>
          <cell r="BZ235">
            <v>17276.831515539568</v>
          </cell>
          <cell r="CA235">
            <v>310084.98868095677</v>
          </cell>
          <cell r="CC235">
            <v>402</v>
          </cell>
        </row>
        <row r="236">
          <cell r="D236" t="str">
            <v>Kaporo-2</v>
          </cell>
          <cell r="E236" t="str">
            <v>Kaporo-2 South-1</v>
          </cell>
          <cell r="F236" t="str">
            <v>NA</v>
          </cell>
          <cell r="G236">
            <v>20.5</v>
          </cell>
          <cell r="H236">
            <v>139</v>
          </cell>
          <cell r="I236">
            <v>69.599999999999994</v>
          </cell>
          <cell r="J236">
            <v>151</v>
          </cell>
          <cell r="K236" t="str">
            <v>NA</v>
          </cell>
          <cell r="L236" t="str">
            <v>NA</v>
          </cell>
          <cell r="M236">
            <v>50</v>
          </cell>
          <cell r="N236">
            <v>50</v>
          </cell>
          <cell r="O236">
            <v>50</v>
          </cell>
          <cell r="P236" t="str">
            <v>W</v>
          </cell>
          <cell r="Q236">
            <v>1</v>
          </cell>
          <cell r="R236">
            <v>1</v>
          </cell>
          <cell r="S236" t="str">
            <v>N</v>
          </cell>
          <cell r="T236">
            <v>1413.1772762228873</v>
          </cell>
          <cell r="U236">
            <v>2060.8835278250435</v>
          </cell>
          <cell r="V236">
            <v>2944.1193254643481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B236" t="str">
            <v>I</v>
          </cell>
          <cell r="AC236">
            <v>1.4285714285714287E-2</v>
          </cell>
          <cell r="AD236">
            <v>4.2857142857142858E-2</v>
          </cell>
          <cell r="AE236">
            <v>7.1428571428571425E-2</v>
          </cell>
          <cell r="AF236">
            <v>0.91</v>
          </cell>
          <cell r="AG236">
            <v>1.28</v>
          </cell>
          <cell r="AH236">
            <v>1.67</v>
          </cell>
          <cell r="AI236">
            <v>61</v>
          </cell>
          <cell r="AJ236">
            <v>76</v>
          </cell>
          <cell r="AK236">
            <v>92</v>
          </cell>
          <cell r="AL236">
            <v>1.4791196933129552E-2</v>
          </cell>
          <cell r="AM236">
            <v>7.6040781507726002E-2</v>
          </cell>
          <cell r="AN236">
            <v>0.18152035520300266</v>
          </cell>
          <cell r="AO236">
            <v>1.7335702713002697E-2</v>
          </cell>
          <cell r="AP236">
            <v>8.2434586858298603E-2</v>
          </cell>
          <cell r="AQ236">
            <v>0.18557562791834914</v>
          </cell>
          <cell r="AR236" t="str">
            <v>NA</v>
          </cell>
          <cell r="AS236" t="str">
            <v>NA</v>
          </cell>
          <cell r="AT236" t="str">
            <v>NA</v>
          </cell>
          <cell r="AV236">
            <v>6.001841147096262</v>
          </cell>
          <cell r="AW236">
            <v>6.4348261747756839</v>
          </cell>
          <cell r="AX236">
            <v>6.9226599010486369</v>
          </cell>
          <cell r="AY236">
            <v>0.20361515517910411</v>
          </cell>
          <cell r="AZ236">
            <v>0.62291793970833564</v>
          </cell>
          <cell r="BA236">
            <v>2.3511452930748642</v>
          </cell>
          <cell r="BC236">
            <v>1121.7207841588443</v>
          </cell>
          <cell r="BD236">
            <v>8191.8929205776913</v>
          </cell>
          <cell r="BE236">
            <v>158955.71559923812</v>
          </cell>
          <cell r="BG236">
            <v>6.9132667780209403</v>
          </cell>
          <cell r="BH236">
            <v>7.3462518057003621</v>
          </cell>
          <cell r="BI236">
            <v>7.8340855319733151</v>
          </cell>
          <cell r="BJ236">
            <v>0.56388375322414652</v>
          </cell>
          <cell r="BK236">
            <v>1.7250842919055764</v>
          </cell>
          <cell r="BL236">
            <v>6.511168734312351</v>
          </cell>
          <cell r="BN236">
            <v>3038.5657833918149</v>
          </cell>
          <cell r="BO236">
            <v>20926.705132530351</v>
          </cell>
          <cell r="BP236">
            <v>375593.00837736618</v>
          </cell>
          <cell r="BR236" t="str">
            <v>NA</v>
          </cell>
          <cell r="BS236" t="str">
            <v>NA</v>
          </cell>
          <cell r="BT236" t="str">
            <v>NA</v>
          </cell>
          <cell r="BU236" t="str">
            <v>NA</v>
          </cell>
          <cell r="BV236" t="str">
            <v>NA</v>
          </cell>
          <cell r="BW236" t="str">
            <v>NA</v>
          </cell>
          <cell r="BY236" t="str">
            <v>NA</v>
          </cell>
          <cell r="BZ236" t="str">
            <v>NA</v>
          </cell>
          <cell r="CA236" t="str">
            <v>NA</v>
          </cell>
          <cell r="CC236">
            <v>403</v>
          </cell>
        </row>
        <row r="237">
          <cell r="D237" t="str">
            <v>Kaporo-2</v>
          </cell>
          <cell r="E237" t="str">
            <v>Kaporo-2 South-2</v>
          </cell>
          <cell r="F237" t="str">
            <v>NA</v>
          </cell>
          <cell r="G237">
            <v>13.1</v>
          </cell>
          <cell r="H237">
            <v>160</v>
          </cell>
          <cell r="I237">
            <v>69.599999999999994</v>
          </cell>
          <cell r="J237">
            <v>151</v>
          </cell>
          <cell r="K237" t="str">
            <v>NA</v>
          </cell>
          <cell r="L237" t="str">
            <v>NA</v>
          </cell>
          <cell r="M237">
            <v>50</v>
          </cell>
          <cell r="N237">
            <v>50</v>
          </cell>
          <cell r="O237">
            <v>50</v>
          </cell>
          <cell r="P237" t="str">
            <v>W</v>
          </cell>
          <cell r="Q237">
            <v>1</v>
          </cell>
          <cell r="R237">
            <v>1</v>
          </cell>
          <cell r="S237" t="str">
            <v>N</v>
          </cell>
          <cell r="T237">
            <v>1413.1772762228873</v>
          </cell>
          <cell r="U237">
            <v>2060.8835278250435</v>
          </cell>
          <cell r="V237">
            <v>2944.1193254643481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B237" t="str">
            <v>I</v>
          </cell>
          <cell r="AC237">
            <v>1.4285714285714287E-2</v>
          </cell>
          <cell r="AD237">
            <v>4.2857142857142858E-2</v>
          </cell>
          <cell r="AE237">
            <v>7.1428571428571425E-2</v>
          </cell>
          <cell r="AF237">
            <v>0.91</v>
          </cell>
          <cell r="AG237">
            <v>1.28</v>
          </cell>
          <cell r="AH237">
            <v>1.67</v>
          </cell>
          <cell r="AI237">
            <v>61</v>
          </cell>
          <cell r="AJ237">
            <v>76</v>
          </cell>
          <cell r="AK237">
            <v>92</v>
          </cell>
          <cell r="AL237">
            <v>1.8751746187587796E-2</v>
          </cell>
          <cell r="AM237">
            <v>8.4291855632973423E-2</v>
          </cell>
          <cell r="AN237">
            <v>0.18455902521151404</v>
          </cell>
          <cell r="AO237">
            <v>1.7335702713002697E-2</v>
          </cell>
          <cell r="AP237">
            <v>8.2434586858298603E-2</v>
          </cell>
          <cell r="AQ237">
            <v>0.18557562791834914</v>
          </cell>
          <cell r="AR237" t="str">
            <v>NA</v>
          </cell>
          <cell r="AS237" t="str">
            <v>NA</v>
          </cell>
          <cell r="AT237" t="str">
            <v>NA</v>
          </cell>
          <cell r="AV237">
            <v>5.6777035380962788</v>
          </cell>
          <cell r="AW237">
            <v>6.1106885657757006</v>
          </cell>
          <cell r="AX237">
            <v>6.5985222920486537</v>
          </cell>
          <cell r="AY237">
            <v>0.14019783113277065</v>
          </cell>
          <cell r="AZ237">
            <v>0.42890591343254342</v>
          </cell>
          <cell r="BA237">
            <v>1.6188651108861383</v>
          </cell>
          <cell r="BC237">
            <v>759.63682064367651</v>
          </cell>
          <cell r="BD237">
            <v>5088.3434729459595</v>
          </cell>
          <cell r="BE237">
            <v>86331.432533877931</v>
          </cell>
          <cell r="BG237">
            <v>6.9132667780209403</v>
          </cell>
          <cell r="BH237">
            <v>7.3462518057003621</v>
          </cell>
          <cell r="BI237">
            <v>7.8340855319733151</v>
          </cell>
          <cell r="BJ237">
            <v>0.56388375322414652</v>
          </cell>
          <cell r="BK237">
            <v>1.7250842919055764</v>
          </cell>
          <cell r="BL237">
            <v>6.511168734312351</v>
          </cell>
          <cell r="BN237">
            <v>3038.5657833918149</v>
          </cell>
          <cell r="BO237">
            <v>20926.705132530351</v>
          </cell>
          <cell r="BP237">
            <v>375593.00837736618</v>
          </cell>
          <cell r="BR237" t="str">
            <v>NA</v>
          </cell>
          <cell r="BS237" t="str">
            <v>NA</v>
          </cell>
          <cell r="BT237" t="str">
            <v>NA</v>
          </cell>
          <cell r="BU237" t="str">
            <v>NA</v>
          </cell>
          <cell r="BV237" t="str">
            <v>NA</v>
          </cell>
          <cell r="BW237" t="str">
            <v>NA</v>
          </cell>
          <cell r="BY237" t="str">
            <v>NA</v>
          </cell>
          <cell r="BZ237" t="str">
            <v>NA</v>
          </cell>
          <cell r="CA237" t="str">
            <v>NA</v>
          </cell>
          <cell r="CC237">
            <v>403</v>
          </cell>
        </row>
        <row r="238">
          <cell r="D238" t="str">
            <v>Kaporo-2</v>
          </cell>
          <cell r="E238" t="str">
            <v>Kaporo-2 Central</v>
          </cell>
          <cell r="F238" t="str">
            <v>NA</v>
          </cell>
          <cell r="G238">
            <v>25.9</v>
          </cell>
          <cell r="H238">
            <v>157</v>
          </cell>
          <cell r="I238">
            <v>69.599999999999994</v>
          </cell>
          <cell r="J238">
            <v>151</v>
          </cell>
          <cell r="K238" t="str">
            <v>NA</v>
          </cell>
          <cell r="L238" t="str">
            <v>NA</v>
          </cell>
          <cell r="M238">
            <v>50</v>
          </cell>
          <cell r="N238">
            <v>50</v>
          </cell>
          <cell r="O238">
            <v>50</v>
          </cell>
          <cell r="P238" t="str">
            <v>W</v>
          </cell>
          <cell r="Q238">
            <v>1</v>
          </cell>
          <cell r="R238">
            <v>1</v>
          </cell>
          <cell r="S238" t="str">
            <v>N</v>
          </cell>
          <cell r="T238">
            <v>1413.1772762228873</v>
          </cell>
          <cell r="U238">
            <v>2060.8835278250435</v>
          </cell>
          <cell r="V238">
            <v>2944.1193254643481</v>
          </cell>
          <cell r="W238" t="str">
            <v>NA</v>
          </cell>
          <cell r="X238" t="str">
            <v>NA</v>
          </cell>
          <cell r="Y238" t="str">
            <v>NA</v>
          </cell>
          <cell r="Z238" t="str">
            <v>NA</v>
          </cell>
          <cell r="AB238" t="str">
            <v>I</v>
          </cell>
          <cell r="AC238">
            <v>1.4285714285714287E-2</v>
          </cell>
          <cell r="AD238">
            <v>4.2857142857142858E-2</v>
          </cell>
          <cell r="AE238">
            <v>7.1428571428571425E-2</v>
          </cell>
          <cell r="AF238">
            <v>0.91</v>
          </cell>
          <cell r="AG238">
            <v>1.28</v>
          </cell>
          <cell r="AH238">
            <v>1.67</v>
          </cell>
          <cell r="AI238">
            <v>61</v>
          </cell>
          <cell r="AJ238">
            <v>76</v>
          </cell>
          <cell r="AK238">
            <v>92</v>
          </cell>
          <cell r="AL238">
            <v>1.832954004390663E-2</v>
          </cell>
          <cell r="AM238">
            <v>8.4291855632973409E-2</v>
          </cell>
          <cell r="AN238">
            <v>0.18455902521151404</v>
          </cell>
          <cell r="AO238">
            <v>1.7335702713002697E-2</v>
          </cell>
          <cell r="AP238">
            <v>8.2434586858298603E-2</v>
          </cell>
          <cell r="AQ238">
            <v>0.18557562791834914</v>
          </cell>
          <cell r="AR238" t="str">
            <v>NA</v>
          </cell>
          <cell r="AS238" t="str">
            <v>NA</v>
          </cell>
          <cell r="AT238" t="str">
            <v>NA</v>
          </cell>
          <cell r="AV238">
            <v>6.1710843188054243</v>
          </cell>
          <cell r="AW238">
            <v>6.6040693464848461</v>
          </cell>
          <cell r="AX238">
            <v>7.0919030727577992</v>
          </cell>
          <cell r="AY238">
            <v>0.24741822418703255</v>
          </cell>
          <cell r="AZ238">
            <v>0.75692425900868476</v>
          </cell>
          <cell r="BA238">
            <v>2.8569395667360546</v>
          </cell>
          <cell r="BC238">
            <v>1340.5913035327242</v>
          </cell>
          <cell r="BD238">
            <v>8979.8030109161591</v>
          </cell>
          <cell r="BE238">
            <v>155865.31685424369</v>
          </cell>
          <cell r="BG238">
            <v>6.9132667780209403</v>
          </cell>
          <cell r="BH238">
            <v>7.3462518057003621</v>
          </cell>
          <cell r="BI238">
            <v>7.8340855319733151</v>
          </cell>
          <cell r="BJ238">
            <v>0.56388375322414652</v>
          </cell>
          <cell r="BK238">
            <v>1.7250842919055764</v>
          </cell>
          <cell r="BL238">
            <v>6.511168734312351</v>
          </cell>
          <cell r="BN238">
            <v>3038.5657833918149</v>
          </cell>
          <cell r="BO238">
            <v>20926.705132530351</v>
          </cell>
          <cell r="BP238">
            <v>375593.00837736618</v>
          </cell>
          <cell r="BR238" t="str">
            <v>NA</v>
          </cell>
          <cell r="BS238" t="str">
            <v>NA</v>
          </cell>
          <cell r="BT238" t="str">
            <v>NA</v>
          </cell>
          <cell r="BU238" t="str">
            <v>NA</v>
          </cell>
          <cell r="BV238" t="str">
            <v>NA</v>
          </cell>
          <cell r="BW238" t="str">
            <v>NA</v>
          </cell>
          <cell r="BY238" t="str">
            <v>NA</v>
          </cell>
          <cell r="BZ238" t="str">
            <v>NA</v>
          </cell>
          <cell r="CA238" t="str">
            <v>NA</v>
          </cell>
          <cell r="CC238">
            <v>403</v>
          </cell>
        </row>
        <row r="239">
          <cell r="D239" t="str">
            <v>Kaporo-2</v>
          </cell>
          <cell r="E239" t="str">
            <v>Kaporo-2 North</v>
          </cell>
          <cell r="F239" t="str">
            <v>NA</v>
          </cell>
          <cell r="G239">
            <v>10.1</v>
          </cell>
          <cell r="H239">
            <v>145</v>
          </cell>
          <cell r="I239">
            <v>69.599999999999994</v>
          </cell>
          <cell r="J239">
            <v>151</v>
          </cell>
          <cell r="K239" t="str">
            <v>NA</v>
          </cell>
          <cell r="L239" t="str">
            <v>NA</v>
          </cell>
          <cell r="M239">
            <v>50</v>
          </cell>
          <cell r="N239">
            <v>50</v>
          </cell>
          <cell r="O239">
            <v>50</v>
          </cell>
          <cell r="P239" t="str">
            <v>W</v>
          </cell>
          <cell r="Q239">
            <v>1</v>
          </cell>
          <cell r="R239">
            <v>1</v>
          </cell>
          <cell r="S239" t="str">
            <v>N</v>
          </cell>
          <cell r="T239">
            <v>1413.1772762228873</v>
          </cell>
          <cell r="U239">
            <v>2060.8835278250435</v>
          </cell>
          <cell r="V239">
            <v>2944.1193254643481</v>
          </cell>
          <cell r="W239" t="str">
            <v>NA</v>
          </cell>
          <cell r="X239" t="str">
            <v>NA</v>
          </cell>
          <cell r="Y239" t="str">
            <v>NA</v>
          </cell>
          <cell r="Z239" t="str">
            <v>NA</v>
          </cell>
          <cell r="AB239" t="str">
            <v>I</v>
          </cell>
          <cell r="AC239">
            <v>1.4285714285714287E-2</v>
          </cell>
          <cell r="AD239">
            <v>4.2857142857142858E-2</v>
          </cell>
          <cell r="AE239">
            <v>7.1428571428571425E-2</v>
          </cell>
          <cell r="AF239">
            <v>0.91</v>
          </cell>
          <cell r="AG239">
            <v>1.28</v>
          </cell>
          <cell r="AH239">
            <v>1.67</v>
          </cell>
          <cell r="AI239">
            <v>61</v>
          </cell>
          <cell r="AJ239">
            <v>76</v>
          </cell>
          <cell r="AK239">
            <v>92</v>
          </cell>
          <cell r="AL239">
            <v>1.6151931795446096E-2</v>
          </cell>
          <cell r="AM239">
            <v>7.9674147499457976E-2</v>
          </cell>
          <cell r="AN239">
            <v>0.18455902521151404</v>
          </cell>
          <cell r="AO239">
            <v>1.7335702713002697E-2</v>
          </cell>
          <cell r="AP239">
            <v>8.2434586858298603E-2</v>
          </cell>
          <cell r="AQ239">
            <v>0.18557562791834914</v>
          </cell>
          <cell r="AR239" t="str">
            <v>NA</v>
          </cell>
          <cell r="AS239" t="str">
            <v>NA</v>
          </cell>
          <cell r="AT239" t="str">
            <v>NA</v>
          </cell>
          <cell r="AV239">
            <v>5.4894536683077417</v>
          </cell>
          <cell r="AW239">
            <v>5.9224386959871635</v>
          </cell>
          <cell r="AX239">
            <v>6.4102724222601166</v>
          </cell>
          <cell r="AY239">
            <v>0.11287983352025588</v>
          </cell>
          <cell r="AZ239">
            <v>0.3453322188577137</v>
          </cell>
          <cell r="BA239">
            <v>1.303424045379999</v>
          </cell>
          <cell r="BC239">
            <v>611.61914672495618</v>
          </cell>
          <cell r="BD239">
            <v>4334.3070455829229</v>
          </cell>
          <cell r="BE239">
            <v>80697.718507422658</v>
          </cell>
          <cell r="BG239">
            <v>6.9132667780209403</v>
          </cell>
          <cell r="BH239">
            <v>7.3462518057003621</v>
          </cell>
          <cell r="BI239">
            <v>7.8340855319733151</v>
          </cell>
          <cell r="BJ239">
            <v>0.56388375322414652</v>
          </cell>
          <cell r="BK239">
            <v>1.7250842919055764</v>
          </cell>
          <cell r="BL239">
            <v>6.511168734312351</v>
          </cell>
          <cell r="BN239">
            <v>3038.5657833918149</v>
          </cell>
          <cell r="BO239">
            <v>20926.705132530351</v>
          </cell>
          <cell r="BP239">
            <v>375593.00837736618</v>
          </cell>
          <cell r="BR239" t="str">
            <v>NA</v>
          </cell>
          <cell r="BS239" t="str">
            <v>NA</v>
          </cell>
          <cell r="BT239" t="str">
            <v>NA</v>
          </cell>
          <cell r="BU239" t="str">
            <v>NA</v>
          </cell>
          <cell r="BV239" t="str">
            <v>NA</v>
          </cell>
          <cell r="BW239" t="str">
            <v>NA</v>
          </cell>
          <cell r="BY239" t="str">
            <v>NA</v>
          </cell>
          <cell r="BZ239" t="str">
            <v>NA</v>
          </cell>
          <cell r="CA239" t="str">
            <v>NA</v>
          </cell>
          <cell r="CC239">
            <v>403</v>
          </cell>
        </row>
        <row r="240">
          <cell r="D240" t="str">
            <v>Karonga-1</v>
          </cell>
          <cell r="E240" t="str">
            <v>Karonga-1 South</v>
          </cell>
          <cell r="F240" t="str">
            <v>Karonga-1-Katesula-1-Mbiri-1</v>
          </cell>
          <cell r="G240">
            <v>6.4</v>
          </cell>
          <cell r="H240">
            <v>347</v>
          </cell>
          <cell r="I240">
            <v>20.299999999999997</v>
          </cell>
          <cell r="J240">
            <v>356</v>
          </cell>
          <cell r="K240">
            <v>95.2</v>
          </cell>
          <cell r="L240">
            <v>149</v>
          </cell>
          <cell r="M240">
            <v>60</v>
          </cell>
          <cell r="N240">
            <v>60</v>
          </cell>
          <cell r="O240">
            <v>60</v>
          </cell>
          <cell r="P240" t="str">
            <v>E</v>
          </cell>
          <cell r="Q240">
            <v>0</v>
          </cell>
          <cell r="R240">
            <v>0</v>
          </cell>
          <cell r="S240" t="str">
            <v>Y</v>
          </cell>
          <cell r="T240">
            <v>75</v>
          </cell>
          <cell r="U240">
            <v>75</v>
          </cell>
          <cell r="V240">
            <v>75</v>
          </cell>
          <cell r="X240">
            <v>1436.0417414248216</v>
          </cell>
          <cell r="Y240">
            <v>2059.8525395778647</v>
          </cell>
          <cell r="Z240">
            <v>3328.8623280676761</v>
          </cell>
          <cell r="AB240" t="str">
            <v>I</v>
          </cell>
          <cell r="AC240">
            <v>1.4285714285714287E-2</v>
          </cell>
          <cell r="AD240">
            <v>4.2857142857142858E-2</v>
          </cell>
          <cell r="AE240">
            <v>7.1428571428571425E-2</v>
          </cell>
          <cell r="AF240">
            <v>0.91</v>
          </cell>
          <cell r="AG240">
            <v>1.28</v>
          </cell>
          <cell r="AH240">
            <v>1.67</v>
          </cell>
          <cell r="AI240">
            <v>61</v>
          </cell>
          <cell r="AJ240">
            <v>76</v>
          </cell>
          <cell r="AK240">
            <v>92</v>
          </cell>
          <cell r="AL240">
            <v>2.4992804094396283E-2</v>
          </cell>
          <cell r="AM240">
            <v>0.10597586208428633</v>
          </cell>
          <cell r="AN240">
            <v>0.2385350929873104</v>
          </cell>
          <cell r="AO240">
            <v>2.3564002462952892E-2</v>
          </cell>
          <cell r="AP240">
            <v>0.1080474791876251</v>
          </cell>
          <cell r="AQ240">
            <v>0.23726450932357368</v>
          </cell>
          <cell r="AR240">
            <v>2.1805434766581019E-2</v>
          </cell>
          <cell r="AS240">
            <v>0.10492029322565874</v>
          </cell>
          <cell r="AT240">
            <v>0.23842609730312705</v>
          </cell>
          <cell r="AV240">
            <v>5.1592180019764813</v>
          </cell>
          <cell r="AW240">
            <v>5.5922030296559031</v>
          </cell>
          <cell r="AX240">
            <v>6.0800367559288562</v>
          </cell>
          <cell r="AY240">
            <v>7.7178889801552339E-2</v>
          </cell>
          <cell r="AZ240">
            <v>0.23611265567079681</v>
          </cell>
          <cell r="BA240">
            <v>0.89118505605365417</v>
          </cell>
          <cell r="BC240">
            <v>323.55360729105848</v>
          </cell>
          <cell r="BD240">
            <v>2227.9852319862057</v>
          </cell>
          <cell r="BE240">
            <v>35657.665810034887</v>
          </cell>
          <cell r="BG240">
            <v>5.6381313960140789</v>
          </cell>
          <cell r="BH240">
            <v>5.9072596210548314</v>
          </cell>
          <cell r="BI240">
            <v>6.2401913873420414</v>
          </cell>
          <cell r="BJ240">
            <v>0.12990381056766581</v>
          </cell>
          <cell r="BK240">
            <v>0.3290896534380866</v>
          </cell>
          <cell r="BL240">
            <v>1.0392304845413272</v>
          </cell>
          <cell r="BN240">
            <v>547.50628713082062</v>
          </cell>
          <cell r="BO240">
            <v>3045.7874252357192</v>
          </cell>
          <cell r="BP240">
            <v>44102.460359830453</v>
          </cell>
          <cell r="BR240">
            <v>6.9202371963496914</v>
          </cell>
          <cell r="BS240">
            <v>7.3460344889352625</v>
          </cell>
          <cell r="BT240">
            <v>7.8874259583389472</v>
          </cell>
          <cell r="BU240">
            <v>0.56842712094039405</v>
          </cell>
          <cell r="BV240">
            <v>1.7246527381332264</v>
          </cell>
          <cell r="BW240">
            <v>6.9235552662035289</v>
          </cell>
          <cell r="BY240">
            <v>2384.0809683585712</v>
          </cell>
          <cell r="BZ240">
            <v>16437.742262346772</v>
          </cell>
          <cell r="CA240">
            <v>317515.1213593118</v>
          </cell>
          <cell r="CC240">
            <v>404</v>
          </cell>
        </row>
        <row r="241">
          <cell r="D241" t="str">
            <v>Karonga-1</v>
          </cell>
          <cell r="E241" t="str">
            <v>Karonga-1 Link-a</v>
          </cell>
          <cell r="F241" t="str">
            <v>Karonga-1-Katesula-1-Mbiri-1</v>
          </cell>
          <cell r="G241">
            <v>1.1000000000000001</v>
          </cell>
          <cell r="H241">
            <v>309</v>
          </cell>
          <cell r="I241">
            <v>20.299999999999997</v>
          </cell>
          <cell r="J241">
            <v>356</v>
          </cell>
          <cell r="K241">
            <v>95.2</v>
          </cell>
          <cell r="L241">
            <v>149</v>
          </cell>
          <cell r="M241">
            <v>60</v>
          </cell>
          <cell r="N241">
            <v>60</v>
          </cell>
          <cell r="O241">
            <v>60</v>
          </cell>
          <cell r="P241" t="str">
            <v>E</v>
          </cell>
          <cell r="Q241">
            <v>0</v>
          </cell>
          <cell r="R241">
            <v>0</v>
          </cell>
          <cell r="S241" t="str">
            <v>Y</v>
          </cell>
          <cell r="T241">
            <v>75</v>
          </cell>
          <cell r="U241">
            <v>75</v>
          </cell>
          <cell r="V241">
            <v>75</v>
          </cell>
          <cell r="X241">
            <v>1436.0417414248216</v>
          </cell>
          <cell r="Y241">
            <v>2059.8525395778647</v>
          </cell>
          <cell r="Z241">
            <v>3328.8623280676761</v>
          </cell>
          <cell r="AB241" t="str">
            <v>I</v>
          </cell>
          <cell r="AC241">
            <v>1.4285714285714287E-2</v>
          </cell>
          <cell r="AD241">
            <v>4.2857142857142858E-2</v>
          </cell>
          <cell r="AE241">
            <v>7.1428571428571425E-2</v>
          </cell>
          <cell r="AF241">
            <v>0.91</v>
          </cell>
          <cell r="AG241">
            <v>1.28</v>
          </cell>
          <cell r="AH241">
            <v>1.67</v>
          </cell>
          <cell r="AI241">
            <v>61</v>
          </cell>
          <cell r="AJ241">
            <v>76</v>
          </cell>
          <cell r="AK241">
            <v>92</v>
          </cell>
          <cell r="AL241">
            <v>1.5647190601953243E-2</v>
          </cell>
          <cell r="AM241">
            <v>8.7621724530902972E-2</v>
          </cell>
          <cell r="AN241">
            <v>0.22119957673236204</v>
          </cell>
          <cell r="AO241">
            <v>2.3564002462952892E-2</v>
          </cell>
          <cell r="AP241">
            <v>0.1080474791876251</v>
          </cell>
          <cell r="AQ241">
            <v>0.23726450932357368</v>
          </cell>
          <cell r="AR241">
            <v>2.1805434766581019E-2</v>
          </cell>
          <cell r="AS241">
            <v>0.10492029322565874</v>
          </cell>
          <cell r="AT241">
            <v>0.23842609730312705</v>
          </cell>
          <cell r="AV241" t="str">
            <v>NA</v>
          </cell>
          <cell r="AW241" t="str">
            <v>NA</v>
          </cell>
          <cell r="AX241" t="str">
            <v>NA</v>
          </cell>
          <cell r="AY241" t="str">
            <v>NA</v>
          </cell>
          <cell r="AZ241" t="str">
            <v>NA</v>
          </cell>
          <cell r="BA241" t="str">
            <v>NA</v>
          </cell>
          <cell r="BC241" t="str">
            <v>NA</v>
          </cell>
          <cell r="BD241" t="str">
            <v>NA</v>
          </cell>
          <cell r="BE241" t="str">
            <v>NA</v>
          </cell>
          <cell r="BG241">
            <v>5.6381313960140789</v>
          </cell>
          <cell r="BH241">
            <v>5.9072596210548314</v>
          </cell>
          <cell r="BI241">
            <v>6.2401913873420414</v>
          </cell>
          <cell r="BJ241">
            <v>0.12990381056766581</v>
          </cell>
          <cell r="BK241">
            <v>0.3290896534380866</v>
          </cell>
          <cell r="BL241">
            <v>1.0392304845413272</v>
          </cell>
          <cell r="BN241">
            <v>547.50628713082062</v>
          </cell>
          <cell r="BO241">
            <v>3045.7874252357192</v>
          </cell>
          <cell r="BP241">
            <v>44102.460359830453</v>
          </cell>
          <cell r="BR241">
            <v>6.9202371963496914</v>
          </cell>
          <cell r="BS241">
            <v>7.3460344889352625</v>
          </cell>
          <cell r="BT241">
            <v>7.8874259583389472</v>
          </cell>
          <cell r="BU241">
            <v>0.56842712094039405</v>
          </cell>
          <cell r="BV241">
            <v>1.7246527381332264</v>
          </cell>
          <cell r="BW241">
            <v>6.9235552662035289</v>
          </cell>
          <cell r="BY241">
            <v>2384.0809683585712</v>
          </cell>
          <cell r="BZ241">
            <v>16437.742262346772</v>
          </cell>
          <cell r="CA241">
            <v>317515.1213593118</v>
          </cell>
          <cell r="CC241">
            <v>404</v>
          </cell>
        </row>
        <row r="242">
          <cell r="D242" t="str">
            <v>Karonga-1</v>
          </cell>
          <cell r="E242" t="str">
            <v>Karonga-1 Central</v>
          </cell>
          <cell r="F242" t="str">
            <v>Karonga-1-Katesula-1-Mbiri-1</v>
          </cell>
          <cell r="G242">
            <v>5.7</v>
          </cell>
          <cell r="H242">
            <v>356</v>
          </cell>
          <cell r="I242">
            <v>20.299999999999997</v>
          </cell>
          <cell r="J242">
            <v>356</v>
          </cell>
          <cell r="K242">
            <v>95.2</v>
          </cell>
          <cell r="L242">
            <v>149</v>
          </cell>
          <cell r="M242">
            <v>60</v>
          </cell>
          <cell r="N242">
            <v>60</v>
          </cell>
          <cell r="O242">
            <v>60</v>
          </cell>
          <cell r="P242" t="str">
            <v>E</v>
          </cell>
          <cell r="Q242">
            <v>0</v>
          </cell>
          <cell r="R242">
            <v>0</v>
          </cell>
          <cell r="S242" t="str">
            <v>Y</v>
          </cell>
          <cell r="T242">
            <v>75</v>
          </cell>
          <cell r="U242">
            <v>75</v>
          </cell>
          <cell r="V242">
            <v>75</v>
          </cell>
          <cell r="X242">
            <v>1436.0417414248216</v>
          </cell>
          <cell r="Y242">
            <v>2059.8525395778647</v>
          </cell>
          <cell r="Z242">
            <v>3328.8623280676761</v>
          </cell>
          <cell r="AB242" t="str">
            <v>I</v>
          </cell>
          <cell r="AC242">
            <v>1.4285714285714287E-2</v>
          </cell>
          <cell r="AD242">
            <v>4.2857142857142858E-2</v>
          </cell>
          <cell r="AE242">
            <v>7.1428571428571425E-2</v>
          </cell>
          <cell r="AF242">
            <v>0.91</v>
          </cell>
          <cell r="AG242">
            <v>1.28</v>
          </cell>
          <cell r="AH242">
            <v>1.67</v>
          </cell>
          <cell r="AI242">
            <v>61</v>
          </cell>
          <cell r="AJ242">
            <v>76</v>
          </cell>
          <cell r="AK242">
            <v>92</v>
          </cell>
          <cell r="AL242">
            <v>2.3564002462952892E-2</v>
          </cell>
          <cell r="AM242">
            <v>0.1080474791876251</v>
          </cell>
          <cell r="AN242">
            <v>0.23726450932357368</v>
          </cell>
          <cell r="AO242">
            <v>2.3564002462952892E-2</v>
          </cell>
          <cell r="AP242">
            <v>0.1080474791876251</v>
          </cell>
          <cell r="AQ242">
            <v>0.23726450932357368</v>
          </cell>
          <cell r="AR242">
            <v>2.1805434766581019E-2</v>
          </cell>
          <cell r="AS242">
            <v>0.10492029322565874</v>
          </cell>
          <cell r="AT242">
            <v>0.23842609730312705</v>
          </cell>
          <cell r="AV242">
            <v>5.075376138124156</v>
          </cell>
          <cell r="AW242">
            <v>5.5083611658035778</v>
          </cell>
          <cell r="AX242">
            <v>5.9961948920765309</v>
          </cell>
          <cell r="AY242">
            <v>7.0077337844854218E-2</v>
          </cell>
          <cell r="AZ242">
            <v>0.21438694419462043</v>
          </cell>
          <cell r="BA242">
            <v>0.80918339737637879</v>
          </cell>
          <cell r="BC242">
            <v>295.35533167029632</v>
          </cell>
          <cell r="BD242">
            <v>1984.1920034278285</v>
          </cell>
          <cell r="BE242">
            <v>34339.81127139031</v>
          </cell>
          <cell r="BG242">
            <v>5.6381313960140789</v>
          </cell>
          <cell r="BH242">
            <v>5.9072596210548314</v>
          </cell>
          <cell r="BI242">
            <v>6.2401913873420414</v>
          </cell>
          <cell r="BJ242">
            <v>0.12990381056766581</v>
          </cell>
          <cell r="BK242">
            <v>0.3290896534380866</v>
          </cell>
          <cell r="BL242">
            <v>1.0392304845413272</v>
          </cell>
          <cell r="BN242">
            <v>547.50628713082062</v>
          </cell>
          <cell r="BO242">
            <v>3045.7874252357192</v>
          </cell>
          <cell r="BP242">
            <v>44102.460359830453</v>
          </cell>
          <cell r="BR242">
            <v>6.9202371963496914</v>
          </cell>
          <cell r="BS242">
            <v>7.3460344889352625</v>
          </cell>
          <cell r="BT242">
            <v>7.8874259583389472</v>
          </cell>
          <cell r="BU242">
            <v>0.56842712094039405</v>
          </cell>
          <cell r="BV242">
            <v>1.7246527381332264</v>
          </cell>
          <cell r="BW242">
            <v>6.9235552662035289</v>
          </cell>
          <cell r="BY242">
            <v>2384.0809683585712</v>
          </cell>
          <cell r="BZ242">
            <v>16437.742262346772</v>
          </cell>
          <cell r="CA242">
            <v>317515.1213593118</v>
          </cell>
          <cell r="CC242">
            <v>404</v>
          </cell>
        </row>
        <row r="243">
          <cell r="D243" t="str">
            <v>Karonga-1</v>
          </cell>
          <cell r="E243" t="str">
            <v>Karonga-1 Link-b</v>
          </cell>
          <cell r="F243" t="str">
            <v>Karonga-1-Katesula-1-Mbiri-1</v>
          </cell>
          <cell r="G243">
            <v>0.6</v>
          </cell>
          <cell r="H243">
            <v>58</v>
          </cell>
          <cell r="I243">
            <v>20.299999999999997</v>
          </cell>
          <cell r="J243">
            <v>356</v>
          </cell>
          <cell r="K243">
            <v>95.2</v>
          </cell>
          <cell r="L243">
            <v>149</v>
          </cell>
          <cell r="M243">
            <v>60</v>
          </cell>
          <cell r="N243">
            <v>60</v>
          </cell>
          <cell r="O243">
            <v>60</v>
          </cell>
          <cell r="P243" t="str">
            <v>E</v>
          </cell>
          <cell r="Q243">
            <v>0</v>
          </cell>
          <cell r="R243">
            <v>0</v>
          </cell>
          <cell r="S243" t="str">
            <v>Y</v>
          </cell>
          <cell r="T243">
            <v>75</v>
          </cell>
          <cell r="U243">
            <v>75</v>
          </cell>
          <cell r="V243">
            <v>75</v>
          </cell>
          <cell r="X243">
            <v>1436.0417414248216</v>
          </cell>
          <cell r="Y243">
            <v>2059.8525395778647</v>
          </cell>
          <cell r="Z243">
            <v>3328.8623280676761</v>
          </cell>
          <cell r="AB243" t="str">
            <v>I</v>
          </cell>
          <cell r="AC243">
            <v>1.4285714285714287E-2</v>
          </cell>
          <cell r="AD243">
            <v>4.2857142857142858E-2</v>
          </cell>
          <cell r="AE243">
            <v>7.1428571428571425E-2</v>
          </cell>
          <cell r="AF243">
            <v>0.91</v>
          </cell>
          <cell r="AG243">
            <v>1.28</v>
          </cell>
          <cell r="AH243">
            <v>1.67</v>
          </cell>
          <cell r="AI243">
            <v>61</v>
          </cell>
          <cell r="AJ243">
            <v>76</v>
          </cell>
          <cell r="AK243">
            <v>92</v>
          </cell>
          <cell r="AL243">
            <v>1.360734862316543E-3</v>
          </cell>
          <cell r="AM243">
            <v>3.3903578811422801E-2</v>
          </cell>
          <cell r="AN243">
            <v>0.13340744982802097</v>
          </cell>
          <cell r="AO243">
            <v>2.3564002462952892E-2</v>
          </cell>
          <cell r="AP243">
            <v>0.1080474791876251</v>
          </cell>
          <cell r="AQ243">
            <v>0.23726450932357368</v>
          </cell>
          <cell r="AR243">
            <v>2.1805434766581019E-2</v>
          </cell>
          <cell r="AS243">
            <v>0.10492029322565874</v>
          </cell>
          <cell r="AT243">
            <v>0.23842609730312705</v>
          </cell>
          <cell r="AV243" t="str">
            <v>NA</v>
          </cell>
          <cell r="AW243" t="str">
            <v>NA</v>
          </cell>
          <cell r="AX243" t="str">
            <v>NA</v>
          </cell>
          <cell r="AY243" t="str">
            <v>NA</v>
          </cell>
          <cell r="AZ243" t="str">
            <v>NA</v>
          </cell>
          <cell r="BA243" t="str">
            <v>NA</v>
          </cell>
          <cell r="BC243" t="str">
            <v>NA</v>
          </cell>
          <cell r="BD243" t="str">
            <v>NA</v>
          </cell>
          <cell r="BE243" t="str">
            <v>NA</v>
          </cell>
          <cell r="BG243">
            <v>5.6381313960140789</v>
          </cell>
          <cell r="BH243">
            <v>5.9072596210548314</v>
          </cell>
          <cell r="BI243">
            <v>6.2401913873420414</v>
          </cell>
          <cell r="BJ243">
            <v>0.12990381056766581</v>
          </cell>
          <cell r="BK243">
            <v>0.3290896534380866</v>
          </cell>
          <cell r="BL243">
            <v>1.0392304845413272</v>
          </cell>
          <cell r="BN243">
            <v>547.50628713082062</v>
          </cell>
          <cell r="BO243">
            <v>3045.7874252357192</v>
          </cell>
          <cell r="BP243">
            <v>44102.460359830453</v>
          </cell>
          <cell r="BR243">
            <v>6.9202371963496914</v>
          </cell>
          <cell r="BS243">
            <v>7.3460344889352625</v>
          </cell>
          <cell r="BT243">
            <v>7.8874259583389472</v>
          </cell>
          <cell r="BU243">
            <v>0.56842712094039405</v>
          </cell>
          <cell r="BV243">
            <v>1.7246527381332264</v>
          </cell>
          <cell r="BW243">
            <v>6.9235552662035289</v>
          </cell>
          <cell r="BY243">
            <v>2384.0809683585712</v>
          </cell>
          <cell r="BZ243">
            <v>16437.742262346772</v>
          </cell>
          <cell r="CA243">
            <v>317515.1213593118</v>
          </cell>
          <cell r="CC243">
            <v>404</v>
          </cell>
        </row>
        <row r="244">
          <cell r="D244" t="str">
            <v>Karonga-1</v>
          </cell>
          <cell r="E244" t="str">
            <v>Karonga-1 North</v>
          </cell>
          <cell r="F244" t="str">
            <v>Karonga-1-Katesula-1-Mbiri-1</v>
          </cell>
          <cell r="G244">
            <v>6.5</v>
          </cell>
          <cell r="H244">
            <v>9</v>
          </cell>
          <cell r="I244">
            <v>20.299999999999997</v>
          </cell>
          <cell r="J244">
            <v>356</v>
          </cell>
          <cell r="K244">
            <v>95.2</v>
          </cell>
          <cell r="L244">
            <v>149</v>
          </cell>
          <cell r="M244">
            <v>60</v>
          </cell>
          <cell r="N244">
            <v>60</v>
          </cell>
          <cell r="O244">
            <v>60</v>
          </cell>
          <cell r="P244" t="str">
            <v>E</v>
          </cell>
          <cell r="Q244">
            <v>0</v>
          </cell>
          <cell r="R244">
            <v>0</v>
          </cell>
          <cell r="S244" t="str">
            <v>Y</v>
          </cell>
          <cell r="T244">
            <v>75</v>
          </cell>
          <cell r="U244">
            <v>75</v>
          </cell>
          <cell r="V244">
            <v>75</v>
          </cell>
          <cell r="X244">
            <v>1436.0417414248216</v>
          </cell>
          <cell r="Y244">
            <v>2059.8525395778647</v>
          </cell>
          <cell r="Z244">
            <v>3328.8623280676761</v>
          </cell>
          <cell r="AB244" t="str">
            <v>I</v>
          </cell>
          <cell r="AC244">
            <v>1.4285714285714287E-2</v>
          </cell>
          <cell r="AD244">
            <v>4.2857142857142858E-2</v>
          </cell>
          <cell r="AE244">
            <v>7.1428571428571425E-2</v>
          </cell>
          <cell r="AF244">
            <v>0.91</v>
          </cell>
          <cell r="AG244">
            <v>1.28</v>
          </cell>
          <cell r="AH244">
            <v>1.67</v>
          </cell>
          <cell r="AI244">
            <v>61</v>
          </cell>
          <cell r="AJ244">
            <v>76</v>
          </cell>
          <cell r="AK244">
            <v>92</v>
          </cell>
          <cell r="AL244">
            <v>2.0488279593774767E-2</v>
          </cell>
          <cell r="AM244">
            <v>0.10099253249306772</v>
          </cell>
          <cell r="AN244">
            <v>0.23679315332014389</v>
          </cell>
          <cell r="AO244">
            <v>2.3564002462952892E-2</v>
          </cell>
          <cell r="AP244">
            <v>0.1080474791876251</v>
          </cell>
          <cell r="AQ244">
            <v>0.23726450932357368</v>
          </cell>
          <cell r="AR244">
            <v>2.1805434766581019E-2</v>
          </cell>
          <cell r="AS244">
            <v>0.10492029322565874</v>
          </cell>
          <cell r="AT244">
            <v>0.23842609730312705</v>
          </cell>
          <cell r="AV244">
            <v>5.1704403064080964</v>
          </cell>
          <cell r="AW244">
            <v>5.6034253340875182</v>
          </cell>
          <cell r="AX244">
            <v>6.0912590603604713</v>
          </cell>
          <cell r="AY244">
            <v>7.8182522639762705E-2</v>
          </cell>
          <cell r="AZ244">
            <v>0.23918306022517144</v>
          </cell>
          <cell r="BA244">
            <v>0.90277400983982015</v>
          </cell>
          <cell r="BC244">
            <v>330.17222644972378</v>
          </cell>
          <cell r="BD244">
            <v>2368.3242148778604</v>
          </cell>
          <cell r="BE244">
            <v>44062.948560801669</v>
          </cell>
          <cell r="BG244">
            <v>5.6381313960140789</v>
          </cell>
          <cell r="BH244">
            <v>5.9072596210548314</v>
          </cell>
          <cell r="BI244">
            <v>6.2401913873420414</v>
          </cell>
          <cell r="BJ244">
            <v>0.12990381056766581</v>
          </cell>
          <cell r="BK244">
            <v>0.3290896534380866</v>
          </cell>
          <cell r="BL244">
            <v>1.0392304845413272</v>
          </cell>
          <cell r="BN244">
            <v>547.50628713082062</v>
          </cell>
          <cell r="BO244">
            <v>3045.7874252357192</v>
          </cell>
          <cell r="BP244">
            <v>44102.460359830453</v>
          </cell>
          <cell r="BR244">
            <v>6.9202371963496914</v>
          </cell>
          <cell r="BS244">
            <v>7.3460344889352625</v>
          </cell>
          <cell r="BT244">
            <v>7.8874259583389472</v>
          </cell>
          <cell r="BU244">
            <v>0.56842712094039405</v>
          </cell>
          <cell r="BV244">
            <v>1.7246527381332264</v>
          </cell>
          <cell r="BW244">
            <v>6.9235552662035289</v>
          </cell>
          <cell r="BY244">
            <v>2384.0809683585712</v>
          </cell>
          <cell r="BZ244">
            <v>16437.742262346772</v>
          </cell>
          <cell r="CA244">
            <v>317515.1213593118</v>
          </cell>
          <cell r="CC244">
            <v>404</v>
          </cell>
        </row>
        <row r="245">
          <cell r="D245" t="str">
            <v>Karonga-2</v>
          </cell>
          <cell r="E245" t="str">
            <v>Karonga-2 South</v>
          </cell>
          <cell r="F245" t="str">
            <v>Karonga-2-Katesula-2</v>
          </cell>
          <cell r="G245">
            <v>6.4</v>
          </cell>
          <cell r="H245">
            <v>347</v>
          </cell>
          <cell r="I245">
            <v>20.299999999999997</v>
          </cell>
          <cell r="J245">
            <v>356</v>
          </cell>
          <cell r="K245">
            <v>40.799999999999997</v>
          </cell>
          <cell r="L245">
            <v>160</v>
          </cell>
          <cell r="M245">
            <v>60</v>
          </cell>
          <cell r="N245">
            <v>60</v>
          </cell>
          <cell r="O245">
            <v>60</v>
          </cell>
          <cell r="P245" t="str">
            <v>E</v>
          </cell>
          <cell r="Q245">
            <v>0</v>
          </cell>
          <cell r="R245">
            <v>0</v>
          </cell>
          <cell r="S245" t="str">
            <v>Y</v>
          </cell>
          <cell r="T245">
            <v>75</v>
          </cell>
          <cell r="U245">
            <v>75</v>
          </cell>
          <cell r="V245">
            <v>75</v>
          </cell>
          <cell r="W245" t="str">
            <v>Y</v>
          </cell>
          <cell r="X245">
            <v>366.54698136821941</v>
          </cell>
          <cell r="Y245">
            <v>500.17268116198665</v>
          </cell>
          <cell r="Z245">
            <v>682.3895445171238</v>
          </cell>
          <cell r="AB245" t="str">
            <v>I</v>
          </cell>
          <cell r="AC245">
            <v>1.4285714285714287E-2</v>
          </cell>
          <cell r="AD245">
            <v>4.2857142857142858E-2</v>
          </cell>
          <cell r="AE245">
            <v>7.1428571428571425E-2</v>
          </cell>
          <cell r="AF245">
            <v>0.91</v>
          </cell>
          <cell r="AG245">
            <v>1.28</v>
          </cell>
          <cell r="AH245">
            <v>1.67</v>
          </cell>
          <cell r="AI245">
            <v>61</v>
          </cell>
          <cell r="AJ245">
            <v>76</v>
          </cell>
          <cell r="AK245">
            <v>92</v>
          </cell>
          <cell r="AL245">
            <v>2.4992804094396283E-2</v>
          </cell>
          <cell r="AM245">
            <v>0.10597586208428633</v>
          </cell>
          <cell r="AN245">
            <v>0.2385350929873104</v>
          </cell>
          <cell r="AO245">
            <v>2.3564002462952892E-2</v>
          </cell>
          <cell r="AP245">
            <v>0.1080474791876251</v>
          </cell>
          <cell r="AQ245">
            <v>0.23726450932357368</v>
          </cell>
          <cell r="AR245">
            <v>2.4106780218736464E-2</v>
          </cell>
          <cell r="AS245">
            <v>0.10836352079672366</v>
          </cell>
          <cell r="AT245">
            <v>0.23726450932357368</v>
          </cell>
          <cell r="AV245">
            <v>5.1592180019764813</v>
          </cell>
          <cell r="AW245">
            <v>5.5922030296559031</v>
          </cell>
          <cell r="AX245">
            <v>6.0800367559288562</v>
          </cell>
          <cell r="AY245">
            <v>7.7178889801552339E-2</v>
          </cell>
          <cell r="AZ245">
            <v>0.23611265567079681</v>
          </cell>
          <cell r="BA245">
            <v>0.89118505605365417</v>
          </cell>
          <cell r="BC245">
            <v>323.55360729105848</v>
          </cell>
          <cell r="BD245">
            <v>2227.9852319862057</v>
          </cell>
          <cell r="BE245">
            <v>35657.665810034887</v>
          </cell>
          <cell r="BG245">
            <v>5.6381313960140789</v>
          </cell>
          <cell r="BH245">
            <v>5.9072596210548314</v>
          </cell>
          <cell r="BI245">
            <v>6.2401913873420414</v>
          </cell>
          <cell r="BJ245">
            <v>0.12990381056766581</v>
          </cell>
          <cell r="BK245">
            <v>0.3290896534380866</v>
          </cell>
          <cell r="BL245">
            <v>1.0392304845413272</v>
          </cell>
          <cell r="BN245">
            <v>547.50628713082062</v>
          </cell>
          <cell r="BO245">
            <v>3045.7874252357192</v>
          </cell>
          <cell r="BP245">
            <v>44102.460359830453</v>
          </cell>
          <cell r="BR245">
            <v>6.327199779925067</v>
          </cell>
          <cell r="BS245">
            <v>6.7313183250564039</v>
          </cell>
          <cell r="BT245">
            <v>7.1991624879578353</v>
          </cell>
          <cell r="BU245">
            <v>0.28718125079442303</v>
          </cell>
          <cell r="BV245">
            <v>0.84985254697383106</v>
          </cell>
          <cell r="BW245">
            <v>3.1347104237946097</v>
          </cell>
          <cell r="BY245">
            <v>1210.3843580026312</v>
          </cell>
          <cell r="BZ245">
            <v>7842.6073712393263</v>
          </cell>
          <cell r="CA245">
            <v>130034.38847292535</v>
          </cell>
          <cell r="CC245">
            <v>405</v>
          </cell>
        </row>
        <row r="246">
          <cell r="D246" t="str">
            <v>Karonga-2</v>
          </cell>
          <cell r="E246" t="str">
            <v>Karonga-2 Link-a</v>
          </cell>
          <cell r="F246" t="str">
            <v>Karonga-2-Katesula-2</v>
          </cell>
          <cell r="G246">
            <v>1.1000000000000001</v>
          </cell>
          <cell r="H246">
            <v>309</v>
          </cell>
          <cell r="I246">
            <v>20.299999999999997</v>
          </cell>
          <cell r="J246">
            <v>356</v>
          </cell>
          <cell r="K246">
            <v>40.799999999999997</v>
          </cell>
          <cell r="L246">
            <v>160</v>
          </cell>
          <cell r="M246">
            <v>60</v>
          </cell>
          <cell r="N246">
            <v>60</v>
          </cell>
          <cell r="O246">
            <v>60</v>
          </cell>
          <cell r="P246" t="str">
            <v>E</v>
          </cell>
          <cell r="Q246">
            <v>0</v>
          </cell>
          <cell r="R246">
            <v>0</v>
          </cell>
          <cell r="S246" t="str">
            <v>Y</v>
          </cell>
          <cell r="T246">
            <v>75</v>
          </cell>
          <cell r="U246">
            <v>75</v>
          </cell>
          <cell r="V246">
            <v>75</v>
          </cell>
          <cell r="W246" t="str">
            <v>Y</v>
          </cell>
          <cell r="X246">
            <v>366.54698136821941</v>
          </cell>
          <cell r="Y246">
            <v>500.17268116198665</v>
          </cell>
          <cell r="Z246">
            <v>682.3895445171238</v>
          </cell>
          <cell r="AB246" t="str">
            <v>I</v>
          </cell>
          <cell r="AC246">
            <v>1.4285714285714287E-2</v>
          </cell>
          <cell r="AD246">
            <v>4.2857142857142858E-2</v>
          </cell>
          <cell r="AE246">
            <v>7.1428571428571425E-2</v>
          </cell>
          <cell r="AF246">
            <v>0.91</v>
          </cell>
          <cell r="AG246">
            <v>1.28</v>
          </cell>
          <cell r="AH246">
            <v>1.67</v>
          </cell>
          <cell r="AI246">
            <v>61</v>
          </cell>
          <cell r="AJ246">
            <v>76</v>
          </cell>
          <cell r="AK246">
            <v>92</v>
          </cell>
          <cell r="AL246" t="str">
            <v>NA</v>
          </cell>
          <cell r="AM246" t="str">
            <v>NA</v>
          </cell>
          <cell r="AN246" t="str">
            <v>NA</v>
          </cell>
          <cell r="AO246">
            <v>2.3564002462952892E-2</v>
          </cell>
          <cell r="AP246">
            <v>0.1080474791876251</v>
          </cell>
          <cell r="AQ246">
            <v>0.23726450932357368</v>
          </cell>
          <cell r="AR246">
            <v>2.4106780218736464E-2</v>
          </cell>
          <cell r="AS246">
            <v>0.10836352079672366</v>
          </cell>
          <cell r="AT246">
            <v>0.23726450932357368</v>
          </cell>
          <cell r="AV246" t="str">
            <v>NA</v>
          </cell>
          <cell r="AW246" t="str">
            <v>NA</v>
          </cell>
          <cell r="AX246" t="str">
            <v>NA</v>
          </cell>
          <cell r="AY246" t="str">
            <v>NA</v>
          </cell>
          <cell r="AZ246" t="str">
            <v>NA</v>
          </cell>
          <cell r="BA246" t="str">
            <v>NA</v>
          </cell>
          <cell r="BC246" t="str">
            <v>NA</v>
          </cell>
          <cell r="BD246" t="str">
            <v>NA</v>
          </cell>
          <cell r="BE246" t="str">
            <v>NA</v>
          </cell>
          <cell r="BG246">
            <v>5.6381313960140789</v>
          </cell>
          <cell r="BH246">
            <v>5.9072596210548314</v>
          </cell>
          <cell r="BI246">
            <v>6.2401913873420414</v>
          </cell>
          <cell r="BJ246">
            <v>0.12990381056766581</v>
          </cell>
          <cell r="BK246">
            <v>0.3290896534380866</v>
          </cell>
          <cell r="BL246">
            <v>1.0392304845413272</v>
          </cell>
          <cell r="BN246">
            <v>547.50628713082062</v>
          </cell>
          <cell r="BO246">
            <v>3045.7874252357192</v>
          </cell>
          <cell r="BP246">
            <v>44102.460359830453</v>
          </cell>
          <cell r="BR246">
            <v>6.327199779925067</v>
          </cell>
          <cell r="BS246">
            <v>6.7313183250564039</v>
          </cell>
          <cell r="BT246">
            <v>7.1991624879578353</v>
          </cell>
          <cell r="BU246">
            <v>0.28718125079442303</v>
          </cell>
          <cell r="BV246">
            <v>0.84985254697383106</v>
          </cell>
          <cell r="BW246">
            <v>3.1347104237946097</v>
          </cell>
          <cell r="BY246">
            <v>1210.3843580026312</v>
          </cell>
          <cell r="BZ246">
            <v>7842.6073712393263</v>
          </cell>
          <cell r="CA246">
            <v>130034.38847292535</v>
          </cell>
          <cell r="CC246">
            <v>405</v>
          </cell>
        </row>
        <row r="247">
          <cell r="D247" t="str">
            <v>Karonga-2</v>
          </cell>
          <cell r="E247" t="str">
            <v>Karonga-2 Central</v>
          </cell>
          <cell r="F247" t="str">
            <v>Karonga-2-Katesula-2</v>
          </cell>
          <cell r="G247">
            <v>5.7</v>
          </cell>
          <cell r="H247">
            <v>356</v>
          </cell>
          <cell r="I247">
            <v>20.299999999999997</v>
          </cell>
          <cell r="J247">
            <v>356</v>
          </cell>
          <cell r="K247">
            <v>40.799999999999997</v>
          </cell>
          <cell r="L247">
            <v>160</v>
          </cell>
          <cell r="M247">
            <v>60</v>
          </cell>
          <cell r="N247">
            <v>60</v>
          </cell>
          <cell r="O247">
            <v>60</v>
          </cell>
          <cell r="P247" t="str">
            <v>E</v>
          </cell>
          <cell r="Q247">
            <v>0</v>
          </cell>
          <cell r="R247">
            <v>0</v>
          </cell>
          <cell r="S247" t="str">
            <v>Y</v>
          </cell>
          <cell r="T247">
            <v>75</v>
          </cell>
          <cell r="U247">
            <v>75</v>
          </cell>
          <cell r="V247">
            <v>75</v>
          </cell>
          <cell r="W247" t="str">
            <v>Y</v>
          </cell>
          <cell r="X247">
            <v>366.54698136821941</v>
          </cell>
          <cell r="Y247">
            <v>500.17268116198665</v>
          </cell>
          <cell r="Z247">
            <v>682.3895445171238</v>
          </cell>
          <cell r="AB247" t="str">
            <v>I</v>
          </cell>
          <cell r="AC247">
            <v>1.4285714285714287E-2</v>
          </cell>
          <cell r="AD247">
            <v>4.2857142857142858E-2</v>
          </cell>
          <cell r="AE247">
            <v>7.1428571428571425E-2</v>
          </cell>
          <cell r="AF247">
            <v>0.91</v>
          </cell>
          <cell r="AG247">
            <v>1.28</v>
          </cell>
          <cell r="AH247">
            <v>1.67</v>
          </cell>
          <cell r="AI247">
            <v>61</v>
          </cell>
          <cell r="AJ247">
            <v>76</v>
          </cell>
          <cell r="AK247">
            <v>92</v>
          </cell>
          <cell r="AL247">
            <v>2.3564002462952892E-2</v>
          </cell>
          <cell r="AM247">
            <v>0.1080474791876251</v>
          </cell>
          <cell r="AN247">
            <v>0.23726450932357368</v>
          </cell>
          <cell r="AO247">
            <v>2.3564002462952892E-2</v>
          </cell>
          <cell r="AP247">
            <v>0.1080474791876251</v>
          </cell>
          <cell r="AQ247">
            <v>0.23726450932357368</v>
          </cell>
          <cell r="AR247">
            <v>2.4106780218736464E-2</v>
          </cell>
          <cell r="AS247">
            <v>0.10836352079672366</v>
          </cell>
          <cell r="AT247">
            <v>0.23726450932357368</v>
          </cell>
          <cell r="AV247">
            <v>5.075376138124156</v>
          </cell>
          <cell r="AW247">
            <v>5.5083611658035778</v>
          </cell>
          <cell r="AX247">
            <v>5.9961948920765309</v>
          </cell>
          <cell r="AY247">
            <v>7.0077337844854218E-2</v>
          </cell>
          <cell r="AZ247">
            <v>0.21438694419462043</v>
          </cell>
          <cell r="BA247">
            <v>0.80918339737637879</v>
          </cell>
          <cell r="BC247">
            <v>295.35533167029632</v>
          </cell>
          <cell r="BD247">
            <v>1984.1920034278285</v>
          </cell>
          <cell r="BE247">
            <v>34339.81127139031</v>
          </cell>
          <cell r="BG247">
            <v>5.6381313960140789</v>
          </cell>
          <cell r="BH247">
            <v>5.9072596210548314</v>
          </cell>
          <cell r="BI247">
            <v>6.2401913873420414</v>
          </cell>
          <cell r="BJ247">
            <v>0.12990381056766581</v>
          </cell>
          <cell r="BK247">
            <v>0.3290896534380866</v>
          </cell>
          <cell r="BL247">
            <v>1.0392304845413272</v>
          </cell>
          <cell r="BN247">
            <v>547.50628713082062</v>
          </cell>
          <cell r="BO247">
            <v>3045.7874252357192</v>
          </cell>
          <cell r="BP247">
            <v>44102.460359830453</v>
          </cell>
          <cell r="BR247">
            <v>6.327199779925067</v>
          </cell>
          <cell r="BS247">
            <v>6.7313183250564039</v>
          </cell>
          <cell r="BT247">
            <v>7.1991624879578353</v>
          </cell>
          <cell r="BU247">
            <v>0.28718125079442303</v>
          </cell>
          <cell r="BV247">
            <v>0.84985254697383106</v>
          </cell>
          <cell r="BW247">
            <v>3.1347104237946097</v>
          </cell>
          <cell r="BY247">
            <v>1210.3843580026312</v>
          </cell>
          <cell r="BZ247">
            <v>7842.6073712393263</v>
          </cell>
          <cell r="CA247">
            <v>130034.38847292535</v>
          </cell>
          <cell r="CC247">
            <v>405</v>
          </cell>
        </row>
        <row r="248">
          <cell r="D248" t="str">
            <v>Karonga-2</v>
          </cell>
          <cell r="E248" t="str">
            <v>Karonga-2 Link-b</v>
          </cell>
          <cell r="F248" t="str">
            <v>Karonga-2-Katesula-2</v>
          </cell>
          <cell r="G248">
            <v>0.6</v>
          </cell>
          <cell r="H248">
            <v>58</v>
          </cell>
          <cell r="I248">
            <v>20.299999999999997</v>
          </cell>
          <cell r="J248">
            <v>356</v>
          </cell>
          <cell r="K248">
            <v>40.799999999999997</v>
          </cell>
          <cell r="L248">
            <v>160</v>
          </cell>
          <cell r="M248">
            <v>60</v>
          </cell>
          <cell r="N248">
            <v>60</v>
          </cell>
          <cell r="O248">
            <v>60</v>
          </cell>
          <cell r="P248" t="str">
            <v>E</v>
          </cell>
          <cell r="Q248">
            <v>0</v>
          </cell>
          <cell r="R248">
            <v>0</v>
          </cell>
          <cell r="S248" t="str">
            <v>Y</v>
          </cell>
          <cell r="T248">
            <v>75</v>
          </cell>
          <cell r="U248">
            <v>75</v>
          </cell>
          <cell r="V248">
            <v>75</v>
          </cell>
          <cell r="W248" t="str">
            <v>Y</v>
          </cell>
          <cell r="X248">
            <v>366.54698136821941</v>
          </cell>
          <cell r="Y248">
            <v>500.17268116198665</v>
          </cell>
          <cell r="Z248">
            <v>682.3895445171238</v>
          </cell>
          <cell r="AB248" t="str">
            <v>I</v>
          </cell>
          <cell r="AC248">
            <v>1.4285714285714287E-2</v>
          </cell>
          <cell r="AD248">
            <v>4.2857142857142858E-2</v>
          </cell>
          <cell r="AE248">
            <v>7.1428571428571425E-2</v>
          </cell>
          <cell r="AF248">
            <v>0.91</v>
          </cell>
          <cell r="AG248">
            <v>1.28</v>
          </cell>
          <cell r="AH248">
            <v>1.67</v>
          </cell>
          <cell r="AI248">
            <v>61</v>
          </cell>
          <cell r="AJ248">
            <v>76</v>
          </cell>
          <cell r="AK248">
            <v>92</v>
          </cell>
          <cell r="AL248" t="str">
            <v>NA</v>
          </cell>
          <cell r="AM248" t="str">
            <v>NA</v>
          </cell>
          <cell r="AN248" t="str">
            <v>NA</v>
          </cell>
          <cell r="AO248">
            <v>2.3564002462952892E-2</v>
          </cell>
          <cell r="AP248">
            <v>0.1080474791876251</v>
          </cell>
          <cell r="AQ248">
            <v>0.23726450932357368</v>
          </cell>
          <cell r="AR248">
            <v>2.4106780218736464E-2</v>
          </cell>
          <cell r="AS248">
            <v>0.10836352079672366</v>
          </cell>
          <cell r="AT248">
            <v>0.23726450932357368</v>
          </cell>
          <cell r="AV248" t="str">
            <v>NA</v>
          </cell>
          <cell r="AW248" t="str">
            <v>NA</v>
          </cell>
          <cell r="AX248" t="str">
            <v>NA</v>
          </cell>
          <cell r="AY248" t="str">
            <v>NA</v>
          </cell>
          <cell r="AZ248" t="str">
            <v>NA</v>
          </cell>
          <cell r="BA248" t="str">
            <v>NA</v>
          </cell>
          <cell r="BC248" t="str">
            <v>NA</v>
          </cell>
          <cell r="BD248" t="str">
            <v>NA</v>
          </cell>
          <cell r="BE248" t="str">
            <v>NA</v>
          </cell>
          <cell r="BG248">
            <v>5.6381313960140789</v>
          </cell>
          <cell r="BH248">
            <v>5.9072596210548314</v>
          </cell>
          <cell r="BI248">
            <v>6.2401913873420414</v>
          </cell>
          <cell r="BJ248">
            <v>0.12990381056766581</v>
          </cell>
          <cell r="BK248">
            <v>0.3290896534380866</v>
          </cell>
          <cell r="BL248">
            <v>1.0392304845413272</v>
          </cell>
          <cell r="BN248">
            <v>547.50628713082062</v>
          </cell>
          <cell r="BO248">
            <v>3045.7874252357192</v>
          </cell>
          <cell r="BP248">
            <v>44102.460359830453</v>
          </cell>
          <cell r="BR248">
            <v>6.327199779925067</v>
          </cell>
          <cell r="BS248">
            <v>6.7313183250564039</v>
          </cell>
          <cell r="BT248">
            <v>7.1991624879578353</v>
          </cell>
          <cell r="BU248">
            <v>0.28718125079442303</v>
          </cell>
          <cell r="BV248">
            <v>0.84985254697383106</v>
          </cell>
          <cell r="BW248">
            <v>3.1347104237946097</v>
          </cell>
          <cell r="BY248">
            <v>1210.3843580026312</v>
          </cell>
          <cell r="BZ248">
            <v>7842.6073712393263</v>
          </cell>
          <cell r="CA248">
            <v>130034.38847292535</v>
          </cell>
          <cell r="CC248">
            <v>405</v>
          </cell>
        </row>
        <row r="249">
          <cell r="D249" t="str">
            <v>Karonga-2</v>
          </cell>
          <cell r="E249" t="str">
            <v>Karonga-2 North</v>
          </cell>
          <cell r="F249" t="str">
            <v>Karonga-2-Katesula-2</v>
          </cell>
          <cell r="G249">
            <v>6.5</v>
          </cell>
          <cell r="H249">
            <v>9</v>
          </cell>
          <cell r="I249">
            <v>20.299999999999997</v>
          </cell>
          <cell r="J249">
            <v>356</v>
          </cell>
          <cell r="K249">
            <v>40.799999999999997</v>
          </cell>
          <cell r="L249">
            <v>160</v>
          </cell>
          <cell r="M249">
            <v>60</v>
          </cell>
          <cell r="N249">
            <v>60</v>
          </cell>
          <cell r="O249">
            <v>60</v>
          </cell>
          <cell r="P249" t="str">
            <v>E</v>
          </cell>
          <cell r="Q249">
            <v>0</v>
          </cell>
          <cell r="R249">
            <v>0</v>
          </cell>
          <cell r="S249" t="str">
            <v>Y</v>
          </cell>
          <cell r="T249">
            <v>75</v>
          </cell>
          <cell r="U249">
            <v>75</v>
          </cell>
          <cell r="V249">
            <v>75</v>
          </cell>
          <cell r="W249" t="str">
            <v>Y</v>
          </cell>
          <cell r="X249">
            <v>366.54698136821941</v>
          </cell>
          <cell r="Y249">
            <v>500.17268116198665</v>
          </cell>
          <cell r="Z249">
            <v>682.3895445171238</v>
          </cell>
          <cell r="AB249" t="str">
            <v>I</v>
          </cell>
          <cell r="AC249">
            <v>1.4285714285714287E-2</v>
          </cell>
          <cell r="AD249">
            <v>4.2857142857142858E-2</v>
          </cell>
          <cell r="AE249">
            <v>7.1428571428571425E-2</v>
          </cell>
          <cell r="AF249">
            <v>0.91</v>
          </cell>
          <cell r="AG249">
            <v>1.28</v>
          </cell>
          <cell r="AH249">
            <v>1.67</v>
          </cell>
          <cell r="AI249">
            <v>61</v>
          </cell>
          <cell r="AJ249">
            <v>76</v>
          </cell>
          <cell r="AK249">
            <v>92</v>
          </cell>
          <cell r="AL249">
            <v>2.0488279593774767E-2</v>
          </cell>
          <cell r="AM249">
            <v>0.10099253249306772</v>
          </cell>
          <cell r="AN249">
            <v>0.23679315332014389</v>
          </cell>
          <cell r="AO249">
            <v>2.3564002462952892E-2</v>
          </cell>
          <cell r="AP249">
            <v>0.1080474791876251</v>
          </cell>
          <cell r="AQ249">
            <v>0.23726450932357368</v>
          </cell>
          <cell r="AR249">
            <v>2.4106780218736464E-2</v>
          </cell>
          <cell r="AS249">
            <v>0.10836352079672366</v>
          </cell>
          <cell r="AT249">
            <v>0.23726450932357368</v>
          </cell>
          <cell r="AV249">
            <v>5.1704403064080964</v>
          </cell>
          <cell r="AW249">
            <v>5.6034253340875182</v>
          </cell>
          <cell r="AX249">
            <v>6.0912590603604713</v>
          </cell>
          <cell r="AY249">
            <v>7.8182522639762705E-2</v>
          </cell>
          <cell r="AZ249">
            <v>0.23918306022517144</v>
          </cell>
          <cell r="BA249">
            <v>0.90277400983982015</v>
          </cell>
          <cell r="BC249">
            <v>330.17222644972378</v>
          </cell>
          <cell r="BD249">
            <v>2368.3242148778604</v>
          </cell>
          <cell r="BE249">
            <v>44062.948560801669</v>
          </cell>
          <cell r="BG249">
            <v>5.6381313960140789</v>
          </cell>
          <cell r="BH249">
            <v>5.9072596210548314</v>
          </cell>
          <cell r="BI249">
            <v>6.2401913873420414</v>
          </cell>
          <cell r="BJ249">
            <v>0.12990381056766581</v>
          </cell>
          <cell r="BK249">
            <v>0.3290896534380866</v>
          </cell>
          <cell r="BL249">
            <v>1.0392304845413272</v>
          </cell>
          <cell r="BN249">
            <v>547.50628713082062</v>
          </cell>
          <cell r="BO249">
            <v>3045.7874252357192</v>
          </cell>
          <cell r="BP249">
            <v>44102.460359830453</v>
          </cell>
          <cell r="BR249">
            <v>6.327199779925067</v>
          </cell>
          <cell r="BS249">
            <v>6.7313183250564039</v>
          </cell>
          <cell r="BT249">
            <v>7.1991624879578353</v>
          </cell>
          <cell r="BU249">
            <v>0.28718125079442303</v>
          </cell>
          <cell r="BV249">
            <v>0.84985254697383106</v>
          </cell>
          <cell r="BW249">
            <v>3.1347104237946097</v>
          </cell>
          <cell r="BY249">
            <v>1210.3843580026312</v>
          </cell>
          <cell r="BZ249">
            <v>7842.6073712393263</v>
          </cell>
          <cell r="CA249">
            <v>130034.38847292535</v>
          </cell>
          <cell r="CC249">
            <v>405</v>
          </cell>
        </row>
        <row r="250">
          <cell r="D250" t="str">
            <v>Livingstone</v>
          </cell>
          <cell r="E250" t="str">
            <v>Livingstone North</v>
          </cell>
          <cell r="F250" t="str">
            <v>NA</v>
          </cell>
          <cell r="G250">
            <v>114.5</v>
          </cell>
          <cell r="H250">
            <v>142</v>
          </cell>
          <cell r="I250">
            <v>155</v>
          </cell>
          <cell r="J250">
            <v>151</v>
          </cell>
          <cell r="K250" t="str">
            <v>NA</v>
          </cell>
          <cell r="L250" t="str">
            <v>NA</v>
          </cell>
          <cell r="M250">
            <v>60</v>
          </cell>
          <cell r="N250">
            <v>65</v>
          </cell>
          <cell r="O250">
            <v>70</v>
          </cell>
          <cell r="P250" t="str">
            <v>W</v>
          </cell>
          <cell r="Q250">
            <v>0</v>
          </cell>
          <cell r="R250">
            <v>0</v>
          </cell>
          <cell r="S250" t="str">
            <v>N</v>
          </cell>
          <cell r="T250">
            <v>5367.0306607703533</v>
          </cell>
          <cell r="U250">
            <v>5985.8252103715186</v>
          </cell>
          <cell r="V250">
            <v>5985.8252103715186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B250" t="str">
            <v>B</v>
          </cell>
          <cell r="AC250">
            <v>0.5</v>
          </cell>
          <cell r="AD250">
            <v>0.7</v>
          </cell>
          <cell r="AE250">
            <v>0.9</v>
          </cell>
          <cell r="AF250">
            <v>0.91</v>
          </cell>
          <cell r="AG250">
            <v>1.28</v>
          </cell>
          <cell r="AH250">
            <v>1.67</v>
          </cell>
          <cell r="AI250">
            <v>61</v>
          </cell>
          <cell r="AJ250">
            <v>76</v>
          </cell>
          <cell r="AK250">
            <v>92</v>
          </cell>
          <cell r="AL250">
            <v>0.69710044323826981</v>
          </cell>
          <cell r="AM250">
            <v>1.9368229065075031</v>
          </cell>
          <cell r="AN250">
            <v>4.3403746968814261</v>
          </cell>
          <cell r="AO250">
            <v>0.78002224363892192</v>
          </cell>
          <cell r="AP250">
            <v>2.0478753965582781</v>
          </cell>
          <cell r="AQ250">
            <v>4.3944780134451182</v>
          </cell>
          <cell r="AR250" t="str">
            <v>NA</v>
          </cell>
          <cell r="AS250" t="str">
            <v>NA</v>
          </cell>
          <cell r="AT250" t="str">
            <v>NA</v>
          </cell>
          <cell r="AV250">
            <v>7.2469271897965157</v>
          </cell>
          <cell r="AW250">
            <v>7.6799122174759376</v>
          </cell>
          <cell r="AX250">
            <v>8.1677459437488906</v>
          </cell>
          <cell r="AY250">
            <v>0.85379404419990712</v>
          </cell>
          <cell r="AZ250">
            <v>2.6120041333879747</v>
          </cell>
          <cell r="BA250">
            <v>9.8587644250263153</v>
          </cell>
          <cell r="BC250">
            <v>196.70975522305966</v>
          </cell>
          <cell r="BD250">
            <v>1348.6024584963034</v>
          </cell>
          <cell r="BE250">
            <v>14142.53070795506</v>
          </cell>
          <cell r="BG250">
            <v>7.4928042089538209</v>
          </cell>
          <cell r="BH250">
            <v>7.8093223886972991</v>
          </cell>
          <cell r="BI250">
            <v>8.1422541549845082</v>
          </cell>
          <cell r="BJ250">
            <v>1.0989003133466329</v>
          </cell>
          <cell r="BK250">
            <v>2.9399883679661825</v>
          </cell>
          <cell r="BL250">
            <v>9.2841737935774269</v>
          </cell>
          <cell r="BN250">
            <v>250.06390064633254</v>
          </cell>
          <cell r="BO250">
            <v>1435.628541124727</v>
          </cell>
          <cell r="BP250">
            <v>11902.447486965691</v>
          </cell>
          <cell r="BR250" t="str">
            <v>NA</v>
          </cell>
          <cell r="BS250" t="str">
            <v>NA</v>
          </cell>
          <cell r="BT250" t="str">
            <v>NA</v>
          </cell>
          <cell r="BU250" t="str">
            <v>NA</v>
          </cell>
          <cell r="BV250" t="str">
            <v>NA</v>
          </cell>
          <cell r="BW250" t="str">
            <v>NA</v>
          </cell>
          <cell r="BY250" t="str">
            <v>NA</v>
          </cell>
          <cell r="BZ250" t="str">
            <v>NA</v>
          </cell>
          <cell r="CA250" t="str">
            <v>NA</v>
          </cell>
          <cell r="CC250">
            <v>406</v>
          </cell>
        </row>
        <row r="251">
          <cell r="D251" t="str">
            <v>Livingstone</v>
          </cell>
          <cell r="E251" t="str">
            <v>Livingstone Link</v>
          </cell>
          <cell r="F251" t="str">
            <v>NA</v>
          </cell>
          <cell r="G251">
            <v>6.3</v>
          </cell>
          <cell r="H251">
            <v>202</v>
          </cell>
          <cell r="I251">
            <v>155</v>
          </cell>
          <cell r="J251">
            <v>151</v>
          </cell>
          <cell r="K251" t="str">
            <v>NA</v>
          </cell>
          <cell r="L251" t="str">
            <v>NA</v>
          </cell>
          <cell r="M251">
            <v>60</v>
          </cell>
          <cell r="N251">
            <v>65</v>
          </cell>
          <cell r="O251">
            <v>70</v>
          </cell>
          <cell r="P251" t="str">
            <v>W</v>
          </cell>
          <cell r="Q251">
            <v>0</v>
          </cell>
          <cell r="R251">
            <v>0</v>
          </cell>
          <cell r="S251" t="str">
            <v>N</v>
          </cell>
          <cell r="T251">
            <v>5367.0306607703533</v>
          </cell>
          <cell r="U251">
            <v>5985.8252103715186</v>
          </cell>
          <cell r="V251">
            <v>5985.8252103715186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B251" t="str">
            <v>B</v>
          </cell>
          <cell r="AC251">
            <v>0.5</v>
          </cell>
          <cell r="AD251">
            <v>0.7</v>
          </cell>
          <cell r="AE251">
            <v>0.9</v>
          </cell>
          <cell r="AF251">
            <v>0.91</v>
          </cell>
          <cell r="AG251">
            <v>1.28</v>
          </cell>
          <cell r="AH251">
            <v>1.67</v>
          </cell>
          <cell r="AI251">
            <v>61</v>
          </cell>
          <cell r="AJ251">
            <v>76</v>
          </cell>
          <cell r="AK251">
            <v>92</v>
          </cell>
          <cell r="AL251" t="str">
            <v>NA</v>
          </cell>
          <cell r="AM251" t="str">
            <v>NA</v>
          </cell>
          <cell r="AN251" t="str">
            <v>NA</v>
          </cell>
          <cell r="AO251">
            <v>0.78002224363892192</v>
          </cell>
          <cell r="AP251">
            <v>2.0478753965582781</v>
          </cell>
          <cell r="AQ251">
            <v>4.3944780134451182</v>
          </cell>
          <cell r="AR251" t="str">
            <v>NA</v>
          </cell>
          <cell r="AS251" t="str">
            <v>NA</v>
          </cell>
          <cell r="AT251" t="str">
            <v>NA</v>
          </cell>
          <cell r="AV251" t="str">
            <v>NA</v>
          </cell>
          <cell r="AW251" t="str">
            <v>NA</v>
          </cell>
          <cell r="AX251" t="str">
            <v>NA</v>
          </cell>
          <cell r="AY251" t="str">
            <v>NA</v>
          </cell>
          <cell r="AZ251" t="str">
            <v>NA</v>
          </cell>
          <cell r="BA251" t="str">
            <v>NA</v>
          </cell>
          <cell r="BC251" t="str">
            <v>NA</v>
          </cell>
          <cell r="BD251" t="str">
            <v>NA</v>
          </cell>
          <cell r="BE251" t="str">
            <v>NA</v>
          </cell>
          <cell r="BG251">
            <v>7.4928042089538209</v>
          </cell>
          <cell r="BH251">
            <v>7.8093223886972991</v>
          </cell>
          <cell r="BI251">
            <v>8.1422541549845082</v>
          </cell>
          <cell r="BJ251">
            <v>1.0989003133466329</v>
          </cell>
          <cell r="BK251">
            <v>2.9399883679661825</v>
          </cell>
          <cell r="BL251">
            <v>9.2841737935774269</v>
          </cell>
          <cell r="BN251">
            <v>250.06390064633254</v>
          </cell>
          <cell r="BO251">
            <v>1435.628541124727</v>
          </cell>
          <cell r="BP251">
            <v>11902.447486965691</v>
          </cell>
          <cell r="BR251" t="str">
            <v>NA</v>
          </cell>
          <cell r="BS251" t="str">
            <v>NA</v>
          </cell>
          <cell r="BT251" t="str">
            <v>NA</v>
          </cell>
          <cell r="BU251" t="str">
            <v>NA</v>
          </cell>
          <cell r="BV251" t="str">
            <v>NA</v>
          </cell>
          <cell r="BW251" t="str">
            <v>NA</v>
          </cell>
          <cell r="BY251" t="str">
            <v>NA</v>
          </cell>
          <cell r="BZ251" t="str">
            <v>NA</v>
          </cell>
          <cell r="CA251" t="str">
            <v>NA</v>
          </cell>
          <cell r="CC251">
            <v>406</v>
          </cell>
        </row>
        <row r="252">
          <cell r="D252" t="str">
            <v>Livingstone</v>
          </cell>
          <cell r="E252" t="str">
            <v>Livingstone South</v>
          </cell>
          <cell r="F252" t="str">
            <v>NA</v>
          </cell>
          <cell r="G252">
            <v>34.200000000000003</v>
          </cell>
          <cell r="H252">
            <v>174</v>
          </cell>
          <cell r="I252">
            <v>155</v>
          </cell>
          <cell r="J252">
            <v>151</v>
          </cell>
          <cell r="K252" t="str">
            <v>NA</v>
          </cell>
          <cell r="L252" t="str">
            <v>NA</v>
          </cell>
          <cell r="M252">
            <v>60</v>
          </cell>
          <cell r="N252">
            <v>65</v>
          </cell>
          <cell r="O252">
            <v>70</v>
          </cell>
          <cell r="P252" t="str">
            <v>W</v>
          </cell>
          <cell r="Q252">
            <v>0</v>
          </cell>
          <cell r="R252">
            <v>0</v>
          </cell>
          <cell r="S252" t="str">
            <v>N</v>
          </cell>
          <cell r="T252">
            <v>5367.0306607703533</v>
          </cell>
          <cell r="U252">
            <v>5985.8252103715186</v>
          </cell>
          <cell r="V252">
            <v>5985.8252103715186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B252" t="str">
            <v>B</v>
          </cell>
          <cell r="AC252">
            <v>0.5</v>
          </cell>
          <cell r="AD252">
            <v>0.7</v>
          </cell>
          <cell r="AE252">
            <v>0.9</v>
          </cell>
          <cell r="AF252">
            <v>0.91</v>
          </cell>
          <cell r="AG252">
            <v>1.28</v>
          </cell>
          <cell r="AH252">
            <v>1.67</v>
          </cell>
          <cell r="AI252">
            <v>61</v>
          </cell>
          <cell r="AJ252">
            <v>76</v>
          </cell>
          <cell r="AK252">
            <v>92</v>
          </cell>
          <cell r="AL252">
            <v>0.8376594166417205</v>
          </cell>
          <cell r="AM252">
            <v>2.0994837893134966</v>
          </cell>
          <cell r="AN252">
            <v>4.3517112555015904</v>
          </cell>
          <cell r="AO252">
            <v>0.78002224363892192</v>
          </cell>
          <cell r="AP252">
            <v>2.0478753965582781</v>
          </cell>
          <cell r="AQ252">
            <v>4.3944780134451182</v>
          </cell>
          <cell r="AR252" t="str">
            <v>NA</v>
          </cell>
          <cell r="AS252" t="str">
            <v>NA</v>
          </cell>
          <cell r="AT252" t="str">
            <v>NA</v>
          </cell>
          <cell r="AV252">
            <v>6.3722948887635624</v>
          </cell>
          <cell r="AW252">
            <v>6.8052799164429842</v>
          </cell>
          <cell r="AX252">
            <v>7.2931136427159373</v>
          </cell>
          <cell r="AY252">
            <v>0.31191550990710454</v>
          </cell>
          <cell r="AZ252">
            <v>0.95424020193143577</v>
          </cell>
          <cell r="BA252">
            <v>3.6016900721857326</v>
          </cell>
          <cell r="BC252">
            <v>71.67651794745565</v>
          </cell>
          <cell r="BD252">
            <v>454.51182180523512</v>
          </cell>
          <cell r="BE252">
            <v>4299.7070177105516</v>
          </cell>
          <cell r="BG252">
            <v>7.4928042089538209</v>
          </cell>
          <cell r="BH252">
            <v>7.8093223886972991</v>
          </cell>
          <cell r="BI252">
            <v>8.1422541549845082</v>
          </cell>
          <cell r="BJ252">
            <v>1.0989003133466329</v>
          </cell>
          <cell r="BK252">
            <v>2.9399883679661825</v>
          </cell>
          <cell r="BL252">
            <v>9.2841737935774269</v>
          </cell>
          <cell r="BN252">
            <v>250.06390064633254</v>
          </cell>
          <cell r="BO252">
            <v>1435.628541124727</v>
          </cell>
          <cell r="BP252">
            <v>11902.447486965691</v>
          </cell>
          <cell r="BR252" t="str">
            <v>NA</v>
          </cell>
          <cell r="BS252" t="str">
            <v>NA</v>
          </cell>
          <cell r="BT252" t="str">
            <v>NA</v>
          </cell>
          <cell r="BU252" t="str">
            <v>NA</v>
          </cell>
          <cell r="BV252" t="str">
            <v>NA</v>
          </cell>
          <cell r="BW252" t="str">
            <v>NA</v>
          </cell>
          <cell r="BY252" t="str">
            <v>NA</v>
          </cell>
          <cell r="BZ252" t="str">
            <v>NA</v>
          </cell>
          <cell r="CA252" t="str">
            <v>NA</v>
          </cell>
          <cell r="CC252">
            <v>406</v>
          </cell>
        </row>
        <row r="253">
          <cell r="D253" t="str">
            <v>St Mary</v>
          </cell>
          <cell r="E253" t="str">
            <v>St Mary South</v>
          </cell>
          <cell r="F253" t="str">
            <v>NA</v>
          </cell>
          <cell r="G253">
            <v>14.2</v>
          </cell>
          <cell r="H253">
            <v>152</v>
          </cell>
          <cell r="I253">
            <v>40</v>
          </cell>
          <cell r="J253">
            <v>157</v>
          </cell>
          <cell r="K253" t="str">
            <v>NA</v>
          </cell>
          <cell r="L253" t="str">
            <v>NA</v>
          </cell>
          <cell r="M253">
            <v>45</v>
          </cell>
          <cell r="N253">
            <v>45</v>
          </cell>
          <cell r="O253">
            <v>45</v>
          </cell>
          <cell r="P253" t="str">
            <v>W</v>
          </cell>
          <cell r="Q253">
            <v>0</v>
          </cell>
          <cell r="R253">
            <v>0</v>
          </cell>
          <cell r="S253" t="str">
            <v>N</v>
          </cell>
          <cell r="T253">
            <v>561.41140573686994</v>
          </cell>
          <cell r="U253">
            <v>818.72496669960219</v>
          </cell>
          <cell r="V253">
            <v>1169.6070952851458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B253" t="str">
            <v>I</v>
          </cell>
          <cell r="AC253">
            <v>1.4285714285714287E-2</v>
          </cell>
          <cell r="AD253">
            <v>4.2857142857142858E-2</v>
          </cell>
          <cell r="AE253">
            <v>7.1428571428571425E-2</v>
          </cell>
          <cell r="AF253">
            <v>0.91</v>
          </cell>
          <cell r="AG253">
            <v>1.28</v>
          </cell>
          <cell r="AH253">
            <v>1.67</v>
          </cell>
          <cell r="AI253">
            <v>61</v>
          </cell>
          <cell r="AJ253">
            <v>76</v>
          </cell>
          <cell r="AK253">
            <v>92</v>
          </cell>
          <cell r="AL253">
            <v>1.5921683328090661E-2</v>
          </cell>
          <cell r="AM253">
            <v>7.5275266319295986E-2</v>
          </cell>
          <cell r="AN253">
            <v>0.16866978180229089</v>
          </cell>
          <cell r="AO253">
            <v>1.66622659334505E-2</v>
          </cell>
          <cell r="AP253">
            <v>7.6624580388612779E-2</v>
          </cell>
          <cell r="AQ253">
            <v>0.16777134347759781</v>
          </cell>
          <cell r="AR253" t="str">
            <v>NA</v>
          </cell>
          <cell r="AS253" t="str">
            <v>NA</v>
          </cell>
          <cell r="AT253" t="str">
            <v>NA</v>
          </cell>
          <cell r="AV253">
            <v>5.7360652859750987</v>
          </cell>
          <cell r="AW253">
            <v>6.1690503136545205</v>
          </cell>
          <cell r="AX253">
            <v>6.6568840399274736</v>
          </cell>
          <cell r="AY253">
            <v>0.14994160975402798</v>
          </cell>
          <cell r="AZ253">
            <v>0.45871496422932151</v>
          </cell>
          <cell r="BA253">
            <v>1.7313765750842796</v>
          </cell>
          <cell r="BC253">
            <v>888.96545754582496</v>
          </cell>
          <cell r="BD253">
            <v>6093.833826951668</v>
          </cell>
          <cell r="BE253">
            <v>108743.31183497464</v>
          </cell>
          <cell r="BG253">
            <v>6.512351364216606</v>
          </cell>
          <cell r="BH253">
            <v>6.9453363918960278</v>
          </cell>
          <cell r="BI253">
            <v>7.4331701181689809</v>
          </cell>
          <cell r="BJ253">
            <v>0.35541182632376722</v>
          </cell>
          <cell r="BK253">
            <v>1.0873080758985574</v>
          </cell>
          <cell r="BL253">
            <v>4.1039422720240708</v>
          </cell>
          <cell r="BN253">
            <v>2118.4298757864135</v>
          </cell>
          <cell r="BO253">
            <v>14190.068909795204</v>
          </cell>
          <cell r="BP253">
            <v>246301.5707716656</v>
          </cell>
          <cell r="BR253" t="str">
            <v>NA</v>
          </cell>
          <cell r="BS253" t="str">
            <v>NA</v>
          </cell>
          <cell r="BT253" t="str">
            <v>NA</v>
          </cell>
          <cell r="BU253" t="str">
            <v>NA</v>
          </cell>
          <cell r="BV253" t="str">
            <v>NA</v>
          </cell>
          <cell r="BW253" t="str">
            <v>NA</v>
          </cell>
          <cell r="BY253" t="str">
            <v>NA</v>
          </cell>
          <cell r="BZ253" t="str">
            <v>NA</v>
          </cell>
          <cell r="CA253" t="str">
            <v>NA</v>
          </cell>
          <cell r="CC253">
            <v>407</v>
          </cell>
        </row>
        <row r="254">
          <cell r="D254" t="str">
            <v>St Mary</v>
          </cell>
          <cell r="E254" t="str">
            <v>St Mary Central</v>
          </cell>
          <cell r="F254" t="str">
            <v>NA</v>
          </cell>
          <cell r="G254">
            <v>4.8</v>
          </cell>
          <cell r="H254">
            <v>156</v>
          </cell>
          <cell r="I254">
            <v>40</v>
          </cell>
          <cell r="J254">
            <v>157</v>
          </cell>
          <cell r="K254" t="str">
            <v>NA</v>
          </cell>
          <cell r="L254" t="str">
            <v>NA</v>
          </cell>
          <cell r="M254">
            <v>45</v>
          </cell>
          <cell r="N254">
            <v>45</v>
          </cell>
          <cell r="O254">
            <v>45</v>
          </cell>
          <cell r="P254" t="str">
            <v>W</v>
          </cell>
          <cell r="Q254">
            <v>0</v>
          </cell>
          <cell r="R254">
            <v>0</v>
          </cell>
          <cell r="S254" t="str">
            <v>N</v>
          </cell>
          <cell r="T254">
            <v>561.41140573686994</v>
          </cell>
          <cell r="U254">
            <v>818.72496669960219</v>
          </cell>
          <cell r="V254">
            <v>1169.6070952851458</v>
          </cell>
          <cell r="W254" t="str">
            <v>NA</v>
          </cell>
          <cell r="X254" t="str">
            <v>NA</v>
          </cell>
          <cell r="Y254" t="str">
            <v>NA</v>
          </cell>
          <cell r="Z254" t="str">
            <v>NA</v>
          </cell>
          <cell r="AB254" t="str">
            <v>I</v>
          </cell>
          <cell r="AC254">
            <v>1.4285714285714287E-2</v>
          </cell>
          <cell r="AD254">
            <v>4.2857142857142858E-2</v>
          </cell>
          <cell r="AE254">
            <v>7.1428571428571425E-2</v>
          </cell>
          <cell r="AF254">
            <v>0.91</v>
          </cell>
          <cell r="AG254">
            <v>1.28</v>
          </cell>
          <cell r="AH254">
            <v>1.67</v>
          </cell>
          <cell r="AI254">
            <v>61</v>
          </cell>
          <cell r="AJ254">
            <v>76</v>
          </cell>
          <cell r="AK254">
            <v>92</v>
          </cell>
          <cell r="AL254">
            <v>1.6524127490734158E-2</v>
          </cell>
          <cell r="AM254">
            <v>7.640110522368207E-2</v>
          </cell>
          <cell r="AN254">
            <v>0.16805353772751525</v>
          </cell>
          <cell r="AO254">
            <v>1.66622659334505E-2</v>
          </cell>
          <cell r="AP254">
            <v>7.6624580388612779E-2</v>
          </cell>
          <cell r="AQ254">
            <v>0.16777134347759781</v>
          </cell>
          <cell r="AR254" t="str">
            <v>NA</v>
          </cell>
          <cell r="AS254" t="str">
            <v>NA</v>
          </cell>
          <cell r="AT254" t="str">
            <v>NA</v>
          </cell>
          <cell r="AV254">
            <v>4.9509867742959814</v>
          </cell>
          <cell r="AW254">
            <v>5.3839718019754033</v>
          </cell>
          <cell r="AX254">
            <v>5.8718055282483563</v>
          </cell>
          <cell r="AY254">
            <v>6.0727151901725999E-2</v>
          </cell>
          <cell r="AZ254">
            <v>0.18578200779654133</v>
          </cell>
          <cell r="BA254">
            <v>0.70121674995161598</v>
          </cell>
          <cell r="BC254">
            <v>361.35598644873511</v>
          </cell>
          <cell r="BD254">
            <v>2431.6664955647061</v>
          </cell>
          <cell r="BE254">
            <v>42435.931963416559</v>
          </cell>
          <cell r="BG254">
            <v>6.512351364216606</v>
          </cell>
          <cell r="BH254">
            <v>6.9453363918960278</v>
          </cell>
          <cell r="BI254">
            <v>7.4331701181689809</v>
          </cell>
          <cell r="BJ254">
            <v>0.35541182632376722</v>
          </cell>
          <cell r="BK254">
            <v>1.0873080758985574</v>
          </cell>
          <cell r="BL254">
            <v>4.1039422720240708</v>
          </cell>
          <cell r="BN254">
            <v>2118.4298757864135</v>
          </cell>
          <cell r="BO254">
            <v>14190.068909795204</v>
          </cell>
          <cell r="BP254">
            <v>246301.5707716656</v>
          </cell>
          <cell r="BR254" t="str">
            <v>NA</v>
          </cell>
          <cell r="BS254" t="str">
            <v>NA</v>
          </cell>
          <cell r="BT254" t="str">
            <v>NA</v>
          </cell>
          <cell r="BU254" t="str">
            <v>NA</v>
          </cell>
          <cell r="BV254" t="str">
            <v>NA</v>
          </cell>
          <cell r="BW254" t="str">
            <v>NA</v>
          </cell>
          <cell r="BY254" t="str">
            <v>NA</v>
          </cell>
          <cell r="BZ254" t="str">
            <v>NA</v>
          </cell>
          <cell r="CA254" t="str">
            <v>NA</v>
          </cell>
          <cell r="CC254">
            <v>407</v>
          </cell>
        </row>
        <row r="255">
          <cell r="D255" t="str">
            <v>St Mary</v>
          </cell>
          <cell r="E255" t="str">
            <v>St Mary North</v>
          </cell>
          <cell r="F255" t="str">
            <v>NA</v>
          </cell>
          <cell r="G255">
            <v>21</v>
          </cell>
          <cell r="H255">
            <v>161</v>
          </cell>
          <cell r="I255">
            <v>40</v>
          </cell>
          <cell r="J255">
            <v>157</v>
          </cell>
          <cell r="K255" t="str">
            <v>NA</v>
          </cell>
          <cell r="L255" t="str">
            <v>NA</v>
          </cell>
          <cell r="M255">
            <v>45</v>
          </cell>
          <cell r="N255">
            <v>45</v>
          </cell>
          <cell r="O255">
            <v>45</v>
          </cell>
          <cell r="P255" t="str">
            <v>W</v>
          </cell>
          <cell r="Q255">
            <v>0</v>
          </cell>
          <cell r="R255">
            <v>0</v>
          </cell>
          <cell r="S255" t="str">
            <v>N</v>
          </cell>
          <cell r="T255">
            <v>561.41140573686994</v>
          </cell>
          <cell r="U255">
            <v>818.72496669960219</v>
          </cell>
          <cell r="V255">
            <v>1169.6070952851458</v>
          </cell>
          <cell r="W255" t="str">
            <v>NA</v>
          </cell>
          <cell r="X255" t="str">
            <v>NA</v>
          </cell>
          <cell r="Y255" t="str">
            <v>NA</v>
          </cell>
          <cell r="Z255" t="str">
            <v>NA</v>
          </cell>
          <cell r="AB255" t="str">
            <v>I</v>
          </cell>
          <cell r="AC255">
            <v>1.4285714285714287E-2</v>
          </cell>
          <cell r="AD255">
            <v>4.2857142857142858E-2</v>
          </cell>
          <cell r="AE255">
            <v>7.1428571428571425E-2</v>
          </cell>
          <cell r="AF255">
            <v>0.91</v>
          </cell>
          <cell r="AG255">
            <v>1.28</v>
          </cell>
          <cell r="AH255">
            <v>1.67</v>
          </cell>
          <cell r="AI255">
            <v>61</v>
          </cell>
          <cell r="AJ255">
            <v>76</v>
          </cell>
          <cell r="AK255">
            <v>92</v>
          </cell>
          <cell r="AL255">
            <v>1.7163667309339214E-2</v>
          </cell>
          <cell r="AM255">
            <v>7.640110522368207E-2</v>
          </cell>
          <cell r="AN255">
            <v>0.16805353772751525</v>
          </cell>
          <cell r="AO255">
            <v>1.66622659334505E-2</v>
          </cell>
          <cell r="AP255">
            <v>7.6624580388612779E-2</v>
          </cell>
          <cell r="AQ255">
            <v>0.16777134347759781</v>
          </cell>
          <cell r="AR255" t="str">
            <v>NA</v>
          </cell>
          <cell r="AS255" t="str">
            <v>NA</v>
          </cell>
          <cell r="AT255" t="str">
            <v>NA</v>
          </cell>
          <cell r="AV255">
            <v>6.0192835365598709</v>
          </cell>
          <cell r="AW255">
            <v>6.4522685642392927</v>
          </cell>
          <cell r="AX255">
            <v>6.9401022905122458</v>
          </cell>
          <cell r="AY255">
            <v>0.20774534171548795</v>
          </cell>
          <cell r="AZ255">
            <v>0.63555338074705547</v>
          </cell>
          <cell r="BA255">
            <v>2.3988365792465558</v>
          </cell>
          <cell r="BC255">
            <v>1236.1854711581832</v>
          </cell>
          <cell r="BD255">
            <v>8318.6411883221408</v>
          </cell>
          <cell r="BE255">
            <v>139762.47243741923</v>
          </cell>
          <cell r="BG255">
            <v>6.512351364216606</v>
          </cell>
          <cell r="BH255">
            <v>6.9453363918960278</v>
          </cell>
          <cell r="BI255">
            <v>7.4331701181689809</v>
          </cell>
          <cell r="BJ255">
            <v>0.35541182632376722</v>
          </cell>
          <cell r="BK255">
            <v>1.0873080758985574</v>
          </cell>
          <cell r="BL255">
            <v>4.1039422720240708</v>
          </cell>
          <cell r="BN255">
            <v>2118.4298757864135</v>
          </cell>
          <cell r="BO255">
            <v>14190.068909795204</v>
          </cell>
          <cell r="BP255">
            <v>246301.5707716656</v>
          </cell>
          <cell r="BR255" t="str">
            <v>NA</v>
          </cell>
          <cell r="BS255" t="str">
            <v>NA</v>
          </cell>
          <cell r="BT255" t="str">
            <v>NA</v>
          </cell>
          <cell r="BU255" t="str">
            <v>NA</v>
          </cell>
          <cell r="BV255" t="str">
            <v>NA</v>
          </cell>
          <cell r="BW255" t="str">
            <v>NA</v>
          </cell>
          <cell r="BY255" t="str">
            <v>NA</v>
          </cell>
          <cell r="BZ255" t="str">
            <v>NA</v>
          </cell>
          <cell r="CA255" t="str">
            <v>NA</v>
          </cell>
          <cell r="CC255">
            <v>407</v>
          </cell>
        </row>
        <row r="256">
          <cell r="D256" t="str">
            <v>North Basin Fault 1</v>
          </cell>
          <cell r="E256" t="str">
            <v>NA</v>
          </cell>
          <cell r="F256" t="str">
            <v>North Basin Fault 1-2-8</v>
          </cell>
          <cell r="G256" t="str">
            <v>NA</v>
          </cell>
          <cell r="H256" t="str">
            <v>NA</v>
          </cell>
          <cell r="I256">
            <v>21.7</v>
          </cell>
          <cell r="J256">
            <v>163</v>
          </cell>
          <cell r="K256">
            <v>69.599999999999994</v>
          </cell>
          <cell r="L256">
            <v>154</v>
          </cell>
          <cell r="M256">
            <v>40</v>
          </cell>
          <cell r="N256">
            <v>53</v>
          </cell>
          <cell r="O256">
            <v>65</v>
          </cell>
          <cell r="P256" t="str">
            <v>SW</v>
          </cell>
          <cell r="Q256">
            <v>1.5</v>
          </cell>
          <cell r="R256">
            <v>0.5</v>
          </cell>
          <cell r="S256" t="str">
            <v>N</v>
          </cell>
          <cell r="T256">
            <v>202.58819535990952</v>
          </cell>
          <cell r="U256">
            <v>295.44111823320134</v>
          </cell>
          <cell r="V256">
            <v>422.05874033314478</v>
          </cell>
          <cell r="W256" t="str">
            <v>N</v>
          </cell>
          <cell r="X256">
            <v>1413.1772762228873</v>
          </cell>
          <cell r="Y256">
            <v>2060.8835278250435</v>
          </cell>
          <cell r="Z256">
            <v>2944.1193254643481</v>
          </cell>
          <cell r="AB256" t="str">
            <v>I</v>
          </cell>
          <cell r="AC256">
            <v>1.4285714285714287E-2</v>
          </cell>
          <cell r="AD256">
            <v>4.2857142857142858E-2</v>
          </cell>
          <cell r="AE256">
            <v>7.1428571428571425E-2</v>
          </cell>
          <cell r="AF256">
            <v>0.91</v>
          </cell>
          <cell r="AG256">
            <v>1.28</v>
          </cell>
          <cell r="AH256">
            <v>1.67</v>
          </cell>
          <cell r="AI256">
            <v>61</v>
          </cell>
          <cell r="AJ256">
            <v>76</v>
          </cell>
          <cell r="AK256">
            <v>92</v>
          </cell>
          <cell r="AL256" t="str">
            <v>NA</v>
          </cell>
          <cell r="AM256" t="str">
            <v>NA</v>
          </cell>
          <cell r="AN256" t="str">
            <v>NA</v>
          </cell>
          <cell r="AO256">
            <v>1.604572893022348E-2</v>
          </cell>
          <cell r="AP256">
            <v>8.9160922550232086E-2</v>
          </cell>
          <cell r="AQ256">
            <v>0.28186722662992303</v>
          </cell>
          <cell r="AR256">
            <v>1.4983880909613622E-2</v>
          </cell>
          <cell r="AS256">
            <v>8.91609225502321E-2</v>
          </cell>
          <cell r="AT256">
            <v>0.28186722662992303</v>
          </cell>
          <cell r="AV256" t="str">
            <v>NA</v>
          </cell>
          <cell r="AW256" t="str">
            <v>NA</v>
          </cell>
          <cell r="AX256" t="str">
            <v>NA</v>
          </cell>
          <cell r="AY256" t="str">
            <v>NA</v>
          </cell>
          <cell r="AZ256" t="str">
            <v>NA</v>
          </cell>
          <cell r="BA256" t="str">
            <v>NA</v>
          </cell>
          <cell r="BC256" t="str">
            <v>NA</v>
          </cell>
          <cell r="BD256" t="str">
            <v>NA</v>
          </cell>
          <cell r="BE256" t="str">
            <v>NA</v>
          </cell>
          <cell r="BG256">
            <v>6.0696842684175536</v>
          </cell>
          <cell r="BH256">
            <v>6.5026692960969754</v>
          </cell>
          <cell r="BI256">
            <v>6.9905030223699285</v>
          </cell>
          <cell r="BJ256">
            <v>0.21350022003730967</v>
          </cell>
          <cell r="BK256">
            <v>0.65315922616827704</v>
          </cell>
          <cell r="BL256">
            <v>2.4652881902117021</v>
          </cell>
          <cell r="BN256">
            <v>757.44960700104491</v>
          </cell>
          <cell r="BO256">
            <v>7325.6221165757433</v>
          </cell>
          <cell r="BP256">
            <v>153641.39584635038</v>
          </cell>
          <cell r="BR256">
            <v>6.9132667780209403</v>
          </cell>
          <cell r="BS256">
            <v>7.3462518057003621</v>
          </cell>
          <cell r="BT256">
            <v>7.8340855319733151</v>
          </cell>
          <cell r="BU256">
            <v>0.56388375322414652</v>
          </cell>
          <cell r="BV256">
            <v>1.7250842919055764</v>
          </cell>
          <cell r="BW256">
            <v>6.511168734312351</v>
          </cell>
          <cell r="BY256">
            <v>2000.529681886346</v>
          </cell>
          <cell r="BZ256">
            <v>19347.986119520989</v>
          </cell>
          <cell r="CA256">
            <v>434544.88016751397</v>
          </cell>
          <cell r="CC256">
            <v>408</v>
          </cell>
        </row>
        <row r="257">
          <cell r="D257" t="str">
            <v>North Basin Fault 2</v>
          </cell>
          <cell r="E257" t="str">
            <v>NA</v>
          </cell>
          <cell r="F257" t="str">
            <v>North Basin Fault 1-2-8</v>
          </cell>
          <cell r="G257" t="str">
            <v>NA</v>
          </cell>
          <cell r="H257" t="str">
            <v>NA</v>
          </cell>
          <cell r="I257">
            <v>22.7</v>
          </cell>
          <cell r="J257">
            <v>169</v>
          </cell>
          <cell r="K257">
            <v>69.599999999999994</v>
          </cell>
          <cell r="L257">
            <v>154</v>
          </cell>
          <cell r="M257">
            <v>40</v>
          </cell>
          <cell r="N257">
            <v>53</v>
          </cell>
          <cell r="O257">
            <v>65</v>
          </cell>
          <cell r="P257" t="str">
            <v>W</v>
          </cell>
          <cell r="Q257">
            <v>3</v>
          </cell>
          <cell r="R257">
            <v>0.5</v>
          </cell>
          <cell r="S257" t="str">
            <v>N</v>
          </cell>
          <cell r="T257">
            <v>218.38577251926446</v>
          </cell>
          <cell r="U257">
            <v>318.479251590594</v>
          </cell>
          <cell r="V257">
            <v>454.97035941513428</v>
          </cell>
          <cell r="W257" t="str">
            <v>N</v>
          </cell>
          <cell r="X257">
            <v>1413.1772762228873</v>
          </cell>
          <cell r="Y257">
            <v>2060.8835278250435</v>
          </cell>
          <cell r="Z257">
            <v>2944.1193254643481</v>
          </cell>
          <cell r="AB257" t="str">
            <v>I</v>
          </cell>
          <cell r="AC257">
            <v>1.4285714285714287E-2</v>
          </cell>
          <cell r="AD257">
            <v>4.2857142857142858E-2</v>
          </cell>
          <cell r="AE257">
            <v>7.1428571428571425E-2</v>
          </cell>
          <cell r="AF257">
            <v>0.91</v>
          </cell>
          <cell r="AG257">
            <v>1.28</v>
          </cell>
          <cell r="AH257">
            <v>1.67</v>
          </cell>
          <cell r="AI257">
            <v>61</v>
          </cell>
          <cell r="AJ257">
            <v>76</v>
          </cell>
          <cell r="AK257">
            <v>92</v>
          </cell>
          <cell r="AL257" t="str">
            <v>NA</v>
          </cell>
          <cell r="AM257" t="str">
            <v>NA</v>
          </cell>
          <cell r="AN257" t="str">
            <v>NA</v>
          </cell>
          <cell r="AO257">
            <v>1.6139709416202536E-2</v>
          </cell>
          <cell r="AP257">
            <v>8.8816589455831485E-2</v>
          </cell>
          <cell r="AQ257">
            <v>0.28186722662992303</v>
          </cell>
          <cell r="AR257">
            <v>1.4983880909613622E-2</v>
          </cell>
          <cell r="AS257">
            <v>8.91609225502321E-2</v>
          </cell>
          <cell r="AT257">
            <v>0.28186722662992303</v>
          </cell>
          <cell r="AV257" t="str">
            <v>NA</v>
          </cell>
          <cell r="AW257" t="str">
            <v>NA</v>
          </cell>
          <cell r="AX257" t="str">
            <v>NA</v>
          </cell>
          <cell r="AY257" t="str">
            <v>NA</v>
          </cell>
          <cell r="AZ257" t="str">
            <v>NA</v>
          </cell>
          <cell r="BA257" t="str">
            <v>NA</v>
          </cell>
          <cell r="BC257" t="str">
            <v>NA</v>
          </cell>
          <cell r="BD257" t="str">
            <v>NA</v>
          </cell>
          <cell r="BE257" t="str">
            <v>NA</v>
          </cell>
          <cell r="BG257">
            <v>6.1022944739918756</v>
          </cell>
          <cell r="BH257">
            <v>6.5352795016712975</v>
          </cell>
          <cell r="BI257">
            <v>7.0231132279442505</v>
          </cell>
          <cell r="BJ257">
            <v>0.22166821787715649</v>
          </cell>
          <cell r="BK257">
            <v>0.67814750555968073</v>
          </cell>
          <cell r="BL257">
            <v>2.5596041052432188</v>
          </cell>
          <cell r="BN257">
            <v>786.42778207129163</v>
          </cell>
          <cell r="BO257">
            <v>7635.369807764615</v>
          </cell>
          <cell r="BP257">
            <v>158590.47020224854</v>
          </cell>
          <cell r="BR257">
            <v>6.9132667780209403</v>
          </cell>
          <cell r="BS257">
            <v>7.3462518057003621</v>
          </cell>
          <cell r="BT257">
            <v>7.8340855319733151</v>
          </cell>
          <cell r="BU257">
            <v>0.56388375322414652</v>
          </cell>
          <cell r="BV257">
            <v>1.7250842919055764</v>
          </cell>
          <cell r="BW257">
            <v>6.511168734312351</v>
          </cell>
          <cell r="BY257">
            <v>2000.529681886346</v>
          </cell>
          <cell r="BZ257">
            <v>19347.986119520989</v>
          </cell>
          <cell r="CA257">
            <v>434544.88016751397</v>
          </cell>
          <cell r="CC257">
            <v>409</v>
          </cell>
        </row>
        <row r="258">
          <cell r="D258" t="str">
            <v>North Basin Fault 8</v>
          </cell>
          <cell r="E258" t="str">
            <v>NA</v>
          </cell>
          <cell r="F258" t="str">
            <v>North Basin Fault 1-2-8</v>
          </cell>
          <cell r="G258" t="str">
            <v>NA</v>
          </cell>
          <cell r="H258" t="str">
            <v>NA</v>
          </cell>
          <cell r="I258">
            <v>25.2</v>
          </cell>
          <cell r="J258">
            <v>155</v>
          </cell>
          <cell r="K258">
            <v>69.599999999999994</v>
          </cell>
          <cell r="L258">
            <v>154</v>
          </cell>
          <cell r="M258">
            <v>40</v>
          </cell>
          <cell r="N258">
            <v>53</v>
          </cell>
          <cell r="O258">
            <v>65</v>
          </cell>
          <cell r="P258" t="str">
            <v>SW</v>
          </cell>
          <cell r="Q258">
            <v>3</v>
          </cell>
          <cell r="R258">
            <v>0.5</v>
          </cell>
          <cell r="S258" t="str">
            <v>N</v>
          </cell>
          <cell r="T258">
            <v>259.92545568155793</v>
          </cell>
          <cell r="U258">
            <v>379.0579562022719</v>
          </cell>
          <cell r="V258">
            <v>541.5113660032456</v>
          </cell>
          <cell r="W258" t="str">
            <v>N</v>
          </cell>
          <cell r="X258">
            <v>1413.1772762228873</v>
          </cell>
          <cell r="Y258">
            <v>2060.8835278250435</v>
          </cell>
          <cell r="Z258">
            <v>2944.1193254643481</v>
          </cell>
          <cell r="AB258" t="str">
            <v>I</v>
          </cell>
          <cell r="AC258">
            <v>1.4285714285714287E-2</v>
          </cell>
          <cell r="AD258">
            <v>4.2857142857142858E-2</v>
          </cell>
          <cell r="AE258">
            <v>7.1428571428571425E-2</v>
          </cell>
          <cell r="AF258">
            <v>0.91</v>
          </cell>
          <cell r="AG258">
            <v>1.28</v>
          </cell>
          <cell r="AH258">
            <v>1.67</v>
          </cell>
          <cell r="AI258">
            <v>61</v>
          </cell>
          <cell r="AJ258">
            <v>76</v>
          </cell>
          <cell r="AK258">
            <v>92</v>
          </cell>
          <cell r="AL258" t="str">
            <v>NA</v>
          </cell>
          <cell r="AM258" t="str">
            <v>NA</v>
          </cell>
          <cell r="AN258" t="str">
            <v>NA</v>
          </cell>
          <cell r="AO258">
            <v>1.5120643349735464E-2</v>
          </cell>
          <cell r="AP258">
            <v>8.9478096363902651E-2</v>
          </cell>
          <cell r="AQ258">
            <v>0.28156648932034001</v>
          </cell>
          <cell r="AR258">
            <v>1.4983880909613622E-2</v>
          </cell>
          <cell r="AS258">
            <v>8.91609225502321E-2</v>
          </cell>
          <cell r="AT258">
            <v>0.28186722662992303</v>
          </cell>
          <cell r="AV258" t="str">
            <v>NA</v>
          </cell>
          <cell r="AW258" t="str">
            <v>NA</v>
          </cell>
          <cell r="AX258" t="str">
            <v>NA</v>
          </cell>
          <cell r="AY258" t="str">
            <v>NA</v>
          </cell>
          <cell r="AZ258" t="str">
            <v>NA</v>
          </cell>
          <cell r="BA258" t="str">
            <v>NA</v>
          </cell>
          <cell r="BC258" t="str">
            <v>NA</v>
          </cell>
          <cell r="BD258" t="str">
            <v>NA</v>
          </cell>
          <cell r="BE258" t="str">
            <v>NA</v>
          </cell>
          <cell r="BG258">
            <v>6.1779189466392452</v>
          </cell>
          <cell r="BH258">
            <v>6.6109039743186671</v>
          </cell>
          <cell r="BI258">
            <v>7.0987377005916201</v>
          </cell>
          <cell r="BJ258">
            <v>0.24183305714552478</v>
          </cell>
          <cell r="BK258">
            <v>0.73983760971991763</v>
          </cell>
          <cell r="BL258">
            <v>2.7924476128383784</v>
          </cell>
          <cell r="BN258">
            <v>858.88437125197004</v>
          </cell>
          <cell r="BO258">
            <v>8268.3655529621174</v>
          </cell>
          <cell r="BP258">
            <v>184677.83071460595</v>
          </cell>
          <cell r="BR258">
            <v>6.9132667780209403</v>
          </cell>
          <cell r="BS258">
            <v>7.3462518057003621</v>
          </cell>
          <cell r="BT258">
            <v>7.8340855319733151</v>
          </cell>
          <cell r="BU258">
            <v>0.56388375322414652</v>
          </cell>
          <cell r="BV258">
            <v>1.7250842919055764</v>
          </cell>
          <cell r="BW258">
            <v>6.511168734312351</v>
          </cell>
          <cell r="BY258">
            <v>2000.529681886346</v>
          </cell>
          <cell r="BZ258">
            <v>19347.986119520989</v>
          </cell>
          <cell r="CA258">
            <v>434544.88016751397</v>
          </cell>
          <cell r="CC258">
            <v>410</v>
          </cell>
        </row>
        <row r="259">
          <cell r="D259" t="str">
            <v>North Basin Fault 9a</v>
          </cell>
          <cell r="E259" t="str">
            <v>North Basin Fault 9a North</v>
          </cell>
          <cell r="F259" t="str">
            <v>North Basin Fault 9a-14a</v>
          </cell>
          <cell r="G259">
            <v>8.8000000000000007</v>
          </cell>
          <cell r="H259">
            <v>139</v>
          </cell>
          <cell r="I259">
            <v>45.099999999999994</v>
          </cell>
          <cell r="J259">
            <v>166</v>
          </cell>
          <cell r="K259">
            <v>93.899999999999991</v>
          </cell>
          <cell r="L259">
            <v>150</v>
          </cell>
          <cell r="M259">
            <v>40</v>
          </cell>
          <cell r="N259">
            <v>53</v>
          </cell>
          <cell r="O259">
            <v>65</v>
          </cell>
          <cell r="P259" t="str">
            <v>W</v>
          </cell>
          <cell r="Q259">
            <v>2</v>
          </cell>
          <cell r="R259">
            <v>0.5</v>
          </cell>
          <cell r="S259" t="str">
            <v>N</v>
          </cell>
          <cell r="T259">
            <v>685.71263072268744</v>
          </cell>
          <cell r="U259">
            <v>999.9975864705857</v>
          </cell>
          <cell r="V259">
            <v>1428.5679806722653</v>
          </cell>
          <cell r="W259" t="str">
            <v>N</v>
          </cell>
          <cell r="X259">
            <v>2327.8620118112635</v>
          </cell>
          <cell r="Y259">
            <v>3394.7987672247596</v>
          </cell>
          <cell r="Z259">
            <v>4056.3560713800007</v>
          </cell>
          <cell r="AB259" t="str">
            <v>I</v>
          </cell>
          <cell r="AC259">
            <v>1.4285714285714287E-2</v>
          </cell>
          <cell r="AD259">
            <v>4.2857142857142858E-2</v>
          </cell>
          <cell r="AE259">
            <v>7.1428571428571425E-2</v>
          </cell>
          <cell r="AF259">
            <v>0.91</v>
          </cell>
          <cell r="AG259">
            <v>1.28</v>
          </cell>
          <cell r="AH259">
            <v>1.67</v>
          </cell>
          <cell r="AI259">
            <v>61</v>
          </cell>
          <cell r="AJ259">
            <v>76</v>
          </cell>
          <cell r="AK259">
            <v>92</v>
          </cell>
          <cell r="AL259">
            <v>1.2411287891259523E-2</v>
          </cell>
          <cell r="AM259">
            <v>8.1217766761695787E-2</v>
          </cell>
          <cell r="AN259">
            <v>0.2760861178828542</v>
          </cell>
          <cell r="AO259">
            <v>1.6312894322839271E-2</v>
          </cell>
          <cell r="AP259">
            <v>8.8046873214655208E-2</v>
          </cell>
          <cell r="AQ259">
            <v>0.28225404599033371</v>
          </cell>
          <cell r="AR259">
            <v>1.4391626163550476E-2</v>
          </cell>
          <cell r="AS259">
            <v>8.7621724530903E-2</v>
          </cell>
          <cell r="AT259">
            <v>0.28221105733200125</v>
          </cell>
          <cell r="AV259">
            <v>5.3897224989202854</v>
          </cell>
          <cell r="AW259">
            <v>5.8227075265997073</v>
          </cell>
          <cell r="AX259">
            <v>6.3105412528726603</v>
          </cell>
          <cell r="AY259">
            <v>0.10063539962771492</v>
          </cell>
          <cell r="AZ259">
            <v>0.30787293677958244</v>
          </cell>
          <cell r="BA259">
            <v>1.1620375013013355</v>
          </cell>
          <cell r="BC259">
            <v>364.50727910345501</v>
          </cell>
          <cell r="BD259">
            <v>3790.7092136985793</v>
          </cell>
          <cell r="BE259">
            <v>93627.471337578463</v>
          </cell>
          <cell r="BG259">
            <v>6.5992122817999386</v>
          </cell>
          <cell r="BH259">
            <v>7.0321973094793604</v>
          </cell>
          <cell r="BI259">
            <v>7.5200310357523135</v>
          </cell>
          <cell r="BJ259">
            <v>0.3927917284167336</v>
          </cell>
          <cell r="BK259">
            <v>1.2016640607355815</v>
          </cell>
          <cell r="BL259">
            <v>4.5355682027371911</v>
          </cell>
          <cell r="BN259">
            <v>1391.6247933260288</v>
          </cell>
          <cell r="BO259">
            <v>13648.00380594966</v>
          </cell>
          <cell r="BP259">
            <v>278035.77421494463</v>
          </cell>
          <cell r="BR259">
            <v>7.1300273657801867</v>
          </cell>
          <cell r="BS259">
            <v>7.5630123934596112</v>
          </cell>
          <cell r="BT259">
            <v>7.9732661947943768</v>
          </cell>
          <cell r="BU259">
            <v>0.72371883536186454</v>
          </cell>
          <cell r="BV259">
            <v>2.2140662636589177</v>
          </cell>
          <cell r="BW259">
            <v>7.6427434490418449</v>
          </cell>
          <cell r="BY259">
            <v>2564.4595297003575</v>
          </cell>
          <cell r="BZ259">
            <v>25268.462536115076</v>
          </cell>
          <cell r="CA259">
            <v>531054.88998863392</v>
          </cell>
          <cell r="CC259">
            <v>411</v>
          </cell>
        </row>
        <row r="260">
          <cell r="D260" t="str">
            <v>North Basin Fault 9a</v>
          </cell>
          <cell r="E260" t="str">
            <v>North Basin Fault 9a South</v>
          </cell>
          <cell r="F260" t="str">
            <v>North Basin Fault 9a-14a</v>
          </cell>
          <cell r="G260">
            <v>36.299999999999997</v>
          </cell>
          <cell r="H260">
            <v>172</v>
          </cell>
          <cell r="I260">
            <v>45.099999999999994</v>
          </cell>
          <cell r="J260">
            <v>166</v>
          </cell>
          <cell r="K260">
            <v>93.899999999999991</v>
          </cell>
          <cell r="L260">
            <v>150</v>
          </cell>
          <cell r="M260">
            <v>40</v>
          </cell>
          <cell r="N260">
            <v>53</v>
          </cell>
          <cell r="O260">
            <v>65</v>
          </cell>
          <cell r="P260" t="str">
            <v>W</v>
          </cell>
          <cell r="Q260">
            <v>2</v>
          </cell>
          <cell r="R260">
            <v>0.5</v>
          </cell>
          <cell r="S260" t="str">
            <v>N</v>
          </cell>
          <cell r="T260">
            <v>685.71263072268744</v>
          </cell>
          <cell r="U260">
            <v>999.9975864705857</v>
          </cell>
          <cell r="V260">
            <v>1428.5679806722653</v>
          </cell>
          <cell r="W260" t="str">
            <v>N</v>
          </cell>
          <cell r="X260">
            <v>2327.8620118112635</v>
          </cell>
          <cell r="Y260">
            <v>3394.7987672247596</v>
          </cell>
          <cell r="Z260">
            <v>4056.3560713800007</v>
          </cell>
          <cell r="AB260" t="str">
            <v>I</v>
          </cell>
          <cell r="AC260">
            <v>1.4285714285714287E-2</v>
          </cell>
          <cell r="AD260">
            <v>4.2857142857142858E-2</v>
          </cell>
          <cell r="AE260">
            <v>7.1428571428571425E-2</v>
          </cell>
          <cell r="AF260">
            <v>0.91</v>
          </cell>
          <cell r="AG260">
            <v>1.28</v>
          </cell>
          <cell r="AH260">
            <v>1.67</v>
          </cell>
          <cell r="AI260">
            <v>61</v>
          </cell>
          <cell r="AJ260">
            <v>76</v>
          </cell>
          <cell r="AK260">
            <v>92</v>
          </cell>
          <cell r="AL260">
            <v>1.5843135021056002E-2</v>
          </cell>
          <cell r="AM260">
            <v>8.9768014282626984E-2</v>
          </cell>
          <cell r="AN260">
            <v>0.28070782879367046</v>
          </cell>
          <cell r="AO260">
            <v>1.6312894322839271E-2</v>
          </cell>
          <cell r="AP260">
            <v>8.8046873214655208E-2</v>
          </cell>
          <cell r="AQ260">
            <v>0.28225404599033371</v>
          </cell>
          <cell r="AR260">
            <v>1.4391626163550476E-2</v>
          </cell>
          <cell r="AS260">
            <v>8.7621724530903E-2</v>
          </cell>
          <cell r="AT260">
            <v>0.28221105733200125</v>
          </cell>
          <cell r="AV260">
            <v>6.4154290870635249</v>
          </cell>
          <cell r="AW260">
            <v>6.8484141147429467</v>
          </cell>
          <cell r="AX260">
            <v>7.3362478410158998</v>
          </cell>
          <cell r="AY260">
            <v>0.32779631694133671</v>
          </cell>
          <cell r="AZ260">
            <v>1.0028242063488257</v>
          </cell>
          <cell r="BA260">
            <v>3.7850658365089807</v>
          </cell>
          <cell r="BC260">
            <v>1167.7491089223518</v>
          </cell>
          <cell r="BD260">
            <v>11171.286502913152</v>
          </cell>
          <cell r="BE260">
            <v>238908.89217812728</v>
          </cell>
          <cell r="BG260">
            <v>6.5992122817999386</v>
          </cell>
          <cell r="BH260">
            <v>7.0321973094793604</v>
          </cell>
          <cell r="BI260">
            <v>7.5200310357523135</v>
          </cell>
          <cell r="BJ260">
            <v>0.3927917284167336</v>
          </cell>
          <cell r="BK260">
            <v>1.2016640607355815</v>
          </cell>
          <cell r="BL260">
            <v>4.5355682027371911</v>
          </cell>
          <cell r="BN260">
            <v>1391.6247933260288</v>
          </cell>
          <cell r="BO260">
            <v>13648.00380594966</v>
          </cell>
          <cell r="BP260">
            <v>278035.77421494463</v>
          </cell>
          <cell r="BR260">
            <v>7.1300273657801867</v>
          </cell>
          <cell r="BS260">
            <v>7.5630123934596112</v>
          </cell>
          <cell r="BT260">
            <v>7.9732661947943768</v>
          </cell>
          <cell r="BU260">
            <v>0.72371883536186454</v>
          </cell>
          <cell r="BV260">
            <v>2.2140662636589177</v>
          </cell>
          <cell r="BW260">
            <v>7.6427434490418449</v>
          </cell>
          <cell r="BY260">
            <v>2564.4595297003575</v>
          </cell>
          <cell r="BZ260">
            <v>25268.462536115076</v>
          </cell>
          <cell r="CA260">
            <v>531054.88998863392</v>
          </cell>
          <cell r="CC260">
            <v>411</v>
          </cell>
        </row>
        <row r="261">
          <cell r="D261" t="str">
            <v>North Basin Fault 14a</v>
          </cell>
          <cell r="E261" t="str">
            <v>NA</v>
          </cell>
          <cell r="F261" t="str">
            <v>North Basin Fault 9a-14a</v>
          </cell>
          <cell r="G261" t="str">
            <v>NA</v>
          </cell>
          <cell r="H261" t="str">
            <v>NA</v>
          </cell>
          <cell r="I261">
            <v>48.8</v>
          </cell>
          <cell r="J261">
            <v>137</v>
          </cell>
          <cell r="K261">
            <v>93.899999999999991</v>
          </cell>
          <cell r="L261">
            <v>150</v>
          </cell>
          <cell r="M261">
            <v>40</v>
          </cell>
          <cell r="N261">
            <v>53</v>
          </cell>
          <cell r="O261">
            <v>65</v>
          </cell>
          <cell r="P261" t="str">
            <v>W</v>
          </cell>
          <cell r="Q261">
            <v>1.5</v>
          </cell>
          <cell r="R261">
            <v>0.5</v>
          </cell>
          <cell r="S261" t="str">
            <v>N</v>
          </cell>
          <cell r="T261">
            <v>782.01355818366801</v>
          </cell>
          <cell r="U261">
            <v>1140.4364390178491</v>
          </cell>
          <cell r="V261">
            <v>1629.1949128826418</v>
          </cell>
          <cell r="W261" t="str">
            <v>N</v>
          </cell>
          <cell r="X261">
            <v>2327.8620118112635</v>
          </cell>
          <cell r="Y261">
            <v>3394.7987672247596</v>
          </cell>
          <cell r="Z261">
            <v>4056.3560713800007</v>
          </cell>
          <cell r="AB261" t="str">
            <v>I</v>
          </cell>
          <cell r="AC261">
            <v>1.4285714285714287E-2</v>
          </cell>
          <cell r="AD261">
            <v>4.2857142857142858E-2</v>
          </cell>
          <cell r="AE261">
            <v>7.1428571428571425E-2</v>
          </cell>
          <cell r="AF261">
            <v>0.91</v>
          </cell>
          <cell r="AG261">
            <v>1.28</v>
          </cell>
          <cell r="AH261">
            <v>1.67</v>
          </cell>
          <cell r="AI261">
            <v>61</v>
          </cell>
          <cell r="AJ261">
            <v>76</v>
          </cell>
          <cell r="AK261">
            <v>92</v>
          </cell>
          <cell r="AL261" t="str">
            <v>NA</v>
          </cell>
          <cell r="AM261" t="str">
            <v>NA</v>
          </cell>
          <cell r="AN261" t="str">
            <v>NA</v>
          </cell>
          <cell r="AO261">
            <v>1.1999810504463649E-2</v>
          </cell>
          <cell r="AP261">
            <v>7.9724062003178636E-2</v>
          </cell>
          <cell r="AQ261">
            <v>0.27386989454852939</v>
          </cell>
          <cell r="AR261">
            <v>1.4391626163550476E-2</v>
          </cell>
          <cell r="AS261">
            <v>8.7621724530903E-2</v>
          </cell>
          <cell r="AT261">
            <v>0.28221105733200125</v>
          </cell>
          <cell r="AV261" t="str">
            <v>NA</v>
          </cell>
          <cell r="AW261" t="str">
            <v>NA</v>
          </cell>
          <cell r="AX261" t="str">
            <v>NA</v>
          </cell>
          <cell r="AY261" t="str">
            <v>NA</v>
          </cell>
          <cell r="AZ261" t="str">
            <v>NA</v>
          </cell>
          <cell r="BA261" t="str">
            <v>NA</v>
          </cell>
          <cell r="BC261" t="str">
            <v>NA</v>
          </cell>
          <cell r="BD261" t="str">
            <v>NA</v>
          </cell>
          <cell r="BE261" t="str">
            <v>NA</v>
          </cell>
          <cell r="BG261">
            <v>6.6562844153411875</v>
          </cell>
          <cell r="BH261">
            <v>7.0892694430206094</v>
          </cell>
          <cell r="BI261">
            <v>7.5771031692935624</v>
          </cell>
          <cell r="BJ261">
            <v>0.41946757990496153</v>
          </cell>
          <cell r="BK261">
            <v>1.2832732436787466</v>
          </cell>
          <cell r="BL261">
            <v>4.8435944034890079</v>
          </cell>
          <cell r="BN261">
            <v>1531.630851928606</v>
          </cell>
          <cell r="BO261">
            <v>16096.435774027444</v>
          </cell>
          <cell r="BP261">
            <v>403639.2409436219</v>
          </cell>
          <cell r="BR261">
            <v>7.1300273657801867</v>
          </cell>
          <cell r="BS261">
            <v>7.5630123934596112</v>
          </cell>
          <cell r="BT261">
            <v>7.9732661947943768</v>
          </cell>
          <cell r="BU261">
            <v>0.72371883536186454</v>
          </cell>
          <cell r="BV261">
            <v>2.2140662636589177</v>
          </cell>
          <cell r="BW261">
            <v>7.6427434490418449</v>
          </cell>
          <cell r="BY261">
            <v>2564.4595297003575</v>
          </cell>
          <cell r="BZ261">
            <v>25268.462536115076</v>
          </cell>
          <cell r="CA261">
            <v>531054.88998863392</v>
          </cell>
          <cell r="CC261">
            <v>412</v>
          </cell>
        </row>
        <row r="262">
          <cell r="D262" t="str">
            <v>North Basin Fault 9b</v>
          </cell>
          <cell r="E262" t="str">
            <v>North Basin Fault 9b North</v>
          </cell>
          <cell r="F262" t="str">
            <v>North Basin Fault 9b-14b</v>
          </cell>
          <cell r="G262">
            <v>8.8000000000000007</v>
          </cell>
          <cell r="H262">
            <v>139</v>
          </cell>
          <cell r="I262">
            <v>45.099999999999994</v>
          </cell>
          <cell r="J262">
            <v>166</v>
          </cell>
          <cell r="K262">
            <v>91.6</v>
          </cell>
          <cell r="L262">
            <v>158</v>
          </cell>
          <cell r="M262">
            <v>40</v>
          </cell>
          <cell r="N262">
            <v>53</v>
          </cell>
          <cell r="O262">
            <v>65</v>
          </cell>
          <cell r="P262" t="str">
            <v>W</v>
          </cell>
          <cell r="Q262">
            <v>2</v>
          </cell>
          <cell r="R262">
            <v>0.5</v>
          </cell>
          <cell r="S262" t="str">
            <v>N</v>
          </cell>
          <cell r="T262">
            <v>685.71263072268744</v>
          </cell>
          <cell r="U262">
            <v>999.9975864705857</v>
          </cell>
          <cell r="V262">
            <v>1428.5679806722653</v>
          </cell>
          <cell r="W262" t="str">
            <v>N</v>
          </cell>
          <cell r="X262">
            <v>2233.6084065998539</v>
          </cell>
          <cell r="Y262">
            <v>3257.3455929581196</v>
          </cell>
          <cell r="Z262">
            <v>3956.9991069053044</v>
          </cell>
          <cell r="AB262" t="str">
            <v>I</v>
          </cell>
          <cell r="AC262">
            <v>1.4285714285714287E-2</v>
          </cell>
          <cell r="AD262">
            <v>4.2857142857142858E-2</v>
          </cell>
          <cell r="AE262">
            <v>7.1428571428571425E-2</v>
          </cell>
          <cell r="AF262">
            <v>0.91</v>
          </cell>
          <cell r="AG262">
            <v>1.28</v>
          </cell>
          <cell r="AH262">
            <v>1.67</v>
          </cell>
          <cell r="AI262">
            <v>61</v>
          </cell>
          <cell r="AJ262">
            <v>76</v>
          </cell>
          <cell r="AK262">
            <v>92</v>
          </cell>
          <cell r="AL262">
            <v>1.2411287891259523E-2</v>
          </cell>
          <cell r="AM262">
            <v>8.1217766761695787E-2</v>
          </cell>
          <cell r="AN262">
            <v>0.2760861178828542</v>
          </cell>
          <cell r="AO262">
            <v>1.6312894322839271E-2</v>
          </cell>
          <cell r="AP262">
            <v>8.8046873214655208E-2</v>
          </cell>
          <cell r="AQ262">
            <v>0.28225404599033371</v>
          </cell>
          <cell r="AR262">
            <v>1.5503135694059566E-2</v>
          </cell>
          <cell r="AS262">
            <v>9.0265737517321074E-2</v>
          </cell>
          <cell r="AT262">
            <v>0.28015016713289848</v>
          </cell>
          <cell r="AV262">
            <v>5.3897224989202854</v>
          </cell>
          <cell r="AW262">
            <v>5.8227075265997073</v>
          </cell>
          <cell r="AX262">
            <v>6.3105412528726603</v>
          </cell>
          <cell r="AY262">
            <v>0.10063539962771492</v>
          </cell>
          <cell r="AZ262">
            <v>0.30787293677958244</v>
          </cell>
          <cell r="BA262">
            <v>1.1620375013013355</v>
          </cell>
          <cell r="BC262">
            <v>364.50727910345501</v>
          </cell>
          <cell r="BD262">
            <v>3790.7092136985793</v>
          </cell>
          <cell r="BE262">
            <v>93627.471337578463</v>
          </cell>
          <cell r="BG262">
            <v>6.5992122817999386</v>
          </cell>
          <cell r="BH262">
            <v>7.0321973094793604</v>
          </cell>
          <cell r="BI262">
            <v>7.5200310357523135</v>
          </cell>
          <cell r="BJ262">
            <v>0.3927917284167336</v>
          </cell>
          <cell r="BK262">
            <v>1.2016640607355815</v>
          </cell>
          <cell r="BL262">
            <v>4.5355682027371911</v>
          </cell>
          <cell r="BN262">
            <v>1391.6247933260288</v>
          </cell>
          <cell r="BO262">
            <v>13648.00380594966</v>
          </cell>
          <cell r="BP262">
            <v>278035.77421494463</v>
          </cell>
          <cell r="BR262">
            <v>7.1120771681164214</v>
          </cell>
          <cell r="BS262">
            <v>7.5450621957958433</v>
          </cell>
          <cell r="BT262">
            <v>7.962496076196115</v>
          </cell>
          <cell r="BU262">
            <v>0.70891599748134271</v>
          </cell>
          <cell r="BV262">
            <v>2.1687800801905941</v>
          </cell>
          <cell r="BW262">
            <v>7.5485619252567817</v>
          </cell>
          <cell r="BY262">
            <v>2530.4857203424226</v>
          </cell>
          <cell r="BZ262">
            <v>24026.614525521683</v>
          </cell>
          <cell r="CA262">
            <v>486905.49281260645</v>
          </cell>
          <cell r="CC262">
            <v>413</v>
          </cell>
        </row>
        <row r="263">
          <cell r="D263" t="str">
            <v>North Basin Fault 9b</v>
          </cell>
          <cell r="E263" t="str">
            <v>North Basin Fault 9b South</v>
          </cell>
          <cell r="F263" t="str">
            <v>North Basin Fault 9b-14b</v>
          </cell>
          <cell r="G263">
            <v>36.299999999999997</v>
          </cell>
          <cell r="H263">
            <v>172</v>
          </cell>
          <cell r="I263">
            <v>45.099999999999994</v>
          </cell>
          <cell r="J263">
            <v>166</v>
          </cell>
          <cell r="K263">
            <v>91.6</v>
          </cell>
          <cell r="L263">
            <v>158</v>
          </cell>
          <cell r="M263">
            <v>40</v>
          </cell>
          <cell r="N263">
            <v>53</v>
          </cell>
          <cell r="O263">
            <v>65</v>
          </cell>
          <cell r="P263" t="str">
            <v>W</v>
          </cell>
          <cell r="Q263">
            <v>2</v>
          </cell>
          <cell r="R263">
            <v>0.5</v>
          </cell>
          <cell r="S263" t="str">
            <v>N</v>
          </cell>
          <cell r="T263">
            <v>685.71263072268744</v>
          </cell>
          <cell r="U263">
            <v>999.9975864705857</v>
          </cell>
          <cell r="V263">
            <v>1428.5679806722653</v>
          </cell>
          <cell r="W263" t="str">
            <v>N</v>
          </cell>
          <cell r="X263">
            <v>2233.6084065998539</v>
          </cell>
          <cell r="Y263">
            <v>3257.3455929581196</v>
          </cell>
          <cell r="Z263">
            <v>3956.9991069053044</v>
          </cell>
          <cell r="AB263" t="str">
            <v>I</v>
          </cell>
          <cell r="AC263">
            <v>1.4285714285714287E-2</v>
          </cell>
          <cell r="AD263">
            <v>4.2857142857142858E-2</v>
          </cell>
          <cell r="AE263">
            <v>7.1428571428571425E-2</v>
          </cell>
          <cell r="AF263">
            <v>0.91</v>
          </cell>
          <cell r="AG263">
            <v>1.28</v>
          </cell>
          <cell r="AH263">
            <v>1.67</v>
          </cell>
          <cell r="AI263">
            <v>61</v>
          </cell>
          <cell r="AJ263">
            <v>76</v>
          </cell>
          <cell r="AK263">
            <v>92</v>
          </cell>
          <cell r="AL263">
            <v>1.5843135021056002E-2</v>
          </cell>
          <cell r="AM263">
            <v>8.9768014282626984E-2</v>
          </cell>
          <cell r="AN263">
            <v>0.28070782879367046</v>
          </cell>
          <cell r="AO263">
            <v>1.6312894322839271E-2</v>
          </cell>
          <cell r="AP263">
            <v>8.8046873214655208E-2</v>
          </cell>
          <cell r="AQ263">
            <v>0.28225404599033371</v>
          </cell>
          <cell r="AR263">
            <v>1.5503135694059566E-2</v>
          </cell>
          <cell r="AS263">
            <v>9.0265737517321074E-2</v>
          </cell>
          <cell r="AT263">
            <v>0.28015016713289848</v>
          </cell>
          <cell r="AV263">
            <v>6.4154290870635249</v>
          </cell>
          <cell r="AW263">
            <v>6.8484141147429467</v>
          </cell>
          <cell r="AX263">
            <v>7.3362478410158998</v>
          </cell>
          <cell r="AY263">
            <v>0.32779631694133671</v>
          </cell>
          <cell r="AZ263">
            <v>1.0028242063488257</v>
          </cell>
          <cell r="BA263">
            <v>3.7850658365089807</v>
          </cell>
          <cell r="BC263">
            <v>1167.7491089223518</v>
          </cell>
          <cell r="BD263">
            <v>11171.286502913152</v>
          </cell>
          <cell r="BE263">
            <v>238908.89217812728</v>
          </cell>
          <cell r="BG263">
            <v>6.5992122817999386</v>
          </cell>
          <cell r="BH263">
            <v>7.0321973094793604</v>
          </cell>
          <cell r="BI263">
            <v>7.5200310357523135</v>
          </cell>
          <cell r="BJ263">
            <v>0.3927917284167336</v>
          </cell>
          <cell r="BK263">
            <v>1.2016640607355815</v>
          </cell>
          <cell r="BL263">
            <v>4.5355682027371911</v>
          </cell>
          <cell r="BN263">
            <v>1391.6247933260288</v>
          </cell>
          <cell r="BO263">
            <v>13648.00380594966</v>
          </cell>
          <cell r="BP263">
            <v>278035.77421494463</v>
          </cell>
          <cell r="BR263">
            <v>7.1120771681164214</v>
          </cell>
          <cell r="BS263">
            <v>7.5450621957958433</v>
          </cell>
          <cell r="BT263">
            <v>7.962496076196115</v>
          </cell>
          <cell r="BU263">
            <v>0.70891599748134271</v>
          </cell>
          <cell r="BV263">
            <v>2.1687800801905941</v>
          </cell>
          <cell r="BW263">
            <v>7.5485619252567817</v>
          </cell>
          <cell r="BY263">
            <v>2530.4857203424226</v>
          </cell>
          <cell r="BZ263">
            <v>24026.614525521683</v>
          </cell>
          <cell r="CA263">
            <v>486905.49281260645</v>
          </cell>
          <cell r="CC263">
            <v>413</v>
          </cell>
        </row>
        <row r="264">
          <cell r="D264" t="str">
            <v>North Basin Fault 14b</v>
          </cell>
          <cell r="E264" t="str">
            <v>North Basin Fault 14b North</v>
          </cell>
          <cell r="F264" t="str">
            <v>North Basin Fault 9b-14b</v>
          </cell>
          <cell r="G264">
            <v>25.8</v>
          </cell>
          <cell r="H264">
            <v>161</v>
          </cell>
          <cell r="I264">
            <v>46.5</v>
          </cell>
          <cell r="J264">
            <v>151</v>
          </cell>
          <cell r="K264">
            <v>91.6</v>
          </cell>
          <cell r="L264">
            <v>158</v>
          </cell>
          <cell r="M264">
            <v>40</v>
          </cell>
          <cell r="N264">
            <v>53</v>
          </cell>
          <cell r="O264">
            <v>65</v>
          </cell>
          <cell r="P264" t="str">
            <v>W</v>
          </cell>
          <cell r="Q264">
            <v>1.5</v>
          </cell>
          <cell r="R264">
            <v>0.5</v>
          </cell>
          <cell r="S264" t="str">
            <v>N</v>
          </cell>
          <cell r="T264">
            <v>721.55510034282315</v>
          </cell>
          <cell r="U264">
            <v>1052.267854666617</v>
          </cell>
          <cell r="V264">
            <v>1503.2397923808815</v>
          </cell>
          <cell r="W264" t="str">
            <v>N</v>
          </cell>
          <cell r="X264">
            <v>2233.6084065998539</v>
          </cell>
          <cell r="Y264">
            <v>3257.3455929581196</v>
          </cell>
          <cell r="Z264">
            <v>3956.9991069053044</v>
          </cell>
          <cell r="AB264" t="str">
            <v>I</v>
          </cell>
          <cell r="AC264">
            <v>1.4285714285714287E-2</v>
          </cell>
          <cell r="AD264">
            <v>4.2857142857142858E-2</v>
          </cell>
          <cell r="AE264">
            <v>7.1428571428571425E-2</v>
          </cell>
          <cell r="AF264">
            <v>0.91</v>
          </cell>
          <cell r="AG264">
            <v>1.28</v>
          </cell>
          <cell r="AH264">
            <v>1.67</v>
          </cell>
          <cell r="AI264">
            <v>61</v>
          </cell>
          <cell r="AJ264">
            <v>76</v>
          </cell>
          <cell r="AK264">
            <v>92</v>
          </cell>
          <cell r="AL264">
            <v>1.5843135021056002E-2</v>
          </cell>
          <cell r="AM264">
            <v>8.9768014282626984E-2</v>
          </cell>
          <cell r="AN264">
            <v>0.28117998413051415</v>
          </cell>
          <cell r="AO264">
            <v>1.4546381752679537E-2</v>
          </cell>
          <cell r="AP264">
            <v>8.8046873214655194E-2</v>
          </cell>
          <cell r="AQ264">
            <v>0.28225404599033371</v>
          </cell>
          <cell r="AR264">
            <v>1.5503135694059566E-2</v>
          </cell>
          <cell r="AS264">
            <v>9.0265737517321074E-2</v>
          </cell>
          <cell r="AT264">
            <v>0.28015016713289848</v>
          </cell>
          <cell r="AV264">
            <v>6.1682842219420548</v>
          </cell>
          <cell r="AW264">
            <v>6.6012692496214767</v>
          </cell>
          <cell r="AX264">
            <v>7.0891029758944297</v>
          </cell>
          <cell r="AY264">
            <v>0.24662189873381268</v>
          </cell>
          <cell r="AZ264">
            <v>0.75448806799814327</v>
          </cell>
          <cell r="BA264">
            <v>2.8477443924404735</v>
          </cell>
          <cell r="BC264">
            <v>877.09621115612276</v>
          </cell>
          <cell r="BD264">
            <v>8404.8652967046983</v>
          </cell>
          <cell r="BE264">
            <v>179746.26793596946</v>
          </cell>
          <cell r="BG264">
            <v>6.6213396334865919</v>
          </cell>
          <cell r="BH264">
            <v>7.0543246611660164</v>
          </cell>
          <cell r="BI264">
            <v>7.5421583874389695</v>
          </cell>
          <cell r="BJ264">
            <v>0.40292666525949233</v>
          </cell>
          <cell r="BK264">
            <v>1.2326697782206708</v>
          </cell>
          <cell r="BL264">
            <v>4.6525963730249327</v>
          </cell>
          <cell r="BN264">
            <v>1427.5319379240759</v>
          </cell>
          <cell r="BO264">
            <v>14000.153931820669</v>
          </cell>
          <cell r="BP264">
            <v>319845.61192805861</v>
          </cell>
          <cell r="BR264">
            <v>7.1120771681164214</v>
          </cell>
          <cell r="BS264">
            <v>7.5450621957958433</v>
          </cell>
          <cell r="BT264">
            <v>7.962496076196115</v>
          </cell>
          <cell r="BU264">
            <v>0.70891599748134271</v>
          </cell>
          <cell r="BV264">
            <v>2.1687800801905941</v>
          </cell>
          <cell r="BW264">
            <v>7.5485619252567817</v>
          </cell>
          <cell r="BY264">
            <v>2530.4857203424226</v>
          </cell>
          <cell r="BZ264">
            <v>24026.614525521683</v>
          </cell>
          <cell r="CA264">
            <v>486905.49281260645</v>
          </cell>
          <cell r="CC264">
            <v>414</v>
          </cell>
        </row>
        <row r="265">
          <cell r="D265" t="str">
            <v>North Basin Fault 14b</v>
          </cell>
          <cell r="E265" t="str">
            <v>North Basin Fault 14b South</v>
          </cell>
          <cell r="F265" t="str">
            <v>North Basin Fault 9b-14b</v>
          </cell>
          <cell r="G265">
            <v>20.7</v>
          </cell>
          <cell r="H265">
            <v>139</v>
          </cell>
          <cell r="I265">
            <v>46.5</v>
          </cell>
          <cell r="J265">
            <v>151</v>
          </cell>
          <cell r="K265">
            <v>91.6</v>
          </cell>
          <cell r="L265">
            <v>158</v>
          </cell>
          <cell r="M265">
            <v>40</v>
          </cell>
          <cell r="N265">
            <v>53</v>
          </cell>
          <cell r="O265">
            <v>65</v>
          </cell>
          <cell r="P265" t="str">
            <v>W</v>
          </cell>
          <cell r="Q265">
            <v>1.5</v>
          </cell>
          <cell r="R265">
            <v>0.5</v>
          </cell>
          <cell r="S265" t="str">
            <v>N</v>
          </cell>
          <cell r="T265">
            <v>721.55510034282315</v>
          </cell>
          <cell r="U265">
            <v>1052.267854666617</v>
          </cell>
          <cell r="V265">
            <v>1503.2397923808815</v>
          </cell>
          <cell r="W265" t="str">
            <v>N</v>
          </cell>
          <cell r="X265">
            <v>2233.6084065998539</v>
          </cell>
          <cell r="Y265">
            <v>3257.3455929581196</v>
          </cell>
          <cell r="Z265">
            <v>3956.9991069053044</v>
          </cell>
          <cell r="AB265" t="str">
            <v>I</v>
          </cell>
          <cell r="AC265">
            <v>1.4285714285714287E-2</v>
          </cell>
          <cell r="AD265">
            <v>4.2857142857142858E-2</v>
          </cell>
          <cell r="AE265">
            <v>7.1428571428571425E-2</v>
          </cell>
          <cell r="AF265">
            <v>0.91</v>
          </cell>
          <cell r="AG265">
            <v>1.28</v>
          </cell>
          <cell r="AH265">
            <v>1.67</v>
          </cell>
          <cell r="AI265">
            <v>61</v>
          </cell>
          <cell r="AJ265">
            <v>76</v>
          </cell>
          <cell r="AK265">
            <v>92</v>
          </cell>
          <cell r="AL265">
            <v>1.2411287891259523E-2</v>
          </cell>
          <cell r="AM265">
            <v>8.1217766761695787E-2</v>
          </cell>
          <cell r="AN265">
            <v>0.2760861178828542</v>
          </cell>
          <cell r="AO265">
            <v>1.4546381752679537E-2</v>
          </cell>
          <cell r="AP265">
            <v>8.8046873214655194E-2</v>
          </cell>
          <cell r="AQ265">
            <v>0.28225404599033371</v>
          </cell>
          <cell r="AR265">
            <v>1.5503135694059566E-2</v>
          </cell>
          <cell r="AS265">
            <v>9.0265737517321074E-2</v>
          </cell>
          <cell r="AT265">
            <v>0.28015016713289848</v>
          </cell>
          <cell r="AV265">
            <v>6.0088686210981992</v>
          </cell>
          <cell r="AW265">
            <v>6.441853648777621</v>
          </cell>
          <cell r="AX265">
            <v>6.9296873750505741</v>
          </cell>
          <cell r="AY265">
            <v>0.20526922216424093</v>
          </cell>
          <cell r="AZ265">
            <v>0.62797821136451326</v>
          </cell>
          <cell r="BA265">
            <v>2.3702448134573926</v>
          </cell>
          <cell r="BC265">
            <v>743.49707887644854</v>
          </cell>
          <cell r="BD265">
            <v>7732.030027458015</v>
          </cell>
          <cell r="BE265">
            <v>190974.92816411136</v>
          </cell>
          <cell r="BG265">
            <v>6.6213396334865919</v>
          </cell>
          <cell r="BH265">
            <v>7.0543246611660164</v>
          </cell>
          <cell r="BI265">
            <v>7.5421583874389695</v>
          </cell>
          <cell r="BJ265">
            <v>0.40292666525949233</v>
          </cell>
          <cell r="BK265">
            <v>1.2326697782206708</v>
          </cell>
          <cell r="BL265">
            <v>4.6525963730249327</v>
          </cell>
          <cell r="BN265">
            <v>1427.5319379240759</v>
          </cell>
          <cell r="BO265">
            <v>14000.153931820669</v>
          </cell>
          <cell r="BP265">
            <v>319845.61192805861</v>
          </cell>
          <cell r="BR265">
            <v>7.1120771681164214</v>
          </cell>
          <cell r="BS265">
            <v>7.5450621957958433</v>
          </cell>
          <cell r="BT265">
            <v>7.962496076196115</v>
          </cell>
          <cell r="BU265">
            <v>0.70891599748134271</v>
          </cell>
          <cell r="BV265">
            <v>2.1687800801905941</v>
          </cell>
          <cell r="BW265">
            <v>7.5485619252567817</v>
          </cell>
          <cell r="BY265">
            <v>2530.4857203424226</v>
          </cell>
          <cell r="BZ265">
            <v>24026.614525521683</v>
          </cell>
          <cell r="CA265">
            <v>486905.49281260645</v>
          </cell>
          <cell r="CC265">
            <v>414</v>
          </cell>
        </row>
        <row r="266">
          <cell r="D266" t="str">
            <v>North Basin Fault 4a</v>
          </cell>
          <cell r="E266" t="str">
            <v>NA</v>
          </cell>
          <cell r="F266" t="str">
            <v>North Basin Fault 4a-15a</v>
          </cell>
          <cell r="G266" t="str">
            <v>NA</v>
          </cell>
          <cell r="H266" t="str">
            <v>NA</v>
          </cell>
          <cell r="I266">
            <v>11.1</v>
          </cell>
          <cell r="J266">
            <v>137</v>
          </cell>
          <cell r="K266">
            <v>54.300000000000004</v>
          </cell>
          <cell r="L266">
            <v>158</v>
          </cell>
          <cell r="M266">
            <v>40</v>
          </cell>
          <cell r="N266">
            <v>53</v>
          </cell>
          <cell r="O266">
            <v>65</v>
          </cell>
          <cell r="P266" t="str">
            <v>SW</v>
          </cell>
          <cell r="Q266">
            <v>1</v>
          </cell>
          <cell r="R266">
            <v>0</v>
          </cell>
          <cell r="S266" t="str">
            <v>N</v>
          </cell>
          <cell r="T266">
            <v>66.280566349514956</v>
          </cell>
          <cell r="U266">
            <v>96.659159259709298</v>
          </cell>
          <cell r="V266">
            <v>138.08451322815611</v>
          </cell>
          <cell r="W266" t="str">
            <v>N</v>
          </cell>
          <cell r="X266">
            <v>934.36012341832839</v>
          </cell>
          <cell r="Y266">
            <v>1362.6085133183956</v>
          </cell>
          <cell r="Z266">
            <v>1946.5835904548508</v>
          </cell>
          <cell r="AB266" t="str">
            <v>I</v>
          </cell>
          <cell r="AC266">
            <v>1.4285714285714287E-2</v>
          </cell>
          <cell r="AD266">
            <v>4.2857142857142858E-2</v>
          </cell>
          <cell r="AE266">
            <v>7.1428571428571425E-2</v>
          </cell>
          <cell r="AF266">
            <v>0.91</v>
          </cell>
          <cell r="AG266">
            <v>1.28</v>
          </cell>
          <cell r="AH266">
            <v>1.67</v>
          </cell>
          <cell r="AI266">
            <v>61</v>
          </cell>
          <cell r="AJ266">
            <v>76</v>
          </cell>
          <cell r="AK266">
            <v>92</v>
          </cell>
          <cell r="AL266" t="str">
            <v>NA</v>
          </cell>
          <cell r="AM266" t="str">
            <v>NA</v>
          </cell>
          <cell r="AN266" t="str">
            <v>NA</v>
          </cell>
          <cell r="AO266">
            <v>1.1999810504463649E-2</v>
          </cell>
          <cell r="AP266">
            <v>7.9724062003178636E-2</v>
          </cell>
          <cell r="AQ266">
            <v>0.27386989454852939</v>
          </cell>
          <cell r="AR266">
            <v>1.5503135694059566E-2</v>
          </cell>
          <cell r="AS266">
            <v>9.0265737517321074E-2</v>
          </cell>
          <cell r="AT266">
            <v>0.28015016713289848</v>
          </cell>
          <cell r="AV266" t="str">
            <v>NA</v>
          </cell>
          <cell r="AW266" t="str">
            <v>NA</v>
          </cell>
          <cell r="AX266" t="str">
            <v>NA</v>
          </cell>
          <cell r="AY266" t="str">
            <v>NA</v>
          </cell>
          <cell r="AZ266" t="str">
            <v>NA</v>
          </cell>
          <cell r="BA266" t="str">
            <v>NA</v>
          </cell>
          <cell r="BC266" t="str">
            <v>NA</v>
          </cell>
          <cell r="BD266" t="str">
            <v>NA</v>
          </cell>
          <cell r="BE266" t="str">
            <v>NA</v>
          </cell>
          <cell r="BG266">
            <v>5.5844563433144314</v>
          </cell>
          <cell r="BH266">
            <v>6.0174413709938532</v>
          </cell>
          <cell r="BI266">
            <v>6.5052750972668081</v>
          </cell>
          <cell r="BJ266">
            <v>0.12211931636166681</v>
          </cell>
          <cell r="BK266">
            <v>0.37359848229217962</v>
          </cell>
          <cell r="BL266">
            <v>1.4101124034932297</v>
          </cell>
          <cell r="BN266">
            <v>445.90266689582205</v>
          </cell>
          <cell r="BO266">
            <v>4686.1445955586669</v>
          </cell>
          <cell r="BP266">
            <v>117511.22261211548</v>
          </cell>
          <cell r="BR266">
            <v>6.7335844279847477</v>
          </cell>
          <cell r="BS266">
            <v>7.1665694556641713</v>
          </cell>
          <cell r="BT266">
            <v>7.6544031819371243</v>
          </cell>
          <cell r="BU266">
            <v>0.45850957216739069</v>
          </cell>
          <cell r="BV266">
            <v>1.4027140454247142</v>
          </cell>
          <cell r="BW266">
            <v>5.2944124983372758</v>
          </cell>
          <cell r="BY266">
            <v>1636.6564291567299</v>
          </cell>
          <cell r="BZ266">
            <v>15539.828112029192</v>
          </cell>
          <cell r="CA266">
            <v>341505.91227592551</v>
          </cell>
          <cell r="CC266">
            <v>415</v>
          </cell>
        </row>
        <row r="267">
          <cell r="D267" t="str">
            <v>North Basin Fault 4b</v>
          </cell>
          <cell r="E267" t="str">
            <v>NA</v>
          </cell>
          <cell r="F267" t="str">
            <v>North Basin Fault 4b-15b</v>
          </cell>
          <cell r="G267" t="str">
            <v>NA</v>
          </cell>
          <cell r="H267" t="str">
            <v>NA</v>
          </cell>
          <cell r="I267">
            <v>11.1</v>
          </cell>
          <cell r="J267">
            <v>137</v>
          </cell>
          <cell r="K267">
            <v>62.7</v>
          </cell>
          <cell r="L267">
            <v>159</v>
          </cell>
          <cell r="M267">
            <v>40</v>
          </cell>
          <cell r="N267">
            <v>53</v>
          </cell>
          <cell r="O267">
            <v>65</v>
          </cell>
          <cell r="P267" t="str">
            <v>SW</v>
          </cell>
          <cell r="Q267">
            <v>1</v>
          </cell>
          <cell r="R267">
            <v>0</v>
          </cell>
          <cell r="S267" t="str">
            <v>N</v>
          </cell>
          <cell r="T267">
            <v>66.280566349514956</v>
          </cell>
          <cell r="U267">
            <v>96.659159259709298</v>
          </cell>
          <cell r="V267">
            <v>138.08451322815611</v>
          </cell>
          <cell r="W267" t="str">
            <v>N</v>
          </cell>
          <cell r="X267">
            <v>1187.4823067182112</v>
          </cell>
          <cell r="Y267">
            <v>1731.7450306307246</v>
          </cell>
          <cell r="Z267">
            <v>2473.9214723296068</v>
          </cell>
          <cell r="AB267" t="str">
            <v>I</v>
          </cell>
          <cell r="AC267">
            <v>1.4285714285714287E-2</v>
          </cell>
          <cell r="AD267">
            <v>4.2857142857142858E-2</v>
          </cell>
          <cell r="AE267">
            <v>7.1428571428571425E-2</v>
          </cell>
          <cell r="AF267">
            <v>0.91</v>
          </cell>
          <cell r="AG267">
            <v>1.28</v>
          </cell>
          <cell r="AH267">
            <v>1.67</v>
          </cell>
          <cell r="AI267">
            <v>61</v>
          </cell>
          <cell r="AJ267">
            <v>76</v>
          </cell>
          <cell r="AK267">
            <v>92</v>
          </cell>
          <cell r="AL267" t="str">
            <v>NA</v>
          </cell>
          <cell r="AM267" t="str">
            <v>NA</v>
          </cell>
          <cell r="AN267" t="str">
            <v>NA</v>
          </cell>
          <cell r="AO267">
            <v>1.1999810504463649E-2</v>
          </cell>
          <cell r="AP267">
            <v>7.9724062003178636E-2</v>
          </cell>
          <cell r="AQ267">
            <v>0.27386989454852939</v>
          </cell>
          <cell r="AR267">
            <v>1.5621238692313235E-2</v>
          </cell>
          <cell r="AS267">
            <v>9.026573751732106E-2</v>
          </cell>
          <cell r="AT267">
            <v>0.28015016713289848</v>
          </cell>
          <cell r="AV267" t="str">
            <v>NA</v>
          </cell>
          <cell r="AW267" t="str">
            <v>NA</v>
          </cell>
          <cell r="AX267" t="str">
            <v>NA</v>
          </cell>
          <cell r="AY267" t="str">
            <v>NA</v>
          </cell>
          <cell r="AZ267" t="str">
            <v>NA</v>
          </cell>
          <cell r="BA267" t="str">
            <v>NA</v>
          </cell>
          <cell r="BC267" t="str">
            <v>NA</v>
          </cell>
          <cell r="BD267" t="str">
            <v>NA</v>
          </cell>
          <cell r="BE267" t="str">
            <v>NA</v>
          </cell>
          <cell r="BG267">
            <v>5.5844563433144314</v>
          </cell>
          <cell r="BH267">
            <v>6.0174413709938532</v>
          </cell>
          <cell r="BI267">
            <v>6.5052750972668081</v>
          </cell>
          <cell r="BJ267">
            <v>0.12211931636166681</v>
          </cell>
          <cell r="BK267">
            <v>0.37359848229217962</v>
          </cell>
          <cell r="BL267">
            <v>1.4101124034932297</v>
          </cell>
          <cell r="BN267">
            <v>445.90266689582205</v>
          </cell>
          <cell r="BO267">
            <v>4686.1445955586669</v>
          </cell>
          <cell r="BP267">
            <v>117511.22261211548</v>
          </cell>
          <cell r="BR267">
            <v>6.8376972800545301</v>
          </cell>
          <cell r="BS267">
            <v>7.2706823077339537</v>
          </cell>
          <cell r="BT267">
            <v>7.7585160340069068</v>
          </cell>
          <cell r="BU267">
            <v>0.51689797737232168</v>
          </cell>
          <cell r="BV267">
            <v>1.5813411473274106</v>
          </cell>
          <cell r="BW267">
            <v>5.9686237275896739</v>
          </cell>
          <cell r="BY267">
            <v>1845.0746707108478</v>
          </cell>
          <cell r="BZ267">
            <v>17518.730703595789</v>
          </cell>
          <cell r="CA267">
            <v>382083.89521163021</v>
          </cell>
          <cell r="CC267">
            <v>416</v>
          </cell>
        </row>
        <row r="268">
          <cell r="D268" t="str">
            <v>North Basin Fault 15a</v>
          </cell>
          <cell r="E268" t="str">
            <v>North Basin Fault 15a South</v>
          </cell>
          <cell r="F268" t="str">
            <v>North Basin Fault 4a-15a</v>
          </cell>
          <cell r="G268">
            <v>6.3</v>
          </cell>
          <cell r="H268">
            <v>192</v>
          </cell>
          <cell r="I268">
            <v>43.2</v>
          </cell>
          <cell r="J268">
            <v>165</v>
          </cell>
          <cell r="K268">
            <v>54.300000000000004</v>
          </cell>
          <cell r="L268">
            <v>158</v>
          </cell>
          <cell r="M268">
            <v>40</v>
          </cell>
          <cell r="N268">
            <v>53</v>
          </cell>
          <cell r="O268">
            <v>65</v>
          </cell>
          <cell r="P268" t="str">
            <v>SW</v>
          </cell>
          <cell r="Q268">
            <v>1.5</v>
          </cell>
          <cell r="R268">
            <v>0.5</v>
          </cell>
          <cell r="S268" t="str">
            <v>N</v>
          </cell>
          <cell r="T268">
            <v>638.24510214518421</v>
          </cell>
          <cell r="U268">
            <v>930.77410729506039</v>
          </cell>
          <cell r="V268">
            <v>1329.6772961358004</v>
          </cell>
          <cell r="W268" t="str">
            <v>N</v>
          </cell>
          <cell r="X268">
            <v>934.36012341832839</v>
          </cell>
          <cell r="Y268">
            <v>1362.6085133183956</v>
          </cell>
          <cell r="Z268">
            <v>1946.5835904548508</v>
          </cell>
          <cell r="AB268" t="str">
            <v>I</v>
          </cell>
          <cell r="AC268">
            <v>1.4285714285714287E-2</v>
          </cell>
          <cell r="AD268">
            <v>4.2857142857142858E-2</v>
          </cell>
          <cell r="AE268">
            <v>7.1428571428571425E-2</v>
          </cell>
          <cell r="AF268">
            <v>0.91</v>
          </cell>
          <cell r="AG268">
            <v>1.28</v>
          </cell>
          <cell r="AH268">
            <v>1.67</v>
          </cell>
          <cell r="AI268">
            <v>61</v>
          </cell>
          <cell r="AJ268">
            <v>76</v>
          </cell>
          <cell r="AK268">
            <v>92</v>
          </cell>
          <cell r="AL268">
            <v>1.2807644035572243E-2</v>
          </cell>
          <cell r="AM268">
            <v>8.1927621445445242E-2</v>
          </cell>
          <cell r="AN268">
            <v>0.27796597281034496</v>
          </cell>
          <cell r="AO268">
            <v>1.6228773590344543E-2</v>
          </cell>
          <cell r="AP268">
            <v>8.8445201967897014E-2</v>
          </cell>
          <cell r="AQ268">
            <v>0.28221105733200125</v>
          </cell>
          <cell r="AR268">
            <v>1.5503135694059566E-2</v>
          </cell>
          <cell r="AS268">
            <v>9.0265737517321074E-2</v>
          </cell>
          <cell r="AT268">
            <v>0.28015016713289848</v>
          </cell>
          <cell r="AV268">
            <v>5.1478189610926393</v>
          </cell>
          <cell r="AW268">
            <v>5.5808039887720611</v>
          </cell>
          <cell r="AX268">
            <v>6.0686377150450141</v>
          </cell>
          <cell r="AY268">
            <v>7.6172639814519064E-2</v>
          </cell>
          <cell r="AZ268">
            <v>0.23303424449750787</v>
          </cell>
          <cell r="BA268">
            <v>0.87956588203593988</v>
          </cell>
          <cell r="BC268">
            <v>274.0358434681188</v>
          </cell>
          <cell r="BD268">
            <v>2844.3916762881122</v>
          </cell>
          <cell r="BE268">
            <v>68675.072448376421</v>
          </cell>
          <cell r="BG268">
            <v>6.5680576233615255</v>
          </cell>
          <cell r="BH268">
            <v>7.0010426510409474</v>
          </cell>
          <cell r="BI268">
            <v>7.4888763773139004</v>
          </cell>
          <cell r="BJ268">
            <v>0.37895269887238792</v>
          </cell>
          <cell r="BK268">
            <v>1.1593264470950655</v>
          </cell>
          <cell r="BL268">
            <v>4.3757688540821675</v>
          </cell>
          <cell r="BN268">
            <v>1342.7989053829915</v>
          </cell>
          <cell r="BO268">
            <v>13107.850073267589</v>
          </cell>
          <cell r="BP268">
            <v>269630.28535228141</v>
          </cell>
          <cell r="BR268">
            <v>6.7335844279847477</v>
          </cell>
          <cell r="BS268">
            <v>7.1665694556641713</v>
          </cell>
          <cell r="BT268">
            <v>7.6544031819371243</v>
          </cell>
          <cell r="BU268">
            <v>0.45850957216739069</v>
          </cell>
          <cell r="BV268">
            <v>1.4027140454247142</v>
          </cell>
          <cell r="BW268">
            <v>5.2944124983372758</v>
          </cell>
          <cell r="BY268">
            <v>1636.6564291567299</v>
          </cell>
          <cell r="BZ268">
            <v>15539.828112029192</v>
          </cell>
          <cell r="CA268">
            <v>341505.91227592551</v>
          </cell>
          <cell r="CC268">
            <v>417</v>
          </cell>
        </row>
        <row r="269">
          <cell r="D269" t="str">
            <v>North Basin Fault 15a</v>
          </cell>
          <cell r="E269" t="str">
            <v>North Basin Fault 15a Central</v>
          </cell>
          <cell r="F269" t="str">
            <v>North Basin Fault 4a-15a</v>
          </cell>
          <cell r="G269">
            <v>8.1</v>
          </cell>
          <cell r="H269">
            <v>144</v>
          </cell>
          <cell r="I269">
            <v>43.2</v>
          </cell>
          <cell r="J269">
            <v>165</v>
          </cell>
          <cell r="K269">
            <v>54.300000000000004</v>
          </cell>
          <cell r="L269">
            <v>158</v>
          </cell>
          <cell r="M269">
            <v>40</v>
          </cell>
          <cell r="N269">
            <v>53</v>
          </cell>
          <cell r="O269">
            <v>65</v>
          </cell>
          <cell r="P269" t="str">
            <v>SW</v>
          </cell>
          <cell r="Q269">
            <v>1.5</v>
          </cell>
          <cell r="R269">
            <v>0.5</v>
          </cell>
          <cell r="S269" t="str">
            <v>N</v>
          </cell>
          <cell r="T269">
            <v>638.24510214518421</v>
          </cell>
          <cell r="U269">
            <v>930.77410729506039</v>
          </cell>
          <cell r="V269">
            <v>1329.6772961358004</v>
          </cell>
          <cell r="W269" t="str">
            <v>N</v>
          </cell>
          <cell r="X269">
            <v>934.36012341832839</v>
          </cell>
          <cell r="Y269">
            <v>1362.6085133183956</v>
          </cell>
          <cell r="Z269">
            <v>1946.5835904548508</v>
          </cell>
          <cell r="AB269" t="str">
            <v>I</v>
          </cell>
          <cell r="AC269">
            <v>1.4285714285714287E-2</v>
          </cell>
          <cell r="AD269">
            <v>4.2857142857142858E-2</v>
          </cell>
          <cell r="AE269">
            <v>7.1428571428571425E-2</v>
          </cell>
          <cell r="AF269">
            <v>0.91</v>
          </cell>
          <cell r="AG269">
            <v>1.28</v>
          </cell>
          <cell r="AH269">
            <v>1.67</v>
          </cell>
          <cell r="AI269">
            <v>61</v>
          </cell>
          <cell r="AJ269">
            <v>76</v>
          </cell>
          <cell r="AK269">
            <v>92</v>
          </cell>
          <cell r="AL269">
            <v>1.3372774763795682E-2</v>
          </cell>
          <cell r="AM269">
            <v>8.4515432829193771E-2</v>
          </cell>
          <cell r="AN269">
            <v>0.28015016713289848</v>
          </cell>
          <cell r="AO269">
            <v>1.6228773590344543E-2</v>
          </cell>
          <cell r="AP269">
            <v>8.8445201967897014E-2</v>
          </cell>
          <cell r="AQ269">
            <v>0.28221105733200125</v>
          </cell>
          <cell r="AR269">
            <v>1.5503135694059566E-2</v>
          </cell>
          <cell r="AS269">
            <v>9.0265737517321074E-2</v>
          </cell>
          <cell r="AT269">
            <v>0.28015016713289848</v>
          </cell>
          <cell r="AV269">
            <v>5.3297264101344197</v>
          </cell>
          <cell r="AW269">
            <v>5.7627114378138415</v>
          </cell>
          <cell r="AX269">
            <v>6.2505451640867946</v>
          </cell>
          <cell r="AY269">
            <v>9.3918842426046131E-2</v>
          </cell>
          <cell r="AZ269">
            <v>0.28732503615638716</v>
          </cell>
          <cell r="BA269">
            <v>1.0844813791331154</v>
          </cell>
          <cell r="BC269">
            <v>335.24464178346403</v>
          </cell>
          <cell r="BD269">
            <v>3399.6753792537856</v>
          </cell>
          <cell r="BE269">
            <v>81096.212139095354</v>
          </cell>
          <cell r="BG269">
            <v>6.5680576233615255</v>
          </cell>
          <cell r="BH269">
            <v>7.0010426510409474</v>
          </cell>
          <cell r="BI269">
            <v>7.4888763773139004</v>
          </cell>
          <cell r="BJ269">
            <v>0.37895269887238792</v>
          </cell>
          <cell r="BK269">
            <v>1.1593264470950655</v>
          </cell>
          <cell r="BL269">
            <v>4.3757688540821675</v>
          </cell>
          <cell r="BN269">
            <v>1342.7989053829915</v>
          </cell>
          <cell r="BO269">
            <v>13107.850073267589</v>
          </cell>
          <cell r="BP269">
            <v>269630.28535228141</v>
          </cell>
          <cell r="BR269">
            <v>6.7335844279847477</v>
          </cell>
          <cell r="BS269">
            <v>7.1665694556641713</v>
          </cell>
          <cell r="BT269">
            <v>7.6544031819371243</v>
          </cell>
          <cell r="BU269">
            <v>0.45850957216739069</v>
          </cell>
          <cell r="BV269">
            <v>1.4027140454247142</v>
          </cell>
          <cell r="BW269">
            <v>5.2944124983372758</v>
          </cell>
          <cell r="BY269">
            <v>1636.6564291567299</v>
          </cell>
          <cell r="BZ269">
            <v>15539.828112029192</v>
          </cell>
          <cell r="CA269">
            <v>341505.91227592551</v>
          </cell>
          <cell r="CC269">
            <v>417</v>
          </cell>
        </row>
        <row r="270">
          <cell r="D270" t="str">
            <v>North Basin Fault 15a</v>
          </cell>
          <cell r="E270" t="str">
            <v>North Basin Fault 15a North</v>
          </cell>
          <cell r="F270" t="str">
            <v>North Basin Fault 4a-15a</v>
          </cell>
          <cell r="G270">
            <v>28.8</v>
          </cell>
          <cell r="H270">
            <v>166</v>
          </cell>
          <cell r="I270">
            <v>43.2</v>
          </cell>
          <cell r="J270">
            <v>165</v>
          </cell>
          <cell r="K270">
            <v>54.300000000000004</v>
          </cell>
          <cell r="L270">
            <v>158</v>
          </cell>
          <cell r="M270">
            <v>40</v>
          </cell>
          <cell r="N270">
            <v>53</v>
          </cell>
          <cell r="O270">
            <v>65</v>
          </cell>
          <cell r="P270" t="str">
            <v>SW</v>
          </cell>
          <cell r="Q270">
            <v>1.5</v>
          </cell>
          <cell r="R270">
            <v>0.5</v>
          </cell>
          <cell r="S270" t="str">
            <v>N</v>
          </cell>
          <cell r="T270">
            <v>638.24510214518421</v>
          </cell>
          <cell r="U270">
            <v>930.77410729506039</v>
          </cell>
          <cell r="V270">
            <v>1329.6772961358004</v>
          </cell>
          <cell r="W270" t="str">
            <v>N</v>
          </cell>
          <cell r="X270">
            <v>934.36012341832839</v>
          </cell>
          <cell r="Y270">
            <v>1362.6085133183956</v>
          </cell>
          <cell r="Z270">
            <v>1946.5835904548508</v>
          </cell>
          <cell r="AB270" t="str">
            <v>I</v>
          </cell>
          <cell r="AC270">
            <v>1.4285714285714287E-2</v>
          </cell>
          <cell r="AD270">
            <v>4.2857142857142858E-2</v>
          </cell>
          <cell r="AE270">
            <v>7.1428571428571425E-2</v>
          </cell>
          <cell r="AF270">
            <v>0.91</v>
          </cell>
          <cell r="AG270">
            <v>1.28</v>
          </cell>
          <cell r="AH270">
            <v>1.67</v>
          </cell>
          <cell r="AI270">
            <v>61</v>
          </cell>
          <cell r="AJ270">
            <v>76</v>
          </cell>
          <cell r="AK270">
            <v>92</v>
          </cell>
          <cell r="AL270">
            <v>1.6312894322839271E-2</v>
          </cell>
          <cell r="AM270">
            <v>8.8046873214655208E-2</v>
          </cell>
          <cell r="AN270">
            <v>0.28225404599033371</v>
          </cell>
          <cell r="AO270">
            <v>1.6228773590344543E-2</v>
          </cell>
          <cell r="AP270">
            <v>8.8445201967897014E-2</v>
          </cell>
          <cell r="AQ270">
            <v>0.28221105733200125</v>
          </cell>
          <cell r="AR270">
            <v>1.5503135694059566E-2</v>
          </cell>
          <cell r="AS270">
            <v>9.0265737517321074E-2</v>
          </cell>
          <cell r="AT270">
            <v>0.28015016713289848</v>
          </cell>
          <cell r="AV270">
            <v>6.2479055249353879</v>
          </cell>
          <cell r="AW270">
            <v>6.6808905526148097</v>
          </cell>
          <cell r="AX270">
            <v>7.1687242788877628</v>
          </cell>
          <cell r="AY270">
            <v>0.27029766160022517</v>
          </cell>
          <cell r="AZ270">
            <v>0.82691910788216416</v>
          </cell>
          <cell r="BA270">
            <v>3.1211285537243278</v>
          </cell>
          <cell r="BC270">
            <v>957.63963507358187</v>
          </cell>
          <cell r="BD270">
            <v>9391.8054973532599</v>
          </cell>
          <cell r="BE270">
            <v>191328.92618292235</v>
          </cell>
          <cell r="BG270">
            <v>6.5680576233615255</v>
          </cell>
          <cell r="BH270">
            <v>7.0010426510409474</v>
          </cell>
          <cell r="BI270">
            <v>7.4888763773139004</v>
          </cell>
          <cell r="BJ270">
            <v>0.37895269887238792</v>
          </cell>
          <cell r="BK270">
            <v>1.1593264470950655</v>
          </cell>
          <cell r="BL270">
            <v>4.3757688540821675</v>
          </cell>
          <cell r="BN270">
            <v>1342.7989053829915</v>
          </cell>
          <cell r="BO270">
            <v>13107.850073267589</v>
          </cell>
          <cell r="BP270">
            <v>269630.28535228141</v>
          </cell>
          <cell r="BR270">
            <v>6.7335844279847477</v>
          </cell>
          <cell r="BS270">
            <v>7.1665694556641713</v>
          </cell>
          <cell r="BT270">
            <v>7.6544031819371243</v>
          </cell>
          <cell r="BU270">
            <v>0.45850957216739069</v>
          </cell>
          <cell r="BV270">
            <v>1.4027140454247142</v>
          </cell>
          <cell r="BW270">
            <v>5.2944124983372758</v>
          </cell>
          <cell r="BY270">
            <v>1636.6564291567299</v>
          </cell>
          <cell r="BZ270">
            <v>15539.828112029192</v>
          </cell>
          <cell r="CA270">
            <v>341505.91227592551</v>
          </cell>
          <cell r="CC270">
            <v>417</v>
          </cell>
        </row>
        <row r="271">
          <cell r="D271" t="str">
            <v>North Basin Fault 15b</v>
          </cell>
          <cell r="E271" t="str">
            <v>North Basin Fault 15b South</v>
          </cell>
          <cell r="F271" t="str">
            <v>North Basin Fault 4b-15b</v>
          </cell>
          <cell r="G271">
            <v>11</v>
          </cell>
          <cell r="H271">
            <v>189</v>
          </cell>
          <cell r="I271">
            <v>51.6</v>
          </cell>
          <cell r="J271">
            <v>166</v>
          </cell>
          <cell r="K271">
            <v>62.7</v>
          </cell>
          <cell r="L271">
            <v>159</v>
          </cell>
          <cell r="M271">
            <v>40</v>
          </cell>
          <cell r="N271">
            <v>53</v>
          </cell>
          <cell r="O271">
            <v>65</v>
          </cell>
          <cell r="P271" t="str">
            <v>SW</v>
          </cell>
          <cell r="Q271">
            <v>1.5</v>
          </cell>
          <cell r="R271">
            <v>0.5</v>
          </cell>
          <cell r="S271" t="str">
            <v>N</v>
          </cell>
          <cell r="T271">
            <v>858.21759761352121</v>
          </cell>
          <cell r="U271">
            <v>1251.5673298530519</v>
          </cell>
          <cell r="V271">
            <v>1787.9533283615028</v>
          </cell>
          <cell r="W271" t="str">
            <v>N</v>
          </cell>
          <cell r="X271">
            <v>1187.4823067182112</v>
          </cell>
          <cell r="Y271">
            <v>1731.7450306307246</v>
          </cell>
          <cell r="Z271">
            <v>2473.9214723296068</v>
          </cell>
          <cell r="AB271" t="str">
            <v>I</v>
          </cell>
          <cell r="AC271">
            <v>1.4285714285714287E-2</v>
          </cell>
          <cell r="AD271">
            <v>4.2857142857142858E-2</v>
          </cell>
          <cell r="AE271">
            <v>7.1428571428571425E-2</v>
          </cell>
          <cell r="AF271">
            <v>0.91</v>
          </cell>
          <cell r="AG271">
            <v>1.28</v>
          </cell>
          <cell r="AH271">
            <v>1.67</v>
          </cell>
          <cell r="AI271">
            <v>61</v>
          </cell>
          <cell r="AJ271">
            <v>76</v>
          </cell>
          <cell r="AK271">
            <v>92</v>
          </cell>
          <cell r="AL271">
            <v>1.3372774763795683E-2</v>
          </cell>
          <cell r="AM271">
            <v>8.3906622972049039E-2</v>
          </cell>
          <cell r="AN271">
            <v>0.28015016713289848</v>
          </cell>
          <cell r="AO271">
            <v>1.6312894322839271E-2</v>
          </cell>
          <cell r="AP271">
            <v>8.8046873214655208E-2</v>
          </cell>
          <cell r="AQ271">
            <v>0.28225404599033371</v>
          </cell>
          <cell r="AR271">
            <v>1.5621238692313235E-2</v>
          </cell>
          <cell r="AS271">
            <v>9.026573751732106E-2</v>
          </cell>
          <cell r="AT271">
            <v>0.28015016713289848</v>
          </cell>
          <cell r="AV271">
            <v>5.5512391872670461</v>
          </cell>
          <cell r="AW271">
            <v>5.9842242149464679</v>
          </cell>
          <cell r="AX271">
            <v>6.472057941219421</v>
          </cell>
          <cell r="AY271">
            <v>0.12120181395692346</v>
          </cell>
          <cell r="AZ271">
            <v>0.37079157576728256</v>
          </cell>
          <cell r="BA271">
            <v>1.3995179982860144</v>
          </cell>
          <cell r="BC271">
            <v>432.63159610905166</v>
          </cell>
          <cell r="BD271">
            <v>4419.0978332044251</v>
          </cell>
          <cell r="BE271">
            <v>104654.2713091191</v>
          </cell>
          <cell r="BG271">
            <v>6.6966675480486897</v>
          </cell>
          <cell r="BH271">
            <v>7.1296525757281115</v>
          </cell>
          <cell r="BI271">
            <v>7.6174863020010646</v>
          </cell>
          <cell r="BJ271">
            <v>0.43943026689458092</v>
          </cell>
          <cell r="BK271">
            <v>1.3443449052634551</v>
          </cell>
          <cell r="BL271">
            <v>5.0741036576331089</v>
          </cell>
          <cell r="BN271">
            <v>1556.8608249804504</v>
          </cell>
          <cell r="BO271">
            <v>15268.51387426319</v>
          </cell>
          <cell r="BP271">
            <v>311048.64392635616</v>
          </cell>
          <cell r="BR271">
            <v>6.8376972800545301</v>
          </cell>
          <cell r="BS271">
            <v>7.2706823077339537</v>
          </cell>
          <cell r="BT271">
            <v>7.7585160340069068</v>
          </cell>
          <cell r="BU271">
            <v>0.51689797737232168</v>
          </cell>
          <cell r="BV271">
            <v>1.5813411473274106</v>
          </cell>
          <cell r="BW271">
            <v>5.9686237275896739</v>
          </cell>
          <cell r="BY271">
            <v>1845.0746707108478</v>
          </cell>
          <cell r="BZ271">
            <v>17518.730703595789</v>
          </cell>
          <cell r="CA271">
            <v>382083.89521163021</v>
          </cell>
          <cell r="CC271">
            <v>418</v>
          </cell>
        </row>
        <row r="272">
          <cell r="D272" t="str">
            <v>North Basin Fault 15b</v>
          </cell>
          <cell r="E272" t="str">
            <v>North Basin Fault 15b Central</v>
          </cell>
          <cell r="F272" t="str">
            <v>North Basin Fault 4b-15b</v>
          </cell>
          <cell r="G272">
            <v>11.8</v>
          </cell>
          <cell r="H272">
            <v>144</v>
          </cell>
          <cell r="I272">
            <v>51.6</v>
          </cell>
          <cell r="J272">
            <v>166</v>
          </cell>
          <cell r="K272">
            <v>62.7</v>
          </cell>
          <cell r="L272">
            <v>159</v>
          </cell>
          <cell r="M272">
            <v>40</v>
          </cell>
          <cell r="N272">
            <v>53</v>
          </cell>
          <cell r="O272">
            <v>65</v>
          </cell>
          <cell r="P272" t="str">
            <v>SW</v>
          </cell>
          <cell r="Q272">
            <v>1.5</v>
          </cell>
          <cell r="R272">
            <v>0.5</v>
          </cell>
          <cell r="S272" t="str">
            <v>N</v>
          </cell>
          <cell r="T272">
            <v>858.21759761352121</v>
          </cell>
          <cell r="U272">
            <v>1251.5673298530519</v>
          </cell>
          <cell r="V272">
            <v>1787.9533283615028</v>
          </cell>
          <cell r="W272" t="str">
            <v>N</v>
          </cell>
          <cell r="X272">
            <v>1187.4823067182112</v>
          </cell>
          <cell r="Y272">
            <v>1731.7450306307246</v>
          </cell>
          <cell r="Z272">
            <v>2473.9214723296068</v>
          </cell>
          <cell r="AB272" t="str">
            <v>I</v>
          </cell>
          <cell r="AC272">
            <v>1.4285714285714287E-2</v>
          </cell>
          <cell r="AD272">
            <v>4.2857142857142858E-2</v>
          </cell>
          <cell r="AE272">
            <v>7.1428571428571425E-2</v>
          </cell>
          <cell r="AF272">
            <v>0.91</v>
          </cell>
          <cell r="AG272">
            <v>1.28</v>
          </cell>
          <cell r="AH272">
            <v>1.67</v>
          </cell>
          <cell r="AI272">
            <v>61</v>
          </cell>
          <cell r="AJ272">
            <v>76</v>
          </cell>
          <cell r="AK272">
            <v>92</v>
          </cell>
          <cell r="AL272">
            <v>1.3372774763795682E-2</v>
          </cell>
          <cell r="AM272">
            <v>8.4515432829193771E-2</v>
          </cell>
          <cell r="AN272">
            <v>0.28015016713289848</v>
          </cell>
          <cell r="AO272">
            <v>1.6312894322839271E-2</v>
          </cell>
          <cell r="AP272">
            <v>8.8046873214655208E-2</v>
          </cell>
          <cell r="AQ272">
            <v>0.28225404599033371</v>
          </cell>
          <cell r="AR272">
            <v>1.5621238692313235E-2</v>
          </cell>
          <cell r="AS272">
            <v>9.026573751732106E-2</v>
          </cell>
          <cell r="AT272">
            <v>0.28015016713289848</v>
          </cell>
          <cell r="AV272">
            <v>5.6020547241802134</v>
          </cell>
          <cell r="AW272">
            <v>6.0350397518596353</v>
          </cell>
          <cell r="AX272">
            <v>6.5228734781325883</v>
          </cell>
          <cell r="AY272">
            <v>0.12850407155148461</v>
          </cell>
          <cell r="AZ272">
            <v>0.39313130412405622</v>
          </cell>
          <cell r="BA272">
            <v>1.4838372060442533</v>
          </cell>
          <cell r="BC272">
            <v>458.69710829236971</v>
          </cell>
          <cell r="BD272">
            <v>4651.5919159826954</v>
          </cell>
          <cell r="BE272">
            <v>110959.56017007543</v>
          </cell>
          <cell r="BG272">
            <v>6.6966675480486897</v>
          </cell>
          <cell r="BH272">
            <v>7.1296525757281115</v>
          </cell>
          <cell r="BI272">
            <v>7.6174863020010646</v>
          </cell>
          <cell r="BJ272">
            <v>0.43943026689458092</v>
          </cell>
          <cell r="BK272">
            <v>1.3443449052634551</v>
          </cell>
          <cell r="BL272">
            <v>5.0741036576331089</v>
          </cell>
          <cell r="BN272">
            <v>1556.8608249804504</v>
          </cell>
          <cell r="BO272">
            <v>15268.51387426319</v>
          </cell>
          <cell r="BP272">
            <v>311048.64392635616</v>
          </cell>
          <cell r="BR272">
            <v>6.8376972800545301</v>
          </cell>
          <cell r="BS272">
            <v>7.2706823077339537</v>
          </cell>
          <cell r="BT272">
            <v>7.7585160340069068</v>
          </cell>
          <cell r="BU272">
            <v>0.51689797737232168</v>
          </cell>
          <cell r="BV272">
            <v>1.5813411473274106</v>
          </cell>
          <cell r="BW272">
            <v>5.9686237275896739</v>
          </cell>
          <cell r="BY272">
            <v>1845.0746707108478</v>
          </cell>
          <cell r="BZ272">
            <v>17518.730703595789</v>
          </cell>
          <cell r="CA272">
            <v>382083.89521163021</v>
          </cell>
          <cell r="CC272">
            <v>418</v>
          </cell>
        </row>
        <row r="273">
          <cell r="D273" t="str">
            <v>North Basin Fault 15b</v>
          </cell>
          <cell r="E273" t="str">
            <v>North Basin Fault 15b North</v>
          </cell>
          <cell r="F273" t="str">
            <v>North Basin Fault 4b-15b</v>
          </cell>
          <cell r="G273">
            <v>28.8</v>
          </cell>
          <cell r="H273">
            <v>166</v>
          </cell>
          <cell r="I273">
            <v>51.6</v>
          </cell>
          <cell r="J273">
            <v>166</v>
          </cell>
          <cell r="K273">
            <v>62.7</v>
          </cell>
          <cell r="L273">
            <v>159</v>
          </cell>
          <cell r="M273">
            <v>40</v>
          </cell>
          <cell r="N273">
            <v>53</v>
          </cell>
          <cell r="O273">
            <v>65</v>
          </cell>
          <cell r="P273" t="str">
            <v>SW</v>
          </cell>
          <cell r="Q273">
            <v>1.5</v>
          </cell>
          <cell r="R273">
            <v>0.5</v>
          </cell>
          <cell r="S273" t="str">
            <v>N</v>
          </cell>
          <cell r="T273">
            <v>858.21759761352121</v>
          </cell>
          <cell r="U273">
            <v>1251.5673298530519</v>
          </cell>
          <cell r="V273">
            <v>1787.9533283615028</v>
          </cell>
          <cell r="W273" t="str">
            <v>N</v>
          </cell>
          <cell r="X273">
            <v>1187.4823067182112</v>
          </cell>
          <cell r="Y273">
            <v>1731.7450306307246</v>
          </cell>
          <cell r="Z273">
            <v>2473.9214723296068</v>
          </cell>
          <cell r="AB273" t="str">
            <v>I</v>
          </cell>
          <cell r="AC273">
            <v>1.4285714285714287E-2</v>
          </cell>
          <cell r="AD273">
            <v>4.2857142857142858E-2</v>
          </cell>
          <cell r="AE273">
            <v>7.1428571428571425E-2</v>
          </cell>
          <cell r="AF273">
            <v>0.91</v>
          </cell>
          <cell r="AG273">
            <v>1.28</v>
          </cell>
          <cell r="AH273">
            <v>1.67</v>
          </cell>
          <cell r="AI273">
            <v>61</v>
          </cell>
          <cell r="AJ273">
            <v>76</v>
          </cell>
          <cell r="AK273">
            <v>92</v>
          </cell>
          <cell r="AL273">
            <v>1.6312894322839271E-2</v>
          </cell>
          <cell r="AM273">
            <v>8.8046873214655208E-2</v>
          </cell>
          <cell r="AN273">
            <v>0.28225404599033371</v>
          </cell>
          <cell r="AO273">
            <v>1.6312894322839271E-2</v>
          </cell>
          <cell r="AP273">
            <v>8.8046873214655208E-2</v>
          </cell>
          <cell r="AQ273">
            <v>0.28225404599033371</v>
          </cell>
          <cell r="AR273">
            <v>1.5621238692313235E-2</v>
          </cell>
          <cell r="AS273">
            <v>9.026573751732106E-2</v>
          </cell>
          <cell r="AT273">
            <v>0.28015016713289848</v>
          </cell>
          <cell r="AV273">
            <v>6.2479055249353879</v>
          </cell>
          <cell r="AW273">
            <v>6.6808905526148097</v>
          </cell>
          <cell r="AX273">
            <v>7.1687242788877628</v>
          </cell>
          <cell r="AY273">
            <v>0.27029766160022517</v>
          </cell>
          <cell r="AZ273">
            <v>0.82691910788216416</v>
          </cell>
          <cell r="BA273">
            <v>3.1211285537243278</v>
          </cell>
          <cell r="BC273">
            <v>957.63963507358187</v>
          </cell>
          <cell r="BD273">
            <v>9391.8054973532599</v>
          </cell>
          <cell r="BE273">
            <v>191328.92618292235</v>
          </cell>
          <cell r="BG273">
            <v>6.6966675480486897</v>
          </cell>
          <cell r="BH273">
            <v>7.1296525757281115</v>
          </cell>
          <cell r="BI273">
            <v>7.6174863020010646</v>
          </cell>
          <cell r="BJ273">
            <v>0.43943026689458092</v>
          </cell>
          <cell r="BK273">
            <v>1.3443449052634551</v>
          </cell>
          <cell r="BL273">
            <v>5.0741036576331089</v>
          </cell>
          <cell r="BN273">
            <v>1556.8608249804504</v>
          </cell>
          <cell r="BO273">
            <v>15268.51387426319</v>
          </cell>
          <cell r="BP273">
            <v>311048.64392635616</v>
          </cell>
          <cell r="BR273">
            <v>6.8376972800545301</v>
          </cell>
          <cell r="BS273">
            <v>7.2706823077339537</v>
          </cell>
          <cell r="BT273">
            <v>7.7585160340069068</v>
          </cell>
          <cell r="BU273">
            <v>0.51689797737232168</v>
          </cell>
          <cell r="BV273">
            <v>1.5813411473274106</v>
          </cell>
          <cell r="BW273">
            <v>5.9686237275896739</v>
          </cell>
          <cell r="BY273">
            <v>1845.0746707108478</v>
          </cell>
          <cell r="BZ273">
            <v>17518.730703595789</v>
          </cell>
          <cell r="CA273">
            <v>382083.89521163021</v>
          </cell>
          <cell r="CC273">
            <v>418</v>
          </cell>
        </row>
        <row r="274">
          <cell r="D274" t="str">
            <v>North Basin Fault 12</v>
          </cell>
          <cell r="E274" t="str">
            <v>NA</v>
          </cell>
          <cell r="F274" t="str">
            <v>NA</v>
          </cell>
          <cell r="G274" t="str">
            <v>NA</v>
          </cell>
          <cell r="H274" t="str">
            <v>NA</v>
          </cell>
          <cell r="I274">
            <v>23.9</v>
          </cell>
          <cell r="J274">
            <v>155</v>
          </cell>
          <cell r="K274">
            <v>56.4</v>
          </cell>
          <cell r="L274" t="str">
            <v>NA</v>
          </cell>
          <cell r="M274">
            <v>40</v>
          </cell>
          <cell r="N274">
            <v>53</v>
          </cell>
          <cell r="O274">
            <v>65</v>
          </cell>
          <cell r="P274" t="str">
            <v>W</v>
          </cell>
          <cell r="Q274">
            <v>1.5</v>
          </cell>
          <cell r="R274">
            <v>0.5</v>
          </cell>
          <cell r="S274" t="str">
            <v>N</v>
          </cell>
          <cell r="T274">
            <v>237.96390163287674</v>
          </cell>
          <cell r="U274">
            <v>347.03068988127865</v>
          </cell>
          <cell r="V274">
            <v>495.75812840182653</v>
          </cell>
          <cell r="W274" t="str">
            <v>N</v>
          </cell>
          <cell r="X274" t="str">
            <v>NA</v>
          </cell>
          <cell r="Y274" t="str">
            <v>NA</v>
          </cell>
          <cell r="Z274" t="str">
            <v>NA</v>
          </cell>
          <cell r="AB274" t="str">
            <v>I</v>
          </cell>
          <cell r="AC274">
            <v>1.4285714285714287E-2</v>
          </cell>
          <cell r="AD274">
            <v>4.2857142857142858E-2</v>
          </cell>
          <cell r="AE274">
            <v>7.1428571428571425E-2</v>
          </cell>
          <cell r="AF274">
            <v>0.91</v>
          </cell>
          <cell r="AG274">
            <v>1.28</v>
          </cell>
          <cell r="AH274">
            <v>1.67</v>
          </cell>
          <cell r="AI274">
            <v>61</v>
          </cell>
          <cell r="AJ274">
            <v>76</v>
          </cell>
          <cell r="AK274">
            <v>92</v>
          </cell>
          <cell r="AL274" t="str">
            <v>NA</v>
          </cell>
          <cell r="AM274" t="str">
            <v>NA</v>
          </cell>
          <cell r="AN274" t="str">
            <v>NA</v>
          </cell>
          <cell r="AO274">
            <v>1.5120643349735464E-2</v>
          </cell>
          <cell r="AP274">
            <v>8.9478096363902651E-2</v>
          </cell>
          <cell r="AQ274">
            <v>0.28156648932034001</v>
          </cell>
          <cell r="AR274" t="str">
            <v>NA</v>
          </cell>
          <cell r="AS274" t="str">
            <v>NA</v>
          </cell>
          <cell r="AT274" t="str">
            <v>NA</v>
          </cell>
          <cell r="AV274" t="str">
            <v>NA</v>
          </cell>
          <cell r="AW274" t="str">
            <v>NA</v>
          </cell>
          <cell r="AX274" t="str">
            <v>NA</v>
          </cell>
          <cell r="AY274" t="str">
            <v>NA</v>
          </cell>
          <cell r="AZ274" t="str">
            <v>NA</v>
          </cell>
          <cell r="BA274" t="str">
            <v>NA</v>
          </cell>
          <cell r="BC274" t="str">
            <v>NA</v>
          </cell>
          <cell r="BD274" t="str">
            <v>NA</v>
          </cell>
          <cell r="BE274" t="str">
            <v>NA</v>
          </cell>
          <cell r="BG274">
            <v>6.1395812135835683</v>
          </cell>
          <cell r="BH274">
            <v>6.5725662412629902</v>
          </cell>
          <cell r="BI274">
            <v>7.0603999675359432</v>
          </cell>
          <cell r="BJ274">
            <v>0.23139117932064177</v>
          </cell>
          <cell r="BK274">
            <v>0.7078928705592159</v>
          </cell>
          <cell r="BL274">
            <v>2.67187519337755</v>
          </cell>
          <cell r="BN274">
            <v>821.7994260580723</v>
          </cell>
          <cell r="BO274">
            <v>7911.3537203591513</v>
          </cell>
          <cell r="BP274">
            <v>176703.80363969726</v>
          </cell>
          <cell r="BR274" t="str">
            <v>NA</v>
          </cell>
          <cell r="BS274" t="str">
            <v>NA</v>
          </cell>
          <cell r="BT274" t="str">
            <v>NA</v>
          </cell>
          <cell r="BU274" t="str">
            <v>NA</v>
          </cell>
          <cell r="BV274" t="str">
            <v>NA</v>
          </cell>
          <cell r="BW274" t="str">
            <v>NA</v>
          </cell>
          <cell r="BY274" t="str">
            <v>NA</v>
          </cell>
          <cell r="BZ274" t="str">
            <v>NA</v>
          </cell>
          <cell r="CA274" t="str">
            <v>NA</v>
          </cell>
          <cell r="CC274">
            <v>419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9F1E36DD-0F27-C749-A3FD-A39BC31CD8D5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3-31T12:51:03.39" personId="{9F1E36DD-0F27-C749-A3FD-A39BC31CD8D5}" id="{32A6E9F7-899C-604D-AEC5-801B03EC2C67}">
    <text>Varies with assumptions on Te</text>
  </threadedComment>
  <threadedComment ref="H2" dT="2021-03-31T12:51:03.39" personId="{9F1E36DD-0F27-C749-A3FD-A39BC31CD8D5}" id="{2A96B11D-ADB9-E24B-87C4-96FCF463DA8B}">
    <text>Varies with assumptions on Te</text>
  </threadedComment>
  <threadedComment ref="J5" dT="2021-03-31T13:00:04.60" personId="{9F1E36DD-0F27-C749-A3FD-A39BC31CD8D5}" id="{D03FF890-917B-824C-82B8-B077A8C5D131}">
    <text xml:space="preserve">Accardo et al (2018)
</text>
  </threadedComment>
  <threadedComment ref="J6" dT="2021-03-31T13:01:53.64" personId="{9F1E36DD-0F27-C749-A3FD-A39BC31CD8D5}" id="{0939844B-6C09-9847-BB4F-EC4131665740}">
    <text>Accardo et al (2018)</text>
  </threadedComment>
  <threadedComment ref="J7" dT="2021-03-31T13:13:42.67" personId="{9F1E36DD-0F27-C749-A3FD-A39BC31CD8D5}" id="{0FE8BF1B-23E6-DF42-BB41-00F10511BF7E}">
    <text>500 m height of Metangula escarpment, 500 m water depth, and ~2 km thick synrift sediments, which locally reach 4 km thick (Scholz et al 2020)</text>
  </threadedComment>
  <threadedComment ref="J8" dT="2021-03-31T13:09:00.09" personId="{9F1E36DD-0F27-C749-A3FD-A39BC31CD8D5}" id="{841696AF-052A-7C4A-8B0D-8BC0012F335D}">
    <text>See Table1 in Appendix A for measurements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9E0C-3BCA-4C40-8F66-BA02D5603409}">
  <dimension ref="A1:AE32"/>
  <sheetViews>
    <sheetView tabSelected="1"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D6" sqref="AD6"/>
    </sheetView>
  </sheetViews>
  <sheetFormatPr baseColWidth="10" defaultRowHeight="16" x14ac:dyDescent="0.2"/>
  <cols>
    <col min="1" max="1" width="24.6640625" bestFit="1" customWidth="1"/>
    <col min="2" max="4" width="14.83203125" customWidth="1"/>
    <col min="5" max="5" width="15.5" customWidth="1"/>
    <col min="6" max="7" width="14.5" customWidth="1"/>
    <col min="8" max="8" width="10.6640625" customWidth="1"/>
    <col min="9" max="9" width="8" customWidth="1"/>
    <col min="10" max="10" width="17.6640625" customWidth="1"/>
    <col min="11" max="11" width="15" customWidth="1"/>
    <col min="12" max="12" width="10.33203125" customWidth="1"/>
    <col min="13" max="13" width="12.6640625" customWidth="1"/>
    <col min="14" max="15" width="10.33203125" customWidth="1"/>
    <col min="16" max="16" width="19.1640625" customWidth="1"/>
    <col min="17" max="17" width="16.1640625" customWidth="1"/>
    <col min="18" max="18" width="19.1640625" customWidth="1"/>
    <col min="19" max="19" width="13.6640625" customWidth="1"/>
    <col min="20" max="20" width="12.83203125" customWidth="1"/>
    <col min="21" max="21" width="13.6640625" customWidth="1"/>
    <col min="22" max="22" width="17.33203125" customWidth="1"/>
    <col min="23" max="23" width="15.5" customWidth="1"/>
    <col min="24" max="25" width="14.5" customWidth="1"/>
    <col min="26" max="28" width="13.33203125" customWidth="1"/>
  </cols>
  <sheetData>
    <row r="1" spans="1:31" x14ac:dyDescent="0.2">
      <c r="A1" s="2"/>
      <c r="B1" s="11" t="s">
        <v>0</v>
      </c>
      <c r="C1" s="11"/>
      <c r="D1" s="11"/>
      <c r="E1" s="11"/>
      <c r="F1" s="11"/>
      <c r="G1" s="11"/>
      <c r="H1" s="11"/>
      <c r="I1" s="1"/>
      <c r="J1" s="12" t="s">
        <v>1</v>
      </c>
      <c r="K1" s="12"/>
      <c r="L1" s="12"/>
      <c r="M1" s="12"/>
      <c r="N1" s="12"/>
      <c r="O1" s="4" t="s">
        <v>32</v>
      </c>
      <c r="P1" s="4"/>
      <c r="Q1" s="13" t="s">
        <v>86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50" customHeight="1" x14ac:dyDescent="0.2">
      <c r="A2" s="3" t="s">
        <v>2</v>
      </c>
      <c r="B2" s="3" t="s">
        <v>25</v>
      </c>
      <c r="C2" s="3" t="s">
        <v>26</v>
      </c>
      <c r="D2" s="3" t="s">
        <v>27</v>
      </c>
      <c r="E2" s="3" t="s">
        <v>127</v>
      </c>
      <c r="F2" s="3" t="s">
        <v>128</v>
      </c>
      <c r="G2" s="3" t="s">
        <v>129</v>
      </c>
      <c r="H2" s="3" t="s">
        <v>29</v>
      </c>
      <c r="I2" s="3" t="s">
        <v>28</v>
      </c>
      <c r="J2" s="3" t="s">
        <v>3</v>
      </c>
      <c r="K2" s="3" t="s">
        <v>30</v>
      </c>
      <c r="L2" s="3" t="s">
        <v>4</v>
      </c>
      <c r="M2" s="3" t="s">
        <v>5</v>
      </c>
      <c r="N2" s="5" t="s">
        <v>31</v>
      </c>
      <c r="O2" s="5" t="s">
        <v>33</v>
      </c>
      <c r="P2" s="6"/>
      <c r="Q2" s="5" t="s">
        <v>34</v>
      </c>
      <c r="R2" s="5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83</v>
      </c>
      <c r="X2" s="3" t="s">
        <v>85</v>
      </c>
      <c r="Y2" s="3" t="s">
        <v>84</v>
      </c>
      <c r="Z2" s="3" t="s">
        <v>87</v>
      </c>
      <c r="AA2" s="3" t="s">
        <v>88</v>
      </c>
      <c r="AB2" s="3" t="s">
        <v>89</v>
      </c>
      <c r="AC2" s="3" t="s">
        <v>40</v>
      </c>
      <c r="AD2" s="3" t="s">
        <v>41</v>
      </c>
      <c r="AE2" s="3" t="s">
        <v>42</v>
      </c>
    </row>
    <row r="3" spans="1:31" x14ac:dyDescent="0.2">
      <c r="A3" t="s">
        <v>6</v>
      </c>
      <c r="B3">
        <v>19000</v>
      </c>
      <c r="C3">
        <v>0</v>
      </c>
      <c r="D3">
        <f>5*10^9</f>
        <v>5000000000</v>
      </c>
      <c r="E3">
        <v>0</v>
      </c>
      <c r="F3">
        <v>0.25</v>
      </c>
      <c r="G3">
        <v>2950</v>
      </c>
      <c r="H3">
        <v>0</v>
      </c>
      <c r="I3">
        <v>9.8000000000000007</v>
      </c>
      <c r="J3">
        <v>5000</v>
      </c>
      <c r="K3">
        <v>0</v>
      </c>
      <c r="L3">
        <v>0.2</v>
      </c>
      <c r="M3">
        <f>J3*(1-L3)</f>
        <v>4000</v>
      </c>
      <c r="N3">
        <f>((J3+K3)*(1-L3))-M3</f>
        <v>0</v>
      </c>
      <c r="O3">
        <v>50</v>
      </c>
      <c r="Q3">
        <v>1</v>
      </c>
      <c r="R3">
        <v>1</v>
      </c>
      <c r="U3">
        <v>1</v>
      </c>
      <c r="W3">
        <v>2.7384042310396306</v>
      </c>
      <c r="X3">
        <v>2.7384042310396306</v>
      </c>
      <c r="Y3">
        <v>2.7384042310396306</v>
      </c>
      <c r="Z3">
        <v>1369.2021155198154</v>
      </c>
      <c r="AA3">
        <v>1369.2021155198154</v>
      </c>
      <c r="AB3">
        <v>1369.2021155198154</v>
      </c>
    </row>
    <row r="4" spans="1:31" x14ac:dyDescent="0.2">
      <c r="A4" t="s">
        <v>7</v>
      </c>
      <c r="B4">
        <v>25000</v>
      </c>
      <c r="C4">
        <v>0</v>
      </c>
      <c r="D4">
        <f>5*10^9</f>
        <v>5000000000</v>
      </c>
      <c r="E4">
        <v>0</v>
      </c>
      <c r="F4">
        <v>0.25</v>
      </c>
      <c r="G4">
        <v>2950</v>
      </c>
      <c r="H4">
        <v>0</v>
      </c>
      <c r="I4">
        <v>9.8000000000000007</v>
      </c>
      <c r="J4">
        <v>2200</v>
      </c>
      <c r="K4">
        <v>0</v>
      </c>
      <c r="L4">
        <v>0.2</v>
      </c>
      <c r="M4">
        <f>J4*(1-L4)</f>
        <v>1760</v>
      </c>
      <c r="N4">
        <f t="shared" ref="N4:N12" si="0">((J4+K4)*(1-L4))-M4</f>
        <v>0</v>
      </c>
      <c r="O4">
        <v>50</v>
      </c>
      <c r="U4">
        <v>1</v>
      </c>
      <c r="W4">
        <v>1.1189619113153888</v>
      </c>
      <c r="X4">
        <v>1.1189619113153888</v>
      </c>
      <c r="Y4">
        <v>1.1189619113153888</v>
      </c>
      <c r="Z4">
        <v>559.48095565769438</v>
      </c>
      <c r="AA4">
        <v>559.48095565769438</v>
      </c>
      <c r="AB4">
        <v>559.48095565769438</v>
      </c>
    </row>
    <row r="5" spans="1:31" x14ac:dyDescent="0.2">
      <c r="A5" t="s">
        <v>8</v>
      </c>
      <c r="B5">
        <v>38000</v>
      </c>
      <c r="C5">
        <v>3000</v>
      </c>
      <c r="D5">
        <f t="shared" ref="D5:D12" si="1">3*10^9</f>
        <v>3000000000</v>
      </c>
      <c r="E5">
        <f>1.5*10^9</f>
        <v>1500000000</v>
      </c>
      <c r="F5">
        <v>0.25</v>
      </c>
      <c r="G5">
        <f>((9000*2650+7000*2800+(B5-19000)*2900)/(9000+7000+(B5-19000)))</f>
        <v>2815.7142857142858</v>
      </c>
      <c r="H5">
        <f>((9000*2650+7000*2800+19000*2900)/B5)-((9000*2650+7000*2800+(19000-C5)*2900)/(B5-C5))</f>
        <v>26.278195488721394</v>
      </c>
      <c r="I5">
        <v>9.8000000000000007</v>
      </c>
      <c r="J5">
        <v>6400</v>
      </c>
      <c r="K5">
        <v>400</v>
      </c>
      <c r="L5">
        <v>0.2</v>
      </c>
      <c r="M5">
        <f>J5*(1-L5)</f>
        <v>5120</v>
      </c>
      <c r="N5">
        <f t="shared" si="0"/>
        <v>320</v>
      </c>
      <c r="O5">
        <v>60</v>
      </c>
      <c r="Q5">
        <v>2</v>
      </c>
      <c r="R5">
        <v>0.4</v>
      </c>
      <c r="S5">
        <f>Q5*1.3</f>
        <v>2.6</v>
      </c>
      <c r="T5">
        <f>Q5*3/4</f>
        <v>1.5</v>
      </c>
      <c r="U5">
        <f>S5+T5</f>
        <v>4.0999999999999996</v>
      </c>
      <c r="V5">
        <f>R5*1.3+(R5)*(3/4)</f>
        <v>0.82000000000000006</v>
      </c>
      <c r="W5">
        <v>2.1204978795918676</v>
      </c>
      <c r="X5">
        <v>3.3440839022942161</v>
      </c>
      <c r="Y5">
        <v>5.7254254799230075</v>
      </c>
      <c r="Z5">
        <v>1272.2987277551206</v>
      </c>
      <c r="AA5">
        <v>2006.4503413765299</v>
      </c>
      <c r="AB5">
        <v>3435.2552879538043</v>
      </c>
      <c r="AC5">
        <f>1/((U5+V5-Z5/1000)/(U5+V5))</f>
        <v>1.3487946607459218</v>
      </c>
      <c r="AD5">
        <f>1/((U5-AA5/1000)/(U5))</f>
        <v>1.958396345227269</v>
      </c>
      <c r="AE5">
        <f>IF(1/(((U5-V5)-AB5/1000)/(U5))&lt;0,5,IF(1/(((U5-V5)-AB5/1000)/(U5))&gt;5,5,1/(((U5-V5)-AB5/1000)/(U5))))</f>
        <v>5</v>
      </c>
    </row>
    <row r="6" spans="1:31" x14ac:dyDescent="0.2">
      <c r="A6" t="s">
        <v>9</v>
      </c>
      <c r="B6">
        <v>38000</v>
      </c>
      <c r="C6">
        <v>3000</v>
      </c>
      <c r="D6">
        <f t="shared" si="1"/>
        <v>3000000000</v>
      </c>
      <c r="E6">
        <f t="shared" ref="E6:E12" si="2">1.5*10^9</f>
        <v>1500000000</v>
      </c>
      <c r="F6">
        <v>0.25</v>
      </c>
      <c r="G6">
        <f t="shared" ref="G6:G12" si="3">((9000*2650+7000*2800+(B6-19000)*2900)/(9000+7000+(B6-19000)))</f>
        <v>2815.7142857142858</v>
      </c>
      <c r="H6">
        <f t="shared" ref="H6:H12" si="4">((9000*2650+7000*2800+19000*2900)/B6)-((9000*2650+7000*2800+(19000-C6)*2900)/(B6-C6))</f>
        <v>26.278195488721394</v>
      </c>
      <c r="I6">
        <v>9.8000000000000007</v>
      </c>
      <c r="J6">
        <v>6300</v>
      </c>
      <c r="K6">
        <v>500</v>
      </c>
      <c r="L6">
        <v>0.2</v>
      </c>
      <c r="M6">
        <f t="shared" ref="M6" si="5">J6*(1-L6)</f>
        <v>5040</v>
      </c>
      <c r="N6">
        <f t="shared" si="0"/>
        <v>400</v>
      </c>
      <c r="O6">
        <v>50</v>
      </c>
      <c r="Q6">
        <v>2</v>
      </c>
      <c r="R6">
        <v>0.4</v>
      </c>
      <c r="S6">
        <f>Q6*1.3</f>
        <v>2.6</v>
      </c>
      <c r="T6">
        <f>Q6*2/10</f>
        <v>0.4</v>
      </c>
      <c r="U6">
        <f>S6+T6</f>
        <v>3</v>
      </c>
      <c r="V6">
        <f>R6*1.3+(R6)*(2/10)</f>
        <v>0.60000000000000009</v>
      </c>
      <c r="W6">
        <v>2.0109965587638783</v>
      </c>
      <c r="X6">
        <v>3.3265283512739021</v>
      </c>
      <c r="Y6">
        <v>6.0865739393046105</v>
      </c>
      <c r="Z6">
        <v>1005.4982793819393</v>
      </c>
      <c r="AA6">
        <v>1663.2641756369512</v>
      </c>
      <c r="AB6">
        <v>3043.2869696523053</v>
      </c>
      <c r="AC6">
        <f>1/((U6+V6-Z6/1000)/(U6+V6))</f>
        <v>1.3875496675879677</v>
      </c>
      <c r="AD6">
        <f>1/((U6-AA6/1000)/(U6))</f>
        <v>2.2442729111636495</v>
      </c>
      <c r="AE6">
        <f t="shared" ref="AE6:AE7" si="6">IF(1/(((U6-V6)-AB6/1000)/(U6))&lt;0,5,IF(1/(((U6-V6)-AB6/1000)/(U6))&gt;5,5,1/(((U6-V6)-AB6/1000)/(U6))))</f>
        <v>5</v>
      </c>
    </row>
    <row r="7" spans="1:31" x14ac:dyDescent="0.2">
      <c r="A7" t="s">
        <v>10</v>
      </c>
      <c r="B7">
        <v>38000</v>
      </c>
      <c r="C7">
        <v>3000</v>
      </c>
      <c r="D7">
        <f t="shared" si="1"/>
        <v>3000000000</v>
      </c>
      <c r="E7">
        <f t="shared" si="2"/>
        <v>1500000000</v>
      </c>
      <c r="F7">
        <v>0.25</v>
      </c>
      <c r="G7">
        <f t="shared" si="3"/>
        <v>2815.7142857142858</v>
      </c>
      <c r="H7">
        <f t="shared" si="4"/>
        <v>26.278195488721394</v>
      </c>
      <c r="I7">
        <v>9.8000000000000007</v>
      </c>
      <c r="J7">
        <f>500+500+2000</f>
        <v>3000</v>
      </c>
      <c r="K7">
        <v>1500</v>
      </c>
      <c r="L7">
        <v>0.2</v>
      </c>
      <c r="M7">
        <f>J7*(1-L7)</f>
        <v>2400</v>
      </c>
      <c r="N7">
        <f t="shared" si="0"/>
        <v>1200</v>
      </c>
      <c r="O7">
        <v>70</v>
      </c>
      <c r="Q7">
        <v>1</v>
      </c>
      <c r="R7">
        <v>0.4</v>
      </c>
      <c r="S7">
        <f>Q7*1.3</f>
        <v>1.3</v>
      </c>
      <c r="T7">
        <f>Q7*7/8</f>
        <v>0.875</v>
      </c>
      <c r="U7">
        <f>S7+T7</f>
        <v>2.1749999999999998</v>
      </c>
      <c r="V7">
        <f>R7*1.3+(R7)*(7/8)</f>
        <v>0.87000000000000011</v>
      </c>
      <c r="W7">
        <v>0.52457550272781417</v>
      </c>
      <c r="X7">
        <v>1.5075864545746969</v>
      </c>
      <c r="Y7">
        <v>3.4785404188282487</v>
      </c>
      <c r="Z7">
        <v>367.20285190946993</v>
      </c>
      <c r="AA7">
        <v>1055.3105182022878</v>
      </c>
      <c r="AB7">
        <v>2434.978293179774</v>
      </c>
      <c r="AC7">
        <f t="shared" ref="AC7" si="7">1/((U7+V7-Z7/1000)/(U7+V7))</f>
        <v>1.1371287037822537</v>
      </c>
      <c r="AD7">
        <f t="shared" ref="AD7" si="8">1/((U7-AA7/1000)/(U7))</f>
        <v>1.9425028415091825</v>
      </c>
      <c r="AE7">
        <f t="shared" si="6"/>
        <v>5</v>
      </c>
    </row>
    <row r="8" spans="1:31" x14ac:dyDescent="0.2">
      <c r="A8" t="s">
        <v>11</v>
      </c>
      <c r="B8">
        <v>35000</v>
      </c>
      <c r="C8">
        <v>3000</v>
      </c>
      <c r="D8">
        <f t="shared" si="1"/>
        <v>3000000000</v>
      </c>
      <c r="E8">
        <f t="shared" si="2"/>
        <v>1500000000</v>
      </c>
      <c r="F8">
        <v>0.25</v>
      </c>
      <c r="G8">
        <f t="shared" si="3"/>
        <v>2807.8125</v>
      </c>
      <c r="H8">
        <f t="shared" si="4"/>
        <v>7.9017857142857792</v>
      </c>
      <c r="I8">
        <v>9.8000000000000007</v>
      </c>
      <c r="J8">
        <v>470</v>
      </c>
      <c r="K8">
        <v>140</v>
      </c>
      <c r="L8">
        <v>0.2</v>
      </c>
      <c r="M8">
        <f>J8*(1-L8)</f>
        <v>376</v>
      </c>
      <c r="N8">
        <f t="shared" si="0"/>
        <v>112</v>
      </c>
      <c r="O8">
        <v>90</v>
      </c>
      <c r="W8">
        <v>0.3431520453308447</v>
      </c>
      <c r="X8">
        <v>0.61278091482351249</v>
      </c>
      <c r="Y8">
        <v>1.0738752733591745</v>
      </c>
      <c r="Z8">
        <v>308.83684079776026</v>
      </c>
      <c r="AA8">
        <v>551.50282334116127</v>
      </c>
      <c r="AB8">
        <v>966.48774602325705</v>
      </c>
      <c r="AC8">
        <v>1</v>
      </c>
      <c r="AD8">
        <v>1</v>
      </c>
      <c r="AE8">
        <v>1</v>
      </c>
    </row>
    <row r="9" spans="1:31" x14ac:dyDescent="0.2">
      <c r="A9" t="s">
        <v>12</v>
      </c>
      <c r="B9">
        <v>35000</v>
      </c>
      <c r="C9">
        <v>3000</v>
      </c>
      <c r="D9">
        <f t="shared" si="1"/>
        <v>3000000000</v>
      </c>
      <c r="E9">
        <f t="shared" si="2"/>
        <v>1500000000</v>
      </c>
      <c r="F9">
        <v>0.25</v>
      </c>
      <c r="G9">
        <f t="shared" si="3"/>
        <v>2807.8125</v>
      </c>
      <c r="H9">
        <f t="shared" si="4"/>
        <v>7.9017857142857792</v>
      </c>
      <c r="I9">
        <v>9.8000000000000007</v>
      </c>
      <c r="J9">
        <v>920</v>
      </c>
      <c r="K9">
        <v>190</v>
      </c>
      <c r="L9">
        <v>0.2</v>
      </c>
      <c r="M9">
        <f t="shared" ref="M9:M12" si="9">J9*(1-L9)</f>
        <v>736</v>
      </c>
      <c r="N9">
        <f t="shared" si="0"/>
        <v>152</v>
      </c>
      <c r="O9">
        <v>90</v>
      </c>
      <c r="W9">
        <v>0.3431520453308447</v>
      </c>
      <c r="X9">
        <v>0.61278091482351249</v>
      </c>
      <c r="Y9">
        <v>1.0738752733591745</v>
      </c>
      <c r="Z9">
        <v>308.83684079776026</v>
      </c>
      <c r="AA9">
        <v>551.50282334116127</v>
      </c>
      <c r="AB9">
        <v>966.48774602325705</v>
      </c>
      <c r="AC9">
        <v>1</v>
      </c>
      <c r="AD9">
        <v>1</v>
      </c>
      <c r="AE9">
        <v>1</v>
      </c>
    </row>
    <row r="10" spans="1:31" x14ac:dyDescent="0.2">
      <c r="A10" t="s">
        <v>13</v>
      </c>
      <c r="B10">
        <v>35000</v>
      </c>
      <c r="C10">
        <v>3000</v>
      </c>
      <c r="D10">
        <f t="shared" si="1"/>
        <v>3000000000</v>
      </c>
      <c r="E10">
        <f t="shared" si="2"/>
        <v>1500000000</v>
      </c>
      <c r="F10">
        <v>0.25</v>
      </c>
      <c r="G10">
        <f t="shared" si="3"/>
        <v>2807.8125</v>
      </c>
      <c r="H10">
        <f t="shared" si="4"/>
        <v>7.9017857142857792</v>
      </c>
      <c r="I10">
        <v>9.8000000000000007</v>
      </c>
      <c r="J10">
        <v>350</v>
      </c>
      <c r="K10">
        <v>115</v>
      </c>
      <c r="L10">
        <v>0.2</v>
      </c>
      <c r="M10">
        <f t="shared" si="9"/>
        <v>280</v>
      </c>
      <c r="N10">
        <f t="shared" si="0"/>
        <v>92</v>
      </c>
      <c r="O10">
        <v>60</v>
      </c>
      <c r="W10">
        <v>8.5145160277243462E-2</v>
      </c>
      <c r="X10">
        <v>0.18795341820982567</v>
      </c>
      <c r="Y10">
        <v>0.39997447269072239</v>
      </c>
      <c r="Z10">
        <v>51.087096166346072</v>
      </c>
      <c r="AA10">
        <v>112.7720509258954</v>
      </c>
      <c r="AB10">
        <v>239.98468361443346</v>
      </c>
      <c r="AC10">
        <v>1</v>
      </c>
      <c r="AD10">
        <v>1</v>
      </c>
      <c r="AE10">
        <v>1</v>
      </c>
    </row>
    <row r="11" spans="1:31" x14ac:dyDescent="0.2">
      <c r="A11" t="s">
        <v>43</v>
      </c>
      <c r="B11">
        <v>35000</v>
      </c>
      <c r="C11">
        <v>3000</v>
      </c>
      <c r="D11">
        <f t="shared" si="1"/>
        <v>3000000000</v>
      </c>
      <c r="E11">
        <f t="shared" si="2"/>
        <v>1500000000</v>
      </c>
      <c r="F11">
        <v>0.25</v>
      </c>
      <c r="G11">
        <f t="shared" si="3"/>
        <v>2807.8125</v>
      </c>
      <c r="H11">
        <f t="shared" si="4"/>
        <v>7.9017857142857792</v>
      </c>
      <c r="I11">
        <v>9.8000000000000007</v>
      </c>
      <c r="J11">
        <v>815</v>
      </c>
      <c r="K11">
        <v>250</v>
      </c>
      <c r="L11">
        <v>0.2</v>
      </c>
      <c r="M11">
        <f t="shared" si="9"/>
        <v>652</v>
      </c>
      <c r="N11">
        <f t="shared" si="0"/>
        <v>200</v>
      </c>
      <c r="O11">
        <v>40</v>
      </c>
      <c r="W11">
        <v>0.19247449607115621</v>
      </c>
      <c r="X11">
        <v>0.43877508724785874</v>
      </c>
      <c r="Y11">
        <v>1.0257019152755731</v>
      </c>
      <c r="Z11">
        <v>76.989798428462478</v>
      </c>
      <c r="AA11">
        <v>175.51003489914351</v>
      </c>
      <c r="AB11">
        <v>410.28076611022925</v>
      </c>
      <c r="AC11">
        <v>1</v>
      </c>
      <c r="AD11">
        <v>1</v>
      </c>
      <c r="AE11">
        <v>1</v>
      </c>
    </row>
    <row r="12" spans="1:31" x14ac:dyDescent="0.2">
      <c r="A12" t="s">
        <v>14</v>
      </c>
      <c r="B12">
        <v>35000</v>
      </c>
      <c r="C12">
        <v>3000</v>
      </c>
      <c r="D12">
        <f t="shared" si="1"/>
        <v>3000000000</v>
      </c>
      <c r="E12">
        <f t="shared" si="2"/>
        <v>1500000000</v>
      </c>
      <c r="F12">
        <v>0.25</v>
      </c>
      <c r="G12">
        <f t="shared" si="3"/>
        <v>2807.8125</v>
      </c>
      <c r="H12">
        <f t="shared" si="4"/>
        <v>7.9017857142857792</v>
      </c>
      <c r="I12">
        <v>9.8000000000000007</v>
      </c>
      <c r="J12">
        <v>1815</v>
      </c>
      <c r="K12">
        <v>250</v>
      </c>
      <c r="L12">
        <v>0.2</v>
      </c>
      <c r="M12">
        <f t="shared" si="9"/>
        <v>1452</v>
      </c>
      <c r="N12">
        <f t="shared" si="0"/>
        <v>200</v>
      </c>
      <c r="O12">
        <v>40</v>
      </c>
      <c r="W12">
        <v>0.53313732097585764</v>
      </c>
      <c r="X12">
        <v>0.97714942742928046</v>
      </c>
      <c r="Y12">
        <v>1.9888023052056887</v>
      </c>
      <c r="Z12">
        <v>213.25492839034305</v>
      </c>
      <c r="AA12">
        <v>390.85977097171218</v>
      </c>
      <c r="AB12">
        <v>795.52092208227555</v>
      </c>
    </row>
    <row r="13" spans="1:31" x14ac:dyDescent="0.2">
      <c r="J13" s="2"/>
      <c r="Q13" s="2"/>
    </row>
    <row r="14" spans="1:31" x14ac:dyDescent="0.2">
      <c r="R14" s="5"/>
    </row>
    <row r="16" spans="1:31" x14ac:dyDescent="0.2">
      <c r="A16" s="2" t="s">
        <v>15</v>
      </c>
      <c r="B16" s="2"/>
      <c r="C16" s="2"/>
    </row>
    <row r="17" spans="1:3" x14ac:dyDescent="0.2">
      <c r="A17" s="2" t="s">
        <v>16</v>
      </c>
      <c r="B17" s="2" t="s">
        <v>17</v>
      </c>
      <c r="C17" s="2" t="s">
        <v>18</v>
      </c>
    </row>
    <row r="18" spans="1:3" x14ac:dyDescent="0.2">
      <c r="A18" t="s">
        <v>19</v>
      </c>
      <c r="B18">
        <v>4.33</v>
      </c>
      <c r="C18">
        <v>1.3</v>
      </c>
    </row>
    <row r="19" spans="1:3" x14ac:dyDescent="0.2">
      <c r="B19">
        <v>3.45</v>
      </c>
      <c r="C19">
        <v>1.03</v>
      </c>
    </row>
    <row r="20" spans="1:3" x14ac:dyDescent="0.2">
      <c r="B20">
        <v>2.91</v>
      </c>
      <c r="C20">
        <v>0.87</v>
      </c>
    </row>
    <row r="21" spans="1:3" x14ac:dyDescent="0.2">
      <c r="B21">
        <v>2.5499999999999998</v>
      </c>
      <c r="C21">
        <v>0.77</v>
      </c>
    </row>
    <row r="22" spans="1:3" x14ac:dyDescent="0.2">
      <c r="A22" t="s">
        <v>20</v>
      </c>
      <c r="B22">
        <v>4.25</v>
      </c>
      <c r="C22">
        <v>1.7</v>
      </c>
    </row>
    <row r="23" spans="1:3" x14ac:dyDescent="0.2">
      <c r="B23">
        <v>3.45</v>
      </c>
      <c r="C23">
        <v>1.38</v>
      </c>
    </row>
    <row r="24" spans="1:3" x14ac:dyDescent="0.2">
      <c r="B24">
        <v>2.95</v>
      </c>
      <c r="C24">
        <v>1.18</v>
      </c>
    </row>
    <row r="25" spans="1:3" x14ac:dyDescent="0.2">
      <c r="B25">
        <v>2.61</v>
      </c>
      <c r="C25">
        <v>1.04</v>
      </c>
    </row>
    <row r="26" spans="1:3" x14ac:dyDescent="0.2">
      <c r="A26" t="s">
        <v>21</v>
      </c>
      <c r="B26">
        <v>6.58</v>
      </c>
      <c r="C26">
        <v>1.97</v>
      </c>
    </row>
    <row r="27" spans="1:3" x14ac:dyDescent="0.2">
      <c r="B27">
        <v>5.48</v>
      </c>
      <c r="C27">
        <v>1.63</v>
      </c>
    </row>
    <row r="28" spans="1:3" x14ac:dyDescent="0.2">
      <c r="B28">
        <v>4.7</v>
      </c>
      <c r="C28">
        <v>1.41</v>
      </c>
    </row>
    <row r="29" spans="1:3" x14ac:dyDescent="0.2">
      <c r="B29">
        <v>4.1900000000000004</v>
      </c>
      <c r="C29">
        <v>1.26</v>
      </c>
    </row>
    <row r="30" spans="1:3" x14ac:dyDescent="0.2">
      <c r="A30" t="s">
        <v>22</v>
      </c>
      <c r="B30">
        <f>MEDIAN(B18:B29)</f>
        <v>3.8200000000000003</v>
      </c>
      <c r="C30">
        <f>MEDIAN(C18:C29)</f>
        <v>1.28</v>
      </c>
    </row>
    <row r="31" spans="1:3" x14ac:dyDescent="0.2">
      <c r="A31" t="s">
        <v>23</v>
      </c>
      <c r="B31">
        <f>B30-MIN(B18:B29)</f>
        <v>1.2700000000000005</v>
      </c>
      <c r="C31">
        <f>C30-MIN(C18:C29)</f>
        <v>0.51</v>
      </c>
    </row>
    <row r="32" spans="1:3" x14ac:dyDescent="0.2">
      <c r="A32" t="s">
        <v>24</v>
      </c>
      <c r="B32">
        <f>MAX(B18:B29)-B30</f>
        <v>2.76</v>
      </c>
      <c r="C32">
        <f>MAX(C18:C29)-C30</f>
        <v>0.69</v>
      </c>
    </row>
  </sheetData>
  <mergeCells count="3">
    <mergeCell ref="B1:H1"/>
    <mergeCell ref="J1:N1"/>
    <mergeCell ref="Q1:A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7710-1686-AE40-BD20-31141304E2DD}">
  <dimension ref="A1:G70"/>
  <sheetViews>
    <sheetView topLeftCell="A16" workbookViewId="0">
      <selection activeCell="F36" sqref="F36"/>
    </sheetView>
  </sheetViews>
  <sheetFormatPr baseColWidth="10" defaultRowHeight="16" x14ac:dyDescent="0.2"/>
  <cols>
    <col min="3" max="3" width="19.6640625" bestFit="1" customWidth="1"/>
    <col min="5" max="5" width="15.5" customWidth="1"/>
    <col min="6" max="7" width="14.5" customWidth="1"/>
    <col min="13" max="13" width="23.1640625" customWidth="1"/>
  </cols>
  <sheetData>
    <row r="1" spans="1:7" x14ac:dyDescent="0.2">
      <c r="A1" t="s">
        <v>44</v>
      </c>
      <c r="B1" t="s">
        <v>61</v>
      </c>
      <c r="C1" t="s">
        <v>45</v>
      </c>
      <c r="D1" t="s">
        <v>46</v>
      </c>
      <c r="E1" t="s">
        <v>58</v>
      </c>
      <c r="F1" t="s">
        <v>59</v>
      </c>
      <c r="G1" t="s">
        <v>60</v>
      </c>
    </row>
    <row r="2" spans="1:7" x14ac:dyDescent="0.2">
      <c r="A2">
        <f>VLOOKUP(C2,[1]Leonard2010!$D:$CC,78,FALSE)</f>
        <v>400</v>
      </c>
      <c r="B2" t="s">
        <v>8</v>
      </c>
      <c r="C2" t="s">
        <v>126</v>
      </c>
      <c r="D2">
        <v>49.123671020794198</v>
      </c>
      <c r="E2">
        <v>2.4894486130056284</v>
      </c>
      <c r="F2">
        <v>3.5484200997767328</v>
      </c>
      <c r="G2">
        <v>4.8255184146096237</v>
      </c>
    </row>
    <row r="3" spans="1:7" x14ac:dyDescent="0.2">
      <c r="A3">
        <f>VLOOKUP(C3,[1]Leonard2010!$D:$CC,78,FALSE)</f>
        <v>394</v>
      </c>
      <c r="B3" t="s">
        <v>8</v>
      </c>
      <c r="C3" t="s">
        <v>47</v>
      </c>
      <c r="D3">
        <v>50.845461486965497</v>
      </c>
      <c r="E3">
        <v>2.4333736107317074</v>
      </c>
      <c r="F3">
        <v>3.4146509799872447</v>
      </c>
      <c r="G3">
        <v>4.4882436894709237</v>
      </c>
    </row>
    <row r="4" spans="1:7" x14ac:dyDescent="0.2">
      <c r="A4">
        <f>VLOOKUP(C4,[1]Leonard2010!$D:$CC,78,FALSE)</f>
        <v>393</v>
      </c>
      <c r="B4" t="s">
        <v>8</v>
      </c>
      <c r="C4" t="s">
        <v>56</v>
      </c>
      <c r="D4">
        <v>58.145551229835</v>
      </c>
      <c r="E4">
        <v>2.2057529330824055</v>
      </c>
      <c r="F4">
        <v>2.9185351171673704</v>
      </c>
      <c r="G4">
        <v>3.3595172351712388</v>
      </c>
    </row>
    <row r="5" spans="1:7" x14ac:dyDescent="0.2">
      <c r="A5">
        <f>VLOOKUP(C5,[1]Leonard2010!$D:$CC,78,FALSE)</f>
        <v>410</v>
      </c>
      <c r="B5" t="s">
        <v>8</v>
      </c>
      <c r="C5" t="s">
        <v>48</v>
      </c>
      <c r="D5">
        <v>13.1841573752901</v>
      </c>
      <c r="E5">
        <v>1.7900696587279152</v>
      </c>
      <c r="F5">
        <v>3.1746881218696732</v>
      </c>
      <c r="G5">
        <v>6.689843120848538</v>
      </c>
    </row>
    <row r="6" spans="1:7" x14ac:dyDescent="0.2">
      <c r="A6">
        <f>VLOOKUP(C6,[1]Leonard2010!$D:$CC,78,FALSE)</f>
        <v>409</v>
      </c>
      <c r="B6" t="s">
        <v>8</v>
      </c>
      <c r="C6" t="s">
        <v>49</v>
      </c>
      <c r="D6">
        <v>16.4660911014692</v>
      </c>
      <c r="E6">
        <v>2.0455823284047456</v>
      </c>
      <c r="F6">
        <v>3.5757827811831295</v>
      </c>
      <c r="G6">
        <v>7.3324406969561702</v>
      </c>
    </row>
    <row r="7" spans="1:7" x14ac:dyDescent="0.2">
      <c r="A7">
        <f>VLOOKUP(C7,[1]Leonard2010!$D:$CC,78,FALSE)</f>
        <v>408</v>
      </c>
      <c r="B7" t="s">
        <v>8</v>
      </c>
      <c r="C7" t="s">
        <v>50</v>
      </c>
      <c r="D7">
        <v>11.872921691814099</v>
      </c>
      <c r="E7">
        <v>1.6931839283981109</v>
      </c>
      <c r="F7">
        <v>3.0169663022188198</v>
      </c>
      <c r="G7">
        <v>6.4136011704488682</v>
      </c>
    </row>
    <row r="8" spans="1:7" x14ac:dyDescent="0.2">
      <c r="A8">
        <f>VLOOKUP(C8,[1]Leonard2010!$D:$CC,78,FALSE)</f>
        <v>412</v>
      </c>
      <c r="B8" t="s">
        <v>8</v>
      </c>
      <c r="C8" t="s">
        <v>51</v>
      </c>
      <c r="D8">
        <v>25.9244774978504</v>
      </c>
      <c r="E8">
        <v>2.5667761197950263</v>
      </c>
      <c r="F8">
        <v>4.2568687835341628</v>
      </c>
      <c r="G8">
        <v>7.8896937016848581</v>
      </c>
    </row>
    <row r="9" spans="1:7" x14ac:dyDescent="0.2">
      <c r="A9">
        <f>VLOOKUP(C9,[1]Leonard2010!$D:$CC,78,FALSE)</f>
        <v>419</v>
      </c>
      <c r="B9" t="s">
        <v>8</v>
      </c>
      <c r="C9" t="s">
        <v>52</v>
      </c>
      <c r="D9">
        <v>30.1342946248777</v>
      </c>
      <c r="E9">
        <v>2.6575490932922654</v>
      </c>
      <c r="F9">
        <v>4.3068706463617792</v>
      </c>
      <c r="G9">
        <v>7.6290636028889844</v>
      </c>
    </row>
    <row r="10" spans="1:7" x14ac:dyDescent="0.2">
      <c r="A10">
        <f>VLOOKUP(C10,[1]Leonard2010!$D:$CC,78,FALSE)</f>
        <v>417</v>
      </c>
      <c r="B10" t="s">
        <v>8</v>
      </c>
      <c r="C10" t="s">
        <v>122</v>
      </c>
      <c r="D10">
        <v>36.369087800000003</v>
      </c>
      <c r="E10">
        <v>2.6958661671850734</v>
      </c>
      <c r="F10">
        <v>4.2103192831103025</v>
      </c>
      <c r="G10">
        <v>6.9271853049986145</v>
      </c>
    </row>
    <row r="11" spans="1:7" x14ac:dyDescent="0.2">
      <c r="A11">
        <f>VLOOKUP(C11,[1]Leonard2010!$D:$CC,78,FALSE)</f>
        <v>415</v>
      </c>
      <c r="B11" t="s">
        <v>8</v>
      </c>
      <c r="C11" t="s">
        <v>123</v>
      </c>
      <c r="D11">
        <v>29.716447539678601</v>
      </c>
      <c r="E11">
        <v>2.6575490932922654</v>
      </c>
      <c r="F11">
        <v>4.3068706463617792</v>
      </c>
      <c r="G11">
        <v>7.6290636028889844</v>
      </c>
    </row>
    <row r="12" spans="1:7" x14ac:dyDescent="0.2">
      <c r="A12">
        <f>VLOOKUP(C12,[1]Leonard2010!$D:$CC,78,FALSE)</f>
        <v>407</v>
      </c>
      <c r="B12" t="s">
        <v>8</v>
      </c>
      <c r="C12" t="s">
        <v>53</v>
      </c>
      <c r="D12">
        <v>41.776315856096303</v>
      </c>
      <c r="E12">
        <v>2.640649829699925</v>
      </c>
      <c r="F12">
        <v>3.9619547789898553</v>
      </c>
      <c r="G12">
        <v>6.0050963687354013</v>
      </c>
    </row>
    <row r="13" spans="1:7" x14ac:dyDescent="0.2">
      <c r="A13">
        <f>VLOOKUP(C13,[1]Leonard2010!$D:$CC,78,FALSE)</f>
        <v>403</v>
      </c>
      <c r="B13" t="s">
        <v>8</v>
      </c>
      <c r="C13" t="s">
        <v>125</v>
      </c>
      <c r="D13">
        <v>44.196332499999997</v>
      </c>
      <c r="E13">
        <v>2.6056545494271632</v>
      </c>
      <c r="F13">
        <v>3.8546081986503293</v>
      </c>
      <c r="G13">
        <v>5.6728354607324523</v>
      </c>
    </row>
    <row r="14" spans="1:7" x14ac:dyDescent="0.2">
      <c r="A14">
        <f>VLOOKUP(C14,[1]Leonard2010!$D:$CC,78,FALSE)</f>
        <v>411</v>
      </c>
      <c r="B14" t="s">
        <v>8</v>
      </c>
      <c r="C14" t="s">
        <v>55</v>
      </c>
      <c r="D14">
        <v>22.5084451488407</v>
      </c>
      <c r="E14">
        <v>2.4582221962509347</v>
      </c>
      <c r="F14">
        <v>4.1447699943626262</v>
      </c>
      <c r="G14">
        <v>7.9322523186150908</v>
      </c>
    </row>
    <row r="15" spans="1:7" x14ac:dyDescent="0.2">
      <c r="A15">
        <f>VLOOKUP(C15,[1]Leonard2010!$D:$CC,78,FALSE)</f>
        <v>392</v>
      </c>
      <c r="B15" t="s">
        <v>8</v>
      </c>
      <c r="C15" t="s">
        <v>57</v>
      </c>
      <c r="D15">
        <v>60.152721314436697</v>
      </c>
      <c r="E15">
        <v>2.1340972712922719</v>
      </c>
      <c r="F15">
        <v>2.773124602920408</v>
      </c>
      <c r="G15">
        <v>3.0590111704569263</v>
      </c>
    </row>
    <row r="16" spans="1:7" x14ac:dyDescent="0.2">
      <c r="A16">
        <f>VLOOKUP(C16,[1]Leonard2010!$D:$CC,78,FALSE)</f>
        <v>397</v>
      </c>
      <c r="B16" t="s">
        <v>8</v>
      </c>
      <c r="C16" t="s">
        <v>54</v>
      </c>
      <c r="D16">
        <v>50.272094761251097</v>
      </c>
      <c r="E16">
        <v>2.4620111122867208</v>
      </c>
      <c r="F16">
        <v>3.4821734489439149</v>
      </c>
      <c r="G16">
        <v>4.6564169472478625</v>
      </c>
    </row>
    <row r="17" spans="1:7" x14ac:dyDescent="0.2">
      <c r="A17">
        <f>VLOOKUP(C17,[1]Leonard2010!$D:$CC,78,FALSE)</f>
        <v>398</v>
      </c>
      <c r="B17" t="s">
        <v>8</v>
      </c>
      <c r="C17" t="s">
        <v>106</v>
      </c>
      <c r="D17">
        <v>46.011200233664397</v>
      </c>
      <c r="E17">
        <v>2.5637217057264077</v>
      </c>
      <c r="F17">
        <v>3.7378512372507235</v>
      </c>
      <c r="G17">
        <v>5.3350527793557792</v>
      </c>
    </row>
    <row r="18" spans="1:7" x14ac:dyDescent="0.2">
      <c r="A18">
        <f>VLOOKUP(C18,[1]Leonard2010!$D:$CC,78,FALSE)</f>
        <v>404</v>
      </c>
      <c r="B18" t="s">
        <v>8</v>
      </c>
      <c r="C18" t="s">
        <v>124</v>
      </c>
      <c r="D18">
        <v>42.0646579233821</v>
      </c>
      <c r="E18">
        <v>2.640649829699925</v>
      </c>
      <c r="F18">
        <v>3.9619547789898553</v>
      </c>
      <c r="G18">
        <v>6.0050963687354013</v>
      </c>
    </row>
    <row r="19" spans="1:7" x14ac:dyDescent="0.2">
      <c r="A19">
        <f>VLOOKUP(C19,[1]Leonard2010!$D:$CC,78,FALSE)</f>
        <v>375</v>
      </c>
      <c r="B19" t="s">
        <v>9</v>
      </c>
      <c r="C19" s="8" t="s">
        <v>90</v>
      </c>
      <c r="D19">
        <v>29.406909020301399</v>
      </c>
      <c r="E19">
        <v>2.5522063398399015</v>
      </c>
      <c r="F19">
        <v>4.2367744936780971</v>
      </c>
      <c r="G19">
        <v>7.7129619257679733</v>
      </c>
    </row>
    <row r="20" spans="1:7" x14ac:dyDescent="0.2">
      <c r="A20">
        <f>VLOOKUP(C20,[1]Leonard2010!$D:$CC,78,FALSE)</f>
        <v>376</v>
      </c>
      <c r="B20" t="s">
        <v>9</v>
      </c>
      <c r="C20" s="8" t="s">
        <v>91</v>
      </c>
      <c r="D20">
        <v>24.1337955252767</v>
      </c>
      <c r="E20">
        <v>2.415265828462557</v>
      </c>
      <c r="F20">
        <v>4.1244612720781442</v>
      </c>
      <c r="G20">
        <v>7.9347945025077378</v>
      </c>
    </row>
    <row r="21" spans="1:7" x14ac:dyDescent="0.2">
      <c r="A21">
        <f>VLOOKUP(C21,[1]Leonard2010!$D:$CC,78,FALSE)</f>
        <v>377</v>
      </c>
      <c r="B21" t="s">
        <v>9</v>
      </c>
      <c r="C21" s="8" t="s">
        <v>92</v>
      </c>
      <c r="D21">
        <v>8.4388620629770692</v>
      </c>
      <c r="E21">
        <v>1.2010061772740936</v>
      </c>
      <c r="F21">
        <v>2.2189875965375654</v>
      </c>
      <c r="G21">
        <v>4.9563441894802098</v>
      </c>
    </row>
    <row r="22" spans="1:7" x14ac:dyDescent="0.2">
      <c r="A22">
        <f>VLOOKUP(C22,[1]Leonard2010!$D:$CC,78,FALSE)</f>
        <v>378</v>
      </c>
      <c r="B22" t="s">
        <v>9</v>
      </c>
      <c r="C22" s="8" t="s">
        <v>93</v>
      </c>
      <c r="D22">
        <v>19.6135900278022</v>
      </c>
      <c r="E22">
        <v>2.2335425084352178</v>
      </c>
      <c r="F22">
        <v>3.8963241049107866</v>
      </c>
      <c r="G22">
        <v>7.8101079327990988</v>
      </c>
    </row>
    <row r="23" spans="1:7" x14ac:dyDescent="0.2">
      <c r="A23">
        <f>VLOOKUP(C23,[1]Leonard2010!$D:$CC,78,FALSE)</f>
        <v>379</v>
      </c>
      <c r="B23" t="s">
        <v>9</v>
      </c>
      <c r="C23" s="8" t="s">
        <v>94</v>
      </c>
      <c r="D23">
        <v>34.007073595451899</v>
      </c>
      <c r="E23">
        <v>2.6049309092666508</v>
      </c>
      <c r="F23">
        <v>4.1956058380045524</v>
      </c>
      <c r="G23">
        <v>7.1933566999688257</v>
      </c>
    </row>
    <row r="24" spans="1:7" x14ac:dyDescent="0.2">
      <c r="A24">
        <f>VLOOKUP(C24,[1]Leonard2010!$D:$CC,78,FALSE)</f>
        <v>380</v>
      </c>
      <c r="B24" t="s">
        <v>9</v>
      </c>
      <c r="C24" s="8" t="s">
        <v>95</v>
      </c>
      <c r="D24">
        <v>28.496271889573801</v>
      </c>
      <c r="E24">
        <v>2.5320849741736642</v>
      </c>
      <c r="F24">
        <v>4.2278498791285211</v>
      </c>
      <c r="G24">
        <v>7.7850243975202487</v>
      </c>
    </row>
    <row r="25" spans="1:7" x14ac:dyDescent="0.2">
      <c r="A25">
        <f>VLOOKUP(C25,[1]Leonard2010!$D:$CC,78,FALSE)</f>
        <v>381</v>
      </c>
      <c r="B25" t="s">
        <v>9</v>
      </c>
      <c r="C25" s="8" t="s">
        <v>96</v>
      </c>
      <c r="D25">
        <v>18.979714770536798</v>
      </c>
      <c r="E25">
        <v>2.176867742490479</v>
      </c>
      <c r="F25">
        <v>3.8170829661435692</v>
      </c>
      <c r="G25">
        <v>7.727065821266212</v>
      </c>
    </row>
    <row r="26" spans="1:7" x14ac:dyDescent="0.2">
      <c r="A26">
        <f>VLOOKUP(C26,[1]Leonard2010!$D:$CC,78,FALSE)</f>
        <v>382</v>
      </c>
      <c r="B26" t="s">
        <v>9</v>
      </c>
      <c r="C26" s="8" t="s">
        <v>97</v>
      </c>
      <c r="D26">
        <v>15.248915856454801</v>
      </c>
      <c r="E26">
        <v>1.9005610878959029</v>
      </c>
      <c r="F26">
        <v>3.3997025015278508</v>
      </c>
      <c r="G26">
        <v>7.1477414659042893</v>
      </c>
    </row>
    <row r="27" spans="1:7" x14ac:dyDescent="0.2">
      <c r="A27">
        <f>VLOOKUP(C27,[1]Leonard2010!$D:$CC,78,FALSE)</f>
        <v>383</v>
      </c>
      <c r="B27" t="s">
        <v>9</v>
      </c>
      <c r="C27" s="8" t="s">
        <v>98</v>
      </c>
      <c r="D27">
        <v>9.5944296102892803</v>
      </c>
      <c r="E27">
        <v>1.4314396935452978</v>
      </c>
      <c r="F27">
        <v>2.6212528462204414</v>
      </c>
      <c r="G27">
        <v>5.7586787414685414</v>
      </c>
    </row>
    <row r="28" spans="1:7" x14ac:dyDescent="0.2">
      <c r="A28">
        <f>VLOOKUP(C28,[1]Leonard2010!$D:$CC,78,FALSE)</f>
        <v>384</v>
      </c>
      <c r="B28" t="s">
        <v>9</v>
      </c>
      <c r="C28" s="8" t="s">
        <v>99</v>
      </c>
      <c r="D28">
        <v>26.322679968126501</v>
      </c>
      <c r="E28">
        <v>2.4812169158018587</v>
      </c>
      <c r="F28">
        <v>4.1903552087914413</v>
      </c>
      <c r="G28">
        <v>7.8896937016848581</v>
      </c>
    </row>
    <row r="29" spans="1:7" x14ac:dyDescent="0.2">
      <c r="A29">
        <f>VLOOKUP(C29,[1]Leonard2010!$D:$CC,78,FALSE)</f>
        <v>385</v>
      </c>
      <c r="B29" t="s">
        <v>9</v>
      </c>
      <c r="C29" s="8" t="s">
        <v>100</v>
      </c>
      <c r="D29">
        <v>18.481798155165301</v>
      </c>
      <c r="E29">
        <v>2.1153898625703729</v>
      </c>
      <c r="F29">
        <v>3.72819734557774</v>
      </c>
      <c r="G29">
        <v>7.6206870707529255</v>
      </c>
    </row>
    <row r="30" spans="1:7" x14ac:dyDescent="0.2">
      <c r="A30">
        <f>VLOOKUP(C30,[1]Leonard2010!$D:$CC,78,FALSE)</f>
        <v>386</v>
      </c>
      <c r="B30" t="s">
        <v>9</v>
      </c>
      <c r="C30" s="9" t="s">
        <v>101</v>
      </c>
      <c r="D30">
        <v>17.800742379711799</v>
      </c>
      <c r="E30">
        <v>2.1153898625703729</v>
      </c>
      <c r="F30">
        <v>3.72819734557774</v>
      </c>
      <c r="G30">
        <v>7.6206870707529255</v>
      </c>
    </row>
    <row r="31" spans="1:7" x14ac:dyDescent="0.2">
      <c r="A31">
        <f>VLOOKUP(C31,[1]Leonard2010!$D:$CC,78,FALSE)</f>
        <v>387</v>
      </c>
      <c r="B31" t="s">
        <v>9</v>
      </c>
      <c r="C31" s="9" t="s">
        <v>102</v>
      </c>
      <c r="D31">
        <v>13.8235333582998</v>
      </c>
      <c r="E31">
        <v>1.8182840858380049</v>
      </c>
      <c r="F31">
        <v>3.2682334912405011</v>
      </c>
      <c r="G31">
        <v>6.9340437869670746</v>
      </c>
    </row>
    <row r="32" spans="1:7" x14ac:dyDescent="0.2">
      <c r="A32">
        <f>VLOOKUP(C32,[1]Leonard2010!$D:$CC,78,FALSE)</f>
        <v>388</v>
      </c>
      <c r="B32" t="s">
        <v>9</v>
      </c>
      <c r="C32" s="9" t="s">
        <v>103</v>
      </c>
      <c r="D32">
        <v>13.6329882863309</v>
      </c>
      <c r="E32">
        <v>1.8182840858380049</v>
      </c>
      <c r="F32">
        <v>3.2682334912405011</v>
      </c>
      <c r="G32">
        <v>6.9340437869670746</v>
      </c>
    </row>
    <row r="33" spans="1:7" x14ac:dyDescent="0.2">
      <c r="A33">
        <f>VLOOKUP(C33,[1]Leonard2010!$D:$CC,78,FALSE)</f>
        <v>389</v>
      </c>
      <c r="B33" t="s">
        <v>9</v>
      </c>
      <c r="C33" s="8" t="s">
        <v>104</v>
      </c>
      <c r="D33">
        <v>5.2095526797177403</v>
      </c>
      <c r="E33">
        <v>0.80520180340299519</v>
      </c>
      <c r="F33">
        <v>1.5070136725679786</v>
      </c>
      <c r="G33">
        <v>3.4470703831767069</v>
      </c>
    </row>
    <row r="34" spans="1:7" x14ac:dyDescent="0.2">
      <c r="A34">
        <f>VLOOKUP(C34,[1]Leonard2010!$D:$CC,78,FALSE)</f>
        <v>391</v>
      </c>
      <c r="B34" t="s">
        <v>9</v>
      </c>
      <c r="C34" s="8" t="s">
        <v>105</v>
      </c>
      <c r="D34">
        <v>42.869397618561003</v>
      </c>
      <c r="E34">
        <v>2.5365990656719881</v>
      </c>
      <c r="F34">
        <v>3.8484719941243757</v>
      </c>
      <c r="G34">
        <v>5.83989045628811</v>
      </c>
    </row>
    <row r="35" spans="1:7" x14ac:dyDescent="0.2">
      <c r="A35">
        <f>VLOOKUP(C35,[1]Leonard2010!$D:$CC,78,FALSE)</f>
        <v>335</v>
      </c>
      <c r="B35" t="s">
        <v>10</v>
      </c>
      <c r="C35" s="10" t="s">
        <v>107</v>
      </c>
      <c r="D35">
        <v>-8</v>
      </c>
      <c r="E35">
        <v>0.37019992074447355</v>
      </c>
      <c r="F35">
        <v>1.2482156410573531</v>
      </c>
      <c r="G35">
        <v>3.8108903436188877</v>
      </c>
    </row>
    <row r="36" spans="1:7" x14ac:dyDescent="0.2">
      <c r="A36">
        <f>VLOOKUP(C36,[1]Leonard2010!$D:$CC,78,FALSE)</f>
        <v>336</v>
      </c>
      <c r="B36" t="s">
        <v>10</v>
      </c>
      <c r="C36" s="7" t="s">
        <v>108</v>
      </c>
      <c r="D36">
        <v>28.304380075547702</v>
      </c>
      <c r="E36">
        <v>0.65484956228629254</v>
      </c>
      <c r="F36">
        <v>2.0132618472040575</v>
      </c>
      <c r="G36">
        <v>5.1518543807119297</v>
      </c>
    </row>
    <row r="37" spans="1:7" x14ac:dyDescent="0.2">
      <c r="A37">
        <f>VLOOKUP(C37,[1]Leonard2010!$D:$CC,78,FALSE)</f>
        <v>339</v>
      </c>
      <c r="B37" t="s">
        <v>10</v>
      </c>
      <c r="C37" s="10" t="s">
        <v>109</v>
      </c>
      <c r="D37">
        <v>48.489886497458997</v>
      </c>
      <c r="E37">
        <v>0.6289008522963293</v>
      </c>
      <c r="F37">
        <v>1.6937010467106797</v>
      </c>
      <c r="G37">
        <v>3.3056642646414129</v>
      </c>
    </row>
    <row r="38" spans="1:7" x14ac:dyDescent="0.2">
      <c r="A38">
        <f>VLOOKUP(C38,[1]Leonard2010!$D:$CC,78,FALSE)</f>
        <v>340</v>
      </c>
      <c r="B38" t="s">
        <v>10</v>
      </c>
      <c r="C38" s="10" t="s">
        <v>110</v>
      </c>
      <c r="D38">
        <v>42.7554885533388</v>
      </c>
      <c r="E38">
        <v>0.65601699974275562</v>
      </c>
      <c r="F38">
        <v>1.8326057114877983</v>
      </c>
      <c r="G38">
        <v>3.8646333901906611</v>
      </c>
    </row>
    <row r="39" spans="1:7" x14ac:dyDescent="0.2">
      <c r="A39">
        <f>VLOOKUP(C39,[1]Leonard2010!$D:$CC,78,FALSE)</f>
        <v>341</v>
      </c>
      <c r="B39" t="s">
        <v>10</v>
      </c>
      <c r="C39" s="10" t="s">
        <v>111</v>
      </c>
      <c r="D39">
        <v>46.737360955164299</v>
      </c>
      <c r="E39">
        <v>0.63509758220729395</v>
      </c>
      <c r="F39">
        <v>1.72332708964439</v>
      </c>
      <c r="G39">
        <v>3.4181431551511223</v>
      </c>
    </row>
    <row r="40" spans="1:7" x14ac:dyDescent="0.2">
      <c r="A40">
        <f>VLOOKUP(C40,[1]Leonard2010!$D:$CC,78,FALSE)</f>
        <v>342</v>
      </c>
      <c r="B40" t="s">
        <v>10</v>
      </c>
      <c r="C40" s="10" t="s">
        <v>112</v>
      </c>
      <c r="D40">
        <v>45.993386224041203</v>
      </c>
      <c r="E40">
        <v>0.64093042643160192</v>
      </c>
      <c r="F40">
        <v>1.7521177674612767</v>
      </c>
      <c r="G40">
        <v>3.5305496333972073</v>
      </c>
    </row>
    <row r="41" spans="1:7" x14ac:dyDescent="0.2">
      <c r="A41">
        <f>VLOOKUP(C41,[1]Leonard2010!$D:$CC,78,FALSE)</f>
        <v>343</v>
      </c>
      <c r="B41" t="s">
        <v>10</v>
      </c>
      <c r="C41" s="10" t="s">
        <v>113</v>
      </c>
      <c r="D41">
        <v>51.393017384061103</v>
      </c>
      <c r="E41">
        <v>0.60834340268292686</v>
      </c>
      <c r="F41">
        <v>1.6006176468690207</v>
      </c>
      <c r="G41">
        <v>2.9701612650910523</v>
      </c>
    </row>
    <row r="42" spans="1:7" x14ac:dyDescent="0.2">
      <c r="A42">
        <f>VLOOKUP(C42,[1]Leonard2010!$D:$CC,78,FALSE)</f>
        <v>344</v>
      </c>
      <c r="B42" t="s">
        <v>10</v>
      </c>
      <c r="C42" s="10" t="s">
        <v>114</v>
      </c>
      <c r="D42">
        <v>55.567768286444</v>
      </c>
      <c r="E42">
        <v>0.56872786573504963</v>
      </c>
      <c r="F42">
        <v>1.4358375273499011</v>
      </c>
      <c r="G42">
        <v>2.4293589954176213</v>
      </c>
    </row>
    <row r="43" spans="1:7" x14ac:dyDescent="0.2">
      <c r="A43">
        <f>VLOOKUP(C43,[1]Leonard2010!$D:$CC,78,FALSE)</f>
        <v>346</v>
      </c>
      <c r="B43" t="s">
        <v>10</v>
      </c>
      <c r="C43" s="10" t="s">
        <v>115</v>
      </c>
      <c r="D43">
        <v>54.008431480296203</v>
      </c>
      <c r="E43">
        <v>0.58526292324610274</v>
      </c>
      <c r="F43">
        <v>1.5027896552094062</v>
      </c>
      <c r="G43">
        <v>2.6418829615366066</v>
      </c>
    </row>
    <row r="44" spans="1:7" x14ac:dyDescent="0.2">
      <c r="A44">
        <f>VLOOKUP(C44,[1]Leonard2010!$D:$CC,78,FALSE)</f>
        <v>347</v>
      </c>
      <c r="B44" t="s">
        <v>10</v>
      </c>
      <c r="C44" s="10" t="s">
        <v>116</v>
      </c>
      <c r="D44">
        <v>31.868793860559201</v>
      </c>
      <c r="E44">
        <v>0.67057974523058295</v>
      </c>
      <c r="F44">
        <v>2.0133504866774148</v>
      </c>
      <c r="G44">
        <v>4.9165690634744266</v>
      </c>
    </row>
    <row r="45" spans="1:7" x14ac:dyDescent="0.2">
      <c r="A45">
        <f>VLOOKUP(C45,[1]Leonard2010!$D:$CC,78,FALSE)</f>
        <v>349</v>
      </c>
      <c r="B45" t="s">
        <v>10</v>
      </c>
      <c r="C45" s="10" t="s">
        <v>117</v>
      </c>
      <c r="D45">
        <v>24.476709895872201</v>
      </c>
      <c r="E45">
        <v>0.62463771425755776</v>
      </c>
      <c r="F45">
        <v>1.9640291771800686</v>
      </c>
      <c r="G45">
        <v>5.2509669501889435</v>
      </c>
    </row>
    <row r="46" spans="1:7" x14ac:dyDescent="0.2">
      <c r="A46">
        <f>VLOOKUP(C46,[1]Leonard2010!$D:$CC,78,FALSE)</f>
        <v>359</v>
      </c>
      <c r="B46" t="s">
        <v>10</v>
      </c>
      <c r="C46" s="10" t="s">
        <v>118</v>
      </c>
      <c r="D46">
        <v>28.845298806848099</v>
      </c>
      <c r="E46">
        <v>0.66005336375169865</v>
      </c>
      <c r="F46">
        <v>2.0175116636562369</v>
      </c>
      <c r="G46">
        <v>5.1041659802876298</v>
      </c>
    </row>
    <row r="47" spans="1:7" x14ac:dyDescent="0.2">
      <c r="A47">
        <f>VLOOKUP(C47,[1]Leonard2010!$D:$CC,78,FALSE)</f>
        <v>361</v>
      </c>
      <c r="B47" t="s">
        <v>10</v>
      </c>
      <c r="C47" s="10" t="s">
        <v>119</v>
      </c>
      <c r="D47">
        <v>16.665924704674602</v>
      </c>
      <c r="E47">
        <v>0.5299014479392713</v>
      </c>
      <c r="F47">
        <v>1.7282255376787741</v>
      </c>
      <c r="G47">
        <v>4.9563603656873303</v>
      </c>
    </row>
    <row r="48" spans="1:7" x14ac:dyDescent="0.2">
      <c r="A48">
        <f>VLOOKUP(C48,[1]Leonard2010!$D:$CC,78,FALSE)</f>
        <v>364</v>
      </c>
      <c r="B48" t="s">
        <v>10</v>
      </c>
      <c r="C48" s="10" t="s">
        <v>120</v>
      </c>
      <c r="D48">
        <v>11.476013598766301</v>
      </c>
      <c r="E48">
        <v>0.39753811459078786</v>
      </c>
      <c r="F48">
        <v>1.3342993662654239</v>
      </c>
      <c r="G48">
        <v>4.0392443857870806</v>
      </c>
    </row>
    <row r="49" spans="1:7" x14ac:dyDescent="0.2">
      <c r="A49">
        <f>VLOOKUP(C49,[1]Leonard2010!$D:$CC,78,FALSE)</f>
        <v>365</v>
      </c>
      <c r="B49" t="s">
        <v>10</v>
      </c>
      <c r="C49" s="10" t="s">
        <v>121</v>
      </c>
      <c r="D49">
        <v>19.370463121337799</v>
      </c>
      <c r="E49">
        <v>0.56298303685098583</v>
      </c>
      <c r="F49">
        <v>1.8176585553064617</v>
      </c>
      <c r="G49">
        <v>5.1134994405438157</v>
      </c>
    </row>
    <row r="50" spans="1:7" x14ac:dyDescent="0.2">
      <c r="A50">
        <f>VLOOKUP(C50,[1]Leonard2010!$D:$CC,78,FALSE)</f>
        <v>331</v>
      </c>
      <c r="B50" t="s">
        <v>11</v>
      </c>
      <c r="C50" t="s">
        <v>62</v>
      </c>
      <c r="D50">
        <v>50.4449064651469</v>
      </c>
      <c r="E50">
        <v>0.46305764522653203</v>
      </c>
      <c r="F50">
        <v>0.83820685350394286</v>
      </c>
      <c r="G50">
        <v>1.4029897395443154</v>
      </c>
    </row>
    <row r="51" spans="1:7" x14ac:dyDescent="0.2">
      <c r="A51">
        <f>VLOOKUP(C51,[1]Leonard2010!$D:$CC,78,FALSE)</f>
        <v>334</v>
      </c>
      <c r="B51" t="s">
        <v>11</v>
      </c>
      <c r="C51" t="s">
        <v>63</v>
      </c>
      <c r="D51">
        <v>89.4</v>
      </c>
      <c r="E51">
        <v>7.3703482384803051E-2</v>
      </c>
      <c r="F51">
        <v>0.10678573286174663</v>
      </c>
      <c r="G51">
        <v>0.14371982548282664</v>
      </c>
    </row>
    <row r="52" spans="1:7" x14ac:dyDescent="0.2">
      <c r="A52">
        <f>VLOOKUP(C52,[1]Leonard2010!$D:$CC,78,FALSE)</f>
        <v>333</v>
      </c>
      <c r="B52" t="s">
        <v>11</v>
      </c>
      <c r="C52" t="s">
        <v>64</v>
      </c>
      <c r="D52">
        <v>65.900000000000006</v>
      </c>
      <c r="E52">
        <v>0.41756312574199483</v>
      </c>
      <c r="F52">
        <v>0.79131952456768129</v>
      </c>
      <c r="G52">
        <v>1.5228213766570491</v>
      </c>
    </row>
    <row r="53" spans="1:7" x14ac:dyDescent="0.2">
      <c r="A53">
        <f>VLOOKUP(C53,[1]Leonard2010!$D:$CC,78,FALSE)</f>
        <v>322</v>
      </c>
      <c r="B53" t="s">
        <v>11</v>
      </c>
      <c r="C53" t="s">
        <v>65</v>
      </c>
      <c r="D53">
        <v>9.3678413279245092</v>
      </c>
      <c r="E53">
        <v>0.22549590882156406</v>
      </c>
      <c r="F53">
        <v>0.35917491601352092</v>
      </c>
      <c r="G53">
        <v>0.59533349352821285</v>
      </c>
    </row>
    <row r="54" spans="1:7" x14ac:dyDescent="0.2">
      <c r="A54">
        <f>VLOOKUP(C54,[1]Leonard2010!$D:$CC,78,FALSE)</f>
        <v>325</v>
      </c>
      <c r="B54" t="s">
        <v>11</v>
      </c>
      <c r="C54" t="s">
        <v>66</v>
      </c>
      <c r="D54">
        <v>28.4665854111296</v>
      </c>
      <c r="E54">
        <v>0.38961655858585498</v>
      </c>
      <c r="F54">
        <v>0.68016492177415333</v>
      </c>
      <c r="G54">
        <v>1.1045340910764132</v>
      </c>
    </row>
    <row r="55" spans="1:7" x14ac:dyDescent="0.2">
      <c r="A55">
        <f>VLOOKUP(C55,[1]Leonard2010!$D:$CC,78,FALSE)</f>
        <v>324</v>
      </c>
      <c r="B55" t="s">
        <v>11</v>
      </c>
      <c r="C55" t="s">
        <v>67</v>
      </c>
      <c r="D55">
        <v>74.093217321274196</v>
      </c>
      <c r="E55">
        <v>0.34512089033193127</v>
      </c>
      <c r="F55">
        <v>0.6662277037082448</v>
      </c>
      <c r="G55">
        <v>1.3757146260869024</v>
      </c>
    </row>
    <row r="56" spans="1:7" x14ac:dyDescent="0.2">
      <c r="A56">
        <f>VLOOKUP(C56,[1]Leonard2010!$D:$CC,78,FALSE)</f>
        <v>323</v>
      </c>
      <c r="B56" t="s">
        <v>11</v>
      </c>
      <c r="C56" t="s">
        <v>68</v>
      </c>
      <c r="D56">
        <v>66.845666894297196</v>
      </c>
      <c r="E56">
        <v>0.41067655166674361</v>
      </c>
      <c r="F56">
        <v>0.78045444338864933</v>
      </c>
      <c r="G56">
        <v>1.5161518840541344</v>
      </c>
    </row>
    <row r="57" spans="1:7" x14ac:dyDescent="0.2">
      <c r="A57">
        <f>VLOOKUP(C57,[1]Leonard2010!$D:$CC,78,FALSE)</f>
        <v>326</v>
      </c>
      <c r="B57" t="s">
        <v>11</v>
      </c>
      <c r="C57" t="s">
        <v>69</v>
      </c>
      <c r="D57">
        <v>19.6263940573286</v>
      </c>
      <c r="E57">
        <v>0.33296943778096233</v>
      </c>
      <c r="F57">
        <v>0.57342073331937859</v>
      </c>
      <c r="G57">
        <v>0.96409731976224844</v>
      </c>
    </row>
    <row r="58" spans="1:7" x14ac:dyDescent="0.2">
      <c r="A58">
        <f>VLOOKUP(C58,[1]Leonard2010!$D:$CC,78,FALSE)</f>
        <v>329</v>
      </c>
      <c r="B58" t="s">
        <v>11</v>
      </c>
      <c r="C58" s="7" t="s">
        <v>82</v>
      </c>
      <c r="D58">
        <v>20.75</v>
      </c>
      <c r="E58">
        <v>0.34095975762276454</v>
      </c>
      <c r="F58">
        <v>0.58862544266384931</v>
      </c>
      <c r="G58">
        <v>0.98540776841677913</v>
      </c>
    </row>
    <row r="59" spans="1:7" x14ac:dyDescent="0.2">
      <c r="A59">
        <f>VLOOKUP(C59,[1]Leonard2010!$D:$CC,78,FALSE)</f>
        <v>317</v>
      </c>
      <c r="B59" t="s">
        <v>13</v>
      </c>
      <c r="C59" t="s">
        <v>76</v>
      </c>
      <c r="D59">
        <v>33.633224088589103</v>
      </c>
      <c r="E59">
        <v>0.10839308233175135</v>
      </c>
      <c r="F59">
        <v>0.23934028309632369</v>
      </c>
      <c r="G59">
        <v>0.49704395110900135</v>
      </c>
    </row>
    <row r="60" spans="1:7" x14ac:dyDescent="0.2">
      <c r="A60">
        <f>VLOOKUP(C60,[1]Leonard2010!$D:$CC,78,FALSE)</f>
        <v>316</v>
      </c>
      <c r="B60" t="s">
        <v>13</v>
      </c>
      <c r="C60" t="s">
        <v>77</v>
      </c>
      <c r="D60">
        <v>27.409613483460799</v>
      </c>
      <c r="E60">
        <v>0.10584849079614359</v>
      </c>
      <c r="F60">
        <v>0.24479432679282168</v>
      </c>
      <c r="G60">
        <v>0.55763222831205561</v>
      </c>
    </row>
    <row r="61" spans="1:7" x14ac:dyDescent="0.2">
      <c r="A61">
        <f>VLOOKUP(C61,[1]Leonard2010!$D:$CC,78,FALSE)</f>
        <v>315</v>
      </c>
      <c r="B61" t="s">
        <v>13</v>
      </c>
      <c r="C61" t="s">
        <v>78</v>
      </c>
      <c r="D61">
        <v>25.693520625242598</v>
      </c>
      <c r="E61">
        <v>0.10489766126564551</v>
      </c>
      <c r="F61">
        <v>0.24411597170321278</v>
      </c>
      <c r="G61">
        <v>0.56296664774684413</v>
      </c>
    </row>
    <row r="62" spans="1:7" x14ac:dyDescent="0.2">
      <c r="A62">
        <f>VLOOKUP(C62,[1]Leonard2010!$D:$CC,78,FALSE)</f>
        <v>314</v>
      </c>
      <c r="B62" t="s">
        <v>13</v>
      </c>
      <c r="C62" t="s">
        <v>79</v>
      </c>
      <c r="D62">
        <v>9.0784975358200501</v>
      </c>
      <c r="E62">
        <v>5.7414995753221024E-2</v>
      </c>
      <c r="F62">
        <v>0.14674811686796907</v>
      </c>
      <c r="G62">
        <v>0.40494631235154144</v>
      </c>
    </row>
    <row r="63" spans="1:7" x14ac:dyDescent="0.2">
      <c r="A63">
        <f>VLOOKUP(C63,[1]Leonard2010!$D:$CC,78,FALSE)</f>
        <v>319</v>
      </c>
      <c r="B63" t="s">
        <v>13</v>
      </c>
      <c r="C63" t="s">
        <v>80</v>
      </c>
      <c r="D63">
        <v>42.723767352044497</v>
      </c>
      <c r="E63">
        <v>0.10347163509737485</v>
      </c>
      <c r="F63">
        <v>0.21371022875099835</v>
      </c>
      <c r="G63">
        <v>0.38642043667075526</v>
      </c>
    </row>
    <row r="64" spans="1:7" x14ac:dyDescent="0.2">
      <c r="A64">
        <f>VLOOKUP(C64,[1]Leonard2010!$D:$CC,78,FALSE)</f>
        <v>321</v>
      </c>
      <c r="B64" t="s">
        <v>13</v>
      </c>
      <c r="C64" t="s">
        <v>81</v>
      </c>
      <c r="D64">
        <v>57.3</v>
      </c>
      <c r="E64">
        <v>8.5222332534986164E-2</v>
      </c>
      <c r="F64">
        <v>0.15538221679989647</v>
      </c>
      <c r="G64">
        <v>0.21208766573350188</v>
      </c>
    </row>
    <row r="65" spans="1:7" x14ac:dyDescent="0.2">
      <c r="A65">
        <f>VLOOKUP(C65,[1]Leonard2010!$D:$CC,78,FALSE)</f>
        <v>308</v>
      </c>
      <c r="B65" t="s">
        <v>43</v>
      </c>
      <c r="C65" t="s">
        <v>70</v>
      </c>
      <c r="D65">
        <v>6.9871236238147301</v>
      </c>
      <c r="E65">
        <v>0.11290068938531936</v>
      </c>
      <c r="F65">
        <v>0.2821703630814788</v>
      </c>
      <c r="G65">
        <v>0.77958921583634877</v>
      </c>
    </row>
    <row r="66" spans="1:7" x14ac:dyDescent="0.2">
      <c r="A66">
        <f>VLOOKUP(C66,[1]Leonard2010!$D:$CC,78,FALSE)</f>
        <v>307</v>
      </c>
      <c r="B66" t="s">
        <v>43</v>
      </c>
      <c r="C66" t="s">
        <v>71</v>
      </c>
      <c r="D66">
        <v>9.5994904163845707</v>
      </c>
      <c r="E66">
        <v>0.14952830663993316</v>
      </c>
      <c r="F66">
        <v>0.36834288180476332</v>
      </c>
      <c r="G66">
        <v>0.9906389124091185</v>
      </c>
    </row>
    <row r="67" spans="1:7" x14ac:dyDescent="0.2">
      <c r="A67">
        <f>VLOOKUP(C67,[1]Leonard2010!$D:$CC,78,FALSE)</f>
        <v>303</v>
      </c>
      <c r="B67" t="s">
        <v>43</v>
      </c>
      <c r="C67" t="s">
        <v>72</v>
      </c>
      <c r="D67">
        <v>33.344862260625099</v>
      </c>
      <c r="E67">
        <v>0.26068591113508016</v>
      </c>
      <c r="F67">
        <v>0.56135273926372176</v>
      </c>
      <c r="G67">
        <v>1.1627272801887798</v>
      </c>
    </row>
    <row r="68" spans="1:7" x14ac:dyDescent="0.2">
      <c r="A68">
        <f>VLOOKUP(C68,[1]Leonard2010!$D:$CC,78,FALSE)</f>
        <v>304</v>
      </c>
      <c r="B68" t="s">
        <v>43</v>
      </c>
      <c r="C68" t="s">
        <v>73</v>
      </c>
      <c r="D68">
        <v>32.815215504011903</v>
      </c>
      <c r="E68">
        <v>0.26068591113508016</v>
      </c>
      <c r="F68">
        <v>0.56135273926372176</v>
      </c>
      <c r="G68">
        <v>1.1627272801887798</v>
      </c>
    </row>
    <row r="69" spans="1:7" x14ac:dyDescent="0.2">
      <c r="A69">
        <f>VLOOKUP(C69,[1]Leonard2010!$D:$CC,78,FALSE)</f>
        <v>305</v>
      </c>
      <c r="B69" t="s">
        <v>43</v>
      </c>
      <c r="C69" t="s">
        <v>74</v>
      </c>
      <c r="D69">
        <v>34.928603938570603</v>
      </c>
      <c r="E69">
        <v>0.26024255911735222</v>
      </c>
      <c r="F69">
        <v>0.55266673533540911</v>
      </c>
      <c r="G69">
        <v>1.1129590200416373</v>
      </c>
    </row>
    <row r="70" spans="1:7" x14ac:dyDescent="0.2">
      <c r="A70">
        <f>VLOOKUP(C70,[1]Leonard2010!$D:$CC,78,FALSE)</f>
        <v>306</v>
      </c>
      <c r="B70" t="s">
        <v>43</v>
      </c>
      <c r="C70" t="s">
        <v>75</v>
      </c>
      <c r="D70">
        <v>34.993099207887902</v>
      </c>
      <c r="E70">
        <v>0.26024255911735222</v>
      </c>
      <c r="F70">
        <v>0.55266673533540911</v>
      </c>
      <c r="G70">
        <v>1.1129590200416373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dist2bf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Microsoft Office User</cp:lastModifiedBy>
  <dcterms:created xsi:type="dcterms:W3CDTF">2021-03-31T12:37:36Z</dcterms:created>
  <dcterms:modified xsi:type="dcterms:W3CDTF">2021-08-27T23:39:54Z</dcterms:modified>
</cp:coreProperties>
</file>