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<sst xmlns="http://schemas.openxmlformats.org/spreadsheetml/2006/main" count="15" uniqueCount="15">
  <si>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Dividend payment period</t>
  </si>
  <si>
    <t>symbol</t>
  </si>
  <si>
    <t>price</t>
  </si>
  <si>
    <t>dividen</t>
  </si>
  <si>
    <t>shars hold</t>
  </si>
  <si>
    <t>dividen total shars</t>
  </si>
  <si>
    <t>total shars</t>
  </si>
  <si>
    <t>yel peryear</t>
  </si>
  <si>
    <t>end year</t>
  </si>
  <si>
    <t>begin year</t>
  </si>
  <si>
    <t>price begin</t>
  </si>
  <si>
    <t>total assets</t>
  </si>
  <si>
    <t>predic each year</t>
  </si>
  <si>
    <t>assets change each years</t>
  </si>
  <si>
    <t>CRF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</si>
</sst>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symbol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Sheet1!$B$2:$B$34</c:f>
              <c:numCache>
                <c:formatCode>General</c:formatCode>
                <c:ptCount val="33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246149"/>
        <c:axId val="5564512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Sheet1!$C$2:$C$34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dividen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Sheet1!$D$2:$D$34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0.117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shars hold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Sheet1!$E$2:$E$34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3200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dividen total shars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Sheet1!$F$2:$F$34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562.795941375423</c:v>
                      </c:pt>
                      <c:pt idx="1">
                        <c:v>1125.59188275085</c:v>
                      </c:pt>
                      <c:pt idx="2">
                        <c:v>1688.38782412627</c:v>
                      </c:pt>
                      <c:pt idx="3">
                        <c:v>2251.18376550169</c:v>
                      </c:pt>
                      <c:pt idx="4">
                        <c:v>2813.97970687711</c:v>
                      </c:pt>
                      <c:pt idx="5">
                        <c:v>3376.77564825254</c:v>
                      </c:pt>
                      <c:pt idx="6">
                        <c:v>3939.57158962796</c:v>
                      </c:pt>
                      <c:pt idx="7">
                        <c:v>4502.36753100338</c:v>
                      </c:pt>
                      <c:pt idx="8">
                        <c:v>5065.16347237881</c:v>
                      </c:pt>
                      <c:pt idx="9">
                        <c:v>5627.95941375423</c:v>
                      </c:pt>
                      <c:pt idx="10">
                        <c:v>6190.75535512965</c:v>
                      </c:pt>
                      <c:pt idx="11">
                        <c:v>6753.55129650507</c:v>
                      </c:pt>
                      <c:pt idx="12">
                        <c:v>7316.3472378805</c:v>
                      </c:pt>
                      <c:pt idx="13">
                        <c:v>7879.14317925592</c:v>
                      </c:pt>
                      <c:pt idx="14">
                        <c:v>8441.93912063134</c:v>
                      </c:pt>
                      <c:pt idx="15">
                        <c:v>9004.73506200676</c:v>
                      </c:pt>
                      <c:pt idx="16">
                        <c:v>9567.53100338219</c:v>
                      </c:pt>
                      <c:pt idx="17">
                        <c:v>10130.3269447576</c:v>
                      </c:pt>
                      <c:pt idx="18">
                        <c:v>10693.122886133</c:v>
                      </c:pt>
                      <c:pt idx="19">
                        <c:v>11255.9188275085</c:v>
                      </c:pt>
                      <c:pt idx="20">
                        <c:v>11818.7147688839</c:v>
                      </c:pt>
                      <c:pt idx="21">
                        <c:v>12381.5107102593</c:v>
                      </c:pt>
                      <c:pt idx="22">
                        <c:v>12944.3066516347</c:v>
                      </c:pt>
                      <c:pt idx="23">
                        <c:v>13507.1025930101</c:v>
                      </c:pt>
                      <c:pt idx="24">
                        <c:v>14069.8985343856</c:v>
                      </c:pt>
                      <c:pt idx="25">
                        <c:v>14632.694475761</c:v>
                      </c:pt>
                      <c:pt idx="26">
                        <c:v>15195.4904171364</c:v>
                      </c:pt>
                      <c:pt idx="27">
                        <c:v>15758.2863585118</c:v>
                      </c:pt>
                      <c:pt idx="28">
                        <c:v>16321.0822998873</c:v>
                      </c:pt>
                      <c:pt idx="29">
                        <c:v>16883.8782412627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total shars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Sheet1!$G$2:$G$34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3762.79594137542</c:v>
                      </c:pt>
                      <c:pt idx="1">
                        <c:v>4325.59188275085</c:v>
                      </c:pt>
                      <c:pt idx="2">
                        <c:v>4888.38782412627</c:v>
                      </c:pt>
                      <c:pt idx="3">
                        <c:v>5451.18376550169</c:v>
                      </c:pt>
                      <c:pt idx="4">
                        <c:v>6013.97970687711</c:v>
                      </c:pt>
                      <c:pt idx="5">
                        <c:v>6576.77564825254</c:v>
                      </c:pt>
                      <c:pt idx="6">
                        <c:v>7139.57158962796</c:v>
                      </c:pt>
                      <c:pt idx="7">
                        <c:v>7702.36753100338</c:v>
                      </c:pt>
                      <c:pt idx="8">
                        <c:v>8265.1634723788</c:v>
                      </c:pt>
                      <c:pt idx="9">
                        <c:v>8827.95941375423</c:v>
                      </c:pt>
                      <c:pt idx="10">
                        <c:v>9390.75535512965</c:v>
                      </c:pt>
                      <c:pt idx="11">
                        <c:v>9953.55129650507</c:v>
                      </c:pt>
                      <c:pt idx="12">
                        <c:v>10516.3472378805</c:v>
                      </c:pt>
                      <c:pt idx="13">
                        <c:v>11079.1431792559</c:v>
                      </c:pt>
                      <c:pt idx="14">
                        <c:v>11641.9391206313</c:v>
                      </c:pt>
                      <c:pt idx="15">
                        <c:v>12204.7350620068</c:v>
                      </c:pt>
                      <c:pt idx="16">
                        <c:v>12767.5310033822</c:v>
                      </c:pt>
                      <c:pt idx="17">
                        <c:v>13330.3269447576</c:v>
                      </c:pt>
                      <c:pt idx="18">
                        <c:v>13893.122886133</c:v>
                      </c:pt>
                      <c:pt idx="19">
                        <c:v>14455.9188275085</c:v>
                      </c:pt>
                      <c:pt idx="20">
                        <c:v>15018.7147688839</c:v>
                      </c:pt>
                      <c:pt idx="21">
                        <c:v>15581.5107102593</c:v>
                      </c:pt>
                      <c:pt idx="22">
                        <c:v>16144.3066516347</c:v>
                      </c:pt>
                      <c:pt idx="23">
                        <c:v>16707.1025930101</c:v>
                      </c:pt>
                      <c:pt idx="24">
                        <c:v>17269.8985343856</c:v>
                      </c:pt>
                      <c:pt idx="25">
                        <c:v>17832.694475761</c:v>
                      </c:pt>
                      <c:pt idx="26">
                        <c:v>18395.4904171364</c:v>
                      </c:pt>
                      <c:pt idx="27">
                        <c:v>18958.2863585118</c:v>
                      </c:pt>
                      <c:pt idx="28">
                        <c:v>19521.0822998873</c:v>
                      </c:pt>
                      <c:pt idx="29">
                        <c:v>20083.8782412627</c:v>
                      </c:pt>
                    </c:numCache>
                  </c:numRef>
                </c:val>
              </c15:ser>
            </c15:filteredBarSeries>
          </c:ext>
        </c:extLst>
      </c:barChart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6818210"/>
        <c:axId val="31760428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Dividend payment period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Sheet1!$A$2:$A$34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11"/>
          <c:tx>
            <c:strRef>
              <c:f>Sheet1!$L$1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Sheet1!$L$2:$L$34</c:f>
              <c:numCache>
                <c:formatCode>General</c:formatCode>
                <c:ptCount val="33"/>
                <c:pt idx="0">
                  <c:v>30038.4</c:v>
                </c:pt>
                <c:pt idx="1">
                  <c:v>34531.2</c:v>
                </c:pt>
                <c:pt idx="2">
                  <c:v>39024</c:v>
                </c:pt>
                <c:pt idx="3">
                  <c:v>43516.8</c:v>
                </c:pt>
                <c:pt idx="4">
                  <c:v>48009.6</c:v>
                </c:pt>
                <c:pt idx="5">
                  <c:v>52502.4</c:v>
                </c:pt>
                <c:pt idx="6">
                  <c:v>56995.2</c:v>
                </c:pt>
                <c:pt idx="7">
                  <c:v>61488</c:v>
                </c:pt>
                <c:pt idx="8">
                  <c:v>65980.8</c:v>
                </c:pt>
                <c:pt idx="9">
                  <c:v>70473.6</c:v>
                </c:pt>
                <c:pt idx="10">
                  <c:v>74966.4</c:v>
                </c:pt>
                <c:pt idx="11">
                  <c:v>79459.2</c:v>
                </c:pt>
                <c:pt idx="12">
                  <c:v>83952</c:v>
                </c:pt>
                <c:pt idx="13">
                  <c:v>88444.8</c:v>
                </c:pt>
                <c:pt idx="14">
                  <c:v>92937.6</c:v>
                </c:pt>
                <c:pt idx="15">
                  <c:v>97430.4</c:v>
                </c:pt>
                <c:pt idx="16">
                  <c:v>101923.2</c:v>
                </c:pt>
                <c:pt idx="17">
                  <c:v>106416</c:v>
                </c:pt>
                <c:pt idx="18">
                  <c:v>110908.8</c:v>
                </c:pt>
                <c:pt idx="19">
                  <c:v>115401.6</c:v>
                </c:pt>
                <c:pt idx="20">
                  <c:v>119894.4</c:v>
                </c:pt>
                <c:pt idx="21">
                  <c:v>124387.2</c:v>
                </c:pt>
                <c:pt idx="22">
                  <c:v>128880</c:v>
                </c:pt>
                <c:pt idx="23">
                  <c:v>133372.8</c:v>
                </c:pt>
                <c:pt idx="24">
                  <c:v>137865.6</c:v>
                </c:pt>
                <c:pt idx="25">
                  <c:v>142358.4</c:v>
                </c:pt>
                <c:pt idx="26">
                  <c:v>146851.2</c:v>
                </c:pt>
                <c:pt idx="27">
                  <c:v>151344</c:v>
                </c:pt>
                <c:pt idx="28">
                  <c:v>155836.8</c:v>
                </c:pt>
                <c:pt idx="29">
                  <c:v>160329.6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assets change each years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Sheet1!$N$2:$N$34</c:f>
              <c:numCache>
                <c:formatCode>General</c:formatCode>
                <c:ptCount val="33"/>
                <c:pt idx="0">
                  <c:v>31895.5257507173</c:v>
                </c:pt>
                <c:pt idx="1">
                  <c:v>38932.976621969</c:v>
                </c:pt>
                <c:pt idx="2">
                  <c:v>46718.6936120546</c:v>
                </c:pt>
                <c:pt idx="3">
                  <c:v>55318.3003974179</c:v>
                </c:pt>
                <c:pt idx="4">
                  <c:v>64802.6749037474</c:v>
                </c:pt>
                <c:pt idx="5">
                  <c:v>75248.3481586399</c:v>
                </c:pt>
                <c:pt idx="6">
                  <c:v>86737.9323789272</c:v>
                </c:pt>
                <c:pt idx="7">
                  <c:v>99360.5803829843</c:v>
                </c:pt>
                <c:pt idx="8">
                  <c:v>113212.478565064</c:v>
                </c:pt>
                <c:pt idx="9">
                  <c:v>128397.375825573</c:v>
                </c:pt>
                <c:pt idx="10">
                  <c:v>145027.151018941</c:v>
                </c:pt>
                <c:pt idx="11">
                  <c:v>163222.421660025</c:v>
                </c:pt>
                <c:pt idx="12">
                  <c:v>183113.196821702</c:v>
                </c:pt>
                <c:pt idx="13">
                  <c:v>204839.577361211</c:v>
                </c:pt>
                <c:pt idx="14">
                  <c:v>228552.506831861</c:v>
                </c:pt>
                <c:pt idx="15">
                  <c:v>254414.576670843</c:v>
                </c:pt>
                <c:pt idx="16">
                  <c:v>282600.889504163</c:v>
                </c:pt>
                <c:pt idx="17">
                  <c:v>313299.984677183</c:v>
                </c:pt>
                <c:pt idx="18">
                  <c:v>346714.83040513</c:v>
                </c:pt>
                <c:pt idx="19">
                  <c:v>383063.88724345</c:v>
                </c:pt>
                <c:pt idx="20">
                  <c:v>422582.247904377</c:v>
                </c:pt>
                <c:pt idx="21">
                  <c:v>465522.858794999</c:v>
                </c:pt>
                <c:pt idx="22">
                  <c:v>512157.829024919</c:v>
                </c:pt>
                <c:pt idx="23">
                  <c:v>562779.833030017</c:v>
                </c:pt>
                <c:pt idx="24">
                  <c:v>617703.613384475</c:v>
                </c:pt>
                <c:pt idx="25">
                  <c:v>677267.590828065</c:v>
                </c:pt>
                <c:pt idx="26">
                  <c:v>741835.589021608</c:v>
                </c:pt>
                <c:pt idx="27">
                  <c:v>811798.682062705</c:v>
                </c:pt>
                <c:pt idx="28">
                  <c:v>887577.173348455</c:v>
                </c:pt>
                <c:pt idx="29">
                  <c:v>969622.714964396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8246149"/>
        <c:axId val="5564512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yel peryear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Sheet1!$H$2:$H$34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0.0618250556193853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end year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Sheet1!$I$2:$I$34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2025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begin year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Sheet1!$J$2:$J$34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1974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price begin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Sheet1!$K$2:$K$34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predic each 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Sheet1!$M$2:$M$34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82461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45125"/>
        <c:crosses val="autoZero"/>
        <c:auto val="1"/>
        <c:lblAlgn val="ctr"/>
        <c:lblOffset val="100"/>
        <c:noMultiLvlLbl val="0"/>
      </c:catAx>
      <c:valAx>
        <c:axId val="556451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246149"/>
        <c:crosses val="autoZero"/>
        <c:crossBetween val="between"/>
      </c:valAx>
      <c:catAx>
        <c:axId val="23681821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604282"/>
        <c:crosses val="autoZero"/>
        <c:auto val="1"/>
        <c:lblAlgn val="ctr"/>
        <c:lblOffset val="100"/>
        <c:noMultiLvlLbl val="0"/>
      </c:catAx>
      <c:valAx>
        <c:axId val="31760428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81821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f3f68c4-3939-4347-b6ce-b7c2d0d4538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275590</xdr:colOff>
      <xdr:row>36</xdr:row>
      <xdr:rowOff>121920</xdr:rowOff>
    </xdr:from>
    <xdr:to>
      <xdr:col>12</xdr:col>
      <xdr:colOff>559435</xdr:colOff>
      <xdr:row>58</xdr:row>
      <xdr:rowOff>116840</xdr:rowOff>
    </xdr:to>
    <xdr:graphicFrame>
      <xdr:nvGraphicFramePr>
        <xdr:cNvPr id="3" name="图表 2"/>
        <xdr:cNvGraphicFramePr/>
      </xdr:nvGraphicFramePr>
      <xdr:xfrm>
        <a:off x="3849370" y="6705600"/>
        <a:ext cx="8490585" cy="401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abSelected="1" topLeftCell="B40" workbookViewId="0">
      <selection activeCell="F2" sqref="F2"/>
    </sheetView>
  </sheetViews>
  <sheetFormatPr defaultColWidth="8.88888888888889" defaultRowHeight="14.4"/>
  <cols>
    <col min="1" max="1" width="25.4444444444444" customWidth="1"/>
    <col min="5" max="5" width="15.4444444444444" customWidth="1"/>
    <col min="6" max="6" width="23.6666666666667" customWidth="1"/>
    <col min="7" max="7" width="19.8888888888889" customWidth="1"/>
    <col min="8" max="8" width="13.3333333333333" customWidth="1"/>
    <col min="10" max="10" width="11.2222222222222" customWidth="1"/>
    <col min="11" max="11" width="13.2222222222222" customWidth="1"/>
    <col min="12" max="12" width="14" customWidth="1"/>
    <col min="13" max="13" width="17.6666666666667" customWidth="1"/>
    <col min="14" max="14" width="25.5555555555556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</row>
    <row r="2" spans="1:14">
      <c r="A2">
        <f t="shared" ref="A2:A10" si="0">ROW()-1</f>
        <v>1</v>
      </c>
      <c r="B2" t="s">
        <v>14</v>
      </c>
      <c r="C2">
        <v>8.1</v>
      </c>
      <c r="D2">
        <v>0.117</v>
      </c>
      <c r="E2">
        <v>3200</v>
      </c>
      <c r="F2">
        <f>12*M2*$E$2*$D$2/($C$2-$D$2)</f>
        <v>562.795941375423</v>
      </c>
      <c r="G2">
        <f>$E$2+F2</f>
        <v>3762.79594137542</v>
      </c>
      <c r="H2" s="2">
        <f>(C2/K2)^(1/(I2-J2))-1</f>
        <v>0.0618250556193853</v>
      </c>
      <c r="I2">
        <v>2025</v>
      </c>
      <c r="J2">
        <v>1974</v>
      </c>
      <c r="K2">
        <v>0.38</v>
      </c>
      <c r="L2">
        <f>($C$2-$D$2)*G2</f>
        <v>30038.4</v>
      </c>
      <c r="M2">
        <f>ROW()-1</f>
        <v>1</v>
      </c>
      <c r="N2" s="2">
        <f>L2*(1+$H$2)^M2</f>
        <v>31895.5257507173</v>
      </c>
    </row>
    <row r="3" spans="1:14">
      <c r="A3">
        <f t="shared" si="0"/>
        <v>2</v>
      </c>
      <c r="F3">
        <f t="shared" ref="F3:F31" si="1">12*M3*$E$2*$D$2/($C$2-$D$2)</f>
        <v>1125.59188275085</v>
      </c>
      <c r="G3">
        <f t="shared" ref="G3:G31" si="2">$E$2+F3</f>
        <v>4325.59188275085</v>
      </c>
      <c r="L3">
        <f t="shared" ref="L3:L31" si="3">($C$2-$D$2)*G3</f>
        <v>34531.2</v>
      </c>
      <c r="M3">
        <f t="shared" ref="M3:M12" si="4">ROW()-1</f>
        <v>2</v>
      </c>
      <c r="N3" s="2">
        <f t="shared" ref="N3:N31" si="5">L3*(1+$H$2)^M3</f>
        <v>38932.976621969</v>
      </c>
    </row>
    <row r="4" spans="1:14">
      <c r="A4">
        <f t="shared" si="0"/>
        <v>3</v>
      </c>
      <c r="F4">
        <f t="shared" si="1"/>
        <v>1688.38782412627</v>
      </c>
      <c r="G4">
        <f t="shared" si="2"/>
        <v>4888.38782412627</v>
      </c>
      <c r="L4">
        <f t="shared" si="3"/>
        <v>39024</v>
      </c>
      <c r="M4">
        <f t="shared" si="4"/>
        <v>3</v>
      </c>
      <c r="N4" s="2">
        <f t="shared" si="5"/>
        <v>46718.6936120546</v>
      </c>
    </row>
    <row r="5" spans="1:14">
      <c r="A5">
        <f t="shared" si="0"/>
        <v>4</v>
      </c>
      <c r="F5">
        <f t="shared" si="1"/>
        <v>2251.18376550169</v>
      </c>
      <c r="G5">
        <f t="shared" si="2"/>
        <v>5451.18376550169</v>
      </c>
      <c r="L5">
        <f t="shared" si="3"/>
        <v>43516.8</v>
      </c>
      <c r="M5">
        <f t="shared" si="4"/>
        <v>4</v>
      </c>
      <c r="N5" s="2">
        <f t="shared" si="5"/>
        <v>55318.3003974179</v>
      </c>
    </row>
    <row r="6" spans="1:14">
      <c r="A6">
        <f t="shared" si="0"/>
        <v>5</v>
      </c>
      <c r="F6">
        <f t="shared" si="1"/>
        <v>2813.97970687711</v>
      </c>
      <c r="G6">
        <f t="shared" si="2"/>
        <v>6013.97970687711</v>
      </c>
      <c r="L6">
        <f t="shared" si="3"/>
        <v>48009.6</v>
      </c>
      <c r="M6">
        <f t="shared" si="4"/>
        <v>5</v>
      </c>
      <c r="N6" s="2">
        <f t="shared" si="5"/>
        <v>64802.6749037474</v>
      </c>
    </row>
    <row r="7" spans="1:14">
      <c r="A7">
        <f t="shared" si="0"/>
        <v>6</v>
      </c>
      <c r="F7">
        <f t="shared" si="1"/>
        <v>3376.77564825254</v>
      </c>
      <c r="G7">
        <f t="shared" si="2"/>
        <v>6576.77564825254</v>
      </c>
      <c r="L7">
        <f t="shared" si="3"/>
        <v>52502.4</v>
      </c>
      <c r="M7">
        <f t="shared" si="4"/>
        <v>6</v>
      </c>
      <c r="N7" s="2">
        <f t="shared" si="5"/>
        <v>75248.3481586399</v>
      </c>
    </row>
    <row r="8" spans="1:14">
      <c r="A8">
        <f t="shared" si="0"/>
        <v>7</v>
      </c>
      <c r="F8">
        <f t="shared" si="1"/>
        <v>3939.57158962796</v>
      </c>
      <c r="G8">
        <f t="shared" si="2"/>
        <v>7139.57158962796</v>
      </c>
      <c r="L8">
        <f t="shared" si="3"/>
        <v>56995.2</v>
      </c>
      <c r="M8">
        <f t="shared" si="4"/>
        <v>7</v>
      </c>
      <c r="N8" s="2">
        <f t="shared" si="5"/>
        <v>86737.9323789272</v>
      </c>
    </row>
    <row r="9" spans="1:14">
      <c r="A9">
        <f t="shared" si="0"/>
        <v>8</v>
      </c>
      <c r="F9">
        <f t="shared" si="1"/>
        <v>4502.36753100338</v>
      </c>
      <c r="G9">
        <f t="shared" si="2"/>
        <v>7702.36753100338</v>
      </c>
      <c r="L9">
        <f t="shared" si="3"/>
        <v>61488</v>
      </c>
      <c r="M9">
        <f t="shared" si="4"/>
        <v>8</v>
      </c>
      <c r="N9" s="2">
        <f t="shared" si="5"/>
        <v>99360.5803829843</v>
      </c>
    </row>
    <row r="10" spans="1:14">
      <c r="A10">
        <f t="shared" si="0"/>
        <v>9</v>
      </c>
      <c r="F10">
        <f t="shared" si="1"/>
        <v>5065.16347237881</v>
      </c>
      <c r="G10">
        <f t="shared" si="2"/>
        <v>8265.1634723788</v>
      </c>
      <c r="L10">
        <f t="shared" si="3"/>
        <v>65980.8</v>
      </c>
      <c r="M10">
        <f t="shared" si="4"/>
        <v>9</v>
      </c>
      <c r="N10" s="2">
        <f t="shared" si="5"/>
        <v>113212.478565064</v>
      </c>
    </row>
    <row r="11" spans="1:14">
      <c r="A11">
        <f t="shared" ref="A11:A20" si="6">ROW()-1</f>
        <v>10</v>
      </c>
      <c r="F11">
        <f t="shared" si="1"/>
        <v>5627.95941375423</v>
      </c>
      <c r="G11">
        <f t="shared" si="2"/>
        <v>8827.95941375423</v>
      </c>
      <c r="L11">
        <f t="shared" si="3"/>
        <v>70473.6</v>
      </c>
      <c r="M11">
        <f t="shared" si="4"/>
        <v>10</v>
      </c>
      <c r="N11" s="2">
        <f t="shared" si="5"/>
        <v>128397.375825573</v>
      </c>
    </row>
    <row r="12" spans="1:14">
      <c r="A12">
        <f t="shared" si="6"/>
        <v>11</v>
      </c>
      <c r="F12">
        <f t="shared" si="1"/>
        <v>6190.75535512965</v>
      </c>
      <c r="G12">
        <f t="shared" si="2"/>
        <v>9390.75535512965</v>
      </c>
      <c r="L12">
        <f t="shared" si="3"/>
        <v>74966.4</v>
      </c>
      <c r="M12">
        <f t="shared" si="4"/>
        <v>11</v>
      </c>
      <c r="N12" s="2">
        <f t="shared" si="5"/>
        <v>145027.151018941</v>
      </c>
    </row>
    <row r="13" spans="1:14">
      <c r="A13">
        <f t="shared" si="6"/>
        <v>12</v>
      </c>
      <c r="F13">
        <f t="shared" si="1"/>
        <v>6753.55129650507</v>
      </c>
      <c r="G13">
        <f t="shared" si="2"/>
        <v>9953.55129650507</v>
      </c>
      <c r="L13">
        <f t="shared" si="3"/>
        <v>79459.2</v>
      </c>
      <c r="M13">
        <f t="shared" ref="M13:M22" si="7">ROW()-1</f>
        <v>12</v>
      </c>
      <c r="N13" s="2">
        <f t="shared" si="5"/>
        <v>163222.421660025</v>
      </c>
    </row>
    <row r="14" spans="1:14">
      <c r="A14">
        <f t="shared" si="6"/>
        <v>13</v>
      </c>
      <c r="F14">
        <f t="shared" si="1"/>
        <v>7316.3472378805</v>
      </c>
      <c r="G14">
        <f t="shared" si="2"/>
        <v>10516.3472378805</v>
      </c>
      <c r="L14">
        <f t="shared" si="3"/>
        <v>83952</v>
      </c>
      <c r="M14">
        <f t="shared" si="7"/>
        <v>13</v>
      </c>
      <c r="N14" s="2">
        <f t="shared" si="5"/>
        <v>183113.196821702</v>
      </c>
    </row>
    <row r="15" spans="1:14">
      <c r="A15">
        <f t="shared" si="6"/>
        <v>14</v>
      </c>
      <c r="F15">
        <f t="shared" si="1"/>
        <v>7879.14317925592</v>
      </c>
      <c r="G15">
        <f t="shared" si="2"/>
        <v>11079.1431792559</v>
      </c>
      <c r="L15">
        <f t="shared" si="3"/>
        <v>88444.8</v>
      </c>
      <c r="M15">
        <f t="shared" si="7"/>
        <v>14</v>
      </c>
      <c r="N15" s="2">
        <f t="shared" si="5"/>
        <v>204839.577361211</v>
      </c>
    </row>
    <row r="16" spans="1:14">
      <c r="A16">
        <f t="shared" si="6"/>
        <v>15</v>
      </c>
      <c r="F16">
        <f t="shared" si="1"/>
        <v>8441.93912063134</v>
      </c>
      <c r="G16">
        <f t="shared" si="2"/>
        <v>11641.9391206313</v>
      </c>
      <c r="L16">
        <f t="shared" si="3"/>
        <v>92937.6</v>
      </c>
      <c r="M16">
        <f t="shared" si="7"/>
        <v>15</v>
      </c>
      <c r="N16" s="2">
        <f t="shared" si="5"/>
        <v>228552.506831861</v>
      </c>
    </row>
    <row r="17" spans="1:14">
      <c r="A17">
        <f t="shared" si="6"/>
        <v>16</v>
      </c>
      <c r="F17">
        <f t="shared" si="1"/>
        <v>9004.73506200676</v>
      </c>
      <c r="G17">
        <f t="shared" si="2"/>
        <v>12204.7350620068</v>
      </c>
      <c r="L17">
        <f t="shared" si="3"/>
        <v>97430.4</v>
      </c>
      <c r="M17">
        <f t="shared" si="7"/>
        <v>16</v>
      </c>
      <c r="N17" s="2">
        <f t="shared" si="5"/>
        <v>254414.576670843</v>
      </c>
    </row>
    <row r="18" spans="1:14">
      <c r="A18">
        <f t="shared" si="6"/>
        <v>17</v>
      </c>
      <c r="F18">
        <f t="shared" si="1"/>
        <v>9567.53100338219</v>
      </c>
      <c r="G18">
        <f t="shared" si="2"/>
        <v>12767.5310033822</v>
      </c>
      <c r="L18">
        <f t="shared" si="3"/>
        <v>101923.2</v>
      </c>
      <c r="M18">
        <f t="shared" si="7"/>
        <v>17</v>
      </c>
      <c r="N18" s="2">
        <f t="shared" si="5"/>
        <v>282600.889504163</v>
      </c>
    </row>
    <row r="19" spans="1:14">
      <c r="A19">
        <f t="shared" si="6"/>
        <v>18</v>
      </c>
      <c r="F19">
        <f t="shared" si="1"/>
        <v>10130.3269447576</v>
      </c>
      <c r="G19">
        <f t="shared" si="2"/>
        <v>13330.3269447576</v>
      </c>
      <c r="L19">
        <f t="shared" si="3"/>
        <v>106416</v>
      </c>
      <c r="M19">
        <f t="shared" si="7"/>
        <v>18</v>
      </c>
      <c r="N19" s="2">
        <f t="shared" si="5"/>
        <v>313299.984677183</v>
      </c>
    </row>
    <row r="20" spans="1:14">
      <c r="A20">
        <f t="shared" si="6"/>
        <v>19</v>
      </c>
      <c r="F20">
        <f t="shared" si="1"/>
        <v>10693.122886133</v>
      </c>
      <c r="G20">
        <f t="shared" si="2"/>
        <v>13893.122886133</v>
      </c>
      <c r="L20">
        <f t="shared" si="3"/>
        <v>110908.8</v>
      </c>
      <c r="M20">
        <f t="shared" si="7"/>
        <v>19</v>
      </c>
      <c r="N20" s="2">
        <f t="shared" si="5"/>
        <v>346714.83040513</v>
      </c>
    </row>
    <row r="21" spans="1:14">
      <c r="A21">
        <f t="shared" ref="A21:A34" si="8">ROW()-1</f>
        <v>20</v>
      </c>
      <c r="F21">
        <f t="shared" si="1"/>
        <v>11255.9188275085</v>
      </c>
      <c r="G21">
        <f t="shared" si="2"/>
        <v>14455.9188275085</v>
      </c>
      <c r="L21">
        <f t="shared" si="3"/>
        <v>115401.6</v>
      </c>
      <c r="M21">
        <f t="shared" si="7"/>
        <v>20</v>
      </c>
      <c r="N21" s="2">
        <f t="shared" si="5"/>
        <v>383063.88724345</v>
      </c>
    </row>
    <row r="22" spans="1:14">
      <c r="A22">
        <f t="shared" si="8"/>
        <v>21</v>
      </c>
      <c r="F22">
        <f t="shared" si="1"/>
        <v>11818.7147688839</v>
      </c>
      <c r="G22">
        <f t="shared" si="2"/>
        <v>15018.7147688839</v>
      </c>
      <c r="L22">
        <f t="shared" si="3"/>
        <v>119894.4</v>
      </c>
      <c r="M22">
        <f t="shared" si="7"/>
        <v>21</v>
      </c>
      <c r="N22" s="2">
        <f t="shared" si="5"/>
        <v>422582.247904377</v>
      </c>
    </row>
    <row r="23" spans="1:14">
      <c r="A23">
        <f t="shared" si="8"/>
        <v>22</v>
      </c>
      <c r="F23">
        <f t="shared" si="1"/>
        <v>12381.5107102593</v>
      </c>
      <c r="G23">
        <f t="shared" si="2"/>
        <v>15581.5107102593</v>
      </c>
      <c r="L23">
        <f t="shared" si="3"/>
        <v>124387.2</v>
      </c>
      <c r="M23">
        <f t="shared" ref="M23:M31" si="9">ROW()-1</f>
        <v>22</v>
      </c>
      <c r="N23" s="2">
        <f t="shared" si="5"/>
        <v>465522.858794999</v>
      </c>
    </row>
    <row r="24" spans="1:14">
      <c r="A24">
        <f t="shared" si="8"/>
        <v>23</v>
      </c>
      <c r="F24">
        <f t="shared" si="1"/>
        <v>12944.3066516347</v>
      </c>
      <c r="G24">
        <f t="shared" si="2"/>
        <v>16144.3066516347</v>
      </c>
      <c r="L24">
        <f t="shared" si="3"/>
        <v>128880</v>
      </c>
      <c r="M24">
        <f t="shared" si="9"/>
        <v>23</v>
      </c>
      <c r="N24" s="2">
        <f t="shared" si="5"/>
        <v>512157.829024919</v>
      </c>
    </row>
    <row r="25" spans="1:14">
      <c r="A25">
        <f t="shared" si="8"/>
        <v>24</v>
      </c>
      <c r="F25">
        <f t="shared" si="1"/>
        <v>13507.1025930101</v>
      </c>
      <c r="G25">
        <f t="shared" si="2"/>
        <v>16707.1025930101</v>
      </c>
      <c r="L25">
        <f t="shared" si="3"/>
        <v>133372.8</v>
      </c>
      <c r="M25">
        <f t="shared" si="9"/>
        <v>24</v>
      </c>
      <c r="N25" s="2">
        <f t="shared" si="5"/>
        <v>562779.833030017</v>
      </c>
    </row>
    <row r="26" spans="1:14">
      <c r="A26">
        <f t="shared" si="8"/>
        <v>25</v>
      </c>
      <c r="F26">
        <f t="shared" si="1"/>
        <v>14069.8985343856</v>
      </c>
      <c r="G26">
        <f t="shared" si="2"/>
        <v>17269.8985343856</v>
      </c>
      <c r="L26">
        <f t="shared" si="3"/>
        <v>137865.6</v>
      </c>
      <c r="M26">
        <f t="shared" si="9"/>
        <v>25</v>
      </c>
      <c r="N26" s="2">
        <f t="shared" si="5"/>
        <v>617703.613384475</v>
      </c>
    </row>
    <row r="27" spans="1:14">
      <c r="A27">
        <f t="shared" si="8"/>
        <v>26</v>
      </c>
      <c r="F27">
        <f t="shared" si="1"/>
        <v>14632.694475761</v>
      </c>
      <c r="G27">
        <f t="shared" si="2"/>
        <v>17832.694475761</v>
      </c>
      <c r="L27">
        <f t="shared" si="3"/>
        <v>142358.4</v>
      </c>
      <c r="M27">
        <f t="shared" si="9"/>
        <v>26</v>
      </c>
      <c r="N27" s="2">
        <f t="shared" si="5"/>
        <v>677267.590828065</v>
      </c>
    </row>
    <row r="28" spans="1:14">
      <c r="A28">
        <f t="shared" si="8"/>
        <v>27</v>
      </c>
      <c r="F28">
        <f t="shared" si="1"/>
        <v>15195.4904171364</v>
      </c>
      <c r="G28">
        <f t="shared" si="2"/>
        <v>18395.4904171364</v>
      </c>
      <c r="L28">
        <f t="shared" si="3"/>
        <v>146851.2</v>
      </c>
      <c r="M28">
        <f t="shared" si="9"/>
        <v>27</v>
      </c>
      <c r="N28" s="2">
        <f t="shared" si="5"/>
        <v>741835.589021608</v>
      </c>
    </row>
    <row r="29" spans="1:14">
      <c r="A29">
        <f t="shared" si="8"/>
        <v>28</v>
      </c>
      <c r="F29">
        <f t="shared" si="1"/>
        <v>15758.2863585118</v>
      </c>
      <c r="G29">
        <f t="shared" si="2"/>
        <v>18958.2863585118</v>
      </c>
      <c r="L29">
        <f t="shared" si="3"/>
        <v>151344</v>
      </c>
      <c r="M29">
        <f t="shared" si="9"/>
        <v>28</v>
      </c>
      <c r="N29" s="2">
        <f t="shared" si="5"/>
        <v>811798.682062705</v>
      </c>
    </row>
    <row r="30" spans="1:14">
      <c r="A30">
        <f t="shared" si="8"/>
        <v>29</v>
      </c>
      <c r="F30">
        <f t="shared" si="1"/>
        <v>16321.0822998873</v>
      </c>
      <c r="G30">
        <f t="shared" si="2"/>
        <v>19521.0822998873</v>
      </c>
      <c r="L30">
        <f t="shared" si="3"/>
        <v>155836.8</v>
      </c>
      <c r="M30">
        <f t="shared" si="9"/>
        <v>29</v>
      </c>
      <c r="N30" s="2">
        <f t="shared" si="5"/>
        <v>887577.173348455</v>
      </c>
    </row>
    <row r="31" spans="1:14">
      <c r="A31">
        <f t="shared" si="8"/>
        <v>30</v>
      </c>
      <c r="F31">
        <f t="shared" si="1"/>
        <v>16883.8782412627</v>
      </c>
      <c r="G31">
        <f t="shared" si="2"/>
        <v>20083.8782412627</v>
      </c>
      <c r="L31">
        <f t="shared" si="3"/>
        <v>160329.6</v>
      </c>
      <c r="M31">
        <f t="shared" si="9"/>
        <v>30</v>
      </c>
      <c r="N31" s="2">
        <f t="shared" si="5"/>
        <v>969622.714964396</v>
      </c>
    </row>
    <row r="32" spans="1:1">
      <c r="A32">
        <f t="shared" si="8"/>
        <v>31</v>
      </c>
    </row>
    <row r="33" spans="1:1">
      <c r="A33">
        <f t="shared" si="8"/>
        <v>32</v>
      </c>
    </row>
    <row r="34" spans="1:1">
      <c r="A34">
        <f t="shared" si="8"/>
        <v>33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opp56</dc:creator>
  <cp:lastModifiedBy>Ggjkoyy</cp:lastModifiedBy>
  <dcterms:created xsi:type="dcterms:W3CDTF">2025-10-05T05:12:00Z</dcterms:created>
  <dcterms:modified xsi:type="dcterms:W3CDTF">2025-10-06T21:55:50Z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B3724E6B91034AF9972E5039DCF3B072_11</vt:lpwstr>
  </property>
  <property fmtid="{D5CDD505-2E9C-101B-9397-08002B2CF9AE}" pid="3" name="KSOProductBuildVer">
    <vt:lpwstr>2052-12.1.0.22529</vt:lpwstr>
  </property>
</Properties>
</file>