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xr:revisionPtr revIDLastSave="0" documentId="8_{352BBBF8-AB6F-4262-9097-A994CF1B6E3E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基本資料" sheetId="1" r:id="rId1"/>
    <sheet name="配種資料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" l="1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4" i="2" a="1"/>
  <c r="D4" i="2" s="1"/>
  <c r="D5" i="2" a="1"/>
  <c r="D5" i="2" s="1"/>
  <c r="D2" i="2" a="1"/>
  <c r="D2" i="2" s="1"/>
  <c r="A3" i="2" a="1"/>
  <c r="A3" i="2" s="1"/>
  <c r="A4" i="2" a="1"/>
  <c r="A4" i="2" s="1"/>
  <c r="A5" i="2" a="1"/>
  <c r="A5" i="2" s="1"/>
  <c r="A6" i="2" a="1"/>
  <c r="A6" i="2" s="1"/>
  <c r="A7" i="2" a="1"/>
  <c r="A7" i="2" s="1"/>
  <c r="A8" i="2" a="1"/>
  <c r="A8" i="2" s="1"/>
  <c r="A9" i="2" a="1"/>
  <c r="A9" i="2" s="1"/>
  <c r="A10" i="2" a="1"/>
  <c r="A10" i="2" s="1"/>
  <c r="A11" i="2" a="1"/>
  <c r="A11" i="2" s="1"/>
  <c r="A12" i="2" a="1"/>
  <c r="A12" i="2" s="1"/>
  <c r="A13" i="2" a="1"/>
  <c r="A13" i="2" s="1"/>
  <c r="A14" i="2" a="1"/>
  <c r="A14" i="2" s="1"/>
  <c r="A15" i="2" a="1"/>
  <c r="A15" i="2" s="1"/>
  <c r="A16" i="2" a="1"/>
  <c r="A16" i="2" s="1"/>
  <c r="A17" i="2" a="1"/>
  <c r="A17" i="2" s="1"/>
  <c r="A18" i="2" a="1"/>
  <c r="A18" i="2" s="1"/>
  <c r="A19" i="2" a="1"/>
  <c r="A19" i="2" s="1"/>
  <c r="A20" i="2" a="1"/>
  <c r="A20" i="2" s="1"/>
  <c r="A21" i="2" a="1"/>
  <c r="A21" i="2" s="1"/>
  <c r="A22" i="2" a="1"/>
  <c r="A22" i="2" s="1"/>
  <c r="A23" i="2" a="1"/>
  <c r="A23" i="2" s="1"/>
  <c r="A24" i="2" a="1"/>
  <c r="A24" i="2" s="1"/>
  <c r="A25" i="2" a="1"/>
  <c r="A25" i="2" s="1"/>
  <c r="A26" i="2" a="1"/>
  <c r="A26" i="2" s="1"/>
  <c r="A27" i="2" a="1"/>
  <c r="A27" i="2" s="1"/>
  <c r="A28" i="2" a="1"/>
  <c r="A28" i="2" s="1"/>
  <c r="A29" i="2" a="1"/>
  <c r="A29" i="2" s="1"/>
  <c r="A30" i="2" a="1"/>
  <c r="A30" i="2" s="1"/>
  <c r="A31" i="2" a="1"/>
  <c r="A31" i="2" s="1"/>
  <c r="A32" i="2" a="1"/>
  <c r="A32" i="2" s="1"/>
  <c r="A33" i="2" a="1"/>
  <c r="A33" i="2" s="1"/>
  <c r="A34" i="2" a="1"/>
  <c r="A34" i="2" s="1"/>
  <c r="A35" i="2" a="1"/>
  <c r="A35" i="2" s="1"/>
  <c r="A36" i="2" a="1"/>
  <c r="A36" i="2" s="1"/>
  <c r="A37" i="2" a="1"/>
  <c r="A37" i="2" s="1"/>
  <c r="A38" i="2" a="1"/>
  <c r="A38" i="2" s="1"/>
  <c r="A39" i="2" a="1"/>
  <c r="A39" i="2" s="1"/>
  <c r="A40" i="2" a="1"/>
  <c r="A40" i="2" s="1"/>
  <c r="A41" i="2" a="1"/>
  <c r="A41" i="2" s="1"/>
  <c r="A42" i="2" a="1"/>
  <c r="A42" i="2" s="1"/>
  <c r="A43" i="2" a="1"/>
  <c r="A43" i="2" s="1"/>
  <c r="A44" i="2" a="1"/>
  <c r="A44" i="2" s="1"/>
  <c r="A45" i="2" a="1"/>
  <c r="A45" i="2" s="1"/>
  <c r="A46" i="2" a="1"/>
  <c r="A46" i="2" s="1"/>
  <c r="A47" i="2" a="1"/>
  <c r="A47" i="2" s="1"/>
  <c r="A48" i="2" a="1"/>
  <c r="A48" i="2" s="1"/>
  <c r="A49" i="2" a="1"/>
  <c r="A49" i="2" s="1"/>
  <c r="A50" i="2" a="1"/>
  <c r="A50" i="2" s="1"/>
  <c r="A51" i="2" a="1"/>
  <c r="A51" i="2" s="1"/>
  <c r="A2" i="2" a="1"/>
  <c r="A2" i="2" s="1"/>
  <c r="B3" i="2" s="1"/>
  <c r="D6" i="2" l="1" a="1"/>
  <c r="D6" i="2" s="1"/>
  <c r="D3" i="2" a="1"/>
  <c r="D3" i="2" s="1"/>
  <c r="B51" i="2"/>
  <c r="B50" i="2"/>
  <c r="B49" i="2"/>
  <c r="B48" i="2"/>
  <c r="B47" i="2"/>
  <c r="B45" i="2"/>
  <c r="B46" i="2" s="1"/>
  <c r="B43" i="2"/>
  <c r="B44" i="2" s="1"/>
  <c r="B42" i="2"/>
  <c r="B39" i="2"/>
  <c r="B40" i="2" s="1"/>
  <c r="B41" i="2" s="1"/>
  <c r="B38" i="2"/>
  <c r="B37" i="2"/>
  <c r="B36" i="2"/>
  <c r="B33" i="2"/>
  <c r="B34" i="2" s="1"/>
  <c r="B35" i="2" s="1"/>
  <c r="B32" i="2"/>
  <c r="B30" i="2"/>
  <c r="B31" i="2" s="1"/>
  <c r="B28" i="2"/>
  <c r="B29" i="2" s="1"/>
  <c r="B27" i="2"/>
  <c r="B26" i="2"/>
  <c r="B24" i="2"/>
  <c r="B25" i="2" s="1"/>
  <c r="B22" i="2"/>
  <c r="B23" i="2" s="1"/>
  <c r="B21" i="2"/>
  <c r="B17" i="2"/>
  <c r="B18" i="2" s="1"/>
  <c r="B19" i="2" s="1"/>
  <c r="B20" i="2" s="1"/>
  <c r="B15" i="2"/>
  <c r="B16" i="2" s="1"/>
  <c r="B14" i="2"/>
  <c r="B13" i="2"/>
  <c r="B9" i="2"/>
  <c r="B10" i="2" s="1"/>
  <c r="B11" i="2" s="1"/>
  <c r="B12" i="2" s="1"/>
  <c r="B8" i="2"/>
  <c r="B7" i="2"/>
  <c r="B5" i="2"/>
  <c r="B6" i="2" s="1"/>
  <c r="B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<sst xmlns="http://schemas.openxmlformats.org/spreadsheetml/2006/main" count="388" uniqueCount="144">
  <si>
    <t>序號</t>
  </si>
  <si>
    <t>品種</t>
  </si>
  <si>
    <t>耳號</t>
  </si>
  <si>
    <t>標記</t>
  </si>
  <si>
    <t>生日</t>
  </si>
  <si>
    <t>父畜</t>
  </si>
  <si>
    <t>母畜</t>
  </si>
  <si>
    <t>登錄號</t>
  </si>
  <si>
    <t>中文名</t>
  </si>
  <si>
    <t>狀態日期</t>
  </si>
  <si>
    <t>狀態</t>
  </si>
  <si>
    <t>標記日期</t>
  </si>
  <si>
    <t>性別</t>
  </si>
  <si>
    <t>離場日期</t>
  </si>
  <si>
    <t>離場原因</t>
  </si>
  <si>
    <t>生日年品種耳號</t>
  </si>
  <si>
    <t>欄1</t>
  </si>
  <si>
    <t>D</t>
  </si>
  <si>
    <t>1374-3</t>
  </si>
  <si>
    <t>test</t>
  </si>
  <si>
    <t>Y</t>
  </si>
  <si>
    <t>1605-4</t>
  </si>
  <si>
    <t>1725-1</t>
  </si>
  <si>
    <t>L</t>
  </si>
  <si>
    <t>1009-9</t>
  </si>
  <si>
    <t>無登</t>
  </si>
  <si>
    <t>1081-16</t>
  </si>
  <si>
    <t>1356-14</t>
  </si>
  <si>
    <t>1776-8</t>
  </si>
  <si>
    <t>1680-17</t>
  </si>
  <si>
    <t>1556-18</t>
  </si>
  <si>
    <t>1703-14</t>
  </si>
  <si>
    <t>1822-5</t>
  </si>
  <si>
    <t>1398-18</t>
  </si>
  <si>
    <t>1528-1</t>
  </si>
  <si>
    <t>1542-9</t>
  </si>
  <si>
    <t>1377-3</t>
  </si>
  <si>
    <t>1696-9</t>
  </si>
  <si>
    <t>1202-8</t>
  </si>
  <si>
    <t>1781-14</t>
  </si>
  <si>
    <t>1247-6</t>
  </si>
  <si>
    <t>1250-18</t>
  </si>
  <si>
    <t>1446-13</t>
  </si>
  <si>
    <t>1603-9</t>
  </si>
  <si>
    <t>1986-16</t>
  </si>
  <si>
    <t>1069-18</t>
  </si>
  <si>
    <t>1513-3</t>
  </si>
  <si>
    <t>1800-5</t>
  </si>
  <si>
    <t>1547-6</t>
  </si>
  <si>
    <t>1626-14</t>
  </si>
  <si>
    <t>1366-11</t>
  </si>
  <si>
    <t>1459-7</t>
  </si>
  <si>
    <t>1824-15</t>
  </si>
  <si>
    <t>1064-16</t>
  </si>
  <si>
    <t>1862-10</t>
  </si>
  <si>
    <t>1416-5</t>
  </si>
  <si>
    <t>1239-8</t>
  </si>
  <si>
    <t>1629-15</t>
  </si>
  <si>
    <t>1825-3</t>
  </si>
  <si>
    <t>1907-10</t>
  </si>
  <si>
    <t>1074-4</t>
  </si>
  <si>
    <t>1872-2</t>
  </si>
  <si>
    <t>1322-14</t>
  </si>
  <si>
    <t>1621-18</t>
  </si>
  <si>
    <t>1522-12</t>
  </si>
  <si>
    <t>1636-4</t>
  </si>
  <si>
    <t>1475-19</t>
  </si>
  <si>
    <t>1260-11</t>
  </si>
  <si>
    <t>1185-1</t>
  </si>
  <si>
    <t>1441-17</t>
  </si>
  <si>
    <t>1714-3</t>
  </si>
  <si>
    <t>1722-15</t>
  </si>
  <si>
    <t>1099-11</t>
  </si>
  <si>
    <t>1031-5</t>
  </si>
  <si>
    <t>1315-10</t>
  </si>
  <si>
    <t>1929-17</t>
  </si>
  <si>
    <t>1501-2</t>
  </si>
  <si>
    <t>1735-6</t>
  </si>
  <si>
    <t>1169-3</t>
  </si>
  <si>
    <t>1813-15</t>
  </si>
  <si>
    <t>1699-10</t>
  </si>
  <si>
    <t>2000-14</t>
  </si>
  <si>
    <t>1665-14</t>
  </si>
  <si>
    <t>1292-15</t>
  </si>
  <si>
    <t>1286-4</t>
  </si>
  <si>
    <t>1580-5</t>
  </si>
  <si>
    <t>1440-12</t>
  </si>
  <si>
    <t>1512-9</t>
  </si>
  <si>
    <t>1284-7</t>
  </si>
  <si>
    <t>1901-5</t>
  </si>
  <si>
    <t>1417-7</t>
  </si>
  <si>
    <t>1910-17</t>
  </si>
  <si>
    <t>1961-5</t>
  </si>
  <si>
    <t>1565-10</t>
  </si>
  <si>
    <t>1461-12</t>
  </si>
  <si>
    <t>1966-4</t>
  </si>
  <si>
    <t>1106-1</t>
  </si>
  <si>
    <t>1228-17</t>
  </si>
  <si>
    <t>1782-4</t>
  </si>
  <si>
    <t>1547-2</t>
  </si>
  <si>
    <t>1201-8</t>
  </si>
  <si>
    <t>1947-13</t>
  </si>
  <si>
    <t>1472-1</t>
  </si>
  <si>
    <t>1122-4</t>
  </si>
  <si>
    <t>1457-11</t>
  </si>
  <si>
    <t>1952-19</t>
  </si>
  <si>
    <t>1849-16</t>
  </si>
  <si>
    <t>1233-8</t>
  </si>
  <si>
    <t>1988-11</t>
  </si>
  <si>
    <t>1868-1</t>
  </si>
  <si>
    <t>1842-12</t>
  </si>
  <si>
    <t>1968-17</t>
  </si>
  <si>
    <t>1792-14</t>
  </si>
  <si>
    <t>1119-9</t>
  </si>
  <si>
    <t>1383-18</t>
  </si>
  <si>
    <t>1279-14</t>
  </si>
  <si>
    <t>1024-13</t>
  </si>
  <si>
    <t>1288-6</t>
  </si>
  <si>
    <t>1546-11</t>
  </si>
  <si>
    <t>1171-6</t>
  </si>
  <si>
    <t>1017-3</t>
  </si>
  <si>
    <t>胎次</t>
  </si>
  <si>
    <t>與配公豬</t>
  </si>
  <si>
    <t>配種日期</t>
  </si>
  <si>
    <t>週次</t>
  </si>
  <si>
    <t>配種時間</t>
  </si>
  <si>
    <t>配種次數</t>
  </si>
  <si>
    <t>豬隻特徵</t>
  </si>
  <si>
    <t>21天測孕</t>
  </si>
  <si>
    <t>60天測孕</t>
  </si>
  <si>
    <t>事發日期</t>
  </si>
  <si>
    <t>事發狀況</t>
  </si>
  <si>
    <t>生日年品種耳號胎次</t>
  </si>
  <si>
    <t>隨機耳號</t>
  </si>
  <si>
    <t>隨機發情日</t>
  </si>
  <si>
    <t>不同耳號格式</t>
  </si>
  <si>
    <t>20Y1171-6</t>
  </si>
  <si>
    <t>發情日期太晚</t>
  </si>
  <si>
    <t>耳號為空</t>
  </si>
  <si>
    <t>胎次為空</t>
  </si>
  <si>
    <t>配種日期為空</t>
  </si>
  <si>
    <t>配種時間為空</t>
  </si>
  <si>
    <t>配種日期過早</t>
  </si>
  <si>
    <t>胎次超出範圍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</si>
</sst>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opLeftCell="A37" workbookViewId="0">
      <selection activeCell="E51" sqref="E51"/>
    </sheetView>
  </sheetViews>
  <sheetFormatPr defaultRowHeight="15.75"/>
  <cols>
    <col min="5" max="5" width="9.5" style="1" bestFit="1" customWidth="1"/>
  </cols>
  <sheetData>
    <row r="1" spans="1:17" ht="16.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6.5">
      <c r="B2" t="s">
        <v>17</v>
      </c>
      <c r="C2" t="s">
        <v>18</v>
      </c>
      <c r="E2" s="1">
        <v>44832</v>
      </c>
      <c r="H2">
        <v>220815</v>
      </c>
      <c r="I2" t="s">
        <v>19</v>
      </c>
      <c r="M2">
        <v>1</v>
      </c>
    </row>
    <row r="3" spans="1:17" ht="16.5">
      <c r="A3">
        <v>4</v>
      </c>
      <c r="B3" t="s">
        <v>20</v>
      </c>
      <c r="C3" t="s">
        <v>21</v>
      </c>
      <c r="E3" s="1">
        <v>45248</v>
      </c>
      <c r="H3">
        <v>114463</v>
      </c>
      <c r="I3" t="s">
        <v>19</v>
      </c>
      <c r="M3">
        <v>1</v>
      </c>
    </row>
    <row r="4" spans="1:17" ht="16.5">
      <c r="A4">
        <v>5</v>
      </c>
      <c r="B4" t="s">
        <v>17</v>
      </c>
      <c r="C4" t="s">
        <v>22</v>
      </c>
      <c r="E4" s="1">
        <v>43117</v>
      </c>
      <c r="H4">
        <v>571977</v>
      </c>
      <c r="I4" t="s">
        <v>19</v>
      </c>
      <c r="M4">
        <v>1</v>
      </c>
    </row>
    <row r="5" spans="1:17" ht="16.5">
      <c r="A5">
        <v>10</v>
      </c>
      <c r="B5" t="s">
        <v>23</v>
      </c>
      <c r="C5" t="s">
        <v>24</v>
      </c>
      <c r="E5" s="1">
        <v>44774</v>
      </c>
      <c r="H5" t="s">
        <v>25</v>
      </c>
      <c r="I5" t="s">
        <v>19</v>
      </c>
      <c r="M5">
        <v>1</v>
      </c>
    </row>
    <row r="6" spans="1:17" ht="16.5">
      <c r="A6">
        <v>15</v>
      </c>
      <c r="B6" t="s">
        <v>17</v>
      </c>
      <c r="C6" t="s">
        <v>26</v>
      </c>
      <c r="E6" s="1">
        <v>45192</v>
      </c>
      <c r="H6" t="s">
        <v>25</v>
      </c>
      <c r="I6" t="s">
        <v>19</v>
      </c>
      <c r="M6">
        <v>1</v>
      </c>
    </row>
    <row r="7" spans="1:17" ht="16.5">
      <c r="A7">
        <v>16</v>
      </c>
      <c r="B7" t="s">
        <v>23</v>
      </c>
      <c r="C7" t="s">
        <v>26</v>
      </c>
      <c r="E7" s="1">
        <v>42478</v>
      </c>
      <c r="H7">
        <v>622282</v>
      </c>
      <c r="I7" t="s">
        <v>19</v>
      </c>
      <c r="M7">
        <v>1</v>
      </c>
    </row>
    <row r="8" spans="1:17" ht="16.5">
      <c r="A8">
        <v>17</v>
      </c>
      <c r="B8" t="s">
        <v>23</v>
      </c>
      <c r="C8" t="s">
        <v>27</v>
      </c>
      <c r="E8" s="1">
        <v>42972</v>
      </c>
      <c r="H8" t="s">
        <v>25</v>
      </c>
      <c r="I8" t="s">
        <v>19</v>
      </c>
      <c r="M8">
        <v>1</v>
      </c>
    </row>
    <row r="9" spans="1:17" ht="16.5">
      <c r="A9">
        <v>18</v>
      </c>
      <c r="B9" t="s">
        <v>23</v>
      </c>
      <c r="C9" t="s">
        <v>28</v>
      </c>
      <c r="E9" s="1">
        <v>42171</v>
      </c>
      <c r="H9">
        <v>546867</v>
      </c>
      <c r="I9" t="s">
        <v>19</v>
      </c>
      <c r="M9">
        <v>1</v>
      </c>
    </row>
    <row r="10" spans="1:17" ht="16.5">
      <c r="A10">
        <v>19</v>
      </c>
      <c r="B10" t="s">
        <v>23</v>
      </c>
      <c r="C10" t="s">
        <v>29</v>
      </c>
      <c r="E10" s="1">
        <v>43264</v>
      </c>
      <c r="H10" t="s">
        <v>25</v>
      </c>
      <c r="I10" t="s">
        <v>19</v>
      </c>
      <c r="M10">
        <v>1</v>
      </c>
    </row>
    <row r="11" spans="1:17" ht="16.5">
      <c r="A11">
        <v>20</v>
      </c>
      <c r="B11" t="s">
        <v>17</v>
      </c>
      <c r="C11" t="s">
        <v>30</v>
      </c>
      <c r="E11" s="1">
        <v>45151</v>
      </c>
      <c r="H11" t="s">
        <v>25</v>
      </c>
      <c r="I11" t="s">
        <v>19</v>
      </c>
      <c r="M11">
        <v>1</v>
      </c>
    </row>
    <row r="12" spans="1:17" ht="16.5">
      <c r="A12">
        <v>21</v>
      </c>
      <c r="B12" t="s">
        <v>20</v>
      </c>
      <c r="C12" t="s">
        <v>31</v>
      </c>
      <c r="E12" s="1">
        <v>44494</v>
      </c>
      <c r="H12">
        <v>695593</v>
      </c>
      <c r="I12" t="s">
        <v>19</v>
      </c>
      <c r="M12">
        <v>1</v>
      </c>
    </row>
    <row r="13" spans="1:17" ht="16.5">
      <c r="A13">
        <v>25</v>
      </c>
      <c r="B13" t="s">
        <v>20</v>
      </c>
      <c r="C13" t="s">
        <v>32</v>
      </c>
      <c r="E13" s="1">
        <v>44193</v>
      </c>
      <c r="H13">
        <v>630400</v>
      </c>
      <c r="I13" t="s">
        <v>19</v>
      </c>
      <c r="M13">
        <v>1</v>
      </c>
    </row>
    <row r="14" spans="1:17" ht="16.5">
      <c r="A14">
        <v>26</v>
      </c>
      <c r="B14" t="s">
        <v>23</v>
      </c>
      <c r="C14" t="s">
        <v>33</v>
      </c>
      <c r="E14" s="1">
        <v>42177</v>
      </c>
      <c r="H14">
        <v>590433</v>
      </c>
      <c r="I14" t="s">
        <v>19</v>
      </c>
      <c r="M14">
        <v>1</v>
      </c>
    </row>
    <row r="15" spans="1:17" ht="16.5">
      <c r="A15">
        <v>28</v>
      </c>
      <c r="B15" t="s">
        <v>17</v>
      </c>
      <c r="C15" t="s">
        <v>34</v>
      </c>
      <c r="E15" s="1">
        <v>44338</v>
      </c>
      <c r="H15">
        <v>246174</v>
      </c>
      <c r="I15" t="s">
        <v>19</v>
      </c>
      <c r="M15">
        <v>1</v>
      </c>
    </row>
    <row r="16" spans="1:17" ht="16.5">
      <c r="A16">
        <v>29</v>
      </c>
      <c r="B16" t="s">
        <v>20</v>
      </c>
      <c r="C16" t="s">
        <v>35</v>
      </c>
      <c r="E16" s="1">
        <v>42646</v>
      </c>
      <c r="H16" t="s">
        <v>25</v>
      </c>
      <c r="I16" t="s">
        <v>19</v>
      </c>
      <c r="M16">
        <v>1</v>
      </c>
    </row>
    <row r="17" spans="1:13" ht="16.5">
      <c r="A17">
        <v>30</v>
      </c>
      <c r="B17" t="s">
        <v>20</v>
      </c>
      <c r="C17" t="s">
        <v>36</v>
      </c>
      <c r="E17" s="1">
        <v>42378</v>
      </c>
      <c r="H17" t="s">
        <v>25</v>
      </c>
      <c r="I17" t="s">
        <v>19</v>
      </c>
      <c r="M17">
        <v>1</v>
      </c>
    </row>
    <row r="18" spans="1:13" ht="16.5">
      <c r="A18">
        <v>31</v>
      </c>
      <c r="B18" t="s">
        <v>20</v>
      </c>
      <c r="C18" t="s">
        <v>37</v>
      </c>
      <c r="E18" s="1">
        <v>43824</v>
      </c>
      <c r="H18">
        <v>348752</v>
      </c>
      <c r="I18" t="s">
        <v>19</v>
      </c>
      <c r="M18">
        <v>1</v>
      </c>
    </row>
    <row r="19" spans="1:13" ht="16.5">
      <c r="A19">
        <v>32</v>
      </c>
      <c r="B19" t="s">
        <v>17</v>
      </c>
      <c r="C19" t="s">
        <v>38</v>
      </c>
      <c r="E19" s="1">
        <v>42152</v>
      </c>
      <c r="H19">
        <v>984299</v>
      </c>
      <c r="I19" t="s">
        <v>19</v>
      </c>
      <c r="M19">
        <v>1</v>
      </c>
    </row>
    <row r="20" spans="1:13" ht="16.5">
      <c r="A20">
        <v>33</v>
      </c>
      <c r="B20" t="s">
        <v>20</v>
      </c>
      <c r="C20" t="s">
        <v>39</v>
      </c>
      <c r="E20" s="1">
        <v>44746</v>
      </c>
      <c r="H20" t="s">
        <v>25</v>
      </c>
      <c r="I20" t="s">
        <v>19</v>
      </c>
      <c r="M20">
        <v>1</v>
      </c>
    </row>
    <row r="21" spans="1:13" ht="16.5">
      <c r="A21">
        <v>34</v>
      </c>
      <c r="B21" t="s">
        <v>23</v>
      </c>
      <c r="C21" t="s">
        <v>40</v>
      </c>
      <c r="E21" s="1">
        <v>42497</v>
      </c>
      <c r="H21">
        <v>188631</v>
      </c>
      <c r="I21" t="s">
        <v>19</v>
      </c>
      <c r="M21">
        <v>1</v>
      </c>
    </row>
    <row r="22" spans="1:13" ht="16.5">
      <c r="A22">
        <v>36</v>
      </c>
      <c r="B22" t="s">
        <v>23</v>
      </c>
      <c r="C22" t="s">
        <v>41</v>
      </c>
      <c r="E22" s="1">
        <v>43655</v>
      </c>
      <c r="H22">
        <v>190895</v>
      </c>
      <c r="I22" t="s">
        <v>19</v>
      </c>
      <c r="M22">
        <v>1</v>
      </c>
    </row>
    <row r="23" spans="1:13" ht="16.5">
      <c r="A23">
        <v>40</v>
      </c>
      <c r="B23" t="s">
        <v>20</v>
      </c>
      <c r="C23" t="s">
        <v>42</v>
      </c>
      <c r="E23" s="1">
        <v>44250</v>
      </c>
      <c r="H23">
        <v>454447</v>
      </c>
      <c r="I23" t="s">
        <v>19</v>
      </c>
      <c r="M23">
        <v>1</v>
      </c>
    </row>
    <row r="24" spans="1:13" ht="16.5">
      <c r="A24">
        <v>41</v>
      </c>
      <c r="B24" t="s">
        <v>20</v>
      </c>
      <c r="C24" t="s">
        <v>43</v>
      </c>
      <c r="E24" s="1">
        <v>42692</v>
      </c>
      <c r="H24">
        <v>822190</v>
      </c>
      <c r="I24" t="s">
        <v>19</v>
      </c>
      <c r="M24">
        <v>1</v>
      </c>
    </row>
    <row r="25" spans="1:13" ht="16.5">
      <c r="A25">
        <v>42</v>
      </c>
      <c r="B25" t="s">
        <v>20</v>
      </c>
      <c r="C25" t="s">
        <v>44</v>
      </c>
      <c r="E25" s="1">
        <v>42243</v>
      </c>
      <c r="H25">
        <v>178181</v>
      </c>
      <c r="I25" t="s">
        <v>19</v>
      </c>
      <c r="M25">
        <v>1</v>
      </c>
    </row>
    <row r="26" spans="1:13" ht="16.5">
      <c r="A26">
        <v>43</v>
      </c>
      <c r="B26" t="s">
        <v>20</v>
      </c>
      <c r="C26" t="s">
        <v>45</v>
      </c>
      <c r="E26" s="1">
        <v>42329</v>
      </c>
      <c r="H26">
        <v>706220</v>
      </c>
      <c r="I26" t="s">
        <v>19</v>
      </c>
      <c r="M26">
        <v>1</v>
      </c>
    </row>
    <row r="27" spans="1:13" ht="16.5">
      <c r="A27">
        <v>47</v>
      </c>
      <c r="B27" t="s">
        <v>17</v>
      </c>
      <c r="C27" t="s">
        <v>46</v>
      </c>
      <c r="E27" s="1">
        <v>45629</v>
      </c>
      <c r="H27" t="s">
        <v>25</v>
      </c>
      <c r="I27" t="s">
        <v>19</v>
      </c>
      <c r="M27">
        <v>1</v>
      </c>
    </row>
    <row r="28" spans="1:13" ht="16.5">
      <c r="A28">
        <v>50</v>
      </c>
      <c r="B28" t="s">
        <v>23</v>
      </c>
      <c r="C28" t="s">
        <v>47</v>
      </c>
      <c r="E28" s="1">
        <v>42025</v>
      </c>
      <c r="H28">
        <v>859416</v>
      </c>
      <c r="I28" t="s">
        <v>19</v>
      </c>
      <c r="M28">
        <v>1</v>
      </c>
    </row>
    <row r="29" spans="1:13" ht="16.5">
      <c r="A29">
        <v>51</v>
      </c>
      <c r="B29" t="s">
        <v>20</v>
      </c>
      <c r="C29" t="s">
        <v>48</v>
      </c>
      <c r="E29" s="1">
        <v>43233</v>
      </c>
      <c r="H29" t="s">
        <v>25</v>
      </c>
      <c r="I29" t="s">
        <v>19</v>
      </c>
      <c r="M29">
        <v>1</v>
      </c>
    </row>
    <row r="30" spans="1:13" ht="16.5">
      <c r="A30">
        <v>57</v>
      </c>
      <c r="B30" t="s">
        <v>20</v>
      </c>
      <c r="C30" t="s">
        <v>49</v>
      </c>
      <c r="E30" s="1">
        <v>43078</v>
      </c>
      <c r="H30" t="s">
        <v>25</v>
      </c>
      <c r="I30" t="s">
        <v>19</v>
      </c>
      <c r="M30">
        <v>1</v>
      </c>
    </row>
    <row r="31" spans="1:13" ht="16.5">
      <c r="A31">
        <v>59</v>
      </c>
      <c r="B31" t="s">
        <v>20</v>
      </c>
      <c r="C31" t="s">
        <v>50</v>
      </c>
      <c r="E31" s="1">
        <v>42914</v>
      </c>
      <c r="H31" t="s">
        <v>25</v>
      </c>
      <c r="I31" t="s">
        <v>19</v>
      </c>
      <c r="M31">
        <v>1</v>
      </c>
    </row>
    <row r="32" spans="1:13" ht="16.5">
      <c r="A32">
        <v>60</v>
      </c>
      <c r="B32" t="s">
        <v>23</v>
      </c>
      <c r="C32" t="s">
        <v>51</v>
      </c>
      <c r="E32" s="1">
        <v>42579</v>
      </c>
      <c r="H32">
        <v>380112</v>
      </c>
      <c r="I32" t="s">
        <v>19</v>
      </c>
      <c r="M32">
        <v>1</v>
      </c>
    </row>
    <row r="33" spans="1:13" ht="16.5">
      <c r="A33">
        <v>63</v>
      </c>
      <c r="B33" t="s">
        <v>20</v>
      </c>
      <c r="C33" t="s">
        <v>52</v>
      </c>
      <c r="E33" s="1">
        <v>44054</v>
      </c>
      <c r="H33">
        <v>696875</v>
      </c>
      <c r="I33" t="s">
        <v>19</v>
      </c>
      <c r="M33">
        <v>1</v>
      </c>
    </row>
    <row r="34" spans="1:13" ht="16.5">
      <c r="A34">
        <v>64</v>
      </c>
      <c r="B34" t="s">
        <v>20</v>
      </c>
      <c r="C34" t="s">
        <v>53</v>
      </c>
      <c r="E34" s="1">
        <v>42668</v>
      </c>
      <c r="H34" t="s">
        <v>25</v>
      </c>
      <c r="I34" t="s">
        <v>19</v>
      </c>
      <c r="M34">
        <v>1</v>
      </c>
    </row>
    <row r="35" spans="1:13" ht="16.5">
      <c r="A35">
        <v>71</v>
      </c>
      <c r="B35" t="s">
        <v>20</v>
      </c>
      <c r="C35" t="s">
        <v>54</v>
      </c>
      <c r="E35" s="1">
        <v>42875</v>
      </c>
      <c r="H35">
        <v>193926</v>
      </c>
      <c r="I35" t="s">
        <v>19</v>
      </c>
      <c r="M35">
        <v>1</v>
      </c>
    </row>
    <row r="36" spans="1:13" ht="16.5">
      <c r="A36">
        <v>72</v>
      </c>
      <c r="B36" t="s">
        <v>17</v>
      </c>
      <c r="C36" t="s">
        <v>55</v>
      </c>
      <c r="E36" s="1">
        <v>44359</v>
      </c>
      <c r="H36" t="s">
        <v>25</v>
      </c>
      <c r="I36" t="s">
        <v>19</v>
      </c>
      <c r="M36">
        <v>1</v>
      </c>
    </row>
    <row r="37" spans="1:13" ht="16.5">
      <c r="A37">
        <v>73</v>
      </c>
      <c r="B37" t="s">
        <v>17</v>
      </c>
      <c r="C37" t="s">
        <v>56</v>
      </c>
      <c r="E37" s="1">
        <v>42243</v>
      </c>
      <c r="H37">
        <v>425614</v>
      </c>
      <c r="I37" t="s">
        <v>19</v>
      </c>
      <c r="M37">
        <v>1</v>
      </c>
    </row>
    <row r="38" spans="1:13" ht="16.5">
      <c r="A38">
        <v>78</v>
      </c>
      <c r="B38" t="s">
        <v>17</v>
      </c>
      <c r="C38" t="s">
        <v>57</v>
      </c>
      <c r="E38" s="1">
        <v>45307</v>
      </c>
      <c r="H38" t="s">
        <v>25</v>
      </c>
      <c r="I38" t="s">
        <v>19</v>
      </c>
      <c r="M38">
        <v>1</v>
      </c>
    </row>
    <row r="39" spans="1:13" ht="16.5">
      <c r="A39">
        <v>79</v>
      </c>
      <c r="B39" t="s">
        <v>23</v>
      </c>
      <c r="C39" t="s">
        <v>58</v>
      </c>
      <c r="E39" s="1">
        <v>44068</v>
      </c>
      <c r="H39">
        <v>977245</v>
      </c>
      <c r="I39" t="s">
        <v>19</v>
      </c>
      <c r="M39">
        <v>1</v>
      </c>
    </row>
    <row r="40" spans="1:13" ht="16.5">
      <c r="A40">
        <v>80</v>
      </c>
      <c r="B40" t="s">
        <v>23</v>
      </c>
      <c r="C40" t="s">
        <v>59</v>
      </c>
      <c r="E40" s="1">
        <v>44309</v>
      </c>
      <c r="H40">
        <v>216083</v>
      </c>
      <c r="I40" t="s">
        <v>19</v>
      </c>
      <c r="M40">
        <v>1</v>
      </c>
    </row>
    <row r="41" spans="1:13" ht="16.5">
      <c r="A41">
        <v>82</v>
      </c>
      <c r="B41" t="s">
        <v>17</v>
      </c>
      <c r="C41" t="s">
        <v>60</v>
      </c>
      <c r="E41" s="1">
        <v>43412</v>
      </c>
      <c r="H41" t="s">
        <v>25</v>
      </c>
      <c r="I41" t="s">
        <v>19</v>
      </c>
      <c r="M41">
        <v>1</v>
      </c>
    </row>
    <row r="42" spans="1:13" ht="16.5">
      <c r="A42">
        <v>83</v>
      </c>
      <c r="B42" t="s">
        <v>17</v>
      </c>
      <c r="C42" t="s">
        <v>61</v>
      </c>
      <c r="E42" s="1">
        <v>43541</v>
      </c>
      <c r="H42">
        <v>383030</v>
      </c>
      <c r="I42" t="s">
        <v>19</v>
      </c>
      <c r="M42">
        <v>1</v>
      </c>
    </row>
    <row r="43" spans="1:13" ht="16.5">
      <c r="A43">
        <v>84</v>
      </c>
      <c r="B43" t="s">
        <v>17</v>
      </c>
      <c r="C43" t="s">
        <v>62</v>
      </c>
      <c r="E43" s="1">
        <v>42989</v>
      </c>
      <c r="H43" t="s">
        <v>25</v>
      </c>
      <c r="I43" t="s">
        <v>19</v>
      </c>
      <c r="M43">
        <v>1</v>
      </c>
    </row>
    <row r="44" spans="1:13" ht="16.5">
      <c r="A44">
        <v>85</v>
      </c>
      <c r="B44" t="s">
        <v>23</v>
      </c>
      <c r="C44" t="s">
        <v>63</v>
      </c>
      <c r="E44" s="1">
        <v>43436</v>
      </c>
      <c r="H44" t="s">
        <v>25</v>
      </c>
      <c r="I44" t="s">
        <v>19</v>
      </c>
      <c r="M44">
        <v>1</v>
      </c>
    </row>
    <row r="45" spans="1:13" ht="16.5">
      <c r="A45">
        <v>86</v>
      </c>
      <c r="B45" t="s">
        <v>23</v>
      </c>
      <c r="C45" t="s">
        <v>64</v>
      </c>
      <c r="E45" s="1">
        <v>44391</v>
      </c>
      <c r="H45">
        <v>439917</v>
      </c>
      <c r="I45" t="s">
        <v>19</v>
      </c>
      <c r="M45">
        <v>1</v>
      </c>
    </row>
    <row r="46" spans="1:13" ht="16.5">
      <c r="A46">
        <v>90</v>
      </c>
      <c r="B46" t="s">
        <v>23</v>
      </c>
      <c r="C46" t="s">
        <v>65</v>
      </c>
      <c r="E46" s="1">
        <v>45176</v>
      </c>
      <c r="H46">
        <v>748742</v>
      </c>
      <c r="I46" t="s">
        <v>19</v>
      </c>
      <c r="M46">
        <v>1</v>
      </c>
    </row>
    <row r="47" spans="1:13" ht="16.5">
      <c r="A47">
        <v>95</v>
      </c>
      <c r="B47" t="s">
        <v>20</v>
      </c>
      <c r="C47" t="s">
        <v>66</v>
      </c>
      <c r="E47" s="1">
        <v>42849</v>
      </c>
      <c r="H47" t="s">
        <v>25</v>
      </c>
      <c r="I47" t="s">
        <v>19</v>
      </c>
      <c r="M47">
        <v>1</v>
      </c>
    </row>
    <row r="48" spans="1:13" ht="16.5">
      <c r="A48">
        <v>97</v>
      </c>
      <c r="B48" t="s">
        <v>23</v>
      </c>
      <c r="C48" t="s">
        <v>67</v>
      </c>
      <c r="E48" s="1">
        <v>43267</v>
      </c>
      <c r="H48" t="s">
        <v>25</v>
      </c>
      <c r="I48" t="s">
        <v>19</v>
      </c>
      <c r="M48">
        <v>1</v>
      </c>
    </row>
    <row r="49" spans="1:13" ht="16.5">
      <c r="A49">
        <v>98</v>
      </c>
      <c r="B49" t="s">
        <v>20</v>
      </c>
      <c r="C49" t="s">
        <v>68</v>
      </c>
      <c r="E49" s="1">
        <v>44364</v>
      </c>
      <c r="H49">
        <v>367015</v>
      </c>
      <c r="I49" t="s">
        <v>19</v>
      </c>
      <c r="M49">
        <v>1</v>
      </c>
    </row>
    <row r="50" spans="1:13" ht="16.5">
      <c r="A50">
        <v>99</v>
      </c>
      <c r="B50" t="s">
        <v>23</v>
      </c>
      <c r="C50" t="s">
        <v>69</v>
      </c>
      <c r="E50" s="1">
        <v>42936</v>
      </c>
      <c r="H50" t="s">
        <v>25</v>
      </c>
      <c r="I50" t="s">
        <v>19</v>
      </c>
      <c r="M50">
        <v>1</v>
      </c>
    </row>
    <row r="51" spans="1:13" ht="16.5">
      <c r="A51">
        <v>1</v>
      </c>
      <c r="B51" t="s">
        <v>17</v>
      </c>
      <c r="C51" t="s">
        <v>70</v>
      </c>
      <c r="E51" s="1">
        <v>43117</v>
      </c>
      <c r="H51">
        <v>394947</v>
      </c>
      <c r="I51" t="s">
        <v>19</v>
      </c>
      <c r="M51">
        <v>2</v>
      </c>
    </row>
    <row r="52" spans="1:13" ht="16.5">
      <c r="A52">
        <v>2</v>
      </c>
      <c r="B52" t="s">
        <v>23</v>
      </c>
      <c r="C52" t="s">
        <v>71</v>
      </c>
      <c r="E52" s="1">
        <v>44027</v>
      </c>
      <c r="H52" t="s">
        <v>25</v>
      </c>
      <c r="I52" t="s">
        <v>19</v>
      </c>
      <c r="M52">
        <v>2</v>
      </c>
    </row>
    <row r="53" spans="1:13" ht="16.5">
      <c r="A53">
        <v>6</v>
      </c>
      <c r="B53" t="s">
        <v>23</v>
      </c>
      <c r="C53" t="s">
        <v>72</v>
      </c>
      <c r="E53" s="1">
        <v>44835</v>
      </c>
      <c r="H53" t="s">
        <v>25</v>
      </c>
      <c r="I53" t="s">
        <v>19</v>
      </c>
      <c r="M53">
        <v>2</v>
      </c>
    </row>
    <row r="54" spans="1:13" ht="16.5">
      <c r="A54">
        <v>7</v>
      </c>
      <c r="B54" t="s">
        <v>23</v>
      </c>
      <c r="C54" t="s">
        <v>73</v>
      </c>
      <c r="E54" s="1">
        <v>43307</v>
      </c>
      <c r="H54">
        <v>907904</v>
      </c>
      <c r="I54" t="s">
        <v>19</v>
      </c>
      <c r="M54">
        <v>2</v>
      </c>
    </row>
    <row r="55" spans="1:13" ht="16.5">
      <c r="A55">
        <v>8</v>
      </c>
      <c r="B55" t="s">
        <v>23</v>
      </c>
      <c r="C55" t="s">
        <v>74</v>
      </c>
      <c r="E55" s="1">
        <v>42892</v>
      </c>
      <c r="H55" t="s">
        <v>25</v>
      </c>
      <c r="I55" t="s">
        <v>19</v>
      </c>
      <c r="M55">
        <v>2</v>
      </c>
    </row>
    <row r="56" spans="1:13" ht="16.5">
      <c r="A56">
        <v>9</v>
      </c>
      <c r="B56" t="s">
        <v>23</v>
      </c>
      <c r="C56" t="s">
        <v>75</v>
      </c>
      <c r="E56" s="1">
        <v>44100</v>
      </c>
      <c r="H56">
        <v>175887</v>
      </c>
      <c r="I56" t="s">
        <v>19</v>
      </c>
      <c r="M56">
        <v>2</v>
      </c>
    </row>
    <row r="57" spans="1:13" ht="16.5">
      <c r="A57">
        <v>11</v>
      </c>
      <c r="B57" t="s">
        <v>17</v>
      </c>
      <c r="C57" t="s">
        <v>76</v>
      </c>
      <c r="E57" s="1">
        <v>43137</v>
      </c>
      <c r="H57">
        <v>763857</v>
      </c>
      <c r="I57" t="s">
        <v>19</v>
      </c>
      <c r="M57">
        <v>2</v>
      </c>
    </row>
    <row r="58" spans="1:13" ht="16.5">
      <c r="A58">
        <v>12</v>
      </c>
      <c r="B58" t="s">
        <v>20</v>
      </c>
      <c r="C58" t="s">
        <v>77</v>
      </c>
      <c r="E58" s="1">
        <v>43295</v>
      </c>
      <c r="H58">
        <v>117135</v>
      </c>
      <c r="I58" t="s">
        <v>19</v>
      </c>
      <c r="M58">
        <v>2</v>
      </c>
    </row>
    <row r="59" spans="1:13" ht="16.5">
      <c r="A59">
        <v>13</v>
      </c>
      <c r="B59" t="s">
        <v>20</v>
      </c>
      <c r="C59" t="s">
        <v>78</v>
      </c>
      <c r="E59" s="1">
        <v>42189</v>
      </c>
      <c r="H59">
        <v>168284</v>
      </c>
      <c r="I59" t="s">
        <v>19</v>
      </c>
      <c r="M59">
        <v>2</v>
      </c>
    </row>
    <row r="60" spans="1:13" ht="16.5">
      <c r="A60">
        <v>14</v>
      </c>
      <c r="B60" t="s">
        <v>23</v>
      </c>
      <c r="C60" t="s">
        <v>79</v>
      </c>
      <c r="E60" s="1">
        <v>43362</v>
      </c>
      <c r="H60">
        <v>926512</v>
      </c>
      <c r="I60" t="s">
        <v>19</v>
      </c>
      <c r="M60">
        <v>2</v>
      </c>
    </row>
    <row r="61" spans="1:13" ht="16.5">
      <c r="A61">
        <v>22</v>
      </c>
      <c r="B61" t="s">
        <v>23</v>
      </c>
      <c r="C61" t="s">
        <v>80</v>
      </c>
      <c r="E61" s="1">
        <v>44003</v>
      </c>
      <c r="H61" t="s">
        <v>25</v>
      </c>
      <c r="I61" t="s">
        <v>19</v>
      </c>
      <c r="M61">
        <v>2</v>
      </c>
    </row>
    <row r="62" spans="1:13" ht="16.5">
      <c r="A62">
        <v>23</v>
      </c>
      <c r="B62" t="s">
        <v>20</v>
      </c>
      <c r="C62" t="s">
        <v>81</v>
      </c>
      <c r="E62" s="1">
        <v>45474</v>
      </c>
      <c r="H62">
        <v>886097</v>
      </c>
      <c r="I62" t="s">
        <v>19</v>
      </c>
      <c r="M62">
        <v>2</v>
      </c>
    </row>
    <row r="63" spans="1:13" ht="16.5">
      <c r="A63">
        <v>24</v>
      </c>
      <c r="B63" t="s">
        <v>23</v>
      </c>
      <c r="C63" t="s">
        <v>82</v>
      </c>
      <c r="E63" s="1">
        <v>43901</v>
      </c>
      <c r="H63" t="s">
        <v>25</v>
      </c>
      <c r="I63" t="s">
        <v>19</v>
      </c>
      <c r="M63">
        <v>2</v>
      </c>
    </row>
    <row r="64" spans="1:13" ht="16.5">
      <c r="A64">
        <v>27</v>
      </c>
      <c r="B64" t="s">
        <v>23</v>
      </c>
      <c r="C64" t="s">
        <v>83</v>
      </c>
      <c r="E64" s="1">
        <v>43571</v>
      </c>
      <c r="H64">
        <v>686542</v>
      </c>
      <c r="I64" t="s">
        <v>19</v>
      </c>
      <c r="M64">
        <v>2</v>
      </c>
    </row>
    <row r="65" spans="1:13" ht="16.5">
      <c r="A65">
        <v>35</v>
      </c>
      <c r="B65" t="s">
        <v>23</v>
      </c>
      <c r="C65" t="s">
        <v>84</v>
      </c>
      <c r="E65" s="1">
        <v>45231</v>
      </c>
      <c r="H65" t="s">
        <v>25</v>
      </c>
      <c r="I65" t="s">
        <v>19</v>
      </c>
      <c r="M65">
        <v>2</v>
      </c>
    </row>
    <row r="66" spans="1:13" ht="16.5">
      <c r="A66">
        <v>37</v>
      </c>
      <c r="B66" t="s">
        <v>23</v>
      </c>
      <c r="C66" t="s">
        <v>85</v>
      </c>
      <c r="E66" s="1">
        <v>43948</v>
      </c>
      <c r="H66">
        <v>262269</v>
      </c>
      <c r="I66" t="s">
        <v>19</v>
      </c>
      <c r="M66">
        <v>2</v>
      </c>
    </row>
    <row r="67" spans="1:13" ht="16.5">
      <c r="A67">
        <v>38</v>
      </c>
      <c r="B67" t="s">
        <v>17</v>
      </c>
      <c r="C67" t="s">
        <v>86</v>
      </c>
      <c r="E67" s="1">
        <v>44920</v>
      </c>
      <c r="H67" t="s">
        <v>25</v>
      </c>
      <c r="I67" t="s">
        <v>19</v>
      </c>
      <c r="M67">
        <v>2</v>
      </c>
    </row>
    <row r="68" spans="1:13" ht="16.5">
      <c r="A68">
        <v>39</v>
      </c>
      <c r="B68" t="s">
        <v>23</v>
      </c>
      <c r="C68" t="s">
        <v>87</v>
      </c>
      <c r="E68" s="1">
        <v>44330</v>
      </c>
      <c r="H68">
        <v>849556</v>
      </c>
      <c r="I68" t="s">
        <v>19</v>
      </c>
      <c r="M68">
        <v>2</v>
      </c>
    </row>
    <row r="69" spans="1:13" ht="16.5">
      <c r="A69">
        <v>44</v>
      </c>
      <c r="B69" t="s">
        <v>17</v>
      </c>
      <c r="C69" t="s">
        <v>88</v>
      </c>
      <c r="E69" s="1">
        <v>44768</v>
      </c>
      <c r="H69" t="s">
        <v>25</v>
      </c>
      <c r="I69" t="s">
        <v>19</v>
      </c>
      <c r="M69">
        <v>2</v>
      </c>
    </row>
    <row r="70" spans="1:13" ht="16.5">
      <c r="A70">
        <v>45</v>
      </c>
      <c r="B70" t="s">
        <v>20</v>
      </c>
      <c r="C70" t="s">
        <v>89</v>
      </c>
      <c r="E70" s="1">
        <v>42160</v>
      </c>
      <c r="H70" t="s">
        <v>25</v>
      </c>
      <c r="I70" t="s">
        <v>19</v>
      </c>
      <c r="M70">
        <v>2</v>
      </c>
    </row>
    <row r="71" spans="1:13" ht="16.5">
      <c r="A71">
        <v>46</v>
      </c>
      <c r="B71" t="s">
        <v>20</v>
      </c>
      <c r="C71" t="s">
        <v>90</v>
      </c>
      <c r="E71" s="1">
        <v>42039</v>
      </c>
      <c r="H71" t="s">
        <v>25</v>
      </c>
      <c r="I71" t="s">
        <v>19</v>
      </c>
      <c r="M71">
        <v>2</v>
      </c>
    </row>
    <row r="72" spans="1:13" ht="16.5">
      <c r="A72">
        <v>48</v>
      </c>
      <c r="B72" t="s">
        <v>23</v>
      </c>
      <c r="C72" t="s">
        <v>91</v>
      </c>
      <c r="E72" s="1">
        <v>44942</v>
      </c>
      <c r="H72" t="s">
        <v>25</v>
      </c>
      <c r="I72" t="s">
        <v>19</v>
      </c>
      <c r="M72">
        <v>2</v>
      </c>
    </row>
    <row r="73" spans="1:13" ht="16.5">
      <c r="A73">
        <v>49</v>
      </c>
      <c r="B73" t="s">
        <v>23</v>
      </c>
      <c r="C73" t="s">
        <v>92</v>
      </c>
      <c r="E73" s="1">
        <v>42437</v>
      </c>
      <c r="H73" t="s">
        <v>25</v>
      </c>
      <c r="I73" t="s">
        <v>19</v>
      </c>
      <c r="M73">
        <v>2</v>
      </c>
    </row>
    <row r="74" spans="1:13" ht="16.5">
      <c r="A74">
        <v>52</v>
      </c>
      <c r="B74" t="s">
        <v>17</v>
      </c>
      <c r="C74" t="s">
        <v>93</v>
      </c>
      <c r="E74" s="1">
        <v>43449</v>
      </c>
      <c r="H74">
        <v>456692</v>
      </c>
      <c r="I74" t="s">
        <v>19</v>
      </c>
      <c r="M74">
        <v>2</v>
      </c>
    </row>
    <row r="75" spans="1:13" ht="16.5">
      <c r="A75">
        <v>53</v>
      </c>
      <c r="B75" t="s">
        <v>20</v>
      </c>
      <c r="C75" t="s">
        <v>94</v>
      </c>
      <c r="E75" s="1">
        <v>42558</v>
      </c>
      <c r="H75">
        <v>832744</v>
      </c>
      <c r="I75" t="s">
        <v>19</v>
      </c>
      <c r="M75">
        <v>2</v>
      </c>
    </row>
    <row r="76" spans="1:13" ht="16.5">
      <c r="A76">
        <v>54</v>
      </c>
      <c r="B76" t="s">
        <v>23</v>
      </c>
      <c r="C76" t="s">
        <v>95</v>
      </c>
      <c r="E76" s="1">
        <v>43885</v>
      </c>
      <c r="H76">
        <v>519896</v>
      </c>
      <c r="I76" t="s">
        <v>19</v>
      </c>
      <c r="M76">
        <v>2</v>
      </c>
    </row>
    <row r="77" spans="1:13" ht="16.5">
      <c r="A77">
        <v>55</v>
      </c>
      <c r="B77" t="s">
        <v>20</v>
      </c>
      <c r="C77" t="s">
        <v>96</v>
      </c>
      <c r="E77" s="1">
        <v>44828</v>
      </c>
      <c r="H77" t="s">
        <v>25</v>
      </c>
      <c r="I77" t="s">
        <v>19</v>
      </c>
      <c r="M77">
        <v>2</v>
      </c>
    </row>
    <row r="78" spans="1:13" ht="16.5">
      <c r="A78">
        <v>56</v>
      </c>
      <c r="B78" t="s">
        <v>23</v>
      </c>
      <c r="C78" t="s">
        <v>97</v>
      </c>
      <c r="E78" s="1">
        <v>43459</v>
      </c>
      <c r="H78">
        <v>123392</v>
      </c>
      <c r="I78" t="s">
        <v>19</v>
      </c>
      <c r="M78">
        <v>2</v>
      </c>
    </row>
    <row r="79" spans="1:13" ht="16.5">
      <c r="A79">
        <v>58</v>
      </c>
      <c r="B79" t="s">
        <v>23</v>
      </c>
      <c r="C79" t="s">
        <v>98</v>
      </c>
      <c r="E79" s="1">
        <v>44021</v>
      </c>
      <c r="H79">
        <v>395889</v>
      </c>
      <c r="I79" t="s">
        <v>19</v>
      </c>
      <c r="M79">
        <v>2</v>
      </c>
    </row>
    <row r="80" spans="1:13" ht="16.5">
      <c r="A80">
        <v>61</v>
      </c>
      <c r="B80" t="s">
        <v>23</v>
      </c>
      <c r="C80" t="s">
        <v>99</v>
      </c>
      <c r="E80" s="1">
        <v>45571</v>
      </c>
      <c r="H80">
        <v>144303</v>
      </c>
      <c r="I80" t="s">
        <v>19</v>
      </c>
      <c r="M80">
        <v>2</v>
      </c>
    </row>
    <row r="81" spans="1:13" ht="16.5">
      <c r="A81">
        <v>62</v>
      </c>
      <c r="B81" t="s">
        <v>23</v>
      </c>
      <c r="C81" t="s">
        <v>100</v>
      </c>
      <c r="E81" s="1">
        <v>43014</v>
      </c>
      <c r="H81">
        <v>202198</v>
      </c>
      <c r="I81" t="s">
        <v>19</v>
      </c>
      <c r="M81">
        <v>2</v>
      </c>
    </row>
    <row r="82" spans="1:13" ht="16.5">
      <c r="A82">
        <v>65</v>
      </c>
      <c r="B82" t="s">
        <v>17</v>
      </c>
      <c r="C82" t="s">
        <v>101</v>
      </c>
      <c r="E82" s="1">
        <v>45582</v>
      </c>
      <c r="H82">
        <v>473939</v>
      </c>
      <c r="I82" t="s">
        <v>19</v>
      </c>
      <c r="M82">
        <v>2</v>
      </c>
    </row>
    <row r="83" spans="1:13" ht="16.5">
      <c r="A83">
        <v>66</v>
      </c>
      <c r="B83" t="s">
        <v>17</v>
      </c>
      <c r="C83" t="s">
        <v>102</v>
      </c>
      <c r="E83" s="1">
        <v>44434</v>
      </c>
      <c r="H83" t="s">
        <v>25</v>
      </c>
      <c r="I83" t="s">
        <v>19</v>
      </c>
      <c r="M83">
        <v>2</v>
      </c>
    </row>
    <row r="84" spans="1:13" ht="16.5">
      <c r="A84">
        <v>67</v>
      </c>
      <c r="B84" t="s">
        <v>17</v>
      </c>
      <c r="C84" t="s">
        <v>103</v>
      </c>
      <c r="E84" s="1">
        <v>45108</v>
      </c>
      <c r="H84">
        <v>227045</v>
      </c>
      <c r="I84" t="s">
        <v>19</v>
      </c>
      <c r="M84">
        <v>2</v>
      </c>
    </row>
    <row r="85" spans="1:13" ht="16.5">
      <c r="A85">
        <v>68</v>
      </c>
      <c r="B85" t="s">
        <v>17</v>
      </c>
      <c r="C85" t="s">
        <v>104</v>
      </c>
      <c r="E85" s="1">
        <v>43662</v>
      </c>
      <c r="H85" t="s">
        <v>25</v>
      </c>
      <c r="I85" t="s">
        <v>19</v>
      </c>
      <c r="M85">
        <v>2</v>
      </c>
    </row>
    <row r="86" spans="1:13" ht="16.5">
      <c r="A86">
        <v>69</v>
      </c>
      <c r="B86" t="s">
        <v>20</v>
      </c>
      <c r="C86" t="s">
        <v>105</v>
      </c>
      <c r="E86" s="1">
        <v>44929</v>
      </c>
      <c r="H86" t="s">
        <v>25</v>
      </c>
      <c r="I86" t="s">
        <v>19</v>
      </c>
      <c r="M86">
        <v>2</v>
      </c>
    </row>
    <row r="87" spans="1:13" ht="16.5">
      <c r="A87">
        <v>70</v>
      </c>
      <c r="B87" t="s">
        <v>17</v>
      </c>
      <c r="C87" t="s">
        <v>106</v>
      </c>
      <c r="E87" s="1">
        <v>44181</v>
      </c>
      <c r="H87">
        <v>486842</v>
      </c>
      <c r="I87" t="s">
        <v>19</v>
      </c>
      <c r="M87">
        <v>2</v>
      </c>
    </row>
    <row r="88" spans="1:13" ht="16.5">
      <c r="A88">
        <v>74</v>
      </c>
      <c r="B88" t="s">
        <v>17</v>
      </c>
      <c r="C88" t="s">
        <v>107</v>
      </c>
      <c r="E88" s="1">
        <v>44290</v>
      </c>
      <c r="H88" t="s">
        <v>25</v>
      </c>
      <c r="I88" t="s">
        <v>19</v>
      </c>
      <c r="M88">
        <v>2</v>
      </c>
    </row>
    <row r="89" spans="1:13" ht="16.5">
      <c r="A89">
        <v>75</v>
      </c>
      <c r="B89" t="s">
        <v>17</v>
      </c>
      <c r="C89" t="s">
        <v>108</v>
      </c>
      <c r="E89" s="1">
        <v>42668</v>
      </c>
      <c r="H89" t="s">
        <v>25</v>
      </c>
      <c r="I89" t="s">
        <v>19</v>
      </c>
      <c r="M89">
        <v>2</v>
      </c>
    </row>
    <row r="90" spans="1:13" ht="16.5">
      <c r="A90">
        <v>76</v>
      </c>
      <c r="B90" t="s">
        <v>23</v>
      </c>
      <c r="C90" t="s">
        <v>109</v>
      </c>
      <c r="E90" s="1">
        <v>43103</v>
      </c>
      <c r="H90">
        <v>872026</v>
      </c>
      <c r="I90" t="s">
        <v>19</v>
      </c>
      <c r="M90">
        <v>2</v>
      </c>
    </row>
    <row r="91" spans="1:13" ht="16.5">
      <c r="A91">
        <v>77</v>
      </c>
      <c r="B91" t="s">
        <v>23</v>
      </c>
      <c r="C91" t="s">
        <v>110</v>
      </c>
      <c r="E91" s="1">
        <v>44685</v>
      </c>
      <c r="H91">
        <v>747829</v>
      </c>
      <c r="I91" t="s">
        <v>19</v>
      </c>
      <c r="M91">
        <v>2</v>
      </c>
    </row>
    <row r="92" spans="1:13" ht="16.5">
      <c r="A92">
        <v>81</v>
      </c>
      <c r="B92" t="s">
        <v>20</v>
      </c>
      <c r="C92" t="s">
        <v>111</v>
      </c>
      <c r="E92" s="1">
        <v>42555</v>
      </c>
      <c r="H92">
        <v>560542</v>
      </c>
      <c r="I92" t="s">
        <v>19</v>
      </c>
      <c r="M92">
        <v>2</v>
      </c>
    </row>
    <row r="93" spans="1:13" ht="16.5">
      <c r="A93">
        <v>87</v>
      </c>
      <c r="B93" t="s">
        <v>20</v>
      </c>
      <c r="C93" t="s">
        <v>112</v>
      </c>
      <c r="E93" s="1">
        <v>43655</v>
      </c>
      <c r="H93">
        <v>732577</v>
      </c>
      <c r="I93" t="s">
        <v>19</v>
      </c>
      <c r="M93">
        <v>2</v>
      </c>
    </row>
    <row r="94" spans="1:13" ht="16.5">
      <c r="A94">
        <v>88</v>
      </c>
      <c r="B94" t="s">
        <v>23</v>
      </c>
      <c r="C94" t="s">
        <v>113</v>
      </c>
      <c r="E94" s="1">
        <v>42202</v>
      </c>
      <c r="H94" t="s">
        <v>25</v>
      </c>
      <c r="I94" t="s">
        <v>19</v>
      </c>
      <c r="M94">
        <v>2</v>
      </c>
    </row>
    <row r="95" spans="1:13" ht="16.5">
      <c r="A95">
        <v>89</v>
      </c>
      <c r="B95" t="s">
        <v>23</v>
      </c>
      <c r="C95" t="s">
        <v>114</v>
      </c>
      <c r="E95" s="1">
        <v>42849</v>
      </c>
      <c r="H95">
        <v>271438</v>
      </c>
      <c r="I95" t="s">
        <v>19</v>
      </c>
      <c r="M95">
        <v>2</v>
      </c>
    </row>
    <row r="96" spans="1:13" ht="16.5">
      <c r="A96">
        <v>91</v>
      </c>
      <c r="B96" t="s">
        <v>23</v>
      </c>
      <c r="C96" t="s">
        <v>115</v>
      </c>
      <c r="E96" s="1">
        <v>44156</v>
      </c>
      <c r="H96">
        <v>362680</v>
      </c>
      <c r="I96" t="s">
        <v>19</v>
      </c>
      <c r="M96">
        <v>2</v>
      </c>
    </row>
    <row r="97" spans="1:13" ht="16.5">
      <c r="A97">
        <v>92</v>
      </c>
      <c r="B97" t="s">
        <v>17</v>
      </c>
      <c r="C97" t="s">
        <v>116</v>
      </c>
      <c r="E97" s="1">
        <v>43319</v>
      </c>
      <c r="H97" t="s">
        <v>25</v>
      </c>
      <c r="I97" t="s">
        <v>19</v>
      </c>
      <c r="M97">
        <v>2</v>
      </c>
    </row>
    <row r="98" spans="1:13" ht="16.5">
      <c r="A98">
        <v>93</v>
      </c>
      <c r="B98" t="s">
        <v>17</v>
      </c>
      <c r="C98" t="s">
        <v>117</v>
      </c>
      <c r="E98" s="1">
        <v>42743</v>
      </c>
      <c r="H98">
        <v>499445</v>
      </c>
      <c r="I98" t="s">
        <v>19</v>
      </c>
      <c r="M98">
        <v>2</v>
      </c>
    </row>
    <row r="99" spans="1:13" ht="16.5">
      <c r="A99">
        <v>94</v>
      </c>
      <c r="B99" t="s">
        <v>17</v>
      </c>
      <c r="C99" t="s">
        <v>118</v>
      </c>
      <c r="E99" s="1">
        <v>44938</v>
      </c>
      <c r="H99">
        <v>355767</v>
      </c>
      <c r="I99" t="s">
        <v>19</v>
      </c>
      <c r="M99">
        <v>2</v>
      </c>
    </row>
    <row r="100" spans="1:13" ht="16.5">
      <c r="A100">
        <v>96</v>
      </c>
      <c r="B100" t="s">
        <v>20</v>
      </c>
      <c r="C100" t="s">
        <v>119</v>
      </c>
      <c r="E100" s="1">
        <v>44106</v>
      </c>
      <c r="H100" t="s">
        <v>25</v>
      </c>
      <c r="I100" t="s">
        <v>19</v>
      </c>
      <c r="M100">
        <v>2</v>
      </c>
    </row>
    <row r="101" spans="1:13" ht="16.5">
      <c r="A101">
        <v>100</v>
      </c>
      <c r="B101" t="s">
        <v>23</v>
      </c>
      <c r="C101" t="s">
        <v>120</v>
      </c>
      <c r="E101" s="1">
        <v>42784</v>
      </c>
      <c r="H101">
        <v>820971</v>
      </c>
      <c r="I101" t="s">
        <v>19</v>
      </c>
      <c r="M101">
        <v>2</v>
      </c>
    </row>
  </sheetData>
  <sortState xmlns:xlrd2="http://schemas.microsoft.com/office/spreadsheetml/2017/richdata2" ref="A2:Q101">
    <sortCondition ref="M2:M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F25D-E9A9-4A49-B6C3-EDF6A09A71EB}">
  <dimension ref="A1:O59"/>
  <sheetViews>
    <sheetView tabSelected="1" workbookViewId="0">
      <pane ySplit="1" topLeftCell="A42" activePane="bottomLeft" state="frozen"/>
      <selection pane="bottomLeft" activeCell="A53" sqref="A53:XFD53"/>
    </sheetView>
  </sheetViews>
  <sheetFormatPr defaultRowHeight="16.5"/>
  <cols>
    <col min="1" max="1" width="15.125" bestFit="1" customWidth="1"/>
    <col min="4" max="4" width="9.5" bestFit="1" customWidth="1"/>
    <col min="6" max="6" width="10.875" style="2" bestFit="1" customWidth="1"/>
    <col min="12" max="12" width="13.125" bestFit="1" customWidth="1"/>
    <col min="13" max="13" width="19.25" bestFit="1" customWidth="1"/>
    <col min="15" max="15" width="11" bestFit="1" customWidth="1"/>
  </cols>
  <sheetData>
    <row r="1" spans="1:15">
      <c r="A1" t="s">
        <v>15</v>
      </c>
      <c r="B1" t="s">
        <v>121</v>
      </c>
      <c r="C1" t="s">
        <v>122</v>
      </c>
      <c r="D1" t="s">
        <v>123</v>
      </c>
      <c r="E1" t="s">
        <v>124</v>
      </c>
      <c r="F1" s="2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</row>
    <row r="2" spans="1:15">
      <c r="A2" t="str" cm="1">
        <f t="array" ref="A2">_xlfn.CONCAT(TEXT(INDEX(基本資料!$E$51:$E$101, 配種資料!N2), "YY"), INDEX(基本資料!$B$51:$B$101, 配種資料!N2), INDEX(基本資料!$C$51:$C$101, 配種資料!N2))</f>
        <v>18D1714-3</v>
      </c>
      <c r="B2">
        <v>1</v>
      </c>
      <c r="D2" s="1" cm="1">
        <f t="array" ref="D2">INDEX(基本資料!$E$51:$E$101, 配種資料!N2) + 配種資料!O2</f>
        <v>43299</v>
      </c>
      <c r="F2" s="2">
        <v>0.5</v>
      </c>
      <c r="N2">
        <v>1</v>
      </c>
      <c r="O2">
        <v>182</v>
      </c>
    </row>
    <row r="3" spans="1:15">
      <c r="A3" t="str" cm="1">
        <f t="array" ref="A3">_xlfn.CONCAT(TEXT(INDEX(基本資料!$E$51:$E$101, 配種資料!N3), "YY"), INDEX(基本資料!$B$51:$B$101, 配種資料!N3), INDEX(基本資料!$C$51:$C$101, 配種資料!N3))</f>
        <v>18D1714-3</v>
      </c>
      <c r="B3">
        <f>IF(A2=A3, B2+1, 1)</f>
        <v>2</v>
      </c>
      <c r="D3" s="1" cm="1">
        <f t="array" ref="D3">INDEX(基本資料!$E$51:$E$101, 配種資料!N3) + 配種資料!O3</f>
        <v>43485</v>
      </c>
      <c r="F3" s="2">
        <v>0.5</v>
      </c>
      <c r="N3">
        <v>1</v>
      </c>
      <c r="O3">
        <v>368</v>
      </c>
    </row>
    <row r="4" spans="1:15">
      <c r="A4" t="str" cm="1">
        <f t="array" ref="A4">_xlfn.CONCAT(TEXT(INDEX(基本資料!$E$51:$E$101, 配種資料!N4), "YY"), INDEX(基本資料!$B$51:$B$101, 配種資料!N4), INDEX(基本資料!$C$51:$C$101, 配種資料!N4))</f>
        <v>20L1722-15</v>
      </c>
      <c r="B4">
        <f t="shared" ref="B4:B51" si="0">IF(A3=A4, B3+1, 1)</f>
        <v>1</v>
      </c>
      <c r="D4" s="1" cm="1">
        <f t="array" ref="D4">INDEX(基本資料!$E$51:$E$101, 配種資料!N4) + 配種資料!O4</f>
        <v>44215</v>
      </c>
      <c r="F4" s="2">
        <v>0.5</v>
      </c>
      <c r="N4">
        <v>2</v>
      </c>
      <c r="O4">
        <v>188</v>
      </c>
    </row>
    <row r="5" spans="1:15">
      <c r="A5" t="str" cm="1">
        <f t="array" ref="A5">_xlfn.CONCAT(TEXT(INDEX(基本資料!$E$51:$E$101, 配種資料!N5), "YY"), INDEX(基本資料!$B$51:$B$101, 配種資料!N5), INDEX(基本資料!$C$51:$C$101, 配種資料!N5))</f>
        <v>22L1099-11</v>
      </c>
      <c r="B5">
        <f t="shared" si="0"/>
        <v>1</v>
      </c>
      <c r="D5" s="1" cm="1">
        <f t="array" ref="D5">INDEX(基本資料!$E$51:$E$101, 配種資料!N5) + 配種資料!O5</f>
        <v>45025</v>
      </c>
      <c r="F5" s="2">
        <v>0.5</v>
      </c>
      <c r="N5">
        <v>3</v>
      </c>
      <c r="O5">
        <v>190</v>
      </c>
    </row>
    <row r="6" spans="1:15">
      <c r="A6" t="str" cm="1">
        <f t="array" ref="A6">_xlfn.CONCAT(TEXT(INDEX(基本資料!$E$51:$E$101, 配種資料!N6), "YY"), INDEX(基本資料!$B$51:$B$101, 配種資料!N6), INDEX(基本資料!$C$51:$C$101, 配種資料!N6))</f>
        <v>22L1099-11</v>
      </c>
      <c r="B6">
        <f t="shared" si="0"/>
        <v>2</v>
      </c>
      <c r="D6" s="1" cm="1">
        <f t="array" ref="D6">INDEX(基本資料!$E$51:$E$101, 配種資料!N6) + 配種資料!O6</f>
        <v>45213</v>
      </c>
      <c r="F6" s="2">
        <v>0.5</v>
      </c>
      <c r="N6">
        <v>3</v>
      </c>
      <c r="O6">
        <v>378</v>
      </c>
    </row>
    <row r="7" spans="1:15">
      <c r="A7" t="str" cm="1">
        <f t="array" ref="A7">_xlfn.CONCAT(TEXT(INDEX(基本資料!$E$51:$E$101, 配種資料!N7), "YY"), INDEX(基本資料!$B$51:$B$101, 配種資料!N7), INDEX(基本資料!$C$51:$C$101, 配種資料!N7))</f>
        <v>17L1315-10</v>
      </c>
      <c r="B7">
        <f t="shared" si="0"/>
        <v>1</v>
      </c>
      <c r="D7" s="1" cm="1">
        <f t="array" ref="D7">INDEX(基本資料!$E$51:$E$101, 配種資料!N7) + 配種資料!O7</f>
        <v>43077</v>
      </c>
      <c r="F7" s="2">
        <v>0.5</v>
      </c>
      <c r="N7">
        <v>5</v>
      </c>
      <c r="O7">
        <v>185</v>
      </c>
    </row>
    <row r="8" spans="1:15">
      <c r="A8" t="str" cm="1">
        <f t="array" ref="A8">_xlfn.CONCAT(TEXT(INDEX(基本資料!$E$51:$E$101, 配種資料!N8), "YY"), INDEX(基本資料!$B$51:$B$101, 配種資料!N8), INDEX(基本資料!$C$51:$C$101, 配種資料!N8))</f>
        <v>18D1501-2</v>
      </c>
      <c r="B8">
        <f t="shared" si="0"/>
        <v>1</v>
      </c>
      <c r="D8" s="1" cm="1">
        <f t="array" ref="D8">INDEX(基本資料!$E$51:$E$101, 配種資料!N8) + 配種資料!O8</f>
        <v>43326</v>
      </c>
      <c r="F8" s="2">
        <v>0.5</v>
      </c>
      <c r="N8">
        <v>7</v>
      </c>
      <c r="O8">
        <v>189</v>
      </c>
    </row>
    <row r="9" spans="1:15">
      <c r="A9" t="str" cm="1">
        <f t="array" ref="A9">_xlfn.CONCAT(TEXT(INDEX(基本資料!$E$51:$E$101, 配種資料!N9), "YY"), INDEX(基本資料!$B$51:$B$101, 配種資料!N9), INDEX(基本資料!$C$51:$C$101, 配種資料!N9))</f>
        <v>18Y1735-6</v>
      </c>
      <c r="B9">
        <f t="shared" si="0"/>
        <v>1</v>
      </c>
      <c r="D9" s="1" cm="1">
        <f t="array" ref="D9">INDEX(基本資料!$E$51:$E$101, 配種資料!N9) + 配種資料!O9</f>
        <v>43483</v>
      </c>
      <c r="F9" s="2">
        <v>0.5</v>
      </c>
      <c r="N9">
        <v>8</v>
      </c>
      <c r="O9">
        <v>188</v>
      </c>
    </row>
    <row r="10" spans="1:15">
      <c r="A10" t="str" cm="1">
        <f t="array" ref="A10">_xlfn.CONCAT(TEXT(INDEX(基本資料!$E$51:$E$101, 配種資料!N10), "YY"), INDEX(基本資料!$B$51:$B$101, 配種資料!N10), INDEX(基本資料!$C$51:$C$101, 配種資料!N10))</f>
        <v>18Y1735-6</v>
      </c>
      <c r="B10">
        <f t="shared" si="0"/>
        <v>2</v>
      </c>
      <c r="D10" s="1" cm="1">
        <f t="array" ref="D10">INDEX(基本資料!$E$51:$E$101, 配種資料!N10) + 配種資料!O10</f>
        <v>43672</v>
      </c>
      <c r="F10" s="2">
        <v>0.5</v>
      </c>
      <c r="N10">
        <v>8</v>
      </c>
      <c r="O10">
        <v>377</v>
      </c>
    </row>
    <row r="11" spans="1:15">
      <c r="A11" t="str" cm="1">
        <f t="array" ref="A11">_xlfn.CONCAT(TEXT(INDEX(基本資料!$E$51:$E$101, 配種資料!N11), "YY"), INDEX(基本資料!$B$51:$B$101, 配種資料!N11), INDEX(基本資料!$C$51:$C$101, 配種資料!N11))</f>
        <v>18Y1735-6</v>
      </c>
      <c r="B11">
        <f t="shared" si="0"/>
        <v>3</v>
      </c>
      <c r="D11" s="1" cm="1">
        <f t="array" ref="D11">INDEX(基本資料!$E$51:$E$101, 配種資料!N11) + 配種資料!O11</f>
        <v>43861</v>
      </c>
      <c r="F11" s="2">
        <v>0.5</v>
      </c>
      <c r="N11">
        <v>8</v>
      </c>
      <c r="O11">
        <v>566</v>
      </c>
    </row>
    <row r="12" spans="1:15">
      <c r="A12" t="str" cm="1">
        <f t="array" ref="A12">_xlfn.CONCAT(TEXT(INDEX(基本資料!$E$51:$E$101, 配種資料!N12), "YY"), INDEX(基本資料!$B$51:$B$101, 配種資料!N12), INDEX(基本資料!$C$51:$C$101, 配種資料!N12))</f>
        <v>18Y1735-6</v>
      </c>
      <c r="B12">
        <f t="shared" si="0"/>
        <v>4</v>
      </c>
      <c r="D12" s="1" cm="1">
        <f t="array" ref="D12">INDEX(基本資料!$E$51:$E$101, 配種資料!N12) + 配種資料!O12</f>
        <v>44049</v>
      </c>
      <c r="F12" s="2">
        <v>0.5</v>
      </c>
      <c r="N12">
        <v>8</v>
      </c>
      <c r="O12">
        <v>754</v>
      </c>
    </row>
    <row r="13" spans="1:15">
      <c r="A13" t="str" cm="1">
        <f t="array" ref="A13">_xlfn.CONCAT(TEXT(INDEX(基本資料!$E$51:$E$101, 配種資料!N13), "YY"), INDEX(基本資料!$B$51:$B$101, 配種資料!N13), INDEX(基本資料!$C$51:$C$101, 配種資料!N13))</f>
        <v>15Y1169-3</v>
      </c>
      <c r="B13">
        <f t="shared" si="0"/>
        <v>1</v>
      </c>
      <c r="D13" s="1" cm="1">
        <f t="array" ref="D13">INDEX(基本資料!$E$51:$E$101, 配種資料!N13) + 配種資料!O13</f>
        <v>42370</v>
      </c>
      <c r="F13" s="2">
        <v>0.5</v>
      </c>
      <c r="N13">
        <v>9</v>
      </c>
      <c r="O13">
        <v>181</v>
      </c>
    </row>
    <row r="14" spans="1:15">
      <c r="A14" t="str" cm="1">
        <f t="array" ref="A14">_xlfn.CONCAT(TEXT(INDEX(基本資料!$E$51:$E$101, 配種資料!N14), "YY"), INDEX(基本資料!$B$51:$B$101, 配種資料!N14), INDEX(基本資料!$C$51:$C$101, 配種資料!N14))</f>
        <v>18L1813-15</v>
      </c>
      <c r="B14">
        <f t="shared" si="0"/>
        <v>1</v>
      </c>
      <c r="D14" s="1" cm="1">
        <f t="array" ref="D14">INDEX(基本資料!$E$51:$E$101, 配種資料!N14) + 配種資料!O14</f>
        <v>43542</v>
      </c>
      <c r="F14" s="2">
        <v>0.5</v>
      </c>
      <c r="N14">
        <v>10</v>
      </c>
      <c r="O14">
        <v>180</v>
      </c>
    </row>
    <row r="15" spans="1:15">
      <c r="A15" t="str" cm="1">
        <f t="array" ref="A15">_xlfn.CONCAT(TEXT(INDEX(基本資料!$E$51:$E$101, 配種資料!N15), "YY"), INDEX(基本資料!$B$51:$B$101, 配種資料!N15), INDEX(基本資料!$C$51:$C$101, 配種資料!N15))</f>
        <v>20L1665-14</v>
      </c>
      <c r="B15">
        <f t="shared" si="0"/>
        <v>1</v>
      </c>
      <c r="D15" s="1" cm="1">
        <f t="array" ref="D15">INDEX(基本資料!$E$51:$E$101, 配種資料!N15) + 配種資料!O15</f>
        <v>44088</v>
      </c>
      <c r="F15" s="2">
        <v>0.5</v>
      </c>
      <c r="N15">
        <v>13</v>
      </c>
      <c r="O15">
        <v>187</v>
      </c>
    </row>
    <row r="16" spans="1:15">
      <c r="A16" t="str" cm="1">
        <f t="array" ref="A16">_xlfn.CONCAT(TEXT(INDEX(基本資料!$E$51:$E$101, 配種資料!N16), "YY"), INDEX(基本資料!$B$51:$B$101, 配種資料!N16), INDEX(基本資料!$C$51:$C$101, 配種資料!N16))</f>
        <v>20L1665-14</v>
      </c>
      <c r="B16">
        <f t="shared" si="0"/>
        <v>2</v>
      </c>
      <c r="D16" s="1" cm="1">
        <f t="array" ref="D16">INDEX(基本資料!$E$51:$E$101, 配種資料!N16) + 配種資料!O16</f>
        <v>44269</v>
      </c>
      <c r="F16" s="2">
        <v>0.5</v>
      </c>
      <c r="N16">
        <v>13</v>
      </c>
      <c r="O16">
        <v>368</v>
      </c>
    </row>
    <row r="17" spans="1:15">
      <c r="A17" t="str" cm="1">
        <f t="array" ref="A17">_xlfn.CONCAT(TEXT(INDEX(基本資料!$E$51:$E$101, 配種資料!N17), "YY"), INDEX(基本資料!$B$51:$B$101, 配種資料!N17), INDEX(基本資料!$C$51:$C$101, 配種資料!N17))</f>
        <v>19L1292-15</v>
      </c>
      <c r="B17">
        <f t="shared" si="0"/>
        <v>1</v>
      </c>
      <c r="D17" s="1" cm="1">
        <f t="array" ref="D17">INDEX(基本資料!$E$51:$E$101, 配種資料!N17) + 配種資料!O17</f>
        <v>43758</v>
      </c>
      <c r="F17" s="2">
        <v>0.5</v>
      </c>
      <c r="N17">
        <v>14</v>
      </c>
      <c r="O17">
        <v>187</v>
      </c>
    </row>
    <row r="18" spans="1:15">
      <c r="A18" t="str" cm="1">
        <f t="array" ref="A18">_xlfn.CONCAT(TEXT(INDEX(基本資料!$E$51:$E$101, 配種資料!N18), "YY"), INDEX(基本資料!$B$51:$B$101, 配種資料!N18), INDEX(基本資料!$C$51:$C$101, 配種資料!N18))</f>
        <v>19L1292-15</v>
      </c>
      <c r="B18">
        <f t="shared" si="0"/>
        <v>2</v>
      </c>
      <c r="D18" s="1" cm="1">
        <f t="array" ref="D18">INDEX(基本資料!$E$51:$E$101, 配種資料!N18) + 配種資料!O18</f>
        <v>43944</v>
      </c>
      <c r="F18" s="2">
        <v>0.5</v>
      </c>
      <c r="N18">
        <v>14</v>
      </c>
      <c r="O18">
        <v>373</v>
      </c>
    </row>
    <row r="19" spans="1:15">
      <c r="A19" t="str" cm="1">
        <f t="array" ref="A19">_xlfn.CONCAT(TEXT(INDEX(基本資料!$E$51:$E$101, 配種資料!N19), "YY"), INDEX(基本資料!$B$51:$B$101, 配種資料!N19), INDEX(基本資料!$C$51:$C$101, 配種資料!N19))</f>
        <v>19L1292-15</v>
      </c>
      <c r="B19">
        <f t="shared" si="0"/>
        <v>3</v>
      </c>
      <c r="D19" s="1" cm="1">
        <f t="array" ref="D19">INDEX(基本資料!$E$51:$E$101, 配種資料!N19) + 配種資料!O19</f>
        <v>44128</v>
      </c>
      <c r="F19" s="2">
        <v>0.5</v>
      </c>
      <c r="N19">
        <v>14</v>
      </c>
      <c r="O19">
        <v>557</v>
      </c>
    </row>
    <row r="20" spans="1:15">
      <c r="A20" t="str" cm="1">
        <f t="array" ref="A20">_xlfn.CONCAT(TEXT(INDEX(基本資料!$E$51:$E$101, 配種資料!N20), "YY"), INDEX(基本資料!$B$51:$B$101, 配種資料!N20), INDEX(基本資料!$C$51:$C$101, 配種資料!N20))</f>
        <v>19L1292-15</v>
      </c>
      <c r="B20">
        <f t="shared" si="0"/>
        <v>4</v>
      </c>
      <c r="D20" s="1" cm="1">
        <f t="array" ref="D20">INDEX(基本資料!$E$51:$E$101, 配種資料!N20) + 配種資料!O20</f>
        <v>44318</v>
      </c>
      <c r="F20" s="2">
        <v>0.5</v>
      </c>
      <c r="N20">
        <v>14</v>
      </c>
      <c r="O20">
        <v>747</v>
      </c>
    </row>
    <row r="21" spans="1:15">
      <c r="A21" t="str" cm="1">
        <f t="array" ref="A21">_xlfn.CONCAT(TEXT(INDEX(基本資料!$E$51:$E$101, 配種資料!N21), "YY"), INDEX(基本資料!$B$51:$B$101, 配種資料!N21), INDEX(基本資料!$C$51:$C$101, 配種資料!N21))</f>
        <v>23L1286-4</v>
      </c>
      <c r="B21">
        <f t="shared" si="0"/>
        <v>1</v>
      </c>
      <c r="D21" s="1" cm="1">
        <f t="array" ref="D21">INDEX(基本資料!$E$51:$E$101, 配種資料!N21) + 配種資料!O21</f>
        <v>45412</v>
      </c>
      <c r="F21" s="2">
        <v>0.5</v>
      </c>
      <c r="N21">
        <v>15</v>
      </c>
      <c r="O21">
        <v>181</v>
      </c>
    </row>
    <row r="22" spans="1:15">
      <c r="A22" t="str" cm="1">
        <f t="array" ref="A22">_xlfn.CONCAT(TEXT(INDEX(基本資料!$E$51:$E$101, 配種資料!N22), "YY"), INDEX(基本資料!$B$51:$B$101, 配種資料!N22), INDEX(基本資料!$C$51:$C$101, 配種資料!N22))</f>
        <v>20L1580-5</v>
      </c>
      <c r="B22">
        <f t="shared" si="0"/>
        <v>1</v>
      </c>
      <c r="D22" s="1" cm="1">
        <f t="array" ref="D22">INDEX(基本資料!$E$51:$E$101, 配種資料!N22) + 配種資料!O22</f>
        <v>44136</v>
      </c>
      <c r="F22" s="2">
        <v>0.5</v>
      </c>
      <c r="N22">
        <v>16</v>
      </c>
      <c r="O22">
        <v>188</v>
      </c>
    </row>
    <row r="23" spans="1:15">
      <c r="A23" t="str" cm="1">
        <f t="array" ref="A23">_xlfn.CONCAT(TEXT(INDEX(基本資料!$E$51:$E$101, 配種資料!N23), "YY"), INDEX(基本資料!$B$51:$B$101, 配種資料!N23), INDEX(基本資料!$C$51:$C$101, 配種資料!N23))</f>
        <v>20L1580-5</v>
      </c>
      <c r="B23">
        <f t="shared" si="0"/>
        <v>2</v>
      </c>
      <c r="D23" s="1" cm="1">
        <f t="array" ref="D23">INDEX(基本資料!$E$51:$E$101, 配種資料!N23) + 配種資料!O23</f>
        <v>44318</v>
      </c>
      <c r="F23" s="2">
        <v>0.5</v>
      </c>
      <c r="N23">
        <v>16</v>
      </c>
      <c r="O23">
        <v>370</v>
      </c>
    </row>
    <row r="24" spans="1:15">
      <c r="A24" t="str" cm="1">
        <f t="array" ref="A24">_xlfn.CONCAT(TEXT(INDEX(基本資料!$E$51:$E$101, 配種資料!N24), "YY"), INDEX(基本資料!$B$51:$B$101, 配種資料!N24), INDEX(基本資料!$C$51:$C$101, 配種資料!N24))</f>
        <v>22D1440-12</v>
      </c>
      <c r="B24">
        <f t="shared" si="0"/>
        <v>1</v>
      </c>
      <c r="D24" s="1" cm="1">
        <f t="array" ref="D24">INDEX(基本資料!$E$51:$E$101, 配種資料!N24) + 配種資料!O24</f>
        <v>45107</v>
      </c>
      <c r="F24" s="2">
        <v>0.5</v>
      </c>
      <c r="N24">
        <v>17</v>
      </c>
      <c r="O24">
        <v>187</v>
      </c>
    </row>
    <row r="25" spans="1:15">
      <c r="A25" t="str" cm="1">
        <f t="array" ref="A25">_xlfn.CONCAT(TEXT(INDEX(基本資料!$E$51:$E$101, 配種資料!N25), "YY"), INDEX(基本資料!$B$51:$B$101, 配種資料!N25), INDEX(基本資料!$C$51:$C$101, 配種資料!N25))</f>
        <v>22D1440-12</v>
      </c>
      <c r="B25">
        <f t="shared" si="0"/>
        <v>2</v>
      </c>
      <c r="D25" s="1" cm="1">
        <f t="array" ref="D25">INDEX(基本資料!$E$51:$E$101, 配種資料!N25) + 配種資料!O25</f>
        <v>45297</v>
      </c>
      <c r="F25" s="2">
        <v>0.5</v>
      </c>
      <c r="N25">
        <v>17</v>
      </c>
      <c r="O25">
        <v>377</v>
      </c>
    </row>
    <row r="26" spans="1:15">
      <c r="A26" t="str" cm="1">
        <f t="array" ref="A26">_xlfn.CONCAT(TEXT(INDEX(基本資料!$E$51:$E$101, 配種資料!N26), "YY"), INDEX(基本資料!$B$51:$B$101, 配種資料!N26), INDEX(基本資料!$C$51:$C$101, 配種資料!N26))</f>
        <v>21L1512-9</v>
      </c>
      <c r="B26">
        <f t="shared" si="0"/>
        <v>1</v>
      </c>
      <c r="D26" s="1" cm="1">
        <f t="array" ref="D26">INDEX(基本資料!$E$51:$E$101, 配種資料!N26) + 配種資料!O26</f>
        <v>44517</v>
      </c>
      <c r="F26" s="2">
        <v>0.5</v>
      </c>
      <c r="N26">
        <v>18</v>
      </c>
      <c r="O26">
        <v>187</v>
      </c>
    </row>
    <row r="27" spans="1:15">
      <c r="A27" t="str" cm="1">
        <f t="array" ref="A27">_xlfn.CONCAT(TEXT(INDEX(基本資料!$E$51:$E$101, 配種資料!N27), "YY"), INDEX(基本資料!$B$51:$B$101, 配種資料!N27), INDEX(基本資料!$C$51:$C$101, 配種資料!N27))</f>
        <v>22D1284-7</v>
      </c>
      <c r="B27">
        <f t="shared" si="0"/>
        <v>1</v>
      </c>
      <c r="D27" s="1" cm="1">
        <f t="array" ref="D27">INDEX(基本資料!$E$51:$E$101, 配種資料!N27) + 配種資料!O27</f>
        <v>44951</v>
      </c>
      <c r="F27" s="2">
        <v>0.5</v>
      </c>
      <c r="N27">
        <v>19</v>
      </c>
      <c r="O27">
        <v>183</v>
      </c>
    </row>
    <row r="28" spans="1:15">
      <c r="A28" t="str" cm="1">
        <f t="array" ref="A28">_xlfn.CONCAT(TEXT(INDEX(基本資料!$E$51:$E$101, 配種資料!N28), "YY"), INDEX(基本資料!$B$51:$B$101, 配種資料!N28), INDEX(基本資料!$C$51:$C$101, 配種資料!N28))</f>
        <v>15Y1417-7</v>
      </c>
      <c r="B28">
        <f t="shared" si="0"/>
        <v>1</v>
      </c>
      <c r="D28" s="1" cm="1">
        <f t="array" ref="D28">INDEX(基本資料!$E$51:$E$101, 配種資料!N28) + 配種資料!O28</f>
        <v>42219</v>
      </c>
      <c r="F28" s="2">
        <v>0.5</v>
      </c>
      <c r="N28">
        <v>21</v>
      </c>
      <c r="O28">
        <v>180</v>
      </c>
    </row>
    <row r="29" spans="1:15">
      <c r="A29" t="str" cm="1">
        <f t="array" ref="A29">_xlfn.CONCAT(TEXT(INDEX(基本資料!$E$51:$E$101, 配種資料!N29), "YY"), INDEX(基本資料!$B$51:$B$101, 配種資料!N29), INDEX(基本資料!$C$51:$C$101, 配種資料!N29))</f>
        <v>15Y1417-7</v>
      </c>
      <c r="B29">
        <f t="shared" si="0"/>
        <v>2</v>
      </c>
      <c r="D29" s="1" cm="1">
        <f t="array" ref="D29">INDEX(基本資料!$E$51:$E$101, 配種資料!N29) + 配種資料!O29</f>
        <v>42406</v>
      </c>
      <c r="F29" s="2">
        <v>0.5</v>
      </c>
      <c r="N29">
        <v>21</v>
      </c>
      <c r="O29">
        <v>367</v>
      </c>
    </row>
    <row r="30" spans="1:15">
      <c r="A30" t="str" cm="1">
        <f t="array" ref="A30">_xlfn.CONCAT(TEXT(INDEX(基本資料!$E$51:$E$101, 配種資料!N30), "YY"), INDEX(基本資料!$B$51:$B$101, 配種資料!N30), INDEX(基本資料!$C$51:$C$101, 配種資料!N30))</f>
        <v>23L1910-17</v>
      </c>
      <c r="B30">
        <f t="shared" si="0"/>
        <v>1</v>
      </c>
      <c r="D30" s="1" cm="1">
        <f t="array" ref="D30">INDEX(基本資料!$E$51:$E$101, 配種資料!N30) + 配種資料!O30</f>
        <v>45122</v>
      </c>
      <c r="F30" s="2">
        <v>0.5</v>
      </c>
      <c r="N30">
        <v>22</v>
      </c>
      <c r="O30">
        <v>180</v>
      </c>
    </row>
    <row r="31" spans="1:15">
      <c r="A31" t="str" cm="1">
        <f t="array" ref="A31">_xlfn.CONCAT(TEXT(INDEX(基本資料!$E$51:$E$101, 配種資料!N31), "YY"), INDEX(基本資料!$B$51:$B$101, 配種資料!N31), INDEX(基本資料!$C$51:$C$101, 配種資料!N31))</f>
        <v>23L1910-17</v>
      </c>
      <c r="B31">
        <f t="shared" si="0"/>
        <v>2</v>
      </c>
      <c r="D31" s="1" cm="1">
        <f t="array" ref="D31">INDEX(基本資料!$E$51:$E$101, 配種資料!N31) + 配種資料!O31</f>
        <v>45304</v>
      </c>
      <c r="F31" s="2">
        <v>0.5</v>
      </c>
      <c r="N31">
        <v>22</v>
      </c>
      <c r="O31">
        <v>362</v>
      </c>
    </row>
    <row r="32" spans="1:15">
      <c r="A32" t="str" cm="1">
        <f t="array" ref="A32">_xlfn.CONCAT(TEXT(INDEX(基本資料!$E$51:$E$101, 配種資料!N32), "YY"), INDEX(基本資料!$B$51:$B$101, 配種資料!N32), INDEX(基本資料!$C$51:$C$101, 配種資料!N32))</f>
        <v>16L1961-5</v>
      </c>
      <c r="B32">
        <f t="shared" si="0"/>
        <v>1</v>
      </c>
      <c r="D32" s="1" cm="1">
        <f t="array" ref="D32">INDEX(基本資料!$E$51:$E$101, 配種資料!N32) + 配種資料!O32</f>
        <v>42625</v>
      </c>
      <c r="F32" s="2">
        <v>0.5</v>
      </c>
      <c r="N32">
        <v>23</v>
      </c>
      <c r="O32">
        <v>188</v>
      </c>
    </row>
    <row r="33" spans="1:15">
      <c r="A33" t="str" cm="1">
        <f t="array" ref="A33">_xlfn.CONCAT(TEXT(INDEX(基本資料!$E$51:$E$101, 配種資料!N33), "YY"), INDEX(基本資料!$B$51:$B$101, 配種資料!N33), INDEX(基本資料!$C$51:$C$101, 配種資料!N33))</f>
        <v>18D1565-10</v>
      </c>
      <c r="B33">
        <f t="shared" si="0"/>
        <v>1</v>
      </c>
      <c r="D33" s="1" cm="1">
        <f t="array" ref="D33">INDEX(基本資料!$E$51:$E$101, 配種資料!N33) + 配種資料!O33</f>
        <v>43635</v>
      </c>
      <c r="F33" s="2">
        <v>0.5</v>
      </c>
      <c r="N33">
        <v>24</v>
      </c>
      <c r="O33">
        <v>186</v>
      </c>
    </row>
    <row r="34" spans="1:15">
      <c r="A34" t="str" cm="1">
        <f t="array" ref="A34">_xlfn.CONCAT(TEXT(INDEX(基本資料!$E$51:$E$101, 配種資料!N34), "YY"), INDEX(基本資料!$B$51:$B$101, 配種資料!N34), INDEX(基本資料!$C$51:$C$101, 配種資料!N34))</f>
        <v>18D1565-10</v>
      </c>
      <c r="B34">
        <f t="shared" si="0"/>
        <v>2</v>
      </c>
      <c r="D34" s="1" cm="1">
        <f t="array" ref="D34">INDEX(基本資料!$E$51:$E$101, 配種資料!N34) + 配種資料!O34</f>
        <v>43824</v>
      </c>
      <c r="F34" s="2">
        <v>0.5</v>
      </c>
      <c r="N34">
        <v>24</v>
      </c>
      <c r="O34">
        <v>375</v>
      </c>
    </row>
    <row r="35" spans="1:15">
      <c r="A35" t="str" cm="1">
        <f t="array" ref="A35">_xlfn.CONCAT(TEXT(INDEX(基本資料!$E$51:$E$101, 配種資料!N35), "YY"), INDEX(基本資料!$B$51:$B$101, 配種資料!N35), INDEX(基本資料!$C$51:$C$101, 配種資料!N35))</f>
        <v>18D1565-10</v>
      </c>
      <c r="B35">
        <f t="shared" si="0"/>
        <v>3</v>
      </c>
      <c r="D35" s="1" cm="1">
        <f t="array" ref="D35">INDEX(基本資料!$E$51:$E$101, 配種資料!N35) + 配種資料!O35</f>
        <v>44009</v>
      </c>
      <c r="F35" s="2">
        <v>0.5</v>
      </c>
      <c r="N35">
        <v>24</v>
      </c>
      <c r="O35">
        <v>560</v>
      </c>
    </row>
    <row r="36" spans="1:15">
      <c r="A36" t="str" cm="1">
        <f t="array" ref="A36">_xlfn.CONCAT(TEXT(INDEX(基本資料!$E$51:$E$101, 配種資料!N36), "YY"), INDEX(基本資料!$B$51:$B$101, 配種資料!N36), INDEX(基本資料!$C$51:$C$101, 配種資料!N36))</f>
        <v>20L1966-4</v>
      </c>
      <c r="B36">
        <f t="shared" si="0"/>
        <v>1</v>
      </c>
      <c r="D36" s="1" cm="1">
        <f t="array" ref="D36">INDEX(基本資料!$E$51:$E$101, 配種資料!N36) + 配種資料!O36</f>
        <v>44066</v>
      </c>
      <c r="F36" s="2">
        <v>0.5</v>
      </c>
      <c r="N36">
        <v>26</v>
      </c>
      <c r="O36">
        <v>181</v>
      </c>
    </row>
    <row r="37" spans="1:15">
      <c r="A37" t="str" cm="1">
        <f t="array" ref="A37">_xlfn.CONCAT(TEXT(INDEX(基本資料!$E$51:$E$101, 配種資料!N37), "YY"), INDEX(基本資料!$B$51:$B$101, 配種資料!N37), INDEX(基本資料!$C$51:$C$101, 配種資料!N37))</f>
        <v>22Y1106-1</v>
      </c>
      <c r="B37">
        <f t="shared" si="0"/>
        <v>1</v>
      </c>
      <c r="D37" s="1" cm="1">
        <f t="array" ref="D37">INDEX(基本資料!$E$51:$E$101, 配種資料!N37) + 配種資料!O37</f>
        <v>45009</v>
      </c>
      <c r="F37" s="2">
        <v>0.5</v>
      </c>
      <c r="N37">
        <v>27</v>
      </c>
      <c r="O37">
        <v>181</v>
      </c>
    </row>
    <row r="38" spans="1:15">
      <c r="A38" t="str" cm="1">
        <f t="array" ref="A38">_xlfn.CONCAT(TEXT(INDEX(基本資料!$E$51:$E$101, 配種資料!N38), "YY"), INDEX(基本資料!$B$51:$B$101, 配種資料!N38), INDEX(基本資料!$C$51:$C$101, 配種資料!N38))</f>
        <v>20L1782-4</v>
      </c>
      <c r="B38">
        <f t="shared" si="0"/>
        <v>1</v>
      </c>
      <c r="D38" s="1" cm="1">
        <f t="array" ref="D38">INDEX(基本資料!$E$51:$E$101, 配種資料!N38) + 配種資料!O38</f>
        <v>44205</v>
      </c>
      <c r="F38" s="2">
        <v>0.5</v>
      </c>
      <c r="N38">
        <v>29</v>
      </c>
      <c r="O38">
        <v>184</v>
      </c>
    </row>
    <row r="39" spans="1:15">
      <c r="A39" t="str" cm="1">
        <f t="array" ref="A39">_xlfn.CONCAT(TEXT(INDEX(基本資料!$E$51:$E$101, 配種資料!N39), "YY"), INDEX(基本資料!$B$51:$B$101, 配種資料!N39), INDEX(基本資料!$C$51:$C$101, 配種資料!N39))</f>
        <v>24L1547-2</v>
      </c>
      <c r="B39">
        <f t="shared" si="0"/>
        <v>1</v>
      </c>
      <c r="D39" s="1" cm="1">
        <f t="array" ref="D39">INDEX(基本資料!$E$51:$E$101, 配種資料!N39) + 配種資料!O39</f>
        <v>45753</v>
      </c>
      <c r="F39" s="2">
        <v>0.5</v>
      </c>
      <c r="N39">
        <v>30</v>
      </c>
      <c r="O39">
        <v>182</v>
      </c>
    </row>
    <row r="40" spans="1:15">
      <c r="A40" t="str" cm="1">
        <f t="array" ref="A40">_xlfn.CONCAT(TEXT(INDEX(基本資料!$E$51:$E$101, 配種資料!N40), "YY"), INDEX(基本資料!$B$51:$B$101, 配種資料!N40), INDEX(基本資料!$C$51:$C$101, 配種資料!N40))</f>
        <v>24L1547-2</v>
      </c>
      <c r="B40">
        <f t="shared" si="0"/>
        <v>2</v>
      </c>
      <c r="D40" s="1" cm="1">
        <f t="array" ref="D40">INDEX(基本資料!$E$51:$E$101, 配種資料!N40) + 配種資料!O40</f>
        <v>45941</v>
      </c>
      <c r="F40" s="2">
        <v>0.5</v>
      </c>
      <c r="N40">
        <v>30</v>
      </c>
      <c r="O40">
        <v>370</v>
      </c>
    </row>
    <row r="41" spans="1:15">
      <c r="A41" t="str" cm="1">
        <f t="array" ref="A41">_xlfn.CONCAT(TEXT(INDEX(基本資料!$E$51:$E$101, 配種資料!N41), "YY"), INDEX(基本資料!$B$51:$B$101, 配種資料!N41), INDEX(基本資料!$C$51:$C$101, 配種資料!N41))</f>
        <v>24L1547-2</v>
      </c>
      <c r="B41">
        <f t="shared" si="0"/>
        <v>3</v>
      </c>
      <c r="D41" s="1" cm="1">
        <f t="array" ref="D41">INDEX(基本資料!$E$51:$E$101, 配種資料!N41) + 配種資料!O41</f>
        <v>46122</v>
      </c>
      <c r="F41" s="2">
        <v>0.5</v>
      </c>
      <c r="N41">
        <v>30</v>
      </c>
      <c r="O41">
        <v>551</v>
      </c>
    </row>
    <row r="42" spans="1:15">
      <c r="A42" t="str" cm="1">
        <f t="array" ref="A42">_xlfn.CONCAT(TEXT(INDEX(基本資料!$E$51:$E$101, 配種資料!N42), "YY"), INDEX(基本資料!$B$51:$B$101, 配種資料!N42), INDEX(基本資料!$C$51:$C$101, 配種資料!N42))</f>
        <v>24D1947-13</v>
      </c>
      <c r="B42">
        <f t="shared" si="0"/>
        <v>1</v>
      </c>
      <c r="D42" s="1" cm="1">
        <f t="array" ref="D42">INDEX(基本資料!$E$51:$E$101, 配種資料!N42) + 配種資料!O42</f>
        <v>45764</v>
      </c>
      <c r="F42" s="2">
        <v>0.5</v>
      </c>
      <c r="N42">
        <v>32</v>
      </c>
      <c r="O42">
        <v>182</v>
      </c>
    </row>
    <row r="43" spans="1:15">
      <c r="A43" t="str" cm="1">
        <f t="array" ref="A43">_xlfn.CONCAT(TEXT(INDEX(基本資料!$E$51:$E$101, 配種資料!N43), "YY"), INDEX(基本資料!$B$51:$B$101, 配種資料!N43), INDEX(基本資料!$C$51:$C$101, 配種資料!N43))</f>
        <v>21D1472-1</v>
      </c>
      <c r="B43">
        <f t="shared" si="0"/>
        <v>1</v>
      </c>
      <c r="D43" s="1" cm="1">
        <f t="array" ref="D43">INDEX(基本資料!$E$51:$E$101, 配種資料!N43) + 配種資料!O43</f>
        <v>44623</v>
      </c>
      <c r="F43" s="2">
        <v>0.5</v>
      </c>
      <c r="N43">
        <v>33</v>
      </c>
      <c r="O43">
        <v>189</v>
      </c>
    </row>
    <row r="44" spans="1:15">
      <c r="A44" t="str" cm="1">
        <f t="array" ref="A44">_xlfn.CONCAT(TEXT(INDEX(基本資料!$E$51:$E$101, 配種資料!N44), "YY"), INDEX(基本資料!$B$51:$B$101, 配種資料!N44), INDEX(基本資料!$C$51:$C$101, 配種資料!N44))</f>
        <v>21D1472-1</v>
      </c>
      <c r="B44">
        <f t="shared" si="0"/>
        <v>2</v>
      </c>
      <c r="D44" s="1" cm="1">
        <f t="array" ref="D44">INDEX(基本資料!$E$51:$E$101, 配種資料!N44) + 配種資料!O44</f>
        <v>44812</v>
      </c>
      <c r="F44" s="2">
        <v>0.5</v>
      </c>
      <c r="N44">
        <v>33</v>
      </c>
      <c r="O44">
        <v>378</v>
      </c>
    </row>
    <row r="45" spans="1:15">
      <c r="A45" t="str" cm="1">
        <f t="array" ref="A45">_xlfn.CONCAT(TEXT(INDEX(基本資料!$E$51:$E$101, 配種資料!N45), "YY"), INDEX(基本資料!$B$51:$B$101, 配種資料!N45), INDEX(基本資料!$C$51:$C$101, 配種資料!N45))</f>
        <v>23D1122-4</v>
      </c>
      <c r="B45">
        <f t="shared" si="0"/>
        <v>1</v>
      </c>
      <c r="D45" s="1" cm="1">
        <f t="array" ref="D45">INDEX(基本資料!$E$51:$E$101, 配種資料!N45) + 配種資料!O45</f>
        <v>45290</v>
      </c>
      <c r="F45" s="2">
        <v>0.5</v>
      </c>
      <c r="N45">
        <v>34</v>
      </c>
      <c r="O45">
        <v>182</v>
      </c>
    </row>
    <row r="46" spans="1:15">
      <c r="A46" t="str" cm="1">
        <f t="array" ref="A46">_xlfn.CONCAT(TEXT(INDEX(基本資料!$E$51:$E$101, 配種資料!N46), "YY"), INDEX(基本資料!$B$51:$B$101, 配種資料!N46), INDEX(基本資料!$C$51:$C$101, 配種資料!N46))</f>
        <v>23D1122-4</v>
      </c>
      <c r="B46">
        <f t="shared" si="0"/>
        <v>2</v>
      </c>
      <c r="D46" s="1" cm="1">
        <f t="array" ref="D46">INDEX(基本資料!$E$51:$E$101, 配種資料!N46) + 配種資料!O46</f>
        <v>45474</v>
      </c>
      <c r="F46" s="2">
        <v>0.5</v>
      </c>
      <c r="N46">
        <v>34</v>
      </c>
      <c r="O46">
        <v>366</v>
      </c>
    </row>
    <row r="47" spans="1:15">
      <c r="A47" t="str" cm="1">
        <f t="array" ref="A47">_xlfn.CONCAT(TEXT(INDEX(基本資料!$E$51:$E$101, 配種資料!N47), "YY"), INDEX(基本資料!$B$51:$B$101, 配種資料!N47), INDEX(基本資料!$C$51:$C$101, 配種資料!N47))</f>
        <v>19D1457-11</v>
      </c>
      <c r="B47">
        <f t="shared" si="0"/>
        <v>1</v>
      </c>
      <c r="D47" s="1" cm="1">
        <f t="array" ref="D47">INDEX(基本資料!$E$51:$E$101, 配種資料!N47) + 配種資料!O47</f>
        <v>43843</v>
      </c>
      <c r="F47" s="2">
        <v>0.5</v>
      </c>
      <c r="N47">
        <v>35</v>
      </c>
      <c r="O47">
        <v>181</v>
      </c>
    </row>
    <row r="48" spans="1:15">
      <c r="A48" t="str" cm="1">
        <f t="array" ref="A48">_xlfn.CONCAT(TEXT(INDEX(基本資料!$E$51:$E$101, 配種資料!N48), "YY"), INDEX(基本資料!$B$51:$B$101, 配種資料!N48), INDEX(基本資料!$C$51:$C$101, 配種資料!N48))</f>
        <v>16D1988-11</v>
      </c>
      <c r="B48">
        <f t="shared" si="0"/>
        <v>1</v>
      </c>
      <c r="D48" s="1" cm="1">
        <f t="array" ref="D48">INDEX(基本資料!$E$51:$E$101, 配種資料!N48) + 配種資料!O48</f>
        <v>42857</v>
      </c>
      <c r="F48" s="2">
        <v>0.5</v>
      </c>
      <c r="N48">
        <v>39</v>
      </c>
      <c r="O48">
        <v>189</v>
      </c>
    </row>
    <row r="49" spans="1:15">
      <c r="A49" t="str" cm="1">
        <f t="array" ref="A49">_xlfn.CONCAT(TEXT(INDEX(基本資料!$E$51:$E$101, 配種資料!N49), "YY"), INDEX(基本資料!$B$51:$B$101, 配種資料!N49), INDEX(基本資料!$C$51:$C$101, 配種資料!N49))</f>
        <v>19Y1792-14</v>
      </c>
      <c r="B49">
        <f t="shared" si="0"/>
        <v>1</v>
      </c>
      <c r="D49" s="1" cm="1">
        <f t="array" ref="D49">INDEX(基本資料!$E$51:$E$101, 配種資料!N49) + 配種資料!O49</f>
        <v>43837</v>
      </c>
      <c r="F49" s="2">
        <v>0.5</v>
      </c>
      <c r="N49">
        <v>43</v>
      </c>
      <c r="O49">
        <v>182</v>
      </c>
    </row>
    <row r="50" spans="1:15">
      <c r="A50" t="str" cm="1">
        <f t="array" ref="A50">_xlfn.CONCAT(TEXT(INDEX(基本資料!$E$51:$E$101, 配種資料!N50), "YY"), INDEX(基本資料!$B$51:$B$101, 配種資料!N50), INDEX(基本資料!$C$51:$C$101, 配種資料!N50))</f>
        <v>17D1288-6</v>
      </c>
      <c r="B50">
        <f t="shared" si="0"/>
        <v>1</v>
      </c>
      <c r="D50" s="1" cm="1">
        <f t="array" ref="D50">INDEX(基本資料!$E$51:$E$101, 配種資料!N50) + 配種資料!O50</f>
        <v>42933</v>
      </c>
      <c r="F50" s="2">
        <v>0.5</v>
      </c>
      <c r="N50">
        <v>48</v>
      </c>
      <c r="O50">
        <v>190</v>
      </c>
    </row>
    <row r="51" spans="1:15">
      <c r="A51" t="str" cm="1">
        <f t="array" ref="A51">_xlfn.CONCAT(TEXT(INDEX(基本資料!$E$51:$E$101, 配種資料!N51), "YY"), INDEX(基本資料!$B$51:$B$101, 配種資料!N51), INDEX(基本資料!$C$51:$C$101, 配種資料!N51))</f>
        <v>20Y1171-6</v>
      </c>
      <c r="B51">
        <f t="shared" si="0"/>
        <v>1</v>
      </c>
      <c r="D51" s="1" cm="1">
        <f t="array" ref="D51">INDEX(基本資料!$E$51:$E$101, 配種資料!N51) + 配種資料!O51</f>
        <v>44291</v>
      </c>
      <c r="F51" s="2">
        <v>0.5</v>
      </c>
      <c r="N51">
        <v>50</v>
      </c>
      <c r="O51">
        <v>185</v>
      </c>
    </row>
    <row r="52" spans="1:15">
      <c r="A52">
        <v>117106</v>
      </c>
      <c r="B52">
        <v>4</v>
      </c>
      <c r="D52" s="1">
        <v>44474</v>
      </c>
      <c r="F52" s="2">
        <v>0.5</v>
      </c>
      <c r="L52" t="s">
        <v>135</v>
      </c>
    </row>
    <row r="53" spans="1:15">
      <c r="A53" t="s">
        <v>136</v>
      </c>
      <c r="B53">
        <v>2</v>
      </c>
      <c r="D53" s="1">
        <v>44505</v>
      </c>
      <c r="F53" s="2">
        <v>0.5</v>
      </c>
      <c r="L53" t="s">
        <v>137</v>
      </c>
    </row>
    <row r="54" spans="1:15">
      <c r="B54">
        <v>1</v>
      </c>
      <c r="D54" s="1">
        <v>44505</v>
      </c>
      <c r="F54" s="2">
        <v>0.5</v>
      </c>
      <c r="L54" t="s">
        <v>138</v>
      </c>
    </row>
    <row r="55" spans="1:15">
      <c r="A55" t="s">
        <v>136</v>
      </c>
      <c r="D55" s="1">
        <v>44505</v>
      </c>
      <c r="F55" s="2">
        <v>0.5</v>
      </c>
      <c r="L55" t="s">
        <v>139</v>
      </c>
    </row>
    <row r="56" spans="1:15">
      <c r="A56" t="s">
        <v>136</v>
      </c>
      <c r="B56">
        <v>1</v>
      </c>
      <c r="F56" s="2">
        <v>0.5</v>
      </c>
      <c r="L56" t="s">
        <v>140</v>
      </c>
    </row>
    <row r="57" spans="1:15">
      <c r="A57" t="s">
        <v>136</v>
      </c>
      <c r="B57">
        <v>2</v>
      </c>
      <c r="D57" s="1">
        <v>44321</v>
      </c>
      <c r="L57" t="s">
        <v>141</v>
      </c>
    </row>
    <row r="58" spans="1:15">
      <c r="A58" t="s">
        <v>136</v>
      </c>
      <c r="B58">
        <v>3</v>
      </c>
      <c r="D58" s="1">
        <v>43590</v>
      </c>
      <c r="F58" s="2">
        <v>0.5</v>
      </c>
      <c r="L58" t="s">
        <v>142</v>
      </c>
    </row>
    <row r="59" spans="1:15">
      <c r="A59" t="s">
        <v>136</v>
      </c>
      <c r="B59">
        <v>13</v>
      </c>
      <c r="D59" s="1">
        <v>44505</v>
      </c>
      <c r="F59" s="2">
        <v>0.5</v>
      </c>
      <c r="L59" t="s">
        <v>143</v>
      </c>
    </row>
  </sheetData>
  <sortState xmlns:xlrd2="http://schemas.microsoft.com/office/spreadsheetml/2017/richdata2" ref="O2:O1048575">
    <sortCondition ref="O2:O10485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2024-07-04T01:56:27Z</dcterms:created>
  <dcterms:modified xsi:type="dcterms:W3CDTF">2024-07-04T03:05:41Z</dcterms:modified>
  <cp:category/>
  <cp:contentStatus/>
</cp:coreProperties>
</file>