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1-2\FUNDAMENTALS OF ELECTROMAGNETISM\"/>
    </mc:Choice>
  </mc:AlternateContent>
  <xr:revisionPtr revIDLastSave="0" documentId="8_{94F4E9A1-645E-4622-A615-D966E61B5D15}" xr6:coauthVersionLast="47" xr6:coauthVersionMax="47" xr10:uidLastSave="{00000000-0000-0000-0000-000000000000}"/>
  <bookViews>
    <workbookView xWindow="11520" yWindow="0" windowWidth="11520" windowHeight="12360" xr2:uid="{EDC1853E-1516-42F3-B37E-0559B47C22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F32" i="1"/>
  <c r="C5" i="1"/>
  <c r="B5" i="1"/>
  <c r="G32" i="1" s="1"/>
  <c r="E32" i="1"/>
  <c r="B32" i="1"/>
</calcChain>
</file>

<file path=xl/sharedStrings.xml><?xml version="1.0" encoding="utf-8"?>
<sst xmlns="http://schemas.openxmlformats.org/spreadsheetml/2006/main" count="17" uniqueCount="17">
  <si>
    <t>Measurement Value</t>
    <phoneticPr fontId="2" type="noConversion"/>
  </si>
  <si>
    <t>Theoretical Value</t>
    <phoneticPr fontId="2" type="noConversion"/>
  </si>
  <si>
    <t>Percentage Error</t>
    <phoneticPr fontId="2" type="noConversion"/>
  </si>
  <si>
    <t>R</t>
    <phoneticPr fontId="2" type="noConversion"/>
  </si>
  <si>
    <t>C</t>
    <phoneticPr fontId="2" type="noConversion"/>
  </si>
  <si>
    <t>L</t>
    <phoneticPr fontId="2" type="noConversion"/>
  </si>
  <si>
    <t>f</t>
    <phoneticPr fontId="2" type="noConversion"/>
  </si>
  <si>
    <t>VR</t>
    <phoneticPr fontId="2" type="noConversion"/>
  </si>
  <si>
    <t>Vmax</t>
    <phoneticPr fontId="2" type="noConversion"/>
  </si>
  <si>
    <t>f1</t>
    <phoneticPr fontId="2" type="noConversion"/>
  </si>
  <si>
    <t>f2</t>
    <phoneticPr fontId="2" type="noConversion"/>
  </si>
  <si>
    <t>delta f</t>
    <phoneticPr fontId="2" type="noConversion"/>
  </si>
  <si>
    <t>Vmax/(sqrt(2))</t>
    <phoneticPr fontId="2" type="noConversion"/>
  </si>
  <si>
    <t>Q0</t>
    <phoneticPr fontId="2" type="noConversion"/>
  </si>
  <si>
    <t>Measurement
Value</t>
    <phoneticPr fontId="2" type="noConversion"/>
  </si>
  <si>
    <t>Theoretical
Value</t>
    <phoneticPr fontId="2" type="noConversion"/>
  </si>
  <si>
    <t>Percentage
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</si>
</sst>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0"/>
    <numFmt numFmtId="178" formatCode="0.0"/>
    <numFmt numFmtId="179" formatCode="0.0_ 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工作表1!$A$8:$A$28</c:f>
              <c:numCache>
                <c:formatCode>General</c:formatCode>
                <c:ptCount val="21"/>
                <c:pt idx="0">
                  <c:v>2340</c:v>
                </c:pt>
                <c:pt idx="1">
                  <c:v>2840</c:v>
                </c:pt>
                <c:pt idx="2">
                  <c:v>3340</c:v>
                </c:pt>
                <c:pt idx="3">
                  <c:v>3840</c:v>
                </c:pt>
                <c:pt idx="4">
                  <c:v>4340</c:v>
                </c:pt>
                <c:pt idx="5">
                  <c:v>4840</c:v>
                </c:pt>
                <c:pt idx="6">
                  <c:v>5340</c:v>
                </c:pt>
                <c:pt idx="7">
                  <c:v>5840</c:v>
                </c:pt>
                <c:pt idx="8">
                  <c:v>6340</c:v>
                </c:pt>
                <c:pt idx="9">
                  <c:v>6840</c:v>
                </c:pt>
                <c:pt idx="10">
                  <c:v>7340</c:v>
                </c:pt>
                <c:pt idx="11">
                  <c:v>7840</c:v>
                </c:pt>
                <c:pt idx="12">
                  <c:v>8340</c:v>
                </c:pt>
                <c:pt idx="13">
                  <c:v>8840</c:v>
                </c:pt>
                <c:pt idx="14">
                  <c:v>9340</c:v>
                </c:pt>
                <c:pt idx="15">
                  <c:v>9840</c:v>
                </c:pt>
                <c:pt idx="16">
                  <c:v>10340</c:v>
                </c:pt>
                <c:pt idx="17">
                  <c:v>10840</c:v>
                </c:pt>
                <c:pt idx="18">
                  <c:v>11340</c:v>
                </c:pt>
                <c:pt idx="19">
                  <c:v>11840</c:v>
                </c:pt>
                <c:pt idx="20">
                  <c:v>12340</c:v>
                </c:pt>
              </c:numCache>
            </c:numRef>
          </c:xVal>
          <c:yVal>
            <c:numRef>
              <c:f>工作表1!$B$8:$B$28</c:f>
              <c:numCache>
                <c:formatCode>0.000</c:formatCode>
                <c:ptCount val="21"/>
                <c:pt idx="0">
                  <c:v>0.27200000000000002</c:v>
                </c:pt>
                <c:pt idx="1">
                  <c:v>0.33800000000000002</c:v>
                </c:pt>
                <c:pt idx="2">
                  <c:v>0.41</c:v>
                </c:pt>
                <c:pt idx="3">
                  <c:v>0.48599999999999999</c:v>
                </c:pt>
                <c:pt idx="4">
                  <c:v>0.56999999999999995</c:v>
                </c:pt>
                <c:pt idx="5">
                  <c:v>0.65700000000000003</c:v>
                </c:pt>
                <c:pt idx="6">
                  <c:v>0.749</c:v>
                </c:pt>
                <c:pt idx="7">
                  <c:v>0.83</c:v>
                </c:pt>
                <c:pt idx="8">
                  <c:v>0.9</c:v>
                </c:pt>
                <c:pt idx="9">
                  <c:v>0.94</c:v>
                </c:pt>
                <c:pt idx="10">
                  <c:v>0.95</c:v>
                </c:pt>
                <c:pt idx="11">
                  <c:v>0.93</c:v>
                </c:pt>
                <c:pt idx="12">
                  <c:v>0.88900000000000001</c:v>
                </c:pt>
                <c:pt idx="13">
                  <c:v>0.83699999999999997</c:v>
                </c:pt>
                <c:pt idx="14">
                  <c:v>0.78300000000000003</c:v>
                </c:pt>
                <c:pt idx="15">
                  <c:v>0.73</c:v>
                </c:pt>
                <c:pt idx="16">
                  <c:v>0.67700000000000005</c:v>
                </c:pt>
                <c:pt idx="17">
                  <c:v>0.63</c:v>
                </c:pt>
                <c:pt idx="18">
                  <c:v>0.58799999999999997</c:v>
                </c:pt>
                <c:pt idx="19">
                  <c:v>0.55000000000000004</c:v>
                </c:pt>
                <c:pt idx="20">
                  <c:v>0.51600000000000001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2-41BB-88A0-72FC9406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85952"/>
        <c:axId val="717279832"/>
      </c:scatterChart>
      <c:valAx>
        <c:axId val="7172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7279832"/>
        <c:crosses val="autoZero"/>
        <c:crossBetween val="midCat"/>
      </c:valAx>
      <c:valAx>
        <c:axId val="7172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72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13026</xdr:colOff>
      <xdr:row>6</xdr:row>
      <xdr:rowOff>201896</xdr:rowOff>
    </xdr:from>
    <xdr:to>
      <xdr:col>7</xdr:col>
      <xdr:colOff>309359</xdr:colOff>
      <xdr:row>19</xdr:row>
      <xdr:rowOff>205804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091D6E8-A0AC-7265-7A7D-A07DE810C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2DD2-313E-4324-80AB-B085B55CCCA9}">
  <dimension ref="A1:H32"/>
  <sheetViews>
    <sheetView tabSelected="1" topLeftCell="C14" zoomScale="117" workbookViewId="0">
      <selection activeCell="H25" sqref="H25"/>
    </sheetView>
  </sheetViews>
  <sheetFormatPr defaultRowHeight="16.2" x14ac:dyDescent="0.3"/>
  <cols>
    <col min="1" max="1" width="17.6640625" customWidth="1"/>
    <col min="2" max="3" width="17.77734375" customWidth="1"/>
    <col min="4" max="4" width="11.33203125" bestFit="1" customWidth="1"/>
    <col min="6" max="6" width="12" customWidth="1"/>
    <col min="7" max="7" width="10.77734375" customWidth="1"/>
    <col min="8" max="8" width="11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7340</v>
      </c>
      <c r="B2">
        <v>7341.2700999999997</v>
      </c>
    </row>
    <row r="4" spans="1:3" x14ac:dyDescent="0.3">
      <c r="A4" s="1" t="s">
        <v>3</v>
      </c>
      <c r="B4" s="1" t="s">
        <v>4</v>
      </c>
      <c r="C4" s="1" t="s">
        <v>5</v>
      </c>
    </row>
    <row r="5" spans="1:3" x14ac:dyDescent="0.3">
      <c r="A5" s="2">
        <v>300</v>
      </c>
      <c r="B5" s="2">
        <f>0.047*0.000001</f>
        <v>4.6999999999999997E-8</v>
      </c>
      <c r="C5" s="2">
        <f>10*0.001</f>
        <v>0.01</v>
      </c>
    </row>
    <row r="7" spans="1:3" x14ac:dyDescent="0.3">
      <c r="A7" s="1" t="s">
        <v>6</v>
      </c>
      <c r="B7" s="1" t="s">
        <v>7</v>
      </c>
      <c r="C7" s="1"/>
    </row>
    <row r="8" spans="1:3" x14ac:dyDescent="0.3">
      <c r="A8">
        <v>2340</v>
      </c>
      <c r="B8" s="4">
        <v>0.27200000000000002</v>
      </c>
    </row>
    <row r="9" spans="1:3" x14ac:dyDescent="0.3">
      <c r="A9">
        <v>2840</v>
      </c>
      <c r="B9" s="4">
        <v>0.33800000000000002</v>
      </c>
    </row>
    <row r="10" spans="1:3" x14ac:dyDescent="0.3">
      <c r="A10">
        <v>3340</v>
      </c>
      <c r="B10" s="4">
        <v>0.41</v>
      </c>
    </row>
    <row r="11" spans="1:3" x14ac:dyDescent="0.3">
      <c r="A11">
        <v>3840</v>
      </c>
      <c r="B11" s="4">
        <v>0.48599999999999999</v>
      </c>
    </row>
    <row r="12" spans="1:3" x14ac:dyDescent="0.3">
      <c r="A12">
        <v>4340</v>
      </c>
      <c r="B12" s="4">
        <v>0.56999999999999995</v>
      </c>
    </row>
    <row r="13" spans="1:3" x14ac:dyDescent="0.3">
      <c r="A13">
        <v>4840</v>
      </c>
      <c r="B13" s="4">
        <v>0.65700000000000003</v>
      </c>
    </row>
    <row r="14" spans="1:3" x14ac:dyDescent="0.3">
      <c r="A14">
        <v>5340</v>
      </c>
      <c r="B14" s="4">
        <v>0.749</v>
      </c>
    </row>
    <row r="15" spans="1:3" x14ac:dyDescent="0.3">
      <c r="A15">
        <v>5840</v>
      </c>
      <c r="B15" s="4">
        <v>0.83</v>
      </c>
    </row>
    <row r="16" spans="1:3" x14ac:dyDescent="0.3">
      <c r="A16">
        <v>6340</v>
      </c>
      <c r="B16" s="4">
        <v>0.9</v>
      </c>
    </row>
    <row r="17" spans="1:8" x14ac:dyDescent="0.3">
      <c r="A17">
        <v>6840</v>
      </c>
      <c r="B17" s="4">
        <v>0.94</v>
      </c>
    </row>
    <row r="18" spans="1:8" x14ac:dyDescent="0.3">
      <c r="A18" s="3">
        <v>7340</v>
      </c>
      <c r="B18" s="5">
        <v>0.95</v>
      </c>
    </row>
    <row r="19" spans="1:8" x14ac:dyDescent="0.3">
      <c r="A19">
        <v>7840</v>
      </c>
      <c r="B19" s="4">
        <v>0.93</v>
      </c>
    </row>
    <row r="20" spans="1:8" x14ac:dyDescent="0.3">
      <c r="A20">
        <v>8340</v>
      </c>
      <c r="B20" s="4">
        <v>0.88900000000000001</v>
      </c>
    </row>
    <row r="21" spans="1:8" x14ac:dyDescent="0.3">
      <c r="A21">
        <v>8840</v>
      </c>
      <c r="B21" s="4">
        <v>0.83699999999999997</v>
      </c>
    </row>
    <row r="22" spans="1:8" x14ac:dyDescent="0.3">
      <c r="A22">
        <v>9340</v>
      </c>
      <c r="B22" s="4">
        <v>0.78300000000000003</v>
      </c>
    </row>
    <row r="23" spans="1:8" x14ac:dyDescent="0.3">
      <c r="A23">
        <v>9840</v>
      </c>
      <c r="B23" s="4">
        <v>0.73</v>
      </c>
    </row>
    <row r="24" spans="1:8" x14ac:dyDescent="0.3">
      <c r="A24">
        <v>10340</v>
      </c>
      <c r="B24" s="4">
        <v>0.67700000000000005</v>
      </c>
    </row>
    <row r="25" spans="1:8" x14ac:dyDescent="0.3">
      <c r="A25">
        <v>10840</v>
      </c>
      <c r="B25" s="4">
        <v>0.63</v>
      </c>
    </row>
    <row r="26" spans="1:8" x14ac:dyDescent="0.3">
      <c r="A26">
        <v>11340</v>
      </c>
      <c r="B26" s="4">
        <v>0.58799999999999997</v>
      </c>
    </row>
    <row r="27" spans="1:8" x14ac:dyDescent="0.3">
      <c r="A27">
        <v>11840</v>
      </c>
      <c r="B27" s="4">
        <v>0.55000000000000004</v>
      </c>
    </row>
    <row r="28" spans="1:8" x14ac:dyDescent="0.3">
      <c r="A28">
        <v>12340</v>
      </c>
      <c r="B28" s="4">
        <v>0.51600000000000001</v>
      </c>
    </row>
    <row r="30" spans="1:8" x14ac:dyDescent="0.3">
      <c r="A30" s="9" t="s">
        <v>8</v>
      </c>
      <c r="B30" s="9" t="s">
        <v>12</v>
      </c>
      <c r="C30" s="9" t="s">
        <v>9</v>
      </c>
      <c r="D30" s="9" t="s">
        <v>10</v>
      </c>
      <c r="E30" s="9" t="s">
        <v>11</v>
      </c>
      <c r="F30" s="9" t="s">
        <v>13</v>
      </c>
      <c r="G30" s="9"/>
      <c r="H30" s="11" t="s">
        <v>16</v>
      </c>
    </row>
    <row r="31" spans="1:8" ht="32.4" x14ac:dyDescent="0.3">
      <c r="A31" s="9"/>
      <c r="B31" s="9"/>
      <c r="C31" s="9"/>
      <c r="D31" s="9"/>
      <c r="E31" s="9"/>
      <c r="F31" s="10" t="s">
        <v>14</v>
      </c>
      <c r="G31" s="10" t="s">
        <v>15</v>
      </c>
      <c r="H31" s="11"/>
    </row>
    <row r="32" spans="1:8" x14ac:dyDescent="0.3">
      <c r="A32" s="8">
        <v>0.95</v>
      </c>
      <c r="B32" s="8">
        <f>A32/SQRT(2)</f>
        <v>0.67175144212722004</v>
      </c>
      <c r="C32" s="7">
        <v>4840</v>
      </c>
      <c r="D32" s="7">
        <v>10340</v>
      </c>
      <c r="E32" s="6">
        <f>D32-C32</f>
        <v>5500</v>
      </c>
      <c r="F32">
        <f>A18/E32</f>
        <v>1.3345454545454545</v>
      </c>
      <c r="G32">
        <f>(1/A5)*SQRT(C5/B5)</f>
        <v>1.5375520133814753</v>
      </c>
      <c r="H32" s="12">
        <f>(G32-F32)/G32</f>
        <v>0.13203231960235073</v>
      </c>
    </row>
  </sheetData>
  <mergeCells count="7">
    <mergeCell ref="F30:G30"/>
    <mergeCell ref="H30:H31"/>
    <mergeCell ref="A30:A31"/>
    <mergeCell ref="B30:B31"/>
    <mergeCell ref="C30:C31"/>
    <mergeCell ref="D30:D31"/>
    <mergeCell ref="E30:E3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2023-05-24T07:30:02Z</dcterms:created>
  <dcterms:modified xsi:type="dcterms:W3CDTF">2023-05-25T02:31:02Z</dcterms:modified>
</cp:coreProperties>
</file>