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GitHub\FCU\112-2\ADVANCED C PROGRAMMING\Midterm\"/>
    </mc:Choice>
  </mc:AlternateContent>
  <xr:revisionPtr revIDLastSave="0" documentId="13_ncr:1_{06A728A8-D445-424D-BB21-F2B295A4C17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mexam" sheetId="8" r:id="rId1"/>
    <sheet name="Question 1" sheetId="9" r:id="rId2"/>
    <sheet name="Question 2" sheetId="11" r:id="rId3"/>
    <sheet name="Question 3" sheetId="14" r:id="rId4"/>
  </sheets>
  <definedNames>
    <definedName name="_xlchart.v1.0" hidden="1">mexam!$G$1</definedName>
    <definedName name="_xlchart.v1.1" hidden="1">mexam!$G$2:$G$28</definedName>
    <definedName name="_xlchart.v1.2" hidden="1">mexam!$H$1</definedName>
    <definedName name="_xlchart.v1.3" hidden="1">mexam!$H$2:$H$28</definedName>
    <definedName name="_xlchart.v1.4" hidden="1">mexam!$F$1</definedName>
    <definedName name="_xlchart.v1.5" hidden="1">mexam!$F$2:$F$28</definedName>
    <definedName name="_xlchart.v1.6" hidden="1">mexam!$J$1</definedName>
    <definedName name="_xlchart.v1.7" hidden="1">mexam!$J$2:$J$26</definedName>
    <definedName name="_xlnm.Print_Area" localSheetId="0">mexam!$E$1:$J$26</definedName>
    <definedName name="_xlnm.Print_Titles" localSheetId="0">mexam!$1:$1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8" l="1"/>
  <c r="E30" i="9"/>
  <c r="F30" i="9"/>
  <c r="G30" i="9"/>
  <c r="H30" i="9"/>
  <c r="H10" i="8"/>
  <c r="H12" i="8"/>
  <c r="H22" i="8"/>
  <c r="H24" i="8"/>
  <c r="H26" i="8"/>
  <c r="D3" i="14"/>
  <c r="H2" i="8" s="1"/>
  <c r="D4" i="14"/>
  <c r="H3" i="8" s="1"/>
  <c r="K4" i="14"/>
  <c r="D5" i="14"/>
  <c r="H4" i="8" s="1"/>
  <c r="D6" i="14"/>
  <c r="H5" i="8" s="1"/>
  <c r="D7" i="14"/>
  <c r="K7" i="14" s="1"/>
  <c r="D8" i="14"/>
  <c r="H7" i="8" s="1"/>
  <c r="D9" i="14"/>
  <c r="H8" i="8" s="1"/>
  <c r="D10" i="14"/>
  <c r="H9" i="8" s="1"/>
  <c r="D11" i="14"/>
  <c r="K11" i="14" s="1"/>
  <c r="D12" i="14"/>
  <c r="H11" i="8" s="1"/>
  <c r="K12" i="14"/>
  <c r="D13" i="14"/>
  <c r="K13" i="14"/>
  <c r="D14" i="14"/>
  <c r="H13" i="8" s="1"/>
  <c r="D15" i="14"/>
  <c r="H14" i="8" s="1"/>
  <c r="D16" i="14"/>
  <c r="K16" i="14" s="1"/>
  <c r="D17" i="14"/>
  <c r="H16" i="8" s="1"/>
  <c r="D18" i="14"/>
  <c r="H17" i="8" s="1"/>
  <c r="D19" i="14"/>
  <c r="K19" i="14" s="1"/>
  <c r="D20" i="14"/>
  <c r="H19" i="8" s="1"/>
  <c r="D21" i="14"/>
  <c r="K21" i="14" s="1"/>
  <c r="D22" i="14"/>
  <c r="K22" i="14" s="1"/>
  <c r="D23" i="14"/>
  <c r="K23" i="14" s="1"/>
  <c r="D24" i="14"/>
  <c r="H23" i="8" s="1"/>
  <c r="K24" i="14"/>
  <c r="D25" i="14"/>
  <c r="K25" i="14" s="1"/>
  <c r="D26" i="14"/>
  <c r="H25" i="8" s="1"/>
  <c r="D27" i="14"/>
  <c r="K27" i="14" s="1"/>
  <c r="D4" i="11"/>
  <c r="K4" i="11" s="1"/>
  <c r="D5" i="11"/>
  <c r="K5" i="11" s="1"/>
  <c r="D6" i="11"/>
  <c r="K6" i="11" s="1"/>
  <c r="D7" i="11"/>
  <c r="K7" i="11"/>
  <c r="D8" i="11"/>
  <c r="K8" i="11" s="1"/>
  <c r="D9" i="11"/>
  <c r="K9" i="11" s="1"/>
  <c r="D10" i="11"/>
  <c r="K10" i="11" s="1"/>
  <c r="D11" i="11"/>
  <c r="K11" i="11" s="1"/>
  <c r="D12" i="11"/>
  <c r="K12" i="11" s="1"/>
  <c r="D13" i="11"/>
  <c r="K13" i="11" s="1"/>
  <c r="D14" i="11"/>
  <c r="K14" i="11" s="1"/>
  <c r="D15" i="11"/>
  <c r="D16" i="11"/>
  <c r="K16" i="11" s="1"/>
  <c r="D17" i="11"/>
  <c r="D18" i="11"/>
  <c r="K18" i="11" s="1"/>
  <c r="D19" i="11"/>
  <c r="K19" i="11" s="1"/>
  <c r="D20" i="11"/>
  <c r="K20" i="11" s="1"/>
  <c r="D21" i="11"/>
  <c r="K21" i="11" s="1"/>
  <c r="D22" i="11"/>
  <c r="K22" i="11" s="1"/>
  <c r="D23" i="11"/>
  <c r="K23" i="11" s="1"/>
  <c r="D24" i="11"/>
  <c r="K24" i="11" s="1"/>
  <c r="D25" i="11"/>
  <c r="K25" i="11" s="1"/>
  <c r="D26" i="11"/>
  <c r="K26" i="11" s="1"/>
  <c r="D27" i="11"/>
  <c r="K27" i="11" s="1"/>
  <c r="D3" i="11"/>
  <c r="K3" i="11" s="1"/>
  <c r="D4" i="9"/>
  <c r="I4" i="9" s="1"/>
  <c r="D5" i="9"/>
  <c r="D6" i="9"/>
  <c r="I6" i="9" s="1"/>
  <c r="D7" i="9"/>
  <c r="I7" i="9" s="1"/>
  <c r="D8" i="9"/>
  <c r="I8" i="9" s="1"/>
  <c r="D9" i="9"/>
  <c r="D10" i="9"/>
  <c r="I10" i="9" s="1"/>
  <c r="D11" i="9"/>
  <c r="D12" i="9"/>
  <c r="I12" i="9" s="1"/>
  <c r="D13" i="9"/>
  <c r="I13" i="9" s="1"/>
  <c r="D14" i="9"/>
  <c r="I14" i="9" s="1"/>
  <c r="D15" i="9"/>
  <c r="I15" i="9"/>
  <c r="D16" i="9"/>
  <c r="I16" i="9" s="1"/>
  <c r="D17" i="9"/>
  <c r="I17" i="9" s="1"/>
  <c r="D18" i="9"/>
  <c r="I18" i="9" s="1"/>
  <c r="D19" i="9"/>
  <c r="I19" i="9" s="1"/>
  <c r="D20" i="9"/>
  <c r="I20" i="9" s="1"/>
  <c r="D21" i="9"/>
  <c r="D22" i="9"/>
  <c r="I22" i="9" s="1"/>
  <c r="D23" i="9"/>
  <c r="I23" i="9" s="1"/>
  <c r="D24" i="9"/>
  <c r="I24" i="9" s="1"/>
  <c r="D25" i="9"/>
  <c r="D26" i="9"/>
  <c r="I26" i="9" s="1"/>
  <c r="D27" i="9"/>
  <c r="I27" i="9" s="1"/>
  <c r="D3" i="9"/>
  <c r="H21" i="8" l="1"/>
  <c r="H20" i="8"/>
  <c r="H18" i="8"/>
  <c r="K17" i="14"/>
  <c r="J16" i="8"/>
  <c r="K15" i="14"/>
  <c r="J14" i="8"/>
  <c r="K14" i="14"/>
  <c r="I13" i="8" s="1"/>
  <c r="K10" i="14"/>
  <c r="I9" i="8" s="1"/>
  <c r="K26" i="14"/>
  <c r="I25" i="8" s="1"/>
  <c r="K20" i="14"/>
  <c r="I19" i="8" s="1"/>
  <c r="K18" i="14"/>
  <c r="I17" i="8" s="1"/>
  <c r="H15" i="8"/>
  <c r="K9" i="14"/>
  <c r="K8" i="14"/>
  <c r="I7" i="8" s="1"/>
  <c r="H6" i="8"/>
  <c r="K6" i="14"/>
  <c r="I5" i="8" s="1"/>
  <c r="J4" i="8"/>
  <c r="K5" i="14"/>
  <c r="K3" i="14"/>
  <c r="I3" i="8"/>
  <c r="I26" i="8"/>
  <c r="J24" i="8"/>
  <c r="I23" i="8"/>
  <c r="I22" i="8"/>
  <c r="I21" i="8"/>
  <c r="J20" i="8"/>
  <c r="I18" i="8"/>
  <c r="J17" i="8"/>
  <c r="K17" i="11"/>
  <c r="I15" i="8"/>
  <c r="J15" i="8"/>
  <c r="K15" i="11"/>
  <c r="J12" i="8"/>
  <c r="I12" i="8"/>
  <c r="I11" i="8"/>
  <c r="J10" i="8"/>
  <c r="J9" i="8"/>
  <c r="J8" i="8"/>
  <c r="I6" i="8"/>
  <c r="J3" i="8"/>
  <c r="G2" i="8"/>
  <c r="J2" i="8"/>
  <c r="J26" i="8"/>
  <c r="J25" i="8"/>
  <c r="I25" i="9"/>
  <c r="I24" i="8" s="1"/>
  <c r="J23" i="8"/>
  <c r="J22" i="8"/>
  <c r="J21" i="8"/>
  <c r="I21" i="9"/>
  <c r="I20" i="8" s="1"/>
  <c r="J19" i="8"/>
  <c r="J18" i="8"/>
  <c r="J13" i="8"/>
  <c r="J11" i="8"/>
  <c r="I11" i="9"/>
  <c r="I10" i="8" s="1"/>
  <c r="I9" i="9"/>
  <c r="J7" i="8"/>
  <c r="J6" i="8"/>
  <c r="J5" i="8"/>
  <c r="I5" i="9"/>
  <c r="I3" i="9"/>
  <c r="D29" i="14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G14" i="8"/>
  <c r="G18" i="8"/>
  <c r="G26" i="8"/>
  <c r="I8" i="8" l="1"/>
  <c r="I16" i="8"/>
  <c r="I14" i="8"/>
  <c r="I4" i="8"/>
  <c r="I2" i="8"/>
  <c r="G24" i="8"/>
  <c r="G20" i="8"/>
  <c r="G16" i="8"/>
  <c r="G8" i="8"/>
  <c r="G4" i="8"/>
  <c r="G11" i="8"/>
  <c r="G7" i="8"/>
  <c r="G21" i="8"/>
  <c r="G17" i="8"/>
  <c r="G13" i="8"/>
  <c r="G5" i="8"/>
  <c r="F2" i="8"/>
  <c r="G25" i="8"/>
  <c r="G22" i="8"/>
  <c r="D29" i="11"/>
  <c r="G15" i="8"/>
  <c r="G23" i="8"/>
  <c r="G19" i="8"/>
  <c r="G12" i="8"/>
  <c r="G10" i="8"/>
  <c r="G9" i="8"/>
  <c r="G6" i="8"/>
  <c r="G3" i="8"/>
  <c r="G27" i="8" l="1"/>
  <c r="D30" i="9"/>
  <c r="F27" i="8" l="1"/>
  <c r="J28" i="8" l="1"/>
  <c r="J27" i="8"/>
</calcChain>
</file>

<file path=xl/sharedStrings.xml><?xml version="1.0" encoding="utf-8"?>
<sst xmlns="http://schemas.openxmlformats.org/spreadsheetml/2006/main" count="314" uniqueCount="152">
  <si>
    <t>No</t>
  </si>
  <si>
    <t>ID</t>
  </si>
  <si>
    <t>CName</t>
  </si>
  <si>
    <t>EName</t>
  </si>
  <si>
    <t>Alias</t>
  </si>
  <si>
    <t>NEW COMMENT</t>
  </si>
  <si>
    <t>Score</t>
  </si>
  <si>
    <t>D1175125</t>
  </si>
  <si>
    <r>
      <rPr>
        <sz val="12"/>
        <rFont val="宋体"/>
      </rPr>
      <t>黃品喆</t>
    </r>
  </si>
  <si>
    <t>Pierre</t>
  </si>
  <si>
    <t>Coding</t>
  </si>
  <si>
    <t>D1172268</t>
  </si>
  <si>
    <r>
      <rPr>
        <sz val="12"/>
        <rFont val="微軟正黑體"/>
        <family val="2"/>
        <charset val="136"/>
      </rPr>
      <t>佘峻宇</t>
    </r>
  </si>
  <si>
    <t>Owen</t>
  </si>
  <si>
    <t>Stevenson</t>
  </si>
  <si>
    <t>D1189290</t>
  </si>
  <si>
    <r>
      <rPr>
        <sz val="12"/>
        <rFont val="微軟正黑體"/>
        <family val="2"/>
        <charset val="136"/>
      </rPr>
      <t>許博琮</t>
    </r>
  </si>
  <si>
    <t>Terry</t>
  </si>
  <si>
    <t>Beaver</t>
  </si>
  <si>
    <t>D1228792</t>
  </si>
  <si>
    <r>
      <rPr>
        <sz val="12"/>
        <rFont val="PMingLiU"/>
        <family val="1"/>
        <charset val="136"/>
      </rPr>
      <t>楊智臣</t>
    </r>
  </si>
  <si>
    <t>Jason</t>
  </si>
  <si>
    <t>fuij3752</t>
  </si>
  <si>
    <t>D1228803</t>
  </si>
  <si>
    <r>
      <rPr>
        <sz val="12"/>
        <rFont val="PMingLiU"/>
        <family val="1"/>
        <charset val="136"/>
      </rPr>
      <t>陳宣妤</t>
    </r>
  </si>
  <si>
    <t>Adeline</t>
  </si>
  <si>
    <t>Panasonic</t>
  </si>
  <si>
    <t>D1228817</t>
  </si>
  <si>
    <r>
      <rPr>
        <sz val="12"/>
        <rFont val="PMingLiU"/>
        <family val="1"/>
        <charset val="136"/>
      </rPr>
      <t>黃政睿</t>
    </r>
  </si>
  <si>
    <t>Rey</t>
  </si>
  <si>
    <t>red5</t>
  </si>
  <si>
    <t>D1262015</t>
  </si>
  <si>
    <r>
      <rPr>
        <sz val="12"/>
        <rFont val="PMingLiU"/>
        <family val="1"/>
        <charset val="136"/>
      </rPr>
      <t>張宇呈</t>
    </r>
  </si>
  <si>
    <t>Austin</t>
  </si>
  <si>
    <t>INFPMAN</t>
  </si>
  <si>
    <t>D1262028</t>
  </si>
  <si>
    <r>
      <rPr>
        <sz val="12"/>
        <rFont val="PMingLiU"/>
        <family val="1"/>
        <charset val="136"/>
      </rPr>
      <t>李皓鈞</t>
    </r>
  </si>
  <si>
    <t>Jimmy</t>
  </si>
  <si>
    <t>HaoDai</t>
  </si>
  <si>
    <t>D1262032</t>
  </si>
  <si>
    <r>
      <rPr>
        <sz val="12"/>
        <rFont val="PMingLiU"/>
        <family val="1"/>
        <charset val="136"/>
      </rPr>
      <t>劉哲瑋</t>
    </r>
  </si>
  <si>
    <t>Derek</t>
  </si>
  <si>
    <t>Saminamina</t>
  </si>
  <si>
    <t>D1262058</t>
  </si>
  <si>
    <r>
      <rPr>
        <sz val="12"/>
        <rFont val="PMingLiU"/>
        <family val="1"/>
        <charset val="136"/>
      </rPr>
      <t>謝柏尉</t>
    </r>
  </si>
  <si>
    <t>David</t>
  </si>
  <si>
    <t>vivox90</t>
  </si>
  <si>
    <t>D1262062</t>
  </si>
  <si>
    <r>
      <rPr>
        <sz val="12"/>
        <rFont val="PMingLiU"/>
        <family val="1"/>
        <charset val="136"/>
      </rPr>
      <t>邱畇諠</t>
    </r>
  </si>
  <si>
    <t>Aimee</t>
  </si>
  <si>
    <t>mi216</t>
  </si>
  <si>
    <t>D1262075</t>
  </si>
  <si>
    <r>
      <rPr>
        <sz val="12"/>
        <rFont val="PMingLiU"/>
        <family val="1"/>
        <charset val="136"/>
      </rPr>
      <t>陳映聿</t>
    </r>
  </si>
  <si>
    <t>Morris</t>
  </si>
  <si>
    <t>EFGHI</t>
  </si>
  <si>
    <t>D1262089</t>
  </si>
  <si>
    <r>
      <rPr>
        <sz val="12"/>
        <rFont val="PMingLiU"/>
        <family val="1"/>
        <charset val="136"/>
      </rPr>
      <t>蔡睿宇</t>
    </r>
  </si>
  <si>
    <t>Ray</t>
  </si>
  <si>
    <t>Chrona</t>
  </si>
  <si>
    <t>D1262092</t>
  </si>
  <si>
    <r>
      <rPr>
        <sz val="12"/>
        <rFont val="PMingLiU"/>
        <family val="1"/>
        <charset val="136"/>
      </rPr>
      <t>陳彥勻</t>
    </r>
  </si>
  <si>
    <t>Antonio</t>
  </si>
  <si>
    <t>Abab1020</t>
  </si>
  <si>
    <t>D1265065</t>
  </si>
  <si>
    <r>
      <rPr>
        <sz val="12"/>
        <rFont val="PMingLiU"/>
        <family val="1"/>
        <charset val="136"/>
      </rPr>
      <t>曾語晨</t>
    </r>
  </si>
  <si>
    <t>Corrine</t>
  </si>
  <si>
    <t>quokka</t>
  </si>
  <si>
    <t>D1265154</t>
  </si>
  <si>
    <r>
      <rPr>
        <sz val="12"/>
        <rFont val="PMingLiU"/>
        <family val="1"/>
        <charset val="136"/>
      </rPr>
      <t>曾郁珊</t>
    </r>
  </si>
  <si>
    <t>Mina</t>
  </si>
  <si>
    <t>coffee18</t>
  </si>
  <si>
    <t>D1265209</t>
  </si>
  <si>
    <r>
      <rPr>
        <sz val="12"/>
        <rFont val="PMingLiU"/>
        <family val="1"/>
        <charset val="136"/>
      </rPr>
      <t>王子宸</t>
    </r>
  </si>
  <si>
    <t>Jensen</t>
  </si>
  <si>
    <t>HELLO</t>
  </si>
  <si>
    <t>D1265273</t>
  </si>
  <si>
    <r>
      <rPr>
        <sz val="12"/>
        <rFont val="PMingLiU"/>
        <family val="1"/>
        <charset val="136"/>
      </rPr>
      <t>葉緯圻</t>
    </r>
  </si>
  <si>
    <t>Joshua</t>
  </si>
  <si>
    <t>kinyo5647</t>
  </si>
  <si>
    <t>D1265315</t>
  </si>
  <si>
    <r>
      <rPr>
        <sz val="12"/>
        <rFont val="PMingLiU"/>
        <family val="1"/>
        <charset val="136"/>
      </rPr>
      <t>張子桓</t>
    </r>
  </si>
  <si>
    <t>Harrison</t>
  </si>
  <si>
    <t>Hhhh</t>
  </si>
  <si>
    <t>D1265672</t>
  </si>
  <si>
    <r>
      <rPr>
        <sz val="12"/>
        <rFont val="PMingLiU"/>
        <family val="1"/>
        <charset val="136"/>
      </rPr>
      <t>王崧喻</t>
    </r>
  </si>
  <si>
    <t>Charlie</t>
  </si>
  <si>
    <t>NONE</t>
  </si>
  <si>
    <t>D1265686</t>
  </si>
  <si>
    <r>
      <rPr>
        <sz val="12"/>
        <rFont val="PMingLiU"/>
        <family val="1"/>
        <charset val="136"/>
      </rPr>
      <t>何柏勳</t>
    </r>
  </si>
  <si>
    <t>Jacky</t>
  </si>
  <si>
    <t>D1271403</t>
  </si>
  <si>
    <r>
      <rPr>
        <sz val="12"/>
        <rFont val="PMingLiU"/>
        <family val="1"/>
        <charset val="136"/>
      </rPr>
      <t>王祺</t>
    </r>
  </si>
  <si>
    <t>Osmond</t>
  </si>
  <si>
    <t>qvb2358</t>
  </si>
  <si>
    <t>D1271450</t>
  </si>
  <si>
    <r>
      <rPr>
        <sz val="12"/>
        <rFont val="PMingLiU"/>
        <family val="1"/>
        <charset val="136"/>
      </rPr>
      <t>李宇恩</t>
    </r>
  </si>
  <si>
    <t>Eileen</t>
  </si>
  <si>
    <t>Starbucks</t>
  </si>
  <si>
    <t>Average</t>
  </si>
  <si>
    <t>Score</t>
    <phoneticPr fontId="7" type="noConversion"/>
  </si>
  <si>
    <t>comment</t>
    <phoneticPr fontId="7" type="noConversion"/>
  </si>
  <si>
    <t xml:space="preserve">Question 1: </t>
  </si>
  <si>
    <t>Comment</t>
    <phoneticPr fontId="7" type="noConversion"/>
  </si>
  <si>
    <t xml:space="preserve">Question 2: </t>
    <phoneticPr fontId="7" type="noConversion"/>
  </si>
  <si>
    <t>Simon</t>
    <phoneticPr fontId="7" type="noConversion"/>
  </si>
  <si>
    <t>D1166570</t>
  </si>
  <si>
    <t>Levi</t>
  </si>
  <si>
    <t>D1171708</t>
  </si>
  <si>
    <t>Brian</t>
  </si>
  <si>
    <t>李羽</t>
    <phoneticPr fontId="7" type="noConversion"/>
  </si>
  <si>
    <t>楊博欽</t>
    <phoneticPr fontId="7" type="noConversion"/>
  </si>
  <si>
    <t>FCU</t>
  </si>
  <si>
    <t>lian</t>
  </si>
  <si>
    <t>Derek</t>
    <phoneticPr fontId="7" type="noConversion"/>
  </si>
  <si>
    <t>average</t>
    <phoneticPr fontId="7" type="noConversion"/>
  </si>
  <si>
    <t>Using iterator method</t>
    <phoneticPr fontId="7" type="noConversion"/>
  </si>
  <si>
    <t>assign string value</t>
  </si>
  <si>
    <t xml:space="preserve">insert '\0' </t>
  </si>
  <si>
    <t xml:space="preserve">return string </t>
  </si>
  <si>
    <t>Sorting linked list</t>
  </si>
  <si>
    <t>Print linked list and sorted linked list</t>
  </si>
  <si>
    <t>Implement insert</t>
  </si>
  <si>
    <t>Implement print_list</t>
    <phoneticPr fontId="7" type="noConversion"/>
  </si>
  <si>
    <t xml:space="preserve">Implement swap_node
</t>
    <phoneticPr fontId="7" type="noConversion"/>
  </si>
  <si>
    <t>Implement get_data</t>
    <phoneticPr fontId="7" type="noConversion"/>
  </si>
  <si>
    <t xml:space="preserve">Question 3: </t>
    <phoneticPr fontId="7" type="noConversion"/>
  </si>
  <si>
    <t>Read bitmap file and allocate color palette memory</t>
    <phoneticPr fontId="15" type="noConversion"/>
  </si>
  <si>
    <t>Allocate memory for image data</t>
    <phoneticPr fontId="15" type="noConversion"/>
  </si>
  <si>
    <t>Horizontally mirrored for portrait</t>
    <phoneticPr fontId="15" type="noConversion"/>
  </si>
  <si>
    <t>Portrait merge with frame</t>
    <phoneticPr fontId="7" type="noConversion"/>
  </si>
  <si>
    <t>Vertically mirrored for landscape</t>
    <phoneticPr fontId="7" type="noConversion"/>
  </si>
  <si>
    <t>Landscape merge with frame</t>
    <phoneticPr fontId="7" type="noConversion"/>
  </si>
  <si>
    <t>Question 1(20%)</t>
    <phoneticPr fontId="7" type="noConversion"/>
  </si>
  <si>
    <t>Question 2(40%)</t>
    <phoneticPr fontId="7" type="noConversion"/>
  </si>
  <si>
    <t>Question 3(40%)</t>
    <phoneticPr fontId="7" type="noConversion"/>
  </si>
  <si>
    <t>Wrong in using strlen()</t>
    <phoneticPr fontId="7" type="noConversion"/>
  </si>
  <si>
    <t>Wrong in using iterator method (-</t>
    <phoneticPr fontId="7" type="noConversion"/>
  </si>
  <si>
    <t>Wrong assignment of string value (-</t>
    <phoneticPr fontId="7" type="noConversion"/>
  </si>
  <si>
    <t>Lack of insertion '\0' (-</t>
    <phoneticPr fontId="7" type="noConversion"/>
  </si>
  <si>
    <t>Wrong in returning string (-</t>
    <phoneticPr fontId="7" type="noConversion"/>
  </si>
  <si>
    <t>Wrong in sorting linked list (-</t>
    <phoneticPr fontId="7" type="noConversion"/>
  </si>
  <si>
    <t>Wrongly print linked list and sorted linked list (-</t>
    <phoneticPr fontId="7" type="noConversion"/>
  </si>
  <si>
    <t>Wrong insert() (-</t>
    <phoneticPr fontId="7" type="noConversion"/>
  </si>
  <si>
    <t>Wrong get_data() (-</t>
    <phoneticPr fontId="7" type="noConversion"/>
  </si>
  <si>
    <t>Wrong swap_node() (-</t>
    <phoneticPr fontId="7" type="noConversion"/>
  </si>
  <si>
    <t>Wrong print_list() (-</t>
    <phoneticPr fontId="7" type="noConversion"/>
  </si>
  <si>
    <t>Incorrect read bitmap file and allocate color palette memory (-</t>
    <phoneticPr fontId="15" type="noConversion"/>
  </si>
  <si>
    <t>Without allocate memory for image data (-</t>
    <phoneticPr fontId="15" type="noConversion"/>
  </si>
  <si>
    <t>Incorrect horizontally mirrored for portrait (-</t>
    <phoneticPr fontId="15" type="noConversion"/>
  </si>
  <si>
    <t>Incorrect portrait merge with frame (-</t>
    <phoneticPr fontId="15" type="noConversion"/>
  </si>
  <si>
    <t>Incorrect vertically mirrored for landscape (-</t>
    <phoneticPr fontId="15" type="noConversion"/>
  </si>
  <si>
    <t>Incorrect landscape merge with frame (-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</si>
</sst>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charset val="134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宋体"/>
    </font>
    <font>
      <u/>
      <sz val="12"/>
      <color theme="1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color rgb="FFFF0000"/>
      <name val="Times New Roman"/>
      <family val="1"/>
    </font>
    <font>
      <sz val="12"/>
      <name val="微軟正黑體"/>
      <family val="2"/>
      <charset val="136"/>
    </font>
    <font>
      <sz val="12"/>
      <color rgb="FF00B050"/>
      <name val="Times New Roman"/>
      <family val="1"/>
    </font>
    <font>
      <sz val="12"/>
      <color rgb="FFFFC000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2"/>
      <name val="PMingLiU"/>
      <family val="1"/>
      <charset val="136"/>
    </font>
    <font>
      <sz val="12"/>
      <color theme="1"/>
      <name val="PMingLiU"/>
      <family val="1"/>
    </font>
    <font>
      <sz val="9"/>
      <name val="新細明體"/>
      <family val="4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" fillId="0" borderId="0">
      <alignment vertical="center"/>
    </xf>
  </cellStyleXfs>
  <cellXfs count="9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readingOrder="1"/>
    </xf>
    <xf numFmtId="0" fontId="2" fillId="0" borderId="0" xfId="0" applyFont="1"/>
    <xf numFmtId="0" fontId="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4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readingOrder="1"/>
    </xf>
    <xf numFmtId="0" fontId="4" fillId="0" borderId="1" xfId="0" applyFont="1" applyBorder="1" applyAlignment="1">
      <alignment horizontal="center" vertical="top" readingOrder="1"/>
    </xf>
    <xf numFmtId="0" fontId="0" fillId="0" borderId="0" xfId="0" applyAlignment="1">
      <alignment vertical="top" wrapText="1"/>
    </xf>
    <xf numFmtId="0" fontId="3" fillId="0" borderId="3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3" fillId="0" borderId="4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 readingOrder="1"/>
    </xf>
    <xf numFmtId="0" fontId="2" fillId="0" borderId="0" xfId="0" applyFont="1" applyAlignment="1">
      <alignment horizontal="center" vertical="top" readingOrder="1"/>
    </xf>
    <xf numFmtId="0" fontId="2" fillId="2" borderId="0" xfId="0" applyFont="1" applyFill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 readingOrder="1"/>
    </xf>
    <xf numFmtId="0" fontId="3" fillId="0" borderId="9" xfId="0" applyFont="1" applyBorder="1" applyAlignment="1">
      <alignment horizontal="center" vertical="center" wrapText="1" readingOrder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 readingOrder="1"/>
    </xf>
    <xf numFmtId="0" fontId="2" fillId="0" borderId="17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4" fillId="0" borderId="14" xfId="0" applyFont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 readingOrder="1"/>
    </xf>
    <xf numFmtId="0" fontId="2" fillId="0" borderId="1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readingOrder="1"/>
    </xf>
    <xf numFmtId="0" fontId="2" fillId="0" borderId="15" xfId="0" applyFont="1" applyBorder="1" applyAlignment="1">
      <alignment horizontal="left" vertical="center" readingOrder="1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top" wrapText="1"/>
    </xf>
    <xf numFmtId="0" fontId="2" fillId="0" borderId="5" xfId="2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vertical="center"/>
    </xf>
    <xf numFmtId="0" fontId="2" fillId="0" borderId="16" xfId="0" applyFont="1" applyBorder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3" borderId="5" xfId="2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2" fillId="0" borderId="5" xfId="2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3">
    <cellStyle name="Hyperlink" xfId="1" xr:uid="{00000000-0005-0000-0000-000031000000}"/>
    <cellStyle name="一般" xfId="0" builtinId="0"/>
    <cellStyle name="一般 2" xfId="2" xr:uid="{F0B30814-C85D-495C-BC85-008EF7A0263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全班分數分佈</cx:v>
        </cx:txData>
      </cx:tx>
    </cx:title>
    <cx:plotArea>
      <cx:plotAreaRegion>
        <cx:series layoutId="clusteredColumn" uniqueId="{63CA07E7-D98A-426C-BC9C-0CC2FFD63B6F}">
          <cx:tx>
            <cx:txData>
              <cx:f>_xlchart.v1.6</cx:f>
              <cx:v>Score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Q1分數分佈</cx:v>
        </cx:txData>
      </cx:tx>
    </cx:title>
    <cx:plotArea>
      <cx:plotAreaRegion>
        <cx:series layoutId="clusteredColumn" uniqueId="{CB2B2E67-83E5-4772-9DC4-4BB8E169E567}">
          <cx:tx>
            <cx:txData>
              <cx:f>_xlchart.v1.4</cx:f>
              <cx:v>Question 1(20%)</cx:v>
            </cx:txData>
          </cx:tx>
          <cx:dataId val="0"/>
          <cx:layoutPr>
            <cx:binning intervalClosed="r" underflow="0.10000000000000001" overflow="20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Q2分數分佈</cx:v>
        </cx:txData>
      </cx:tx>
    </cx:title>
    <cx:plotArea>
      <cx:plotAreaRegion>
        <cx:series layoutId="clusteredColumn" uniqueId="{360EB464-B8B9-474A-AB2C-3E4EE2235F86}">
          <cx:tx>
            <cx:txData>
              <cx:f>_xlchart.v1.0</cx:f>
              <cx:v>Question 2(40%)</cx:v>
            </cx:txData>
          </cx:tx>
          <cx:dataPt idx="0"/>
          <cx:dataId val="0"/>
          <cx:layoutPr>
            <cx:binning intervalClosed="r" underflow="0.10000000000000001" overflow="40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TW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  <a:ea typeface="新細明體" panose="02020500000000000000" pitchFamily="18" charset="-120"/>
              </a:rPr>
              <a:t>Q</a:t>
            </a: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  <a:ea typeface="新細明體" panose="02020500000000000000" pitchFamily="18" charset="-120"/>
              </a:rPr>
              <a:t>3</a:t>
            </a:r>
            <a:r>
              <a:rPr lang="zh-TW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  <a:ea typeface="新細明體" panose="02020500000000000000" pitchFamily="18" charset="-120"/>
              </a:rPr>
              <a:t>分數分佈</a:t>
            </a:r>
          </a:p>
        </cx:rich>
      </cx:tx>
    </cx:title>
    <cx:plotArea>
      <cx:plotAreaRegion>
        <cx:series layoutId="clusteredColumn" uniqueId="{AC69C4ED-9FE3-4A46-87A3-7786D27EBA76}">
          <cx:tx>
            <cx:txData>
              <cx:f>_xlchart.v1.2</cx:f>
              <cx:v>Question 3(40%)</cx:v>
            </cx:txData>
          </cx:tx>
          <cx:dataPt idx="0"/>
          <cx:dataId val="0"/>
          <cx:layoutPr>
            <cx:binning intervalClosed="r" underflow="0.10000000000000001" overflow="auto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</xdr:row>
      <xdr:rowOff>428624</xdr:rowOff>
    </xdr:from>
    <xdr:to>
      <xdr:col>17</xdr:col>
      <xdr:colOff>627529</xdr:colOff>
      <xdr:row>2</xdr:row>
      <xdr:rowOff>537882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F642C4B2-F4B6-7A28-430E-05CB35E5D5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9000" y="819149"/>
              <a:ext cx="3894604" cy="42097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17</xdr:col>
      <xdr:colOff>584200</xdr:colOff>
      <xdr:row>1</xdr:row>
      <xdr:rowOff>438151</xdr:rowOff>
    </xdr:from>
    <xdr:to>
      <xdr:col>24</xdr:col>
      <xdr:colOff>0</xdr:colOff>
      <xdr:row>2</xdr:row>
      <xdr:rowOff>552825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>
              <a:extLst>
                <a:ext uri="{FF2B5EF4-FFF2-40B4-BE49-F238E27FC236}">
                  <a16:creationId xmlns:a16="http://schemas.microsoft.com/office/drawing/2014/main" id="{7FCD46C0-733C-E193-A03C-1B903EE83EDE}"/>
                </a:ext>
                <a:ext uri="{147F2762-F138-4A5C-976F-8EAC2B608ADB}">
                  <a16:predDERef xmlns:a16="http://schemas.microsoft.com/office/drawing/2014/main" pred="{F642C4B2-F4B6-7A28-430E-05CB35E5D5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00275" y="828676"/>
              <a:ext cx="3916363" cy="42151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11</xdr:col>
      <xdr:colOff>575421</xdr:colOff>
      <xdr:row>2</xdr:row>
      <xdr:rowOff>578409</xdr:rowOff>
    </xdr:from>
    <xdr:to>
      <xdr:col>17</xdr:col>
      <xdr:colOff>672352</xdr:colOff>
      <xdr:row>3</xdr:row>
      <xdr:rowOff>1523999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圖表 4">
              <a:extLst>
                <a:ext uri="{FF2B5EF4-FFF2-40B4-BE49-F238E27FC236}">
                  <a16:creationId xmlns:a16="http://schemas.microsoft.com/office/drawing/2014/main" id="{85EF9B73-6710-D52A-8A06-DF3A8D228998}"/>
                </a:ext>
                <a:ext uri="{147F2762-F138-4A5C-976F-8EAC2B608ADB}">
                  <a16:predDERef xmlns:a16="http://schemas.microsoft.com/office/drawing/2014/main" pred="{7FCD46C0-733C-E193-A03C-1B903EE83E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3871" y="5069447"/>
              <a:ext cx="3925981" cy="4069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17</xdr:col>
      <xdr:colOff>603809</xdr:colOff>
      <xdr:row>2</xdr:row>
      <xdr:rowOff>527608</xdr:rowOff>
    </xdr:from>
    <xdr:to>
      <xdr:col>24</xdr:col>
      <xdr:colOff>283883</xdr:colOff>
      <xdr:row>3</xdr:row>
      <xdr:rowOff>1389528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0CEAA406-7D93-EF47-A173-A7E0CAEC9080}"/>
                </a:ext>
                <a:ext uri="{147F2762-F138-4A5C-976F-8EAC2B608ADB}">
                  <a16:predDERef xmlns:a16="http://schemas.microsoft.com/office/drawing/2014/main" pred="{7FCD46C0-733C-E193-A03C-1B903EE83E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19884" y="5018646"/>
              <a:ext cx="4180637" cy="3986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zoomScale="85" workbookViewId="0">
      <pane xSplit="5" ySplit="1" topLeftCell="F2" activePane="bottomRight" state="frozenSplit"/>
      <selection pane="topRight"/>
      <selection pane="bottomLeft"/>
      <selection pane="bottomRight" activeCell="J26" sqref="J2:J26"/>
    </sheetView>
  </sheetViews>
  <sheetFormatPr defaultColWidth="9" defaultRowHeight="16.149999999999999"/>
  <cols>
    <col min="1" max="1" width="4.46484375" style="3" customWidth="1"/>
    <col min="2" max="2" width="9.796875" style="3" customWidth="1"/>
    <col min="3" max="3" width="7.46484375" style="3" customWidth="1"/>
    <col min="4" max="4" width="7.796875" style="64" customWidth="1"/>
    <col min="5" max="5" width="9.796875" style="64" customWidth="1"/>
    <col min="6" max="7" width="15.46484375" bestFit="1" customWidth="1"/>
    <col min="8" max="8" width="15.46484375" customWidth="1"/>
    <col min="9" max="9" width="46.33203125" style="18" customWidth="1"/>
    <col min="10" max="10" width="5.33203125" style="5" customWidth="1"/>
    <col min="11" max="16384" width="9" style="4"/>
  </cols>
  <sheetData>
    <row r="1" spans="1:10" s="1" customFormat="1" ht="30.75">
      <c r="A1" s="42" t="s">
        <v>0</v>
      </c>
      <c r="B1" s="43" t="s">
        <v>1</v>
      </c>
      <c r="C1" s="43" t="s">
        <v>2</v>
      </c>
      <c r="D1" s="57" t="s">
        <v>3</v>
      </c>
      <c r="E1" s="58" t="s">
        <v>4</v>
      </c>
      <c r="F1" s="44" t="s">
        <v>132</v>
      </c>
      <c r="G1" s="44" t="s">
        <v>133</v>
      </c>
      <c r="H1" s="44" t="s">
        <v>134</v>
      </c>
      <c r="I1" s="45" t="s">
        <v>5</v>
      </c>
      <c r="J1" s="46" t="s">
        <v>6</v>
      </c>
    </row>
    <row r="2" spans="1:10" s="2" customFormat="1" ht="322.89999999999998">
      <c r="A2" s="50">
        <v>1</v>
      </c>
      <c r="B2" s="7" t="s">
        <v>105</v>
      </c>
      <c r="C2" s="41" t="s">
        <v>109</v>
      </c>
      <c r="D2" s="59" t="s">
        <v>106</v>
      </c>
      <c r="E2" s="56" t="s">
        <v>111</v>
      </c>
      <c r="F2" s="20">
        <f>'Question 1'!$D3</f>
        <v>0</v>
      </c>
      <c r="G2" s="20">
        <f>'Question 2'!$D3</f>
        <v>0</v>
      </c>
      <c r="H2" s="20">
        <f>'Question 3'!$D3</f>
        <v>0</v>
      </c>
      <c r="I2" s="21" t="str">
        <f>'Question 1'!I3&amp;'Question 2'!K3&amp;'Question 3'!K3</f>
        <v xml:space="preserve">Question 1: -20
Wrong in using iterator method (-5)
Wrong assignment of string value (-5)
Lack of insertion '\0' (-5)
Wrong in returning string (-5)
Question 2: -40
Wrong in sorting linked list (-10)
Wrongly print linked list and sorted linked list (-5)
Wrong insert() (-10)
Wrong get_data() (-5)
Wrong swap_node() (-5)
Wrong print_list() (-5)
Question 3: -40
Incorrect read bitmap file and allocate color palette memory (-5)
Without allocate memory for image data (-5)
Incorrect horizontally mirrored for portrait (-5)
Incorrect portrait merge with frame (-10)
Incorrect vertically mirrored for landscape (-5)
Incorrect landscape merge with frame (-10)
</v>
      </c>
      <c r="J2" s="47">
        <f>'Question 1'!$D3+'Question 2'!$D3+'Question 3'!$D3</f>
        <v>0</v>
      </c>
    </row>
    <row r="3" spans="1:10" s="2" customFormat="1" ht="246">
      <c r="A3" s="50">
        <v>2</v>
      </c>
      <c r="B3" s="51" t="s">
        <v>107</v>
      </c>
      <c r="C3" s="41" t="s">
        <v>110</v>
      </c>
      <c r="D3" s="59" t="s">
        <v>108</v>
      </c>
      <c r="E3" s="56" t="s">
        <v>112</v>
      </c>
      <c r="F3" s="20">
        <f>'Question 1'!$D4</f>
        <v>20</v>
      </c>
      <c r="G3" s="20">
        <f>'Question 2'!$D4</f>
        <v>9</v>
      </c>
      <c r="H3" s="20">
        <f>'Question 3'!$D4</f>
        <v>0</v>
      </c>
      <c r="I3" s="21" t="str">
        <f>'Question 1'!I4&amp;'Question 2'!K4&amp;'Question 3'!K4</f>
        <v xml:space="preserve">Question 1: great
Question 2: -31
Wrong in sorting linked list (-10)
Wrong insert() (-10)
Wrong get_data() (-5)
Wrong swap_node() (-5)
Wrong print_list() (-1)
Question 3: -40
Incorrect read bitmap file and allocate color palette memory (-5)
Without allocate memory for image data (-5)
Incorrect horizontally mirrored for portrait (-5)
Incorrect portrait merge with frame (-10)
Incorrect vertically mirrored for landscape (-5)
Incorrect landscape merge with frame (-10)
</v>
      </c>
      <c r="J3" s="47">
        <f>'Question 1'!$D4+'Question 2'!$D4+'Question 3'!$D4</f>
        <v>29</v>
      </c>
    </row>
    <row r="4" spans="1:10" s="2" customFormat="1" ht="246">
      <c r="A4" s="50">
        <v>3</v>
      </c>
      <c r="B4" s="52" t="s">
        <v>11</v>
      </c>
      <c r="C4" s="40" t="s">
        <v>12</v>
      </c>
      <c r="D4" s="60" t="s">
        <v>13</v>
      </c>
      <c r="E4" s="56" t="s">
        <v>14</v>
      </c>
      <c r="F4" s="20">
        <f>'Question 1'!$D5</f>
        <v>13</v>
      </c>
      <c r="G4" s="20">
        <f>'Question 2'!$D5</f>
        <v>3</v>
      </c>
      <c r="H4" s="20">
        <f>'Question 3'!$D5</f>
        <v>10</v>
      </c>
      <c r="I4" s="21" t="str">
        <f>'Question 1'!I5&amp;'Question 2'!K5&amp;'Question 3'!K5</f>
        <v xml:space="preserve">Question 1: -7
Wrong assignment of string value (-2)
Lack of insertion '\0' (-5)
Question 2: -37
Wrong in sorting linked list (-10)
Wrongly print linked list and sorted linked list (-2)
Wrong insert() (-10)
Wrong get_data() (-5)
Wrong swap_node() (-5)
Wrong print_list() (-5)
Question 3: -30
Incorrect horizontally mirrored for portrait (-5)
Incorrect portrait merge with frame (-10)
Incorrect vertically mirrored for landscape (-5)
Incorrect landscape merge with frame (-10)
</v>
      </c>
      <c r="J4" s="47">
        <f>'Question 1'!$D5+'Question 2'!$D5+'Question 3'!$D5</f>
        <v>26</v>
      </c>
    </row>
    <row r="5" spans="1:10" s="2" customFormat="1" ht="322.89999999999998">
      <c r="A5" s="50">
        <v>4</v>
      </c>
      <c r="B5" s="6" t="s">
        <v>7</v>
      </c>
      <c r="C5" s="19" t="s">
        <v>8</v>
      </c>
      <c r="D5" s="61" t="s">
        <v>9</v>
      </c>
      <c r="E5" s="65" t="s">
        <v>10</v>
      </c>
      <c r="F5" s="20">
        <f>'Question 1'!$D6</f>
        <v>0</v>
      </c>
      <c r="G5" s="20">
        <f>'Question 2'!$D6</f>
        <v>0</v>
      </c>
      <c r="H5" s="20">
        <f>'Question 3'!$D6</f>
        <v>0</v>
      </c>
      <c r="I5" s="21" t="str">
        <f>'Question 1'!I6&amp;'Question 2'!K6&amp;'Question 3'!K6</f>
        <v xml:space="preserve">Question 1: -20
Wrong in using iterator method (-5)
Wrong assignment of string value (-5)
Lack of insertion '\0' (-5)
Wrong in returning string (-5)
Question 2: -40
Wrong in sorting linked list (-10)
Wrongly print linked list and sorted linked list (-5)
Wrong insert() (-10)
Wrong get_data() (-5)
Wrong swap_node() (-5)
Wrong print_list() (-5)
Question 3: -40
Incorrect read bitmap file and allocate color palette memory (-5)
Without allocate memory for image data (-5)
Incorrect horizontally mirrored for portrait (-5)
Incorrect portrait merge with frame (-10)
Incorrect vertically mirrored for landscape (-5)
Incorrect landscape merge with frame (-10)
</v>
      </c>
      <c r="J5" s="47">
        <f>'Question 1'!$D6+'Question 2'!$D6+'Question 3'!$D6</f>
        <v>0</v>
      </c>
    </row>
    <row r="6" spans="1:10" s="2" customFormat="1" ht="322.89999999999998">
      <c r="A6" s="50">
        <v>5</v>
      </c>
      <c r="B6" s="7" t="s">
        <v>15</v>
      </c>
      <c r="C6" s="22" t="s">
        <v>16</v>
      </c>
      <c r="D6" s="56" t="s">
        <v>17</v>
      </c>
      <c r="E6" s="56" t="s">
        <v>18</v>
      </c>
      <c r="F6" s="20">
        <f>'Question 1'!$D7</f>
        <v>0</v>
      </c>
      <c r="G6" s="20">
        <f>'Question 2'!$D7</f>
        <v>0</v>
      </c>
      <c r="H6" s="20">
        <f>'Question 3'!$D7</f>
        <v>0</v>
      </c>
      <c r="I6" s="21" t="str">
        <f>'Question 1'!I7&amp;'Question 2'!K7&amp;'Question 3'!K7</f>
        <v xml:space="preserve">Question 1: -20
Wrong in using iterator method (-5)
Wrong assignment of string value (-5)
Lack of insertion '\0' (-5)
Wrong in returning string (-5)
Question 2: -40
Wrong in sorting linked list (-10)
Wrongly print linked list and sorted linked list (-5)
Wrong insert() (-10)
Wrong get_data() (-5)
Wrong swap_node() (-5)
Wrong print_list() (-5)
Question 3: -40
Incorrect read bitmap file and allocate color palette memory (-5)
Without allocate memory for image data (-5)
Incorrect horizontally mirrored for portrait (-5)
Incorrect portrait merge with frame (-10)
Incorrect vertically mirrored for landscape (-5)
Incorrect landscape merge with frame (-10)
</v>
      </c>
      <c r="J6" s="47">
        <f>'Question 1'!$D7+'Question 2'!$D7+'Question 3'!$D7</f>
        <v>0</v>
      </c>
    </row>
    <row r="7" spans="1:10" s="2" customFormat="1" ht="199.9">
      <c r="A7" s="50">
        <v>6</v>
      </c>
      <c r="B7" s="6" t="s">
        <v>19</v>
      </c>
      <c r="C7" s="19" t="s">
        <v>20</v>
      </c>
      <c r="D7" s="62" t="s">
        <v>21</v>
      </c>
      <c r="E7" s="65" t="s">
        <v>22</v>
      </c>
      <c r="F7" s="20">
        <f>'Question 1'!$D8</f>
        <v>15</v>
      </c>
      <c r="G7" s="20">
        <f>'Question 2'!$D8</f>
        <v>13</v>
      </c>
      <c r="H7" s="20">
        <f>'Question 3'!$D8</f>
        <v>36</v>
      </c>
      <c r="I7" s="21" t="str">
        <f>'Question 1'!I8&amp;'Question 2'!K8&amp;'Question 3'!K8</f>
        <v xml:space="preserve">Question 1: -5
Lack of insertion '\0' (-5)
Question 2: -27
Wrong in sorting linked list (-10)
Wrongly print linked list and sorted linked list (-3)
Wrong insert() (-3)
Wrong get_data() (-5)
Wrong swap_node() (-5)
Wrong print_list() (-1)
Question 3: -4
Incorrect portrait merge with frame (-2)
Incorrect landscape merge with frame (-2)
</v>
      </c>
      <c r="J7" s="47">
        <f>'Question 1'!$D8+'Question 2'!$D8+'Question 3'!$D8</f>
        <v>64</v>
      </c>
    </row>
    <row r="8" spans="1:10" s="2" customFormat="1" ht="292.14999999999998">
      <c r="A8" s="50">
        <v>7</v>
      </c>
      <c r="B8" s="53" t="s">
        <v>23</v>
      </c>
      <c r="C8" s="19" t="s">
        <v>24</v>
      </c>
      <c r="D8" s="62" t="s">
        <v>25</v>
      </c>
      <c r="E8" s="65" t="s">
        <v>26</v>
      </c>
      <c r="F8" s="20">
        <f>'Question 1'!$D9</f>
        <v>6</v>
      </c>
      <c r="G8" s="20">
        <f>'Question 2'!$D9</f>
        <v>3</v>
      </c>
      <c r="H8" s="20">
        <f>'Question 3'!$D9</f>
        <v>5</v>
      </c>
      <c r="I8" s="21" t="str">
        <f>'Question 1'!I9&amp;'Question 2'!K9&amp;'Question 3'!K9</f>
        <v xml:space="preserve">Question 1: -14
Wrong in using iterator method (-4)
Wrong assignment of string value (-4)
Lack of insertion '\0' (-4)
Wrong in returning string (-2)
Question 2: -37
Wrong in sorting linked list (-10)
Wrongly print linked list and sorted linked list (-2)
Wrong insert() (-10)
Wrong get_data() (-5)
Wrong swap_node() (-5)
Wrong print_list() (-5)
Question 3: -35
Without allocate memory for image data (-5)
Incorrect horizontally mirrored for portrait (-5)
Incorrect portrait merge with frame (-10)
Incorrect vertically mirrored for landscape (-5)
Incorrect landscape merge with frame (-10)
</v>
      </c>
      <c r="J8" s="47">
        <f>'Question 1'!$D9+'Question 2'!$D9+'Question 3'!$D9</f>
        <v>14</v>
      </c>
    </row>
    <row r="9" spans="1:10" s="2" customFormat="1" ht="107.65">
      <c r="A9" s="50">
        <v>8</v>
      </c>
      <c r="B9" s="8" t="s">
        <v>27</v>
      </c>
      <c r="C9" s="19" t="s">
        <v>28</v>
      </c>
      <c r="D9" s="62" t="s">
        <v>29</v>
      </c>
      <c r="E9" s="65" t="s">
        <v>30</v>
      </c>
      <c r="F9" s="20">
        <f>'Question 1'!$D10</f>
        <v>20</v>
      </c>
      <c r="G9" s="20">
        <f>'Question 2'!$D10</f>
        <v>38</v>
      </c>
      <c r="H9" s="20">
        <f>'Question 3'!$D10</f>
        <v>25</v>
      </c>
      <c r="I9" s="21" t="str">
        <f>'Question 1'!I10&amp;'Question 2'!K10&amp;'Question 3'!K10</f>
        <v xml:space="preserve">Question 1: great
Question 2: -2
Wrong in sorting linked list (-2)
Question 3: -15
Incorrect portrait merge with frame (-10)
Incorrect landscape merge with frame (-5)
</v>
      </c>
      <c r="J9" s="47">
        <f>'Question 1'!$D10+'Question 2'!$D10+'Question 3'!$D10</f>
        <v>83</v>
      </c>
    </row>
    <row r="10" spans="1:10" s="2" customFormat="1" ht="322.89999999999998">
      <c r="A10" s="50">
        <v>9</v>
      </c>
      <c r="B10" s="6" t="s">
        <v>31</v>
      </c>
      <c r="C10" s="19" t="s">
        <v>32</v>
      </c>
      <c r="D10" s="62" t="s">
        <v>33</v>
      </c>
      <c r="E10" s="65" t="s">
        <v>34</v>
      </c>
      <c r="F10" s="20">
        <f>'Question 1'!$D11</f>
        <v>0</v>
      </c>
      <c r="G10" s="20">
        <f>'Question 2'!$D11</f>
        <v>0</v>
      </c>
      <c r="H10" s="20">
        <f>'Question 3'!$D11</f>
        <v>0</v>
      </c>
      <c r="I10" s="21" t="str">
        <f>'Question 1'!I11&amp;'Question 2'!K11&amp;'Question 3'!K11</f>
        <v xml:space="preserve">Question 1: -20
Wrong in using iterator method (-5)
Wrong assignment of string value (-5)
Lack of insertion '\0' (-5)
Wrong in returning string (-5)
Question 2: -40
Wrong in sorting linked list (-10)
Wrongly print linked list and sorted linked list (-5)
Wrong insert() (-10)
Wrong get_data() (-5)
Wrong swap_node() (-5)
Wrong print_list() (-5)
Question 3: -40
Incorrect read bitmap file and allocate color palette memory (-5)
Without allocate memory for image data (-5)
Incorrect horizontally mirrored for portrait (-5)
Incorrect portrait merge with frame (-10)
Incorrect vertically mirrored for landscape (-5)
Incorrect landscape merge with frame (-10)
</v>
      </c>
      <c r="J10" s="47">
        <f>'Question 1'!$D11+'Question 2'!$D11+'Question 3'!$D11</f>
        <v>0</v>
      </c>
    </row>
    <row r="11" spans="1:10" s="2" customFormat="1" ht="292.14999999999998">
      <c r="A11" s="50">
        <v>10</v>
      </c>
      <c r="B11" s="6" t="s">
        <v>35</v>
      </c>
      <c r="C11" s="19" t="s">
        <v>36</v>
      </c>
      <c r="D11" s="62" t="s">
        <v>37</v>
      </c>
      <c r="E11" s="65" t="s">
        <v>38</v>
      </c>
      <c r="F11" s="20">
        <f>'Question 1'!$D12</f>
        <v>16</v>
      </c>
      <c r="G11" s="20">
        <f>'Question 2'!$D12</f>
        <v>0</v>
      </c>
      <c r="H11" s="20">
        <f>'Question 3'!$D12</f>
        <v>0</v>
      </c>
      <c r="I11" s="21" t="str">
        <f>'Question 1'!I12&amp;'Question 2'!K12&amp;'Question 3'!K12</f>
        <v xml:space="preserve">Question 1: -4
Wrong in using iterator method (-2)
Lack of insertion '\0' (-2)
Question 2: -40
Wrong in sorting linked list (-10)
Wrongly print linked list and sorted linked list (-5)
Wrong insert() (-10)
Wrong get_data() (-5)
Wrong swap_node() (-5)
Wrong print_list() (-5)
Question 3: -40
Incorrect read bitmap file and allocate color palette memory (-5)
Without allocate memory for image data (-5)
Incorrect horizontally mirrored for portrait (-5)
Incorrect portrait merge with frame (-10)
Incorrect vertically mirrored for landscape (-5)
Incorrect landscape merge with frame (-10)
</v>
      </c>
      <c r="J11" s="47">
        <f>'Question 1'!$D12+'Question 2'!$D12+'Question 3'!$D12</f>
        <v>16</v>
      </c>
    </row>
    <row r="12" spans="1:10" s="2" customFormat="1" ht="123">
      <c r="A12" s="50">
        <v>11</v>
      </c>
      <c r="B12" s="6" t="s">
        <v>39</v>
      </c>
      <c r="C12" s="19" t="s">
        <v>40</v>
      </c>
      <c r="D12" s="62" t="s">
        <v>41</v>
      </c>
      <c r="E12" s="65" t="s">
        <v>42</v>
      </c>
      <c r="F12" s="20">
        <f>'Question 1'!$D13</f>
        <v>18</v>
      </c>
      <c r="G12" s="20">
        <f>'Question 2'!$D13</f>
        <v>33</v>
      </c>
      <c r="H12" s="20">
        <f>'Question 3'!$D13</f>
        <v>40</v>
      </c>
      <c r="I12" s="21" t="str">
        <f>'Question 1'!I13&amp;'Question 2'!K13&amp;'Question 3'!K13</f>
        <v xml:space="preserve">Question 1: -2
Lack of insertion '\0' (-2)
Question 2: -7
Wrong in sorting linked list (-5)
Wrong swap_node() (-1)
Wrong print_list() (-1)
Question 3: great
</v>
      </c>
      <c r="J12" s="47">
        <f>'Question 1'!$D13+'Question 2'!$D13+'Question 3'!$D13</f>
        <v>91</v>
      </c>
    </row>
    <row r="13" spans="1:10" s="2" customFormat="1" ht="215.25">
      <c r="A13" s="50">
        <v>12</v>
      </c>
      <c r="B13" s="6" t="s">
        <v>43</v>
      </c>
      <c r="C13" s="19" t="s">
        <v>44</v>
      </c>
      <c r="D13" s="62" t="s">
        <v>45</v>
      </c>
      <c r="E13" s="65" t="s">
        <v>46</v>
      </c>
      <c r="F13" s="20">
        <f>'Question 1'!$D14</f>
        <v>10</v>
      </c>
      <c r="G13" s="20">
        <f>'Question 2'!$D14</f>
        <v>5</v>
      </c>
      <c r="H13" s="20">
        <f>'Question 3'!$D14</f>
        <v>28</v>
      </c>
      <c r="I13" s="21" t="str">
        <f>'Question 1'!I14&amp;'Question 2'!K14&amp;'Question 3'!K14</f>
        <v xml:space="preserve">Question 1: -10
Wrong in using iterator method (-5)
Lack of insertion '\0' (-5)
Question 2: -35
Wrong in sorting linked list (-10)
Wrongly print linked list and sorted linked list (-5)
Wrong insert() (-5)
Wrong get_data() (-5)
Wrong swap_node() (-5)
Wrong print_list() (-5)
Question 3: -12
Incorrect portrait merge with frame (-5)
Incorrect landscape merge with frame (-7)
</v>
      </c>
      <c r="J13" s="47">
        <f>'Question 1'!$D14+'Question 2'!$D14+'Question 3'!$D14</f>
        <v>43</v>
      </c>
    </row>
    <row r="14" spans="1:10" s="2" customFormat="1" ht="184.5">
      <c r="A14" s="50">
        <v>13</v>
      </c>
      <c r="B14" s="6" t="s">
        <v>47</v>
      </c>
      <c r="C14" s="19" t="s">
        <v>48</v>
      </c>
      <c r="D14" s="62" t="s">
        <v>49</v>
      </c>
      <c r="E14" s="65" t="s">
        <v>50</v>
      </c>
      <c r="F14" s="20">
        <f>'Question 1'!$D15</f>
        <v>20</v>
      </c>
      <c r="G14" s="20">
        <f>'Question 2'!$D15</f>
        <v>25</v>
      </c>
      <c r="H14" s="20">
        <f>'Question 3'!$D15</f>
        <v>16</v>
      </c>
      <c r="I14" s="21" t="str">
        <f>'Question 1'!I15&amp;'Question 2'!K15&amp;'Question 3'!K15</f>
        <v xml:space="preserve">Question 1: great
Question 2: -15
Wrong in sorting linked list (-4)
Wrong insert() (-5)
Wrong swap_node() (-5)
Wrong print_list() (-1)
Question 3: -24
Incorrect horizontally mirrored for portrait (-5)
Incorrect portrait merge with frame (-7)
Incorrect vertically mirrored for landscape (-5)
Incorrect landscape merge with frame (-7)
</v>
      </c>
      <c r="J14" s="47">
        <f>'Question 1'!$D15+'Question 2'!$D15+'Question 3'!$D15</f>
        <v>61</v>
      </c>
    </row>
    <row r="15" spans="1:10" s="2" customFormat="1" ht="215.25">
      <c r="A15" s="50">
        <v>14</v>
      </c>
      <c r="B15" s="6" t="s">
        <v>51</v>
      </c>
      <c r="C15" s="19" t="s">
        <v>52</v>
      </c>
      <c r="D15" s="62" t="s">
        <v>53</v>
      </c>
      <c r="E15" s="65" t="s">
        <v>54</v>
      </c>
      <c r="F15" s="20">
        <f>'Question 1'!$D16</f>
        <v>18</v>
      </c>
      <c r="G15" s="20">
        <f>'Question 2'!$D16</f>
        <v>12</v>
      </c>
      <c r="H15" s="20">
        <f>'Question 3'!$D16</f>
        <v>10</v>
      </c>
      <c r="I15" s="21" t="str">
        <f>'Question 1'!I16&amp;'Question 2'!K16&amp;'Question 3'!K16</f>
        <v xml:space="preserve">Question 1: -2
Wrong in using iterator method (-2)
Question 2: -28
Wrong in sorting linked list (-10)
Wrongly print linked list and sorted linked list (-5)
Wrong insert() (-7)
Wrong swap_node() (-5)
Wrong print_list() (-1)
Question 3: -30
Incorrect horizontally mirrored for portrait (-5)
Incorrect portrait merge with frame (-10)
Incorrect vertically mirrored for landscape (-5)
Incorrect landscape merge with frame (-10)
</v>
      </c>
      <c r="J15" s="47">
        <f>'Question 1'!$D16+'Question 2'!$D16+'Question 3'!$D16</f>
        <v>40</v>
      </c>
    </row>
    <row r="16" spans="1:10" s="2" customFormat="1" ht="199.9">
      <c r="A16" s="50">
        <v>15</v>
      </c>
      <c r="B16" s="6" t="s">
        <v>55</v>
      </c>
      <c r="C16" s="19" t="s">
        <v>56</v>
      </c>
      <c r="D16" s="62" t="s">
        <v>57</v>
      </c>
      <c r="E16" s="65" t="s">
        <v>58</v>
      </c>
      <c r="F16" s="20">
        <f>'Question 1'!$D17</f>
        <v>15</v>
      </c>
      <c r="G16" s="20">
        <f>'Question 2'!$D17</f>
        <v>16</v>
      </c>
      <c r="H16" s="20">
        <f>'Question 3'!$D17</f>
        <v>16</v>
      </c>
      <c r="I16" s="21" t="str">
        <f>'Question 1'!I17&amp;'Question 2'!K17&amp;'Question 3'!K17</f>
        <v xml:space="preserve">Question 1: -5
Wrong in using iterator method (-5)
Question 2: -24
Wrong in sorting linked list (-10)
Wrong insert() (-5)
Wrong swap_node() (-5)
Wrong print_list() (-4)
Question 3: -24
Incorrect horizontally mirrored for portrait (-5)
Incorrect portrait merge with frame (-7)
Incorrect vertically mirrored for landscape (-5)
Incorrect landscape merge with frame (-7)
</v>
      </c>
      <c r="J16" s="47">
        <f>'Question 1'!$D17+'Question 2'!$D17+'Question 3'!$D17</f>
        <v>47</v>
      </c>
    </row>
    <row r="17" spans="1:10" s="2" customFormat="1" ht="292.14999999999998">
      <c r="A17" s="50">
        <v>16</v>
      </c>
      <c r="B17" s="6" t="s">
        <v>59</v>
      </c>
      <c r="C17" s="19" t="s">
        <v>60</v>
      </c>
      <c r="D17" s="62" t="s">
        <v>61</v>
      </c>
      <c r="E17" s="65" t="s">
        <v>62</v>
      </c>
      <c r="F17" s="20">
        <f>'Question 1'!$D18</f>
        <v>16</v>
      </c>
      <c r="G17" s="20">
        <f>'Question 2'!$D18</f>
        <v>0</v>
      </c>
      <c r="H17" s="20">
        <f>'Question 3'!$D18</f>
        <v>0</v>
      </c>
      <c r="I17" s="21" t="str">
        <f>'Question 1'!I18&amp;'Question 2'!K18&amp;'Question 3'!K18</f>
        <v xml:space="preserve">Question 1: -4
Wrong in using iterator method (-2)
Lack of insertion '\0' (-2)
Question 2: -40
Wrong in sorting linked list (-10)
Wrongly print linked list and sorted linked list (-5)
Wrong insert() (-10)
Wrong get_data() (-5)
Wrong swap_node() (-5)
Wrong print_list() (-5)
Question 3: -40
Incorrect read bitmap file and allocate color palette memory (-5)
Without allocate memory for image data (-5)
Incorrect horizontally mirrored for portrait (-5)
Incorrect portrait merge with frame (-10)
Incorrect vertically mirrored for landscape (-5)
Incorrect landscape merge with frame (-10)
</v>
      </c>
      <c r="J17" s="47">
        <f>'Question 1'!$D18+'Question 2'!$D18+'Question 3'!$D18</f>
        <v>16</v>
      </c>
    </row>
    <row r="18" spans="1:10" s="2" customFormat="1" ht="230.65">
      <c r="A18" s="50">
        <v>17</v>
      </c>
      <c r="B18" s="6" t="s">
        <v>63</v>
      </c>
      <c r="C18" s="19" t="s">
        <v>64</v>
      </c>
      <c r="D18" s="62" t="s">
        <v>65</v>
      </c>
      <c r="E18" s="65" t="s">
        <v>66</v>
      </c>
      <c r="F18" s="20">
        <f>'Question 1'!$D19</f>
        <v>13</v>
      </c>
      <c r="G18" s="20">
        <f>'Question 2'!$D19</f>
        <v>6</v>
      </c>
      <c r="H18" s="20">
        <f>'Question 3'!$D19</f>
        <v>10</v>
      </c>
      <c r="I18" s="21" t="str">
        <f>'Question 1'!I19&amp;'Question 2'!K19&amp;'Question 3'!K19</f>
        <v xml:space="preserve">Question 1: -7
Wrong in using iterator method (-2)
Lack of insertion '\0' (-5)
Question 2: -34
Wrong in sorting linked list (-10)
Wrong insert() (-10)
Wrong get_data() (-5)
Wrong swap_node() (-5)
Wrong print_list() (-4)
Question 3: -30
Incorrect horizontally mirrored for portrait (-5)
Incorrect portrait merge with frame (-10)
Incorrect vertically mirrored for landscape (-5)
Incorrect landscape merge with frame (-10)
</v>
      </c>
      <c r="J18" s="47">
        <f>'Question 1'!$D19+'Question 2'!$D19+'Question 3'!$D19</f>
        <v>29</v>
      </c>
    </row>
    <row r="19" spans="1:10" s="2" customFormat="1" ht="307.5">
      <c r="A19" s="50">
        <v>18</v>
      </c>
      <c r="B19" s="6" t="s">
        <v>67</v>
      </c>
      <c r="C19" s="19" t="s">
        <v>68</v>
      </c>
      <c r="D19" s="62" t="s">
        <v>69</v>
      </c>
      <c r="E19" s="65" t="s">
        <v>70</v>
      </c>
      <c r="F19" s="20">
        <f>'Question 1'!$D20</f>
        <v>0</v>
      </c>
      <c r="G19" s="20">
        <f>'Question 2'!$D20</f>
        <v>3</v>
      </c>
      <c r="H19" s="20">
        <f>'Question 3'!$D20</f>
        <v>5</v>
      </c>
      <c r="I19" s="21" t="str">
        <f>'Question 1'!I20&amp;'Question 2'!K20&amp;'Question 3'!K20</f>
        <v xml:space="preserve">Question 1: -20
Wrong in using iterator method (-5)
Wrong assignment of string value (-5)
Lack of insertion '\0' (-5)
Wrong in returning string (-5)
Question 2: -37
Wrong in sorting linked list (-10)
Wrongly print linked list and sorted linked list (-2)
Wrong insert() (-10)
Wrong get_data() (-5)
Wrong swap_node() (-5)
Wrong print_list() (-5)
Question 3: -35
Incorrect read bitmap file and allocate color palette memory (-5)
Incorrect horizontally mirrored for portrait (-5)
Incorrect portrait merge with frame (-10)
Incorrect vertically mirrored for landscape (-5)
Incorrect landscape merge with frame (-10)
</v>
      </c>
      <c r="J19" s="47">
        <f>'Question 1'!$D20+'Question 2'!$D20+'Question 3'!$D20</f>
        <v>8</v>
      </c>
    </row>
    <row r="20" spans="1:10" s="2" customFormat="1" ht="246">
      <c r="A20" s="50">
        <v>19</v>
      </c>
      <c r="B20" s="6" t="s">
        <v>71</v>
      </c>
      <c r="C20" s="19" t="s">
        <v>72</v>
      </c>
      <c r="D20" s="62" t="s">
        <v>73</v>
      </c>
      <c r="E20" s="65" t="s">
        <v>74</v>
      </c>
      <c r="F20" s="20">
        <f>'Question 1'!$D21</f>
        <v>9</v>
      </c>
      <c r="G20" s="20">
        <f>'Question 2'!$D21</f>
        <v>8</v>
      </c>
      <c r="H20" s="20">
        <f>'Question 3'!$D21</f>
        <v>22</v>
      </c>
      <c r="I20" s="21" t="str">
        <f>'Question 1'!I21&amp;'Question 2'!K21&amp;'Question 3'!K21</f>
        <v xml:space="preserve">Question 1: -11
Wrong in using iterator method (-4)
Wrong assignment of string value (-2)
Lack of insertion '\0' (-5)
Question 2: -32
Wrong in sorting linked list (-10)
Wrong insert() (-10)
Wrong get_data() (-5)
Wrong swap_node() (-5)
Wrong print_list() (-2)
Question 3: -18
Incorrect horizontally mirrored for portrait (-2)
Incorrect portrait merge with frame (-7)
Incorrect vertically mirrored for landscape (-2)
Incorrect landscape merge with frame (-7)
</v>
      </c>
      <c r="J20" s="47">
        <f>'Question 1'!$D21+'Question 2'!$D21+'Question 3'!$D21</f>
        <v>39</v>
      </c>
    </row>
    <row r="21" spans="1:10" s="2" customFormat="1" ht="276.75">
      <c r="A21" s="50">
        <v>20</v>
      </c>
      <c r="B21" s="6" t="s">
        <v>75</v>
      </c>
      <c r="C21" s="19" t="s">
        <v>76</v>
      </c>
      <c r="D21" s="62" t="s">
        <v>77</v>
      </c>
      <c r="E21" s="65" t="s">
        <v>78</v>
      </c>
      <c r="F21" s="20">
        <f>'Question 1'!$D22</f>
        <v>0</v>
      </c>
      <c r="G21" s="20">
        <f>'Question 2'!$D22</f>
        <v>0</v>
      </c>
      <c r="H21" s="20">
        <f>'Question 3'!$D22</f>
        <v>16</v>
      </c>
      <c r="I21" s="21" t="str">
        <f>'Question 1'!I22&amp;'Question 2'!K22&amp;'Question 3'!K22</f>
        <v xml:space="preserve">Question 1: -20
Wrong in using iterator method (-5)
Wrong assignment of string value (-5)
Lack of insertion '\0' (-5)
Wrong in returning string (-5)
Question 2: -40
Wrong in sorting linked list (-10)
Wrongly print linked list and sorted linked list (-5)
Wrong insert() (-10)
Wrong get_data() (-5)
Wrong swap_node() (-5)
Wrong print_list() (-5)
Question 3: -24
Incorrect horizontally mirrored for portrait (-5)
Incorrect portrait merge with frame (-7)
Incorrect vertically mirrored for landscape (-5)
Incorrect landscape merge with frame (-7)
</v>
      </c>
      <c r="J21" s="47">
        <f>'Question 1'!$D22+'Question 2'!$D22+'Question 3'!$D22</f>
        <v>16</v>
      </c>
    </row>
    <row r="22" spans="1:10" s="2" customFormat="1" ht="276.75">
      <c r="A22" s="50">
        <v>21</v>
      </c>
      <c r="B22" s="6" t="s">
        <v>79</v>
      </c>
      <c r="C22" s="19" t="s">
        <v>80</v>
      </c>
      <c r="D22" s="62" t="s">
        <v>81</v>
      </c>
      <c r="E22" s="65" t="s">
        <v>82</v>
      </c>
      <c r="F22" s="20">
        <f>'Question 1'!$D23</f>
        <v>0</v>
      </c>
      <c r="G22" s="20">
        <f>'Question 2'!$D23</f>
        <v>21</v>
      </c>
      <c r="H22" s="20">
        <f>'Question 3'!$D23</f>
        <v>5</v>
      </c>
      <c r="I22" s="21" t="str">
        <f>'Question 1'!I23&amp;'Question 2'!K23&amp;'Question 3'!K23</f>
        <v xml:space="preserve">Question 1: -20
Wrong in using iterator method (-5)
Wrong assignment of string value (-5)
Lack of insertion '\0' (-5)
Wrong in returning string (-5)
Question 2: -19
Wrong in sorting linked list (-6)
Wrongly print linked list and sorted linked list (-2)
Wrong insert() (-5)
Wrong swap_node() (-2)
Wrong print_list() (-4)
Question 3: -35
Without allocate memory for image data (-5)
Incorrect horizontally mirrored for portrait (-5)
Incorrect portrait merge with frame (-10)
Incorrect vertically mirrored for landscape (-5)
Incorrect landscape merge with frame (-10)
</v>
      </c>
      <c r="J22" s="47">
        <f>'Question 1'!$D23+'Question 2'!$D23+'Question 3'!$D23</f>
        <v>26</v>
      </c>
    </row>
    <row r="23" spans="1:10" s="2" customFormat="1" ht="199.9">
      <c r="A23" s="50">
        <v>22</v>
      </c>
      <c r="B23" s="6" t="s">
        <v>83</v>
      </c>
      <c r="C23" s="19" t="s">
        <v>84</v>
      </c>
      <c r="D23" s="62" t="s">
        <v>85</v>
      </c>
      <c r="E23" s="65" t="s">
        <v>86</v>
      </c>
      <c r="F23" s="20">
        <f>'Question 1'!$D24</f>
        <v>13</v>
      </c>
      <c r="G23" s="20">
        <f>'Question 2'!$D24</f>
        <v>17</v>
      </c>
      <c r="H23" s="20">
        <f>'Question 3'!$D24</f>
        <v>36</v>
      </c>
      <c r="I23" s="21" t="str">
        <f>'Question 1'!I24&amp;'Question 2'!K24&amp;'Question 3'!K24</f>
        <v xml:space="preserve">Question 1: -7
Wrong in using iterator method (-2)
Lack of insertion '\0' (-5)
Question 2: -23
Wrong in sorting linked list (-6)
Wrongly print linked list and sorted linked list (-2)
Wrong insert() (-5)
Wrong swap_node() (-5)
Wrong print_list() (-5)
Question 3: -4
Incorrect portrait merge with frame (-2)
Incorrect landscape merge with frame (-2)
</v>
      </c>
      <c r="J23" s="47">
        <f>'Question 1'!$D24+'Question 2'!$D24+'Question 3'!$D24</f>
        <v>66</v>
      </c>
    </row>
    <row r="24" spans="1:10" ht="261.39999999999998">
      <c r="A24" s="50">
        <v>23</v>
      </c>
      <c r="B24" s="6" t="s">
        <v>87</v>
      </c>
      <c r="C24" s="19" t="s">
        <v>88</v>
      </c>
      <c r="D24" s="62" t="s">
        <v>17</v>
      </c>
      <c r="E24" s="65" t="s">
        <v>89</v>
      </c>
      <c r="F24" s="20">
        <f>'Question 1'!$D25</f>
        <v>11</v>
      </c>
      <c r="G24" s="20">
        <f>'Question 2'!$D25</f>
        <v>0</v>
      </c>
      <c r="H24" s="20">
        <f>'Question 3'!$D25</f>
        <v>10</v>
      </c>
      <c r="I24" s="21" t="str">
        <f>'Question 1'!I25&amp;'Question 2'!K25&amp;'Question 3'!K25</f>
        <v xml:space="preserve">Question 1: -9
Wrong in using iterator method (-2)
Wrong assignment of string value (-2)
Lack of insertion '\0' (-5)
Question 2: -40
Wrong in sorting linked list (-10)
Wrongly print linked list and sorted linked list (-5)
Wrong insert() (-10)
Wrong get_data() (-5)
Wrong swap_node() (-5)
Wrong print_list() (-5)
Question 3: -30
Incorrect horizontally mirrored for portrait (-5)
Incorrect portrait merge with frame (-10)
Incorrect vertically mirrored for landscape (-5)
Incorrect landscape merge with frame (-10)
</v>
      </c>
      <c r="J24" s="47">
        <f>'Question 1'!$D25+'Question 2'!$D25+'Question 3'!$D25</f>
        <v>21</v>
      </c>
    </row>
    <row r="25" spans="1:10" ht="322.89999999999998">
      <c r="A25" s="50">
        <v>24</v>
      </c>
      <c r="B25" s="6" t="s">
        <v>90</v>
      </c>
      <c r="C25" s="19" t="s">
        <v>91</v>
      </c>
      <c r="D25" s="62" t="s">
        <v>92</v>
      </c>
      <c r="E25" s="65" t="s">
        <v>93</v>
      </c>
      <c r="F25" s="20">
        <f>'Question 1'!$D26</f>
        <v>0</v>
      </c>
      <c r="G25" s="20">
        <f>'Question 2'!$D26</f>
        <v>0</v>
      </c>
      <c r="H25" s="20">
        <f>'Question 3'!$D26</f>
        <v>0</v>
      </c>
      <c r="I25" s="21" t="str">
        <f>'Question 1'!I26&amp;'Question 2'!K26&amp;'Question 3'!K26</f>
        <v xml:space="preserve">Question 1: -20
Wrong in using iterator method (-5)
Wrong assignment of string value (-5)
Lack of insertion '\0' (-5)
Wrong in returning string (-5)
Question 2: -40
Wrong in sorting linked list (-10)
Wrongly print linked list and sorted linked list (-5)
Wrong insert() (-10)
Wrong get_data() (-5)
Wrong swap_node() (-5)
Wrong print_list() (-5)
Question 3: -40
Incorrect read bitmap file and allocate color palette memory (-5)
Without allocate memory for image data (-5)
Incorrect horizontally mirrored for portrait (-5)
Incorrect portrait merge with frame (-10)
Incorrect vertically mirrored for landscape (-5)
Incorrect landscape merge with frame (-10)
</v>
      </c>
      <c r="J25" s="47">
        <f>'Question 1'!$D26+'Question 2'!$D26+'Question 3'!$D26</f>
        <v>0</v>
      </c>
    </row>
    <row r="26" spans="1:10" ht="277.14999999999998" thickBot="1">
      <c r="A26" s="54">
        <v>25</v>
      </c>
      <c r="B26" s="55" t="s">
        <v>94</v>
      </c>
      <c r="C26" s="48" t="s">
        <v>95</v>
      </c>
      <c r="D26" s="63" t="s">
        <v>96</v>
      </c>
      <c r="E26" s="70" t="s">
        <v>97</v>
      </c>
      <c r="F26" s="71">
        <f>'Question 1'!$D27</f>
        <v>13</v>
      </c>
      <c r="G26" s="71">
        <f>'Question 2'!$D27</f>
        <v>12</v>
      </c>
      <c r="H26" s="71">
        <f>'Question 3'!$D27</f>
        <v>5</v>
      </c>
      <c r="I26" s="72" t="str">
        <f>'Question 1'!I27&amp;'Question 2'!K27&amp;'Question 3'!K27</f>
        <v xml:space="preserve">Question 1: -7
Wrong in using iterator method (-2)
Lack of insertion '\0' (-5)
Question 2: -28
Wrong in sorting linked list (-7)
Wrongly print linked list and sorted linked list (-2)
Wrong insert() (-5)
Wrong get_data() (-5)
Wrong swap_node() (-5)
Wrong print_list() (-4)
Question 3: -35
Incorrect read bitmap file and allocate color palette memory (-5)
Incorrect horizontally mirrored for portrait (-5)
Incorrect portrait merge with frame (-10)
Incorrect vertically mirrored for landscape (-5)
Incorrect landscape merge with frame (-10)
</v>
      </c>
      <c r="J26" s="49">
        <f>'Question 1'!$D27+'Question 2'!$D27+'Question 3'!$D27</f>
        <v>30</v>
      </c>
    </row>
    <row r="27" spans="1:10">
      <c r="A27" s="81" t="s">
        <v>98</v>
      </c>
      <c r="B27" s="81"/>
      <c r="C27" s="81"/>
      <c r="D27" s="81"/>
      <c r="E27" s="81"/>
      <c r="F27">
        <f>AVERAGE(F2:F26)</f>
        <v>9.84</v>
      </c>
      <c r="G27">
        <f>AVERAGE(G2:G26)</f>
        <v>8.9600000000000009</v>
      </c>
      <c r="H27">
        <f>AVERAGE(H2:H26)</f>
        <v>11.8</v>
      </c>
      <c r="J27" s="5">
        <f>AVERAGE(J2:J26)</f>
        <v>30.6</v>
      </c>
    </row>
    <row r="28" spans="1:10">
      <c r="J28" s="5">
        <f>MEDIAN(J2:J26)</f>
        <v>26</v>
      </c>
    </row>
    <row r="29" spans="1:10">
      <c r="J29" s="11"/>
    </row>
  </sheetData>
  <sortState xmlns:xlrd2="http://schemas.microsoft.com/office/spreadsheetml/2017/richdata2" ref="A2:E26">
    <sortCondition ref="B2:B26"/>
  </sortState>
  <mergeCells count="1">
    <mergeCell ref="A27:E27"/>
  </mergeCells>
  <phoneticPr fontId="7" type="noConversion"/>
  <printOptions horizontalCentered="1"/>
  <pageMargins left="0.75138888888888899" right="0.75138888888888899" top="1.25972222222222" bottom="1" header="0.5" footer="0.5"/>
  <pageSetup paperSize="9" orientation="portrait"/>
  <headerFooter>
    <oddHeader>&amp;C&amp;BFCU-Purdue 2+2 ECE Program
Fall Semester, 2023
Midterm Exam
Grading Report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0D2D-AB9C-40E6-B05F-86278D418A79}">
  <dimension ref="A1:R40"/>
  <sheetViews>
    <sheetView zoomScale="80" workbookViewId="0">
      <pane ySplit="2" topLeftCell="A25" activePane="bottomLeft" state="frozen"/>
      <selection pane="bottomLeft" activeCell="E14" sqref="E14"/>
    </sheetView>
  </sheetViews>
  <sheetFormatPr defaultColWidth="8.796875" defaultRowHeight="15.4"/>
  <cols>
    <col min="1" max="1" width="4.46484375" style="1" customWidth="1"/>
    <col min="2" max="2" width="11.1328125" style="1" customWidth="1"/>
    <col min="3" max="3" width="7.796875" style="2" customWidth="1"/>
    <col min="4" max="4" width="8.796875" style="29"/>
    <col min="5" max="5" width="15.6640625" style="2" customWidth="1"/>
    <col min="6" max="8" width="15.6640625" style="9" customWidth="1"/>
    <col min="9" max="9" width="43.1328125" style="9" customWidth="1"/>
    <col min="10" max="10" width="36.1328125" style="9" customWidth="1"/>
    <col min="11" max="16384" width="8.796875" style="9"/>
  </cols>
  <sheetData>
    <row r="1" spans="1:18">
      <c r="A1" s="82" t="s">
        <v>0</v>
      </c>
      <c r="B1" s="82" t="s">
        <v>1</v>
      </c>
      <c r="C1" s="82" t="s">
        <v>3</v>
      </c>
      <c r="D1" s="83" t="s">
        <v>104</v>
      </c>
      <c r="E1" s="37">
        <v>5</v>
      </c>
      <c r="F1" s="37">
        <v>5</v>
      </c>
      <c r="G1" s="37">
        <v>5</v>
      </c>
      <c r="H1" s="37">
        <v>5</v>
      </c>
      <c r="I1" s="84" t="s">
        <v>100</v>
      </c>
    </row>
    <row r="2" spans="1:18" ht="30.75">
      <c r="A2" s="82"/>
      <c r="B2" s="82"/>
      <c r="C2" s="82"/>
      <c r="D2" s="83"/>
      <c r="E2" s="37" t="s">
        <v>115</v>
      </c>
      <c r="F2" s="37" t="s">
        <v>116</v>
      </c>
      <c r="G2" s="37" t="s">
        <v>117</v>
      </c>
      <c r="H2" s="37" t="s">
        <v>118</v>
      </c>
      <c r="I2" s="84"/>
      <c r="O2" s="23"/>
      <c r="P2" s="24"/>
      <c r="Q2" s="24"/>
      <c r="R2" s="25"/>
    </row>
    <row r="3" spans="1:18" ht="92.25">
      <c r="A3" s="13">
        <v>1</v>
      </c>
      <c r="B3" s="14" t="s">
        <v>105</v>
      </c>
      <c r="C3" s="14" t="s">
        <v>106</v>
      </c>
      <c r="D3" s="27">
        <f>20-SUM(E3:H3)</f>
        <v>0</v>
      </c>
      <c r="E3" s="37">
        <v>5</v>
      </c>
      <c r="F3" s="37">
        <v>5</v>
      </c>
      <c r="G3" s="37">
        <v>5</v>
      </c>
      <c r="H3" s="37">
        <v>5</v>
      </c>
      <c r="I3" s="12" t="str">
        <f>I$30&amp;IF(20-D3=0, "great","-"&amp;(20-D3))&amp;CHAR(10)&amp;
IF(E3=0,"",I$31&amp;E3&amp;")"&amp;CHAR(10))&amp;
IF(F3=0,"",I$32&amp;F3&amp;")"&amp;CHAR(10))&amp;
IF(G3=0,"",I$33&amp;G3&amp;")"&amp;CHAR(10))&amp;
IF(H3=0,"",I$34&amp;H3&amp;")"&amp;CHAR(10))</f>
        <v xml:space="preserve">Question 1: -20
Wrong in using iterator method (-5)
Wrong assignment of string value (-5)
Lack of insertion '\0' (-5)
Wrong in returning string (-5)
</v>
      </c>
      <c r="O3" s="23"/>
      <c r="P3" s="24"/>
      <c r="Q3" s="24"/>
      <c r="R3" s="25"/>
    </row>
    <row r="4" spans="1:18" ht="30.75">
      <c r="A4" s="13">
        <v>2</v>
      </c>
      <c r="B4" s="35" t="s">
        <v>107</v>
      </c>
      <c r="C4" s="14" t="s">
        <v>108</v>
      </c>
      <c r="D4" s="27">
        <f t="shared" ref="D4:D27" si="0">20-SUM(E4:H4)</f>
        <v>20</v>
      </c>
      <c r="E4" s="37">
        <v>0</v>
      </c>
      <c r="F4" s="37">
        <v>0</v>
      </c>
      <c r="G4" s="37">
        <v>0</v>
      </c>
      <c r="H4" s="37">
        <v>0</v>
      </c>
      <c r="I4" s="12" t="str">
        <f t="shared" ref="I4:I27" si="1">I$30&amp;IF(20-D4=0, "great","-"&amp;(20-D4))&amp;CHAR(10)&amp;
IF(E4=0,"",I$31&amp;E4&amp;")"&amp;CHAR(10))&amp;
IF(F4=0,"",I$32&amp;F4&amp;")"&amp;CHAR(10))&amp;
IF(G4=0,"",I$33&amp;G4&amp;")"&amp;CHAR(10))&amp;
IF(H4=0,"",I$34&amp;H4&amp;")"&amp;CHAR(10))</f>
        <v xml:space="preserve">Question 1: great
</v>
      </c>
      <c r="O4" s="23"/>
      <c r="P4" s="24"/>
      <c r="Q4" s="24"/>
      <c r="R4" s="25"/>
    </row>
    <row r="5" spans="1:18" ht="61.5">
      <c r="A5" s="13">
        <v>3</v>
      </c>
      <c r="B5" s="14" t="s">
        <v>11</v>
      </c>
      <c r="C5" s="15" t="s">
        <v>13</v>
      </c>
      <c r="D5" s="27">
        <f t="shared" si="0"/>
        <v>13</v>
      </c>
      <c r="E5" s="37">
        <v>0</v>
      </c>
      <c r="F5" s="37">
        <v>2</v>
      </c>
      <c r="G5" s="37">
        <v>5</v>
      </c>
      <c r="H5" s="37">
        <v>0</v>
      </c>
      <c r="I5" s="12" t="str">
        <f t="shared" si="1"/>
        <v xml:space="preserve">Question 1: -7
Wrong assignment of string value (-2)
Lack of insertion '\0' (-5)
</v>
      </c>
      <c r="O5" s="23"/>
      <c r="P5" s="24"/>
      <c r="Q5" s="24"/>
      <c r="R5" s="25"/>
    </row>
    <row r="6" spans="1:18" ht="92.25">
      <c r="A6" s="13">
        <v>4</v>
      </c>
      <c r="B6" s="13" t="s">
        <v>7</v>
      </c>
      <c r="C6" s="13" t="s">
        <v>9</v>
      </c>
      <c r="D6" s="27">
        <f t="shared" si="0"/>
        <v>0</v>
      </c>
      <c r="E6" s="37">
        <v>5</v>
      </c>
      <c r="F6" s="37">
        <v>5</v>
      </c>
      <c r="G6" s="37">
        <v>5</v>
      </c>
      <c r="H6" s="37">
        <v>5</v>
      </c>
      <c r="I6" s="12" t="str">
        <f t="shared" si="1"/>
        <v xml:space="preserve">Question 1: -20
Wrong in using iterator method (-5)
Wrong assignment of string value (-5)
Lack of insertion '\0' (-5)
Wrong in returning string (-5)
</v>
      </c>
    </row>
    <row r="7" spans="1:18" ht="92.25">
      <c r="A7" s="13">
        <v>5</v>
      </c>
      <c r="B7" s="14" t="s">
        <v>15</v>
      </c>
      <c r="C7" s="15" t="s">
        <v>17</v>
      </c>
      <c r="D7" s="27">
        <f t="shared" si="0"/>
        <v>0</v>
      </c>
      <c r="E7" s="37">
        <v>5</v>
      </c>
      <c r="F7" s="37">
        <v>5</v>
      </c>
      <c r="G7" s="37">
        <v>5</v>
      </c>
      <c r="H7" s="37">
        <v>5</v>
      </c>
      <c r="I7" s="12" t="str">
        <f t="shared" si="1"/>
        <v xml:space="preserve">Question 1: -20
Wrong in using iterator method (-5)
Wrong assignment of string value (-5)
Lack of insertion '\0' (-5)
Wrong in returning string (-5)
</v>
      </c>
    </row>
    <row r="8" spans="1:18" ht="46.15">
      <c r="A8" s="13">
        <v>6</v>
      </c>
      <c r="B8" s="13" t="s">
        <v>19</v>
      </c>
      <c r="C8" s="16" t="s">
        <v>21</v>
      </c>
      <c r="D8" s="27">
        <f t="shared" si="0"/>
        <v>15</v>
      </c>
      <c r="E8" s="37">
        <v>0</v>
      </c>
      <c r="F8" s="37">
        <v>0</v>
      </c>
      <c r="G8" s="37">
        <v>5</v>
      </c>
      <c r="H8" s="37">
        <v>0</v>
      </c>
      <c r="I8" s="12" t="str">
        <f t="shared" si="1"/>
        <v xml:space="preserve">Question 1: -5
Lack of insertion '\0' (-5)
</v>
      </c>
    </row>
    <row r="9" spans="1:18" ht="92.25">
      <c r="A9" s="13">
        <v>7</v>
      </c>
      <c r="B9" s="26" t="s">
        <v>23</v>
      </c>
      <c r="C9" s="16" t="s">
        <v>25</v>
      </c>
      <c r="D9" s="27">
        <f t="shared" si="0"/>
        <v>6</v>
      </c>
      <c r="E9" s="37">
        <v>4</v>
      </c>
      <c r="F9" s="37">
        <v>4</v>
      </c>
      <c r="G9" s="37">
        <v>4</v>
      </c>
      <c r="H9" s="37">
        <v>2</v>
      </c>
      <c r="I9" s="12" t="str">
        <f t="shared" si="1"/>
        <v xml:space="preserve">Question 1: -14
Wrong in using iterator method (-4)
Wrong assignment of string value (-4)
Lack of insertion '\0' (-4)
Wrong in returning string (-2)
</v>
      </c>
    </row>
    <row r="10" spans="1:18" ht="30.75">
      <c r="A10" s="13">
        <v>8</v>
      </c>
      <c r="B10" s="17" t="s">
        <v>27</v>
      </c>
      <c r="C10" s="16" t="s">
        <v>29</v>
      </c>
      <c r="D10" s="27">
        <f t="shared" si="0"/>
        <v>20</v>
      </c>
      <c r="E10" s="37">
        <v>0</v>
      </c>
      <c r="F10" s="37">
        <v>0</v>
      </c>
      <c r="G10" s="37">
        <v>0</v>
      </c>
      <c r="H10" s="37">
        <v>0</v>
      </c>
      <c r="I10" s="12" t="str">
        <f t="shared" si="1"/>
        <v xml:space="preserve">Question 1: great
</v>
      </c>
    </row>
    <row r="11" spans="1:18" ht="92.25">
      <c r="A11" s="13">
        <v>9</v>
      </c>
      <c r="B11" s="13" t="s">
        <v>31</v>
      </c>
      <c r="C11" s="16" t="s">
        <v>33</v>
      </c>
      <c r="D11" s="27">
        <f t="shared" si="0"/>
        <v>0</v>
      </c>
      <c r="E11" s="37">
        <v>5</v>
      </c>
      <c r="F11" s="37">
        <v>5</v>
      </c>
      <c r="G11" s="37">
        <v>5</v>
      </c>
      <c r="H11" s="37">
        <v>5</v>
      </c>
      <c r="I11" s="12" t="str">
        <f>I$30&amp;IF(20-D11=0, "great","-"&amp;(20-D11))&amp;CHAR(10)&amp;
IF(E11=0,"",I$31&amp;E11&amp;")"&amp;CHAR(10))&amp;
IF(F11=0,"",I$32&amp;F11&amp;")"&amp;CHAR(10))&amp;
IF(G11=0,"",I$33&amp;G11&amp;")"&amp;CHAR(10))&amp;
IF(H11=0,"",I$34&amp;H11&amp;")"&amp;CHAR(10))</f>
        <v xml:space="preserve">Question 1: -20
Wrong in using iterator method (-5)
Wrong assignment of string value (-5)
Lack of insertion '\0' (-5)
Wrong in returning string (-5)
</v>
      </c>
    </row>
    <row r="12" spans="1:18" ht="61.5">
      <c r="A12" s="13">
        <v>10</v>
      </c>
      <c r="B12" s="13" t="s">
        <v>35</v>
      </c>
      <c r="C12" s="16" t="s">
        <v>37</v>
      </c>
      <c r="D12" s="27">
        <f t="shared" si="0"/>
        <v>16</v>
      </c>
      <c r="E12" s="37">
        <v>2</v>
      </c>
      <c r="F12" s="37">
        <v>0</v>
      </c>
      <c r="G12" s="37">
        <v>2</v>
      </c>
      <c r="H12" s="37">
        <v>0</v>
      </c>
      <c r="I12" s="12" t="str">
        <f t="shared" si="1"/>
        <v xml:space="preserve">Question 1: -4
Wrong in using iterator method (-2)
Lack of insertion '\0' (-2)
</v>
      </c>
    </row>
    <row r="13" spans="1:18" ht="46.15">
      <c r="A13" s="13">
        <v>11</v>
      </c>
      <c r="B13" s="13" t="s">
        <v>39</v>
      </c>
      <c r="C13" s="16" t="s">
        <v>41</v>
      </c>
      <c r="D13" s="27">
        <f t="shared" si="0"/>
        <v>18</v>
      </c>
      <c r="E13" s="37">
        <v>0</v>
      </c>
      <c r="F13" s="37">
        <v>0</v>
      </c>
      <c r="G13" s="37">
        <v>2</v>
      </c>
      <c r="H13" s="37">
        <v>0</v>
      </c>
      <c r="I13" s="12" t="str">
        <f t="shared" si="1"/>
        <v xml:space="preserve">Question 1: -2
Lack of insertion '\0' (-2)
</v>
      </c>
    </row>
    <row r="14" spans="1:18" ht="61.5">
      <c r="A14" s="13">
        <v>12</v>
      </c>
      <c r="B14" s="13" t="s">
        <v>43</v>
      </c>
      <c r="C14" s="16" t="s">
        <v>45</v>
      </c>
      <c r="D14" s="27">
        <f t="shared" si="0"/>
        <v>10</v>
      </c>
      <c r="E14" s="79">
        <v>5</v>
      </c>
      <c r="F14" s="37">
        <v>0</v>
      </c>
      <c r="G14" s="37">
        <v>5</v>
      </c>
      <c r="H14" s="37">
        <v>0</v>
      </c>
      <c r="I14" s="12" t="str">
        <f t="shared" si="1"/>
        <v xml:space="preserve">Question 1: -10
Wrong in using iterator method (-5)
Lack of insertion '\0' (-5)
</v>
      </c>
      <c r="J14" s="76" t="s">
        <v>135</v>
      </c>
    </row>
    <row r="15" spans="1:18" ht="30.75">
      <c r="A15" s="13">
        <v>13</v>
      </c>
      <c r="B15" s="13" t="s">
        <v>47</v>
      </c>
      <c r="C15" s="16" t="s">
        <v>49</v>
      </c>
      <c r="D15" s="27">
        <f t="shared" si="0"/>
        <v>20</v>
      </c>
      <c r="E15" s="37">
        <v>0</v>
      </c>
      <c r="F15" s="37">
        <v>0</v>
      </c>
      <c r="G15" s="37">
        <v>0</v>
      </c>
      <c r="H15" s="37">
        <v>0</v>
      </c>
      <c r="I15" s="12" t="str">
        <f t="shared" si="1"/>
        <v xml:space="preserve">Question 1: great
</v>
      </c>
    </row>
    <row r="16" spans="1:18" ht="46.15">
      <c r="A16" s="13">
        <v>14</v>
      </c>
      <c r="B16" s="13" t="s">
        <v>51</v>
      </c>
      <c r="C16" s="16" t="s">
        <v>53</v>
      </c>
      <c r="D16" s="27">
        <f t="shared" si="0"/>
        <v>18</v>
      </c>
      <c r="E16" s="37">
        <v>2</v>
      </c>
      <c r="F16" s="37">
        <v>0</v>
      </c>
      <c r="G16" s="37">
        <v>0</v>
      </c>
      <c r="H16" s="37">
        <v>0</v>
      </c>
      <c r="I16" s="12" t="str">
        <f t="shared" si="1"/>
        <v xml:space="preserve">Question 1: -2
Wrong in using iterator method (-2)
</v>
      </c>
    </row>
    <row r="17" spans="1:10" ht="46.15">
      <c r="A17" s="13">
        <v>15</v>
      </c>
      <c r="B17" s="13" t="s">
        <v>55</v>
      </c>
      <c r="C17" s="16" t="s">
        <v>57</v>
      </c>
      <c r="D17" s="27">
        <f t="shared" si="0"/>
        <v>15</v>
      </c>
      <c r="E17" s="37">
        <v>5</v>
      </c>
      <c r="F17" s="37">
        <v>0</v>
      </c>
      <c r="G17" s="37">
        <v>0</v>
      </c>
      <c r="H17" s="37">
        <v>0</v>
      </c>
      <c r="I17" s="12" t="str">
        <f t="shared" si="1"/>
        <v xml:space="preserve">Question 1: -5
Wrong in using iterator method (-5)
</v>
      </c>
    </row>
    <row r="18" spans="1:10" ht="61.5">
      <c r="A18" s="13">
        <v>16</v>
      </c>
      <c r="B18" s="13" t="s">
        <v>59</v>
      </c>
      <c r="C18" s="16" t="s">
        <v>61</v>
      </c>
      <c r="D18" s="27">
        <f t="shared" si="0"/>
        <v>16</v>
      </c>
      <c r="E18" s="37">
        <v>2</v>
      </c>
      <c r="F18" s="37">
        <v>0</v>
      </c>
      <c r="G18" s="37">
        <v>2</v>
      </c>
      <c r="H18" s="37">
        <v>0</v>
      </c>
      <c r="I18" s="12" t="str">
        <f t="shared" si="1"/>
        <v xml:space="preserve">Question 1: -4
Wrong in using iterator method (-2)
Lack of insertion '\0' (-2)
</v>
      </c>
    </row>
    <row r="19" spans="1:10" ht="61.5">
      <c r="A19" s="13">
        <v>17</v>
      </c>
      <c r="B19" s="13" t="s">
        <v>63</v>
      </c>
      <c r="C19" s="16" t="s">
        <v>65</v>
      </c>
      <c r="D19" s="27">
        <f t="shared" si="0"/>
        <v>13</v>
      </c>
      <c r="E19" s="37">
        <v>2</v>
      </c>
      <c r="F19" s="37">
        <v>0</v>
      </c>
      <c r="G19" s="37">
        <v>5</v>
      </c>
      <c r="H19" s="37">
        <v>0</v>
      </c>
      <c r="I19" s="12" t="str">
        <f t="shared" si="1"/>
        <v xml:space="preserve">Question 1: -7
Wrong in using iterator method (-2)
Lack of insertion '\0' (-5)
</v>
      </c>
    </row>
    <row r="20" spans="1:10" ht="92.25">
      <c r="A20" s="13">
        <v>18</v>
      </c>
      <c r="B20" s="13" t="s">
        <v>67</v>
      </c>
      <c r="C20" s="16" t="s">
        <v>69</v>
      </c>
      <c r="D20" s="27">
        <f t="shared" si="0"/>
        <v>0</v>
      </c>
      <c r="E20" s="37">
        <v>5</v>
      </c>
      <c r="F20" s="37">
        <v>5</v>
      </c>
      <c r="G20" s="37">
        <v>5</v>
      </c>
      <c r="H20" s="37">
        <v>5</v>
      </c>
      <c r="I20" s="12" t="str">
        <f t="shared" si="1"/>
        <v xml:space="preserve">Question 1: -20
Wrong in using iterator method (-5)
Wrong assignment of string value (-5)
Lack of insertion '\0' (-5)
Wrong in returning string (-5)
</v>
      </c>
    </row>
    <row r="21" spans="1:10" ht="76.900000000000006">
      <c r="A21" s="13">
        <v>19</v>
      </c>
      <c r="B21" s="13" t="s">
        <v>71</v>
      </c>
      <c r="C21" s="16" t="s">
        <v>73</v>
      </c>
      <c r="D21" s="27">
        <f t="shared" si="0"/>
        <v>9</v>
      </c>
      <c r="E21" s="37">
        <v>4</v>
      </c>
      <c r="F21" s="37">
        <v>2</v>
      </c>
      <c r="G21" s="37">
        <v>5</v>
      </c>
      <c r="H21" s="37">
        <v>0</v>
      </c>
      <c r="I21" s="12" t="str">
        <f t="shared" si="1"/>
        <v xml:space="preserve">Question 1: -11
Wrong in using iterator method (-4)
Wrong assignment of string value (-2)
Lack of insertion '\0' (-5)
</v>
      </c>
    </row>
    <row r="22" spans="1:10" ht="92.25">
      <c r="A22" s="13">
        <v>20</v>
      </c>
      <c r="B22" s="13" t="s">
        <v>75</v>
      </c>
      <c r="C22" s="16" t="s">
        <v>77</v>
      </c>
      <c r="D22" s="27">
        <f t="shared" si="0"/>
        <v>0</v>
      </c>
      <c r="E22" s="37">
        <v>5</v>
      </c>
      <c r="F22" s="37">
        <v>5</v>
      </c>
      <c r="G22" s="37">
        <v>5</v>
      </c>
      <c r="H22" s="37">
        <v>5</v>
      </c>
      <c r="I22" s="12" t="str">
        <f t="shared" si="1"/>
        <v xml:space="preserve">Question 1: -20
Wrong in using iterator method (-5)
Wrong assignment of string value (-5)
Lack of insertion '\0' (-5)
Wrong in returning string (-5)
</v>
      </c>
    </row>
    <row r="23" spans="1:10" ht="92.25">
      <c r="A23" s="13">
        <v>21</v>
      </c>
      <c r="B23" s="13" t="s">
        <v>79</v>
      </c>
      <c r="C23" s="16" t="s">
        <v>81</v>
      </c>
      <c r="D23" s="27">
        <f t="shared" si="0"/>
        <v>0</v>
      </c>
      <c r="E23" s="37">
        <v>5</v>
      </c>
      <c r="F23" s="37">
        <v>5</v>
      </c>
      <c r="G23" s="37">
        <v>5</v>
      </c>
      <c r="H23" s="37">
        <v>5</v>
      </c>
      <c r="I23" s="12" t="str">
        <f t="shared" si="1"/>
        <v xml:space="preserve">Question 1: -20
Wrong in using iterator method (-5)
Wrong assignment of string value (-5)
Lack of insertion '\0' (-5)
Wrong in returning string (-5)
</v>
      </c>
    </row>
    <row r="24" spans="1:10" ht="61.5">
      <c r="A24" s="13">
        <v>22</v>
      </c>
      <c r="B24" s="13" t="s">
        <v>83</v>
      </c>
      <c r="C24" s="16" t="s">
        <v>85</v>
      </c>
      <c r="D24" s="27">
        <f t="shared" si="0"/>
        <v>13</v>
      </c>
      <c r="E24" s="37">
        <v>2</v>
      </c>
      <c r="F24" s="37">
        <v>0</v>
      </c>
      <c r="G24" s="37">
        <v>5</v>
      </c>
      <c r="H24" s="37">
        <v>0</v>
      </c>
      <c r="I24" s="12" t="str">
        <f t="shared" si="1"/>
        <v xml:space="preserve">Question 1: -7
Wrong in using iterator method (-2)
Lack of insertion '\0' (-5)
</v>
      </c>
    </row>
    <row r="25" spans="1:10" ht="76.900000000000006">
      <c r="A25" s="13">
        <v>23</v>
      </c>
      <c r="B25" s="13" t="s">
        <v>87</v>
      </c>
      <c r="C25" s="16" t="s">
        <v>17</v>
      </c>
      <c r="D25" s="27">
        <f t="shared" si="0"/>
        <v>11</v>
      </c>
      <c r="E25" s="37">
        <v>2</v>
      </c>
      <c r="F25" s="37">
        <v>2</v>
      </c>
      <c r="G25" s="37">
        <v>5</v>
      </c>
      <c r="H25" s="37">
        <v>0</v>
      </c>
      <c r="I25" s="12" t="str">
        <f t="shared" si="1"/>
        <v xml:space="preserve">Question 1: -9
Wrong in using iterator method (-2)
Wrong assignment of string value (-2)
Lack of insertion '\0' (-5)
</v>
      </c>
    </row>
    <row r="26" spans="1:10" ht="92.25">
      <c r="A26" s="13">
        <v>24</v>
      </c>
      <c r="B26" s="13" t="s">
        <v>90</v>
      </c>
      <c r="C26" s="16" t="s">
        <v>92</v>
      </c>
      <c r="D26" s="27">
        <f t="shared" si="0"/>
        <v>0</v>
      </c>
      <c r="E26" s="37">
        <v>5</v>
      </c>
      <c r="F26" s="37">
        <v>5</v>
      </c>
      <c r="G26" s="37">
        <v>5</v>
      </c>
      <c r="H26" s="37">
        <v>5</v>
      </c>
      <c r="I26" s="12" t="str">
        <f t="shared" si="1"/>
        <v xml:space="preserve">Question 1: -20
Wrong in using iterator method (-5)
Wrong assignment of string value (-5)
Lack of insertion '\0' (-5)
Wrong in returning string (-5)
</v>
      </c>
    </row>
    <row r="27" spans="1:10" ht="61.5">
      <c r="A27" s="13">
        <v>25</v>
      </c>
      <c r="B27" s="13" t="s">
        <v>94</v>
      </c>
      <c r="C27" s="16" t="s">
        <v>96</v>
      </c>
      <c r="D27" s="27">
        <f t="shared" si="0"/>
        <v>13</v>
      </c>
      <c r="E27" s="37">
        <v>2</v>
      </c>
      <c r="F27" s="37">
        <v>0</v>
      </c>
      <c r="G27" s="37">
        <v>5</v>
      </c>
      <c r="H27" s="37">
        <v>0</v>
      </c>
      <c r="I27" s="12" t="str">
        <f t="shared" si="1"/>
        <v xml:space="preserve">Question 1: -7
Wrong in using iterator method (-2)
Lack of insertion '\0' (-5)
</v>
      </c>
    </row>
    <row r="28" spans="1:10">
      <c r="A28" s="32"/>
      <c r="B28" s="32"/>
      <c r="C28" s="33"/>
      <c r="D28" s="34"/>
      <c r="E28" s="36"/>
      <c r="F28" s="36"/>
      <c r="G28" s="36"/>
      <c r="H28" s="36"/>
      <c r="I28" s="12"/>
    </row>
    <row r="29" spans="1:10">
      <c r="C29" s="1"/>
      <c r="D29" s="28"/>
      <c r="E29" s="1"/>
    </row>
    <row r="30" spans="1:10">
      <c r="C30" s="1"/>
      <c r="D30" s="29">
        <f>AVERAGE(D6:D27)</f>
        <v>9.6818181818181817</v>
      </c>
      <c r="E30" s="9">
        <f t="shared" ref="E30:H30" si="2">AVERAGE(E6:E27)</f>
        <v>3.0454545454545454</v>
      </c>
      <c r="F30" s="9">
        <f t="shared" si="2"/>
        <v>1.9545454545454546</v>
      </c>
      <c r="G30" s="9">
        <f t="shared" si="2"/>
        <v>3.6363636363636362</v>
      </c>
      <c r="H30" s="9">
        <f t="shared" si="2"/>
        <v>1.6818181818181819</v>
      </c>
      <c r="I30" s="10" t="s">
        <v>101</v>
      </c>
    </row>
    <row r="31" spans="1:10">
      <c r="C31" s="1"/>
      <c r="E31" s="9"/>
      <c r="I31" s="39" t="s">
        <v>136</v>
      </c>
      <c r="J31" s="10"/>
    </row>
    <row r="32" spans="1:10">
      <c r="C32" s="1"/>
      <c r="E32" s="9"/>
      <c r="I32" s="39" t="s">
        <v>137</v>
      </c>
    </row>
    <row r="33" spans="3:9">
      <c r="C33" s="1"/>
      <c r="E33" s="9"/>
      <c r="I33" s="39" t="s">
        <v>138</v>
      </c>
    </row>
    <row r="34" spans="3:9">
      <c r="C34" s="1"/>
      <c r="E34" s="9"/>
      <c r="I34" s="39" t="s">
        <v>139</v>
      </c>
    </row>
    <row r="35" spans="3:9">
      <c r="C35" s="1"/>
      <c r="E35" s="9"/>
    </row>
    <row r="36" spans="3:9">
      <c r="C36" s="1"/>
      <c r="E36" s="9"/>
    </row>
    <row r="37" spans="3:9">
      <c r="C37" s="1"/>
      <c r="E37" s="9"/>
    </row>
    <row r="38" spans="3:9">
      <c r="C38" s="1"/>
      <c r="E38" s="9"/>
    </row>
    <row r="39" spans="3:9">
      <c r="E39" s="9"/>
    </row>
    <row r="40" spans="3:9">
      <c r="D40" s="30"/>
      <c r="E40" s="9"/>
    </row>
  </sheetData>
  <mergeCells count="5">
    <mergeCell ref="A1:A2"/>
    <mergeCell ref="B1:B2"/>
    <mergeCell ref="C1:C2"/>
    <mergeCell ref="D1:D2"/>
    <mergeCell ref="I1:I2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133B-524C-4ED4-B9F2-C1598075A7B1}">
  <dimension ref="A1:L40"/>
  <sheetViews>
    <sheetView workbookViewId="0">
      <pane ySplit="2" topLeftCell="A27" activePane="bottomLeft" state="frozen"/>
      <selection pane="bottomLeft" activeCell="F5" sqref="F5"/>
    </sheetView>
  </sheetViews>
  <sheetFormatPr defaultColWidth="8.796875" defaultRowHeight="15.4"/>
  <cols>
    <col min="1" max="1" width="4.46484375" style="1" customWidth="1"/>
    <col min="2" max="2" width="11.1328125" style="1" customWidth="1"/>
    <col min="3" max="3" width="7.796875" style="2" customWidth="1"/>
    <col min="4" max="4" width="8.796875" style="68"/>
    <col min="5" max="5" width="12.1328125" style="36" customWidth="1"/>
    <col min="6" max="6" width="8.796875" style="36"/>
    <col min="7" max="7" width="10.796875" style="36" customWidth="1"/>
    <col min="8" max="10" width="15.6640625" style="36" customWidth="1"/>
    <col min="11" max="11" width="50.6640625" style="9" customWidth="1"/>
    <col min="12" max="16384" width="8.796875" style="9"/>
  </cols>
  <sheetData>
    <row r="1" spans="1:12">
      <c r="A1" s="85" t="s">
        <v>0</v>
      </c>
      <c r="B1" s="85" t="s">
        <v>1</v>
      </c>
      <c r="C1" s="85" t="s">
        <v>3</v>
      </c>
      <c r="D1" s="86" t="s">
        <v>99</v>
      </c>
      <c r="E1" s="38">
        <v>10</v>
      </c>
      <c r="F1" s="38">
        <v>5</v>
      </c>
      <c r="G1" s="38">
        <v>10</v>
      </c>
      <c r="H1" s="14">
        <v>5</v>
      </c>
      <c r="I1" s="14">
        <v>5</v>
      </c>
      <c r="J1" s="14">
        <v>5</v>
      </c>
      <c r="K1" s="87" t="s">
        <v>102</v>
      </c>
    </row>
    <row r="2" spans="1:12" s="10" customFormat="1" ht="92.25">
      <c r="A2" s="85"/>
      <c r="B2" s="85"/>
      <c r="C2" s="85"/>
      <c r="D2" s="86"/>
      <c r="E2" s="66" t="s">
        <v>119</v>
      </c>
      <c r="F2" s="66" t="s">
        <v>120</v>
      </c>
      <c r="G2" s="66" t="s">
        <v>121</v>
      </c>
      <c r="H2" s="31" t="s">
        <v>124</v>
      </c>
      <c r="I2" s="31" t="s">
        <v>123</v>
      </c>
      <c r="J2" s="31" t="s">
        <v>122</v>
      </c>
      <c r="K2" s="87"/>
    </row>
    <row r="3" spans="1:12" ht="123">
      <c r="A3" s="13">
        <v>1</v>
      </c>
      <c r="B3" s="14" t="s">
        <v>105</v>
      </c>
      <c r="C3" s="14" t="s">
        <v>106</v>
      </c>
      <c r="D3" s="67">
        <f>40-SUM(E3:J3)</f>
        <v>0</v>
      </c>
      <c r="E3" s="67">
        <v>10</v>
      </c>
      <c r="F3" s="67">
        <v>5</v>
      </c>
      <c r="G3" s="67">
        <v>10</v>
      </c>
      <c r="H3" s="15">
        <v>5</v>
      </c>
      <c r="I3" s="15">
        <v>5</v>
      </c>
      <c r="J3" s="15">
        <v>5</v>
      </c>
      <c r="K3" s="12" t="str">
        <f>K$29&amp;IF(40-D3=0,"great","-"&amp;(40-D3))&amp;CHAR(10)&amp;
IF(E3=0,"",K$30&amp;E3&amp;")"&amp;CHAR(10))&amp;
IF(F3=0,"",K$31&amp;F3&amp;")"&amp;CHAR(10))&amp;
IF(G3=0,"",K$32&amp;G3&amp;")"&amp;CHAR(10))&amp;
IF(H3=0,"",K$33&amp;H3&amp;")"&amp;CHAR(10))&amp;
IF(I3=0,"",K$34&amp;I3&amp;")"&amp;CHAR(10))&amp;
IF(J3=0,"",K$35&amp;J3&amp;")"&amp;CHAR(10))</f>
        <v xml:space="preserve">Question 2: -40
Wrong in sorting linked list (-10)
Wrongly print linked list and sorted linked list (-5)
Wrong insert() (-10)
Wrong get_data() (-5)
Wrong swap_node() (-5)
Wrong print_list() (-5)
</v>
      </c>
      <c r="L3" s="10"/>
    </row>
    <row r="4" spans="1:12" ht="107.65">
      <c r="A4" s="13">
        <v>2</v>
      </c>
      <c r="B4" s="35" t="s">
        <v>107</v>
      </c>
      <c r="C4" s="14" t="s">
        <v>108</v>
      </c>
      <c r="D4" s="67">
        <f t="shared" ref="D4:D27" si="0">40-SUM(E4:J4)</f>
        <v>9</v>
      </c>
      <c r="E4" s="67">
        <v>10</v>
      </c>
      <c r="F4" s="67">
        <v>0</v>
      </c>
      <c r="G4" s="67">
        <v>10</v>
      </c>
      <c r="H4" s="15">
        <v>5</v>
      </c>
      <c r="I4" s="15">
        <v>5</v>
      </c>
      <c r="J4" s="15">
        <v>1</v>
      </c>
      <c r="K4" s="12" t="str">
        <f t="shared" ref="K4:K27" si="1">K$29&amp;IF(40-D4=0,"great","-"&amp;(40-D4))&amp;CHAR(10)&amp;
IF(E4=0,"",K$30&amp;E4&amp;")"&amp;CHAR(10))&amp;
IF(F4=0,"",K$31&amp;F4&amp;")"&amp;CHAR(10))&amp;
IF(G4=0,"",K$32&amp;G4&amp;")"&amp;CHAR(10))&amp;
IF(H4=0,"",K$33&amp;H4&amp;")"&amp;CHAR(10))&amp;
IF(I4=0,"",K$34&amp;I4&amp;")"&amp;CHAR(10))&amp;
IF(J4=0,"",K$35&amp;J4&amp;")"&amp;CHAR(10))</f>
        <v xml:space="preserve">Question 2: -31
Wrong in sorting linked list (-10)
Wrong insert() (-10)
Wrong get_data() (-5)
Wrong swap_node() (-5)
Wrong print_list() (-1)
</v>
      </c>
    </row>
    <row r="5" spans="1:12" ht="123">
      <c r="A5" s="13">
        <v>3</v>
      </c>
      <c r="B5" s="14" t="s">
        <v>11</v>
      </c>
      <c r="C5" s="15" t="s">
        <v>13</v>
      </c>
      <c r="D5" s="67">
        <f t="shared" si="0"/>
        <v>3</v>
      </c>
      <c r="E5" s="77">
        <v>10</v>
      </c>
      <c r="F5" s="77">
        <v>2</v>
      </c>
      <c r="G5" s="77">
        <v>10</v>
      </c>
      <c r="H5" s="78">
        <v>5</v>
      </c>
      <c r="I5" s="78">
        <v>5</v>
      </c>
      <c r="J5" s="78">
        <v>5</v>
      </c>
      <c r="K5" s="12" t="str">
        <f t="shared" si="1"/>
        <v xml:space="preserve">Question 2: -37
Wrong in sorting linked list (-10)
Wrongly print linked list and sorted linked list (-2)
Wrong insert() (-10)
Wrong get_data() (-5)
Wrong swap_node() (-5)
Wrong print_list() (-5)
</v>
      </c>
    </row>
    <row r="6" spans="1:12" ht="123">
      <c r="A6" s="13">
        <v>4</v>
      </c>
      <c r="B6" s="13" t="s">
        <v>7</v>
      </c>
      <c r="C6" s="13" t="s">
        <v>9</v>
      </c>
      <c r="D6" s="67">
        <f t="shared" si="0"/>
        <v>0</v>
      </c>
      <c r="E6" s="67">
        <v>10</v>
      </c>
      <c r="F6" s="67">
        <v>5</v>
      </c>
      <c r="G6" s="67">
        <v>10</v>
      </c>
      <c r="H6" s="15">
        <v>5</v>
      </c>
      <c r="I6" s="15">
        <v>5</v>
      </c>
      <c r="J6" s="15">
        <v>5</v>
      </c>
      <c r="K6" s="12" t="str">
        <f t="shared" si="1"/>
        <v xml:space="preserve">Question 2: -40
Wrong in sorting linked list (-10)
Wrongly print linked list and sorted linked list (-5)
Wrong insert() (-10)
Wrong get_data() (-5)
Wrong swap_node() (-5)
Wrong print_list() (-5)
</v>
      </c>
    </row>
    <row r="7" spans="1:12" ht="123">
      <c r="A7" s="13">
        <v>5</v>
      </c>
      <c r="B7" s="14" t="s">
        <v>15</v>
      </c>
      <c r="C7" s="15" t="s">
        <v>17</v>
      </c>
      <c r="D7" s="67">
        <f t="shared" si="0"/>
        <v>0</v>
      </c>
      <c r="E7" s="67">
        <v>10</v>
      </c>
      <c r="F7" s="67">
        <v>5</v>
      </c>
      <c r="G7" s="67">
        <v>10</v>
      </c>
      <c r="H7" s="15">
        <v>5</v>
      </c>
      <c r="I7" s="15">
        <v>5</v>
      </c>
      <c r="J7" s="15">
        <v>5</v>
      </c>
      <c r="K7" s="12" t="str">
        <f t="shared" si="1"/>
        <v xml:space="preserve">Question 2: -40
Wrong in sorting linked list (-10)
Wrongly print linked list and sorted linked list (-5)
Wrong insert() (-10)
Wrong get_data() (-5)
Wrong swap_node() (-5)
Wrong print_list() (-5)
</v>
      </c>
    </row>
    <row r="8" spans="1:12" ht="123">
      <c r="A8" s="13">
        <v>6</v>
      </c>
      <c r="B8" s="13" t="s">
        <v>19</v>
      </c>
      <c r="C8" s="16" t="s">
        <v>21</v>
      </c>
      <c r="D8" s="67">
        <f t="shared" si="0"/>
        <v>13</v>
      </c>
      <c r="E8" s="67">
        <v>10</v>
      </c>
      <c r="F8" s="67">
        <v>3</v>
      </c>
      <c r="G8" s="67">
        <v>3</v>
      </c>
      <c r="H8" s="15">
        <v>5</v>
      </c>
      <c r="I8" s="15">
        <v>5</v>
      </c>
      <c r="J8" s="15">
        <v>1</v>
      </c>
      <c r="K8" s="12" t="str">
        <f t="shared" si="1"/>
        <v xml:space="preserve">Question 2: -27
Wrong in sorting linked list (-10)
Wrongly print linked list and sorted linked list (-3)
Wrong insert() (-3)
Wrong get_data() (-5)
Wrong swap_node() (-5)
Wrong print_list() (-1)
</v>
      </c>
    </row>
    <row r="9" spans="1:12" ht="123">
      <c r="A9" s="13">
        <v>7</v>
      </c>
      <c r="B9" s="26" t="s">
        <v>23</v>
      </c>
      <c r="C9" s="16" t="s">
        <v>25</v>
      </c>
      <c r="D9" s="67">
        <f t="shared" si="0"/>
        <v>3</v>
      </c>
      <c r="E9" s="67">
        <v>10</v>
      </c>
      <c r="F9" s="67">
        <v>2</v>
      </c>
      <c r="G9" s="67">
        <v>10</v>
      </c>
      <c r="H9" s="15">
        <v>5</v>
      </c>
      <c r="I9" s="15">
        <v>5</v>
      </c>
      <c r="J9" s="15">
        <v>5</v>
      </c>
      <c r="K9" s="12" t="str">
        <f t="shared" si="1"/>
        <v xml:space="preserve">Question 2: -37
Wrong in sorting linked list (-10)
Wrongly print linked list and sorted linked list (-2)
Wrong insert() (-10)
Wrong get_data() (-5)
Wrong swap_node() (-5)
Wrong print_list() (-5)
</v>
      </c>
    </row>
    <row r="10" spans="1:12" ht="46.15">
      <c r="A10" s="13">
        <v>8</v>
      </c>
      <c r="B10" s="17" t="s">
        <v>27</v>
      </c>
      <c r="C10" s="16" t="s">
        <v>29</v>
      </c>
      <c r="D10" s="67">
        <f t="shared" si="0"/>
        <v>38</v>
      </c>
      <c r="E10" s="67">
        <v>2</v>
      </c>
      <c r="F10" s="67">
        <v>0</v>
      </c>
      <c r="G10" s="67">
        <v>0</v>
      </c>
      <c r="H10" s="15">
        <v>0</v>
      </c>
      <c r="I10" s="15">
        <v>0</v>
      </c>
      <c r="J10" s="15">
        <v>0</v>
      </c>
      <c r="K10" s="12" t="str">
        <f t="shared" si="1"/>
        <v xml:space="preserve">Question 2: -2
Wrong in sorting linked list (-2)
</v>
      </c>
    </row>
    <row r="11" spans="1:12" ht="123">
      <c r="A11" s="13">
        <v>9</v>
      </c>
      <c r="B11" s="13" t="s">
        <v>31</v>
      </c>
      <c r="C11" s="16" t="s">
        <v>33</v>
      </c>
      <c r="D11" s="67">
        <f t="shared" si="0"/>
        <v>0</v>
      </c>
      <c r="E11" s="67">
        <v>10</v>
      </c>
      <c r="F11" s="67">
        <v>5</v>
      </c>
      <c r="G11" s="67">
        <v>10</v>
      </c>
      <c r="H11" s="15">
        <v>5</v>
      </c>
      <c r="I11" s="15">
        <v>5</v>
      </c>
      <c r="J11" s="15">
        <v>5</v>
      </c>
      <c r="K11" s="12" t="str">
        <f t="shared" si="1"/>
        <v xml:space="preserve">Question 2: -40
Wrong in sorting linked list (-10)
Wrongly print linked list and sorted linked list (-5)
Wrong insert() (-10)
Wrong get_data() (-5)
Wrong swap_node() (-5)
Wrong print_list() (-5)
</v>
      </c>
    </row>
    <row r="12" spans="1:12" ht="123">
      <c r="A12" s="13">
        <v>10</v>
      </c>
      <c r="B12" s="13" t="s">
        <v>35</v>
      </c>
      <c r="C12" s="16" t="s">
        <v>37</v>
      </c>
      <c r="D12" s="67">
        <f t="shared" si="0"/>
        <v>0</v>
      </c>
      <c r="E12" s="67">
        <v>10</v>
      </c>
      <c r="F12" s="67">
        <v>5</v>
      </c>
      <c r="G12" s="67">
        <v>10</v>
      </c>
      <c r="H12" s="15">
        <v>5</v>
      </c>
      <c r="I12" s="15">
        <v>5</v>
      </c>
      <c r="J12" s="15">
        <v>5</v>
      </c>
      <c r="K12" s="12" t="str">
        <f t="shared" si="1"/>
        <v xml:space="preserve">Question 2: -40
Wrong in sorting linked list (-10)
Wrongly print linked list and sorted linked list (-5)
Wrong insert() (-10)
Wrong get_data() (-5)
Wrong swap_node() (-5)
Wrong print_list() (-5)
</v>
      </c>
    </row>
    <row r="13" spans="1:12" ht="76.900000000000006">
      <c r="A13" s="13">
        <v>11</v>
      </c>
      <c r="B13" s="13" t="s">
        <v>39</v>
      </c>
      <c r="C13" s="16" t="s">
        <v>113</v>
      </c>
      <c r="D13" s="67">
        <f t="shared" si="0"/>
        <v>33</v>
      </c>
      <c r="E13" s="67">
        <v>5</v>
      </c>
      <c r="F13" s="67">
        <v>0</v>
      </c>
      <c r="G13" s="67">
        <v>0</v>
      </c>
      <c r="H13" s="15">
        <v>0</v>
      </c>
      <c r="I13" s="15">
        <v>1</v>
      </c>
      <c r="J13" s="15">
        <v>1</v>
      </c>
      <c r="K13" s="12" t="str">
        <f t="shared" si="1"/>
        <v xml:space="preserve">Question 2: -7
Wrong in sorting linked list (-5)
Wrong swap_node() (-1)
Wrong print_list() (-1)
</v>
      </c>
    </row>
    <row r="14" spans="1:12" ht="123">
      <c r="A14" s="13">
        <v>12</v>
      </c>
      <c r="B14" s="13" t="s">
        <v>43</v>
      </c>
      <c r="C14" s="16" t="s">
        <v>45</v>
      </c>
      <c r="D14" s="67">
        <f t="shared" si="0"/>
        <v>5</v>
      </c>
      <c r="E14" s="67">
        <v>10</v>
      </c>
      <c r="F14" s="67">
        <v>5</v>
      </c>
      <c r="G14" s="67">
        <v>5</v>
      </c>
      <c r="H14" s="15">
        <v>5</v>
      </c>
      <c r="I14" s="15">
        <v>5</v>
      </c>
      <c r="J14" s="15">
        <v>5</v>
      </c>
      <c r="K14" s="12" t="str">
        <f t="shared" si="1"/>
        <v xml:space="preserve">Question 2: -35
Wrong in sorting linked list (-10)
Wrongly print linked list and sorted linked list (-5)
Wrong insert() (-5)
Wrong get_data() (-5)
Wrong swap_node() (-5)
Wrong print_list() (-5)
</v>
      </c>
    </row>
    <row r="15" spans="1:12" ht="92.25">
      <c r="A15" s="13">
        <v>13</v>
      </c>
      <c r="B15" s="13" t="s">
        <v>47</v>
      </c>
      <c r="C15" s="16" t="s">
        <v>49</v>
      </c>
      <c r="D15" s="67">
        <f t="shared" si="0"/>
        <v>25</v>
      </c>
      <c r="E15" s="67">
        <v>4</v>
      </c>
      <c r="F15" s="67">
        <v>0</v>
      </c>
      <c r="G15" s="67">
        <v>5</v>
      </c>
      <c r="H15" s="15">
        <v>0</v>
      </c>
      <c r="I15" s="15">
        <v>5</v>
      </c>
      <c r="J15" s="15">
        <v>1</v>
      </c>
      <c r="K15" s="12" t="str">
        <f t="shared" si="1"/>
        <v xml:space="preserve">Question 2: -15
Wrong in sorting linked list (-4)
Wrong insert() (-5)
Wrong swap_node() (-5)
Wrong print_list() (-1)
</v>
      </c>
    </row>
    <row r="16" spans="1:12" ht="107.65">
      <c r="A16" s="13">
        <v>14</v>
      </c>
      <c r="B16" s="13" t="s">
        <v>51</v>
      </c>
      <c r="C16" s="16" t="s">
        <v>53</v>
      </c>
      <c r="D16" s="67">
        <f t="shared" si="0"/>
        <v>12</v>
      </c>
      <c r="E16" s="67">
        <v>10</v>
      </c>
      <c r="F16" s="67">
        <v>5</v>
      </c>
      <c r="G16" s="67">
        <v>7</v>
      </c>
      <c r="H16" s="15">
        <v>0</v>
      </c>
      <c r="I16" s="15">
        <v>5</v>
      </c>
      <c r="J16" s="15">
        <v>1</v>
      </c>
      <c r="K16" s="12" t="str">
        <f t="shared" si="1"/>
        <v xml:space="preserve">Question 2: -28
Wrong in sorting linked list (-10)
Wrongly print linked list and sorted linked list (-5)
Wrong insert() (-7)
Wrong swap_node() (-5)
Wrong print_list() (-1)
</v>
      </c>
    </row>
    <row r="17" spans="1:12" ht="92.25">
      <c r="A17" s="13">
        <v>15</v>
      </c>
      <c r="B17" s="13" t="s">
        <v>55</v>
      </c>
      <c r="C17" s="16" t="s">
        <v>57</v>
      </c>
      <c r="D17" s="67">
        <f t="shared" si="0"/>
        <v>16</v>
      </c>
      <c r="E17" s="67">
        <v>10</v>
      </c>
      <c r="F17" s="67">
        <v>0</v>
      </c>
      <c r="G17" s="67">
        <v>5</v>
      </c>
      <c r="H17" s="15">
        <v>0</v>
      </c>
      <c r="I17" s="15">
        <v>5</v>
      </c>
      <c r="J17" s="15">
        <v>4</v>
      </c>
      <c r="K17" s="12" t="str">
        <f t="shared" si="1"/>
        <v xml:space="preserve">Question 2: -24
Wrong in sorting linked list (-10)
Wrong insert() (-5)
Wrong swap_node() (-5)
Wrong print_list() (-4)
</v>
      </c>
    </row>
    <row r="18" spans="1:12" ht="123">
      <c r="A18" s="13">
        <v>16</v>
      </c>
      <c r="B18" s="13" t="s">
        <v>59</v>
      </c>
      <c r="C18" s="16" t="s">
        <v>61</v>
      </c>
      <c r="D18" s="67">
        <f t="shared" si="0"/>
        <v>0</v>
      </c>
      <c r="E18" s="67">
        <v>10</v>
      </c>
      <c r="F18" s="67">
        <v>5</v>
      </c>
      <c r="G18" s="67">
        <v>10</v>
      </c>
      <c r="H18" s="15">
        <v>5</v>
      </c>
      <c r="I18" s="15">
        <v>5</v>
      </c>
      <c r="J18" s="15">
        <v>5</v>
      </c>
      <c r="K18" s="12" t="str">
        <f t="shared" si="1"/>
        <v xml:space="preserve">Question 2: -40
Wrong in sorting linked list (-10)
Wrongly print linked list and sorted linked list (-5)
Wrong insert() (-10)
Wrong get_data() (-5)
Wrong swap_node() (-5)
Wrong print_list() (-5)
</v>
      </c>
    </row>
    <row r="19" spans="1:12" ht="107.65">
      <c r="A19" s="13">
        <v>17</v>
      </c>
      <c r="B19" s="13" t="s">
        <v>63</v>
      </c>
      <c r="C19" s="16" t="s">
        <v>65</v>
      </c>
      <c r="D19" s="67">
        <f t="shared" si="0"/>
        <v>6</v>
      </c>
      <c r="E19" s="67">
        <v>10</v>
      </c>
      <c r="F19" s="67">
        <v>0</v>
      </c>
      <c r="G19" s="67">
        <v>10</v>
      </c>
      <c r="H19" s="15">
        <v>5</v>
      </c>
      <c r="I19" s="15">
        <v>5</v>
      </c>
      <c r="J19" s="15">
        <v>4</v>
      </c>
      <c r="K19" s="12" t="str">
        <f t="shared" si="1"/>
        <v xml:space="preserve">Question 2: -34
Wrong in sorting linked list (-10)
Wrong insert() (-10)
Wrong get_data() (-5)
Wrong swap_node() (-5)
Wrong print_list() (-4)
</v>
      </c>
    </row>
    <row r="20" spans="1:12" ht="123">
      <c r="A20" s="13">
        <v>18</v>
      </c>
      <c r="B20" s="13" t="s">
        <v>67</v>
      </c>
      <c r="C20" s="16" t="s">
        <v>69</v>
      </c>
      <c r="D20" s="67">
        <f t="shared" si="0"/>
        <v>3</v>
      </c>
      <c r="E20" s="67">
        <v>10</v>
      </c>
      <c r="F20" s="67">
        <v>2</v>
      </c>
      <c r="G20" s="67">
        <v>10</v>
      </c>
      <c r="H20" s="15">
        <v>5</v>
      </c>
      <c r="I20" s="15">
        <v>5</v>
      </c>
      <c r="J20" s="15">
        <v>5</v>
      </c>
      <c r="K20" s="12" t="str">
        <f t="shared" si="1"/>
        <v xml:space="preserve">Question 2: -37
Wrong in sorting linked list (-10)
Wrongly print linked list and sorted linked list (-2)
Wrong insert() (-10)
Wrong get_data() (-5)
Wrong swap_node() (-5)
Wrong print_list() (-5)
</v>
      </c>
    </row>
    <row r="21" spans="1:12" ht="107.65">
      <c r="A21" s="13">
        <v>19</v>
      </c>
      <c r="B21" s="13" t="s">
        <v>71</v>
      </c>
      <c r="C21" s="16" t="s">
        <v>73</v>
      </c>
      <c r="D21" s="67">
        <f t="shared" si="0"/>
        <v>8</v>
      </c>
      <c r="E21" s="67">
        <v>10</v>
      </c>
      <c r="F21" s="67">
        <v>0</v>
      </c>
      <c r="G21" s="67">
        <v>10</v>
      </c>
      <c r="H21" s="15">
        <v>5</v>
      </c>
      <c r="I21" s="15">
        <v>5</v>
      </c>
      <c r="J21" s="15">
        <v>2</v>
      </c>
      <c r="K21" s="12" t="str">
        <f t="shared" si="1"/>
        <v xml:space="preserve">Question 2: -32
Wrong in sorting linked list (-10)
Wrong insert() (-10)
Wrong get_data() (-5)
Wrong swap_node() (-5)
Wrong print_list() (-2)
</v>
      </c>
    </row>
    <row r="22" spans="1:12" ht="123">
      <c r="A22" s="13">
        <v>20</v>
      </c>
      <c r="B22" s="13" t="s">
        <v>75</v>
      </c>
      <c r="C22" s="16" t="s">
        <v>77</v>
      </c>
      <c r="D22" s="67">
        <f t="shared" si="0"/>
        <v>0</v>
      </c>
      <c r="E22" s="67">
        <v>10</v>
      </c>
      <c r="F22" s="67">
        <v>5</v>
      </c>
      <c r="G22" s="67">
        <v>10</v>
      </c>
      <c r="H22" s="15">
        <v>5</v>
      </c>
      <c r="I22" s="15">
        <v>5</v>
      </c>
      <c r="J22" s="15">
        <v>5</v>
      </c>
      <c r="K22" s="12" t="str">
        <f t="shared" si="1"/>
        <v xml:space="preserve">Question 2: -40
Wrong in sorting linked list (-10)
Wrongly print linked list and sorted linked list (-5)
Wrong insert() (-10)
Wrong get_data() (-5)
Wrong swap_node() (-5)
Wrong print_list() (-5)
</v>
      </c>
    </row>
    <row r="23" spans="1:12" ht="107.65">
      <c r="A23" s="13">
        <v>21</v>
      </c>
      <c r="B23" s="13" t="s">
        <v>79</v>
      </c>
      <c r="C23" s="16" t="s">
        <v>81</v>
      </c>
      <c r="D23" s="67">
        <f t="shared" si="0"/>
        <v>21</v>
      </c>
      <c r="E23" s="67">
        <v>6</v>
      </c>
      <c r="F23" s="67">
        <v>2</v>
      </c>
      <c r="G23" s="67">
        <v>5</v>
      </c>
      <c r="H23" s="15">
        <v>0</v>
      </c>
      <c r="I23" s="15">
        <v>2</v>
      </c>
      <c r="J23" s="15">
        <v>4</v>
      </c>
      <c r="K23" s="12" t="str">
        <f t="shared" si="1"/>
        <v xml:space="preserve">Question 2: -19
Wrong in sorting linked list (-6)
Wrongly print linked list and sorted linked list (-2)
Wrong insert() (-5)
Wrong swap_node() (-2)
Wrong print_list() (-4)
</v>
      </c>
    </row>
    <row r="24" spans="1:12" ht="107.65">
      <c r="A24" s="13">
        <v>22</v>
      </c>
      <c r="B24" s="13" t="s">
        <v>83</v>
      </c>
      <c r="C24" s="16" t="s">
        <v>85</v>
      </c>
      <c r="D24" s="67">
        <f t="shared" si="0"/>
        <v>17</v>
      </c>
      <c r="E24" s="67">
        <v>6</v>
      </c>
      <c r="F24" s="67">
        <v>2</v>
      </c>
      <c r="G24" s="67">
        <v>5</v>
      </c>
      <c r="H24" s="15">
        <v>0</v>
      </c>
      <c r="I24" s="15">
        <v>5</v>
      </c>
      <c r="J24" s="15">
        <v>5</v>
      </c>
      <c r="K24" s="12" t="str">
        <f t="shared" si="1"/>
        <v xml:space="preserve">Question 2: -23
Wrong in sorting linked list (-6)
Wrongly print linked list and sorted linked list (-2)
Wrong insert() (-5)
Wrong swap_node() (-5)
Wrong print_list() (-5)
</v>
      </c>
    </row>
    <row r="25" spans="1:12" ht="123">
      <c r="A25" s="13">
        <v>23</v>
      </c>
      <c r="B25" s="13" t="s">
        <v>87</v>
      </c>
      <c r="C25" s="16" t="s">
        <v>17</v>
      </c>
      <c r="D25" s="67">
        <f t="shared" si="0"/>
        <v>0</v>
      </c>
      <c r="E25" s="67">
        <v>10</v>
      </c>
      <c r="F25" s="67">
        <v>5</v>
      </c>
      <c r="G25" s="67">
        <v>10</v>
      </c>
      <c r="H25" s="15">
        <v>5</v>
      </c>
      <c r="I25" s="15">
        <v>5</v>
      </c>
      <c r="J25" s="15">
        <v>5</v>
      </c>
      <c r="K25" s="12" t="str">
        <f t="shared" si="1"/>
        <v xml:space="preserve">Question 2: -40
Wrong in sorting linked list (-10)
Wrongly print linked list and sorted linked list (-5)
Wrong insert() (-10)
Wrong get_data() (-5)
Wrong swap_node() (-5)
Wrong print_list() (-5)
</v>
      </c>
    </row>
    <row r="26" spans="1:12" ht="123">
      <c r="A26" s="13">
        <v>24</v>
      </c>
      <c r="B26" s="13" t="s">
        <v>90</v>
      </c>
      <c r="C26" s="16" t="s">
        <v>92</v>
      </c>
      <c r="D26" s="67">
        <f t="shared" si="0"/>
        <v>0</v>
      </c>
      <c r="E26" s="67">
        <v>10</v>
      </c>
      <c r="F26" s="67">
        <v>5</v>
      </c>
      <c r="G26" s="67">
        <v>10</v>
      </c>
      <c r="H26" s="15">
        <v>5</v>
      </c>
      <c r="I26" s="15">
        <v>5</v>
      </c>
      <c r="J26" s="15">
        <v>5</v>
      </c>
      <c r="K26" s="12" t="str">
        <f t="shared" si="1"/>
        <v xml:space="preserve">Question 2: -40
Wrong in sorting linked list (-10)
Wrongly print linked list and sorted linked list (-5)
Wrong insert() (-10)
Wrong get_data() (-5)
Wrong swap_node() (-5)
Wrong print_list() (-5)
</v>
      </c>
    </row>
    <row r="27" spans="1:12" ht="123">
      <c r="A27" s="13">
        <v>25</v>
      </c>
      <c r="B27" s="13" t="s">
        <v>94</v>
      </c>
      <c r="C27" s="16" t="s">
        <v>96</v>
      </c>
      <c r="D27" s="67">
        <f t="shared" si="0"/>
        <v>12</v>
      </c>
      <c r="E27" s="67">
        <v>7</v>
      </c>
      <c r="F27" s="67">
        <v>2</v>
      </c>
      <c r="G27" s="67">
        <v>5</v>
      </c>
      <c r="H27" s="15">
        <v>5</v>
      </c>
      <c r="I27" s="15">
        <v>5</v>
      </c>
      <c r="J27" s="15">
        <v>4</v>
      </c>
      <c r="K27" s="12" t="str">
        <f t="shared" si="1"/>
        <v xml:space="preserve">Question 2: -28
Wrong in sorting linked list (-7)
Wrongly print linked list and sorted linked list (-2)
Wrong insert() (-5)
Wrong get_data() (-5)
Wrong swap_node() (-5)
Wrong print_list() (-4)
</v>
      </c>
    </row>
    <row r="28" spans="1:12">
      <c r="A28" s="9"/>
      <c r="B28" s="9"/>
      <c r="C28" s="9"/>
    </row>
    <row r="29" spans="1:12">
      <c r="A29" s="9"/>
      <c r="C29" s="9" t="s">
        <v>114</v>
      </c>
      <c r="D29" s="68">
        <f>AVERAGE(D3:D27)</f>
        <v>8.9600000000000009</v>
      </c>
      <c r="K29" s="10" t="s">
        <v>103</v>
      </c>
      <c r="L29" s="10"/>
    </row>
    <row r="30" spans="1:12">
      <c r="A30" s="9"/>
      <c r="B30" s="9"/>
      <c r="C30" s="9"/>
      <c r="E30" s="69"/>
      <c r="K30" s="74" t="s">
        <v>140</v>
      </c>
    </row>
    <row r="31" spans="1:12">
      <c r="A31" s="9"/>
      <c r="B31" s="9"/>
      <c r="C31" s="9"/>
      <c r="K31" s="74" t="s">
        <v>141</v>
      </c>
    </row>
    <row r="32" spans="1:12">
      <c r="A32" s="9"/>
      <c r="B32" s="9"/>
      <c r="C32" s="9"/>
      <c r="K32" s="74" t="s">
        <v>142</v>
      </c>
    </row>
    <row r="33" spans="1:11">
      <c r="A33" s="9"/>
      <c r="B33" s="9"/>
      <c r="C33" s="9"/>
      <c r="K33" s="75" t="s">
        <v>143</v>
      </c>
    </row>
    <row r="34" spans="1:11">
      <c r="A34" s="9"/>
      <c r="B34" s="9"/>
      <c r="C34" s="9"/>
      <c r="K34" s="75" t="s">
        <v>144</v>
      </c>
    </row>
    <row r="35" spans="1:11">
      <c r="A35" s="9"/>
      <c r="B35" s="9"/>
      <c r="C35" s="9"/>
      <c r="K35" s="75" t="s">
        <v>145</v>
      </c>
    </row>
    <row r="36" spans="1:11">
      <c r="A36" s="9"/>
      <c r="B36" s="9"/>
      <c r="C36" s="9"/>
      <c r="K36" s="73"/>
    </row>
    <row r="37" spans="1:11">
      <c r="A37" s="9"/>
      <c r="B37" s="9"/>
      <c r="C37" s="9"/>
      <c r="K37" s="73"/>
    </row>
    <row r="38" spans="1:11">
      <c r="K38" s="73"/>
    </row>
    <row r="39" spans="1:11">
      <c r="K39" s="73"/>
    </row>
    <row r="40" spans="1:11">
      <c r="K40" s="73"/>
    </row>
  </sheetData>
  <mergeCells count="5">
    <mergeCell ref="A1:A2"/>
    <mergeCell ref="B1:B2"/>
    <mergeCell ref="C1:C2"/>
    <mergeCell ref="D1:D2"/>
    <mergeCell ref="K1:K2"/>
  </mergeCells>
  <phoneticPr fontId="7" type="noConversion"/>
  <conditionalFormatting sqref="H3:J27">
    <cfRule type="cellIs" dxfId="1" priority="1" operator="greaterThan">
      <formula>10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8CE3-CCF2-2349-93BC-C004C03A2531}">
  <dimension ref="A1:L40"/>
  <sheetViews>
    <sheetView zoomScale="75" workbookViewId="0">
      <pane xSplit="4" ySplit="2" topLeftCell="E18" activePane="bottomRight" state="frozen"/>
      <selection pane="topRight" activeCell="E1" sqref="E1"/>
      <selection pane="bottomLeft" activeCell="A3" sqref="A3"/>
      <selection pane="bottomRight" activeCell="K36" sqref="K36"/>
    </sheetView>
  </sheetViews>
  <sheetFormatPr defaultColWidth="8.796875" defaultRowHeight="15.4"/>
  <cols>
    <col min="1" max="1" width="4.46484375" style="1" customWidth="1"/>
    <col min="2" max="2" width="11.1328125" style="1" customWidth="1"/>
    <col min="3" max="3" width="7.796875" style="2" customWidth="1"/>
    <col min="4" max="4" width="8.796875" style="68"/>
    <col min="5" max="10" width="15.59765625" style="36" customWidth="1"/>
    <col min="11" max="11" width="50.6640625" style="9" customWidth="1"/>
    <col min="12" max="16384" width="8.796875" style="9"/>
  </cols>
  <sheetData>
    <row r="1" spans="1:12">
      <c r="A1" s="85" t="s">
        <v>0</v>
      </c>
      <c r="B1" s="85" t="s">
        <v>1</v>
      </c>
      <c r="C1" s="85" t="s">
        <v>3</v>
      </c>
      <c r="D1" s="88" t="s">
        <v>99</v>
      </c>
      <c r="E1" s="37">
        <v>5</v>
      </c>
      <c r="F1" s="37">
        <v>5</v>
      </c>
      <c r="G1" s="37">
        <v>5</v>
      </c>
      <c r="H1" s="14">
        <v>10</v>
      </c>
      <c r="I1" s="14">
        <v>5</v>
      </c>
      <c r="J1" s="14">
        <v>10</v>
      </c>
      <c r="K1" s="89" t="s">
        <v>102</v>
      </c>
    </row>
    <row r="2" spans="1:12" s="10" customFormat="1" ht="61.5">
      <c r="A2" s="85"/>
      <c r="B2" s="85"/>
      <c r="C2" s="85"/>
      <c r="D2" s="88"/>
      <c r="E2" s="66" t="s">
        <v>126</v>
      </c>
      <c r="F2" s="66" t="s">
        <v>127</v>
      </c>
      <c r="G2" s="66" t="s">
        <v>128</v>
      </c>
      <c r="H2" s="31" t="s">
        <v>129</v>
      </c>
      <c r="I2" s="31" t="s">
        <v>130</v>
      </c>
      <c r="J2" s="31" t="s">
        <v>131</v>
      </c>
      <c r="K2" s="89"/>
    </row>
    <row r="3" spans="1:12" ht="138.4">
      <c r="A3" s="13">
        <v>1</v>
      </c>
      <c r="B3" s="14" t="s">
        <v>105</v>
      </c>
      <c r="C3" s="14" t="s">
        <v>106</v>
      </c>
      <c r="D3" s="80">
        <f t="shared" ref="D3:D5" si="0">40-SUM(E3:J3)</f>
        <v>0</v>
      </c>
      <c r="E3" s="80">
        <v>5</v>
      </c>
      <c r="F3" s="80">
        <v>5</v>
      </c>
      <c r="G3" s="80">
        <v>5</v>
      </c>
      <c r="H3" s="14">
        <v>10</v>
      </c>
      <c r="I3" s="14">
        <v>5</v>
      </c>
      <c r="J3" s="14">
        <v>10</v>
      </c>
      <c r="K3" s="12" t="str">
        <f t="shared" ref="K3:K5" si="1">K$29&amp;IF(40-D3=0,"great","-"&amp;(40-D3))&amp;CHAR(10)&amp;
IF(E3=0,"",K$30&amp;E3&amp;")"&amp;CHAR(10))&amp;
IF(F3=0,"",K$31&amp;F3&amp;")"&amp;CHAR(10))&amp;
IF(G3=0,"",K$32&amp;G3&amp;")"&amp;CHAR(10))&amp;
IF(H3=0,"",K$33&amp;H3&amp;")"&amp;CHAR(10))&amp;
IF(I3=0,"",K$34&amp;I3&amp;")"&amp;CHAR(10))&amp;
IF(J3=0,"",K$35&amp;J3&amp;")"&amp;CHAR(10))</f>
        <v xml:space="preserve">Question 3: -40
Incorrect read bitmap file and allocate color palette memory (-5)
Without allocate memory for image data (-5)
Incorrect horizontally mirrored for portrait (-5)
Incorrect portrait merge with frame (-10)
Incorrect vertically mirrored for landscape (-5)
Incorrect landscape merge with frame (-10)
</v>
      </c>
      <c r="L3" s="10"/>
    </row>
    <row r="4" spans="1:12" ht="138.4">
      <c r="A4" s="13">
        <v>2</v>
      </c>
      <c r="B4" s="35" t="s">
        <v>107</v>
      </c>
      <c r="C4" s="14" t="s">
        <v>108</v>
      </c>
      <c r="D4" s="80">
        <f t="shared" si="0"/>
        <v>0</v>
      </c>
      <c r="E4" s="80">
        <v>5</v>
      </c>
      <c r="F4" s="80">
        <v>5</v>
      </c>
      <c r="G4" s="80">
        <v>5</v>
      </c>
      <c r="H4" s="14">
        <v>10</v>
      </c>
      <c r="I4" s="14">
        <v>5</v>
      </c>
      <c r="J4" s="14">
        <v>10</v>
      </c>
      <c r="K4" s="12" t="str">
        <f t="shared" si="1"/>
        <v xml:space="preserve">Question 3: -40
Incorrect read bitmap file and allocate color palette memory (-5)
Without allocate memory for image data (-5)
Incorrect horizontally mirrored for portrait (-5)
Incorrect portrait merge with frame (-10)
Incorrect vertically mirrored for landscape (-5)
Incorrect landscape merge with frame (-10)
</v>
      </c>
    </row>
    <row r="5" spans="1:12" ht="92.25">
      <c r="A5" s="13">
        <v>3</v>
      </c>
      <c r="B5" s="14" t="s">
        <v>11</v>
      </c>
      <c r="C5" s="14" t="s">
        <v>13</v>
      </c>
      <c r="D5" s="80">
        <f t="shared" si="0"/>
        <v>10</v>
      </c>
      <c r="E5" s="80">
        <v>0</v>
      </c>
      <c r="F5" s="80">
        <v>0</v>
      </c>
      <c r="G5" s="80">
        <v>5</v>
      </c>
      <c r="H5" s="14">
        <v>10</v>
      </c>
      <c r="I5" s="14">
        <v>5</v>
      </c>
      <c r="J5" s="14">
        <v>10</v>
      </c>
      <c r="K5" s="12" t="str">
        <f t="shared" si="1"/>
        <v xml:space="preserve">Question 3: -30
Incorrect horizontally mirrored for portrait (-5)
Incorrect portrait merge with frame (-10)
Incorrect vertically mirrored for landscape (-5)
Incorrect landscape merge with frame (-10)
</v>
      </c>
    </row>
    <row r="6" spans="1:12" ht="138.4">
      <c r="A6" s="13">
        <v>4</v>
      </c>
      <c r="B6" s="13" t="s">
        <v>7</v>
      </c>
      <c r="C6" s="13" t="s">
        <v>9</v>
      </c>
      <c r="D6" s="80">
        <f t="shared" ref="D6:D27" si="2">40-SUM(E6:J6)</f>
        <v>0</v>
      </c>
      <c r="E6" s="80">
        <v>5</v>
      </c>
      <c r="F6" s="80">
        <v>5</v>
      </c>
      <c r="G6" s="80">
        <v>5</v>
      </c>
      <c r="H6" s="14">
        <v>10</v>
      </c>
      <c r="I6" s="14">
        <v>5</v>
      </c>
      <c r="J6" s="14">
        <v>10</v>
      </c>
      <c r="K6" s="12" t="str">
        <f t="shared" ref="K6:K27" si="3">K$29&amp;IF(40-D6=0,"great","-"&amp;(40-D6))&amp;CHAR(10)&amp;
IF(E6=0,"",K$30&amp;E6&amp;")"&amp;CHAR(10))&amp;
IF(F6=0,"",K$31&amp;F6&amp;")"&amp;CHAR(10))&amp;
IF(G6=0,"",K$32&amp;G6&amp;")"&amp;CHAR(10))&amp;
IF(H6=0,"",K$33&amp;H6&amp;")"&amp;CHAR(10))&amp;
IF(I6=0,"",K$34&amp;I6&amp;")"&amp;CHAR(10))&amp;
IF(J6=0,"",K$35&amp;J6&amp;")"&amp;CHAR(10))</f>
        <v xml:space="preserve">Question 3: -40
Incorrect read bitmap file and allocate color palette memory (-5)
Without allocate memory for image data (-5)
Incorrect horizontally mirrored for portrait (-5)
Incorrect portrait merge with frame (-10)
Incorrect vertically mirrored for landscape (-5)
Incorrect landscape merge with frame (-10)
</v>
      </c>
    </row>
    <row r="7" spans="1:12" ht="138.4">
      <c r="A7" s="13">
        <v>5</v>
      </c>
      <c r="B7" s="14" t="s">
        <v>15</v>
      </c>
      <c r="C7" s="14" t="s">
        <v>17</v>
      </c>
      <c r="D7" s="80">
        <f t="shared" si="2"/>
        <v>0</v>
      </c>
      <c r="E7" s="80">
        <v>5</v>
      </c>
      <c r="F7" s="80">
        <v>5</v>
      </c>
      <c r="G7" s="80">
        <v>5</v>
      </c>
      <c r="H7" s="14">
        <v>10</v>
      </c>
      <c r="I7" s="14">
        <v>5</v>
      </c>
      <c r="J7" s="14">
        <v>10</v>
      </c>
      <c r="K7" s="12" t="str">
        <f t="shared" si="3"/>
        <v xml:space="preserve">Question 3: -40
Incorrect read bitmap file and allocate color palette memory (-5)
Without allocate memory for image data (-5)
Incorrect horizontally mirrored for portrait (-5)
Incorrect portrait merge with frame (-10)
Incorrect vertically mirrored for landscape (-5)
Incorrect landscape merge with frame (-10)
</v>
      </c>
    </row>
    <row r="8" spans="1:12" ht="61.5">
      <c r="A8" s="13">
        <v>6</v>
      </c>
      <c r="B8" s="13" t="s">
        <v>19</v>
      </c>
      <c r="C8" s="26" t="s">
        <v>21</v>
      </c>
      <c r="D8" s="80">
        <f t="shared" si="2"/>
        <v>36</v>
      </c>
      <c r="E8" s="80">
        <v>0</v>
      </c>
      <c r="F8" s="80">
        <v>0</v>
      </c>
      <c r="G8" s="80">
        <v>0</v>
      </c>
      <c r="H8" s="14">
        <v>2</v>
      </c>
      <c r="I8" s="14">
        <v>0</v>
      </c>
      <c r="J8" s="14">
        <v>2</v>
      </c>
      <c r="K8" s="12" t="str">
        <f t="shared" si="3"/>
        <v xml:space="preserve">Question 3: -4
Incorrect portrait merge with frame (-2)
Incorrect landscape merge with frame (-2)
</v>
      </c>
    </row>
    <row r="9" spans="1:12" ht="107.65">
      <c r="A9" s="13">
        <v>7</v>
      </c>
      <c r="B9" s="26" t="s">
        <v>23</v>
      </c>
      <c r="C9" s="26" t="s">
        <v>25</v>
      </c>
      <c r="D9" s="80">
        <f t="shared" si="2"/>
        <v>5</v>
      </c>
      <c r="E9" s="80">
        <v>0</v>
      </c>
      <c r="F9" s="80">
        <v>5</v>
      </c>
      <c r="G9" s="80">
        <v>5</v>
      </c>
      <c r="H9" s="14">
        <v>10</v>
      </c>
      <c r="I9" s="14">
        <v>5</v>
      </c>
      <c r="J9" s="14">
        <v>10</v>
      </c>
      <c r="K9" s="12" t="str">
        <f t="shared" si="3"/>
        <v xml:space="preserve">Question 3: -35
Without allocate memory for image data (-5)
Incorrect horizontally mirrored for portrait (-5)
Incorrect portrait merge with frame (-10)
Incorrect vertically mirrored for landscape (-5)
Incorrect landscape merge with frame (-10)
</v>
      </c>
    </row>
    <row r="10" spans="1:12" ht="61.5">
      <c r="A10" s="13">
        <v>8</v>
      </c>
      <c r="B10" s="13" t="s">
        <v>27</v>
      </c>
      <c r="C10" s="26" t="s">
        <v>29</v>
      </c>
      <c r="D10" s="80">
        <f t="shared" si="2"/>
        <v>25</v>
      </c>
      <c r="E10" s="80">
        <v>0</v>
      </c>
      <c r="F10" s="80">
        <v>0</v>
      </c>
      <c r="G10" s="80">
        <v>0</v>
      </c>
      <c r="H10" s="14">
        <v>10</v>
      </c>
      <c r="I10" s="14">
        <v>0</v>
      </c>
      <c r="J10" s="14">
        <v>5</v>
      </c>
      <c r="K10" s="12" t="str">
        <f t="shared" si="3"/>
        <v xml:space="preserve">Question 3: -15
Incorrect portrait merge with frame (-10)
Incorrect landscape merge with frame (-5)
</v>
      </c>
    </row>
    <row r="11" spans="1:12" ht="138.4">
      <c r="A11" s="13">
        <v>9</v>
      </c>
      <c r="B11" s="13" t="s">
        <v>31</v>
      </c>
      <c r="C11" s="26" t="s">
        <v>33</v>
      </c>
      <c r="D11" s="80">
        <f t="shared" si="2"/>
        <v>0</v>
      </c>
      <c r="E11" s="80">
        <v>5</v>
      </c>
      <c r="F11" s="80">
        <v>5</v>
      </c>
      <c r="G11" s="80">
        <v>5</v>
      </c>
      <c r="H11" s="14">
        <v>10</v>
      </c>
      <c r="I11" s="14">
        <v>5</v>
      </c>
      <c r="J11" s="14">
        <v>10</v>
      </c>
      <c r="K11" s="12" t="str">
        <f t="shared" si="3"/>
        <v xml:space="preserve">Question 3: -40
Incorrect read bitmap file and allocate color palette memory (-5)
Without allocate memory for image data (-5)
Incorrect horizontally mirrored for portrait (-5)
Incorrect portrait merge with frame (-10)
Incorrect vertically mirrored for landscape (-5)
Incorrect landscape merge with frame (-10)
</v>
      </c>
    </row>
    <row r="12" spans="1:12" ht="138.4">
      <c r="A12" s="13">
        <v>10</v>
      </c>
      <c r="B12" s="13" t="s">
        <v>35</v>
      </c>
      <c r="C12" s="26" t="s">
        <v>37</v>
      </c>
      <c r="D12" s="80">
        <f t="shared" si="2"/>
        <v>0</v>
      </c>
      <c r="E12" s="80">
        <v>5</v>
      </c>
      <c r="F12" s="80">
        <v>5</v>
      </c>
      <c r="G12" s="80">
        <v>5</v>
      </c>
      <c r="H12" s="14">
        <v>10</v>
      </c>
      <c r="I12" s="14">
        <v>5</v>
      </c>
      <c r="J12" s="14">
        <v>10</v>
      </c>
      <c r="K12" s="12" t="str">
        <f t="shared" si="3"/>
        <v xml:space="preserve">Question 3: -40
Incorrect read bitmap file and allocate color palette memory (-5)
Without allocate memory for image data (-5)
Incorrect horizontally mirrored for portrait (-5)
Incorrect portrait merge with frame (-10)
Incorrect vertically mirrored for landscape (-5)
Incorrect landscape merge with frame (-10)
</v>
      </c>
    </row>
    <row r="13" spans="1:12" ht="30.75">
      <c r="A13" s="13">
        <v>11</v>
      </c>
      <c r="B13" s="13" t="s">
        <v>39</v>
      </c>
      <c r="C13" s="26" t="s">
        <v>113</v>
      </c>
      <c r="D13" s="80">
        <f t="shared" si="2"/>
        <v>40</v>
      </c>
      <c r="E13" s="80">
        <v>0</v>
      </c>
      <c r="F13" s="80">
        <v>0</v>
      </c>
      <c r="G13" s="80">
        <v>0</v>
      </c>
      <c r="H13" s="14">
        <v>0</v>
      </c>
      <c r="I13" s="14">
        <v>0</v>
      </c>
      <c r="J13" s="14">
        <v>0</v>
      </c>
      <c r="K13" s="12" t="str">
        <f t="shared" si="3"/>
        <v xml:space="preserve">Question 3: great
</v>
      </c>
    </row>
    <row r="14" spans="1:12" ht="61.5">
      <c r="A14" s="13">
        <v>12</v>
      </c>
      <c r="B14" s="13" t="s">
        <v>43</v>
      </c>
      <c r="C14" s="26" t="s">
        <v>45</v>
      </c>
      <c r="D14" s="80">
        <f t="shared" si="2"/>
        <v>28</v>
      </c>
      <c r="E14" s="80">
        <v>0</v>
      </c>
      <c r="F14" s="80">
        <v>0</v>
      </c>
      <c r="G14" s="80">
        <v>0</v>
      </c>
      <c r="H14" s="14">
        <v>5</v>
      </c>
      <c r="I14" s="14">
        <v>0</v>
      </c>
      <c r="J14" s="14">
        <v>7</v>
      </c>
      <c r="K14" s="12" t="str">
        <f t="shared" si="3"/>
        <v xml:space="preserve">Question 3: -12
Incorrect portrait merge with frame (-5)
Incorrect landscape merge with frame (-7)
</v>
      </c>
    </row>
    <row r="15" spans="1:12" ht="92.25">
      <c r="A15" s="13">
        <v>13</v>
      </c>
      <c r="B15" s="13" t="s">
        <v>47</v>
      </c>
      <c r="C15" s="26" t="s">
        <v>49</v>
      </c>
      <c r="D15" s="80">
        <f t="shared" si="2"/>
        <v>16</v>
      </c>
      <c r="E15" s="80">
        <v>0</v>
      </c>
      <c r="F15" s="80">
        <v>0</v>
      </c>
      <c r="G15" s="80">
        <v>5</v>
      </c>
      <c r="H15" s="14">
        <v>7</v>
      </c>
      <c r="I15" s="14">
        <v>5</v>
      </c>
      <c r="J15" s="14">
        <v>7</v>
      </c>
      <c r="K15" s="12" t="str">
        <f t="shared" si="3"/>
        <v xml:space="preserve">Question 3: -24
Incorrect horizontally mirrored for portrait (-5)
Incorrect portrait merge with frame (-7)
Incorrect vertically mirrored for landscape (-5)
Incorrect landscape merge with frame (-7)
</v>
      </c>
    </row>
    <row r="16" spans="1:12" ht="92.25">
      <c r="A16" s="13">
        <v>14</v>
      </c>
      <c r="B16" s="13" t="s">
        <v>51</v>
      </c>
      <c r="C16" s="26" t="s">
        <v>53</v>
      </c>
      <c r="D16" s="80">
        <f t="shared" si="2"/>
        <v>10</v>
      </c>
      <c r="E16" s="80">
        <v>0</v>
      </c>
      <c r="F16" s="80">
        <v>0</v>
      </c>
      <c r="G16" s="80">
        <v>5</v>
      </c>
      <c r="H16" s="14">
        <v>10</v>
      </c>
      <c r="I16" s="14">
        <v>5</v>
      </c>
      <c r="J16" s="14">
        <v>10</v>
      </c>
      <c r="K16" s="12" t="str">
        <f t="shared" si="3"/>
        <v xml:space="preserve">Question 3: -30
Incorrect horizontally mirrored for portrait (-5)
Incorrect portrait merge with frame (-10)
Incorrect vertically mirrored for landscape (-5)
Incorrect landscape merge with frame (-10)
</v>
      </c>
    </row>
    <row r="17" spans="1:12" ht="92.25">
      <c r="A17" s="13">
        <v>15</v>
      </c>
      <c r="B17" s="13" t="s">
        <v>55</v>
      </c>
      <c r="C17" s="26" t="s">
        <v>57</v>
      </c>
      <c r="D17" s="80">
        <f t="shared" si="2"/>
        <v>16</v>
      </c>
      <c r="E17" s="80">
        <v>0</v>
      </c>
      <c r="F17" s="80">
        <v>0</v>
      </c>
      <c r="G17" s="80">
        <v>5</v>
      </c>
      <c r="H17" s="14">
        <v>7</v>
      </c>
      <c r="I17" s="14">
        <v>5</v>
      </c>
      <c r="J17" s="14">
        <v>7</v>
      </c>
      <c r="K17" s="12" t="str">
        <f t="shared" si="3"/>
        <v xml:space="preserve">Question 3: -24
Incorrect horizontally mirrored for portrait (-5)
Incorrect portrait merge with frame (-7)
Incorrect vertically mirrored for landscape (-5)
Incorrect landscape merge with frame (-7)
</v>
      </c>
    </row>
    <row r="18" spans="1:12" ht="138.4">
      <c r="A18" s="13">
        <v>16</v>
      </c>
      <c r="B18" s="13" t="s">
        <v>59</v>
      </c>
      <c r="C18" s="26" t="s">
        <v>61</v>
      </c>
      <c r="D18" s="80">
        <f t="shared" si="2"/>
        <v>0</v>
      </c>
      <c r="E18" s="80">
        <v>5</v>
      </c>
      <c r="F18" s="80">
        <v>5</v>
      </c>
      <c r="G18" s="80">
        <v>5</v>
      </c>
      <c r="H18" s="14">
        <v>10</v>
      </c>
      <c r="I18" s="14">
        <v>5</v>
      </c>
      <c r="J18" s="14">
        <v>10</v>
      </c>
      <c r="K18" s="12" t="str">
        <f t="shared" si="3"/>
        <v xml:space="preserve">Question 3: -40
Incorrect read bitmap file and allocate color palette memory (-5)
Without allocate memory for image data (-5)
Incorrect horizontally mirrored for portrait (-5)
Incorrect portrait merge with frame (-10)
Incorrect vertically mirrored for landscape (-5)
Incorrect landscape merge with frame (-10)
</v>
      </c>
    </row>
    <row r="19" spans="1:12" ht="92.25">
      <c r="A19" s="13">
        <v>17</v>
      </c>
      <c r="B19" s="13" t="s">
        <v>63</v>
      </c>
      <c r="C19" s="26" t="s">
        <v>65</v>
      </c>
      <c r="D19" s="80">
        <f t="shared" si="2"/>
        <v>10</v>
      </c>
      <c r="E19" s="80">
        <v>0</v>
      </c>
      <c r="F19" s="80">
        <v>0</v>
      </c>
      <c r="G19" s="80">
        <v>5</v>
      </c>
      <c r="H19" s="14">
        <v>10</v>
      </c>
      <c r="I19" s="14">
        <v>5</v>
      </c>
      <c r="J19" s="14">
        <v>10</v>
      </c>
      <c r="K19" s="12" t="str">
        <f t="shared" si="3"/>
        <v xml:space="preserve">Question 3: -30
Incorrect horizontally mirrored for portrait (-5)
Incorrect portrait merge with frame (-10)
Incorrect vertically mirrored for landscape (-5)
Incorrect landscape merge with frame (-10)
</v>
      </c>
    </row>
    <row r="20" spans="1:12" ht="123">
      <c r="A20" s="13">
        <v>18</v>
      </c>
      <c r="B20" s="13" t="s">
        <v>67</v>
      </c>
      <c r="C20" s="26" t="s">
        <v>69</v>
      </c>
      <c r="D20" s="80">
        <f t="shared" si="2"/>
        <v>5</v>
      </c>
      <c r="E20" s="80">
        <v>5</v>
      </c>
      <c r="F20" s="80">
        <v>0</v>
      </c>
      <c r="G20" s="80">
        <v>5</v>
      </c>
      <c r="H20" s="14">
        <v>10</v>
      </c>
      <c r="I20" s="14">
        <v>5</v>
      </c>
      <c r="J20" s="14">
        <v>10</v>
      </c>
      <c r="K20" s="12" t="str">
        <f t="shared" si="3"/>
        <v xml:space="preserve">Question 3: -35
Incorrect read bitmap file and allocate color palette memory (-5)
Incorrect horizontally mirrored for portrait (-5)
Incorrect portrait merge with frame (-10)
Incorrect vertically mirrored for landscape (-5)
Incorrect landscape merge with frame (-10)
</v>
      </c>
    </row>
    <row r="21" spans="1:12" ht="92.25">
      <c r="A21" s="13">
        <v>19</v>
      </c>
      <c r="B21" s="13" t="s">
        <v>71</v>
      </c>
      <c r="C21" s="26" t="s">
        <v>73</v>
      </c>
      <c r="D21" s="80">
        <f t="shared" si="2"/>
        <v>22</v>
      </c>
      <c r="E21" s="80">
        <v>0</v>
      </c>
      <c r="F21" s="80">
        <v>0</v>
      </c>
      <c r="G21" s="80">
        <v>2</v>
      </c>
      <c r="H21" s="14">
        <v>7</v>
      </c>
      <c r="I21" s="14">
        <v>2</v>
      </c>
      <c r="J21" s="14">
        <v>7</v>
      </c>
      <c r="K21" s="12" t="str">
        <f t="shared" si="3"/>
        <v xml:space="preserve">Question 3: -18
Incorrect horizontally mirrored for portrait (-2)
Incorrect portrait merge with frame (-7)
Incorrect vertically mirrored for landscape (-2)
Incorrect landscape merge with frame (-7)
</v>
      </c>
    </row>
    <row r="22" spans="1:12" ht="92.25">
      <c r="A22" s="13">
        <v>20</v>
      </c>
      <c r="B22" s="13" t="s">
        <v>75</v>
      </c>
      <c r="C22" s="26" t="s">
        <v>77</v>
      </c>
      <c r="D22" s="80">
        <f t="shared" si="2"/>
        <v>16</v>
      </c>
      <c r="E22" s="80">
        <v>0</v>
      </c>
      <c r="F22" s="80">
        <v>0</v>
      </c>
      <c r="G22" s="80">
        <v>5</v>
      </c>
      <c r="H22" s="14">
        <v>7</v>
      </c>
      <c r="I22" s="14">
        <v>5</v>
      </c>
      <c r="J22" s="14">
        <v>7</v>
      </c>
      <c r="K22" s="12" t="str">
        <f t="shared" si="3"/>
        <v xml:space="preserve">Question 3: -24
Incorrect horizontally mirrored for portrait (-5)
Incorrect portrait merge with frame (-7)
Incorrect vertically mirrored for landscape (-5)
Incorrect landscape merge with frame (-7)
</v>
      </c>
    </row>
    <row r="23" spans="1:12" ht="107.65">
      <c r="A23" s="13">
        <v>21</v>
      </c>
      <c r="B23" s="13" t="s">
        <v>79</v>
      </c>
      <c r="C23" s="26" t="s">
        <v>81</v>
      </c>
      <c r="D23" s="80">
        <f t="shared" si="2"/>
        <v>5</v>
      </c>
      <c r="E23" s="80">
        <v>0</v>
      </c>
      <c r="F23" s="80">
        <v>5</v>
      </c>
      <c r="G23" s="80">
        <v>5</v>
      </c>
      <c r="H23" s="14">
        <v>10</v>
      </c>
      <c r="I23" s="14">
        <v>5</v>
      </c>
      <c r="J23" s="14">
        <v>10</v>
      </c>
      <c r="K23" s="12" t="str">
        <f t="shared" si="3"/>
        <v xml:space="preserve">Question 3: -35
Without allocate memory for image data (-5)
Incorrect horizontally mirrored for portrait (-5)
Incorrect portrait merge with frame (-10)
Incorrect vertically mirrored for landscape (-5)
Incorrect landscape merge with frame (-10)
</v>
      </c>
    </row>
    <row r="24" spans="1:12" ht="61.5">
      <c r="A24" s="13">
        <v>22</v>
      </c>
      <c r="B24" s="13" t="s">
        <v>83</v>
      </c>
      <c r="C24" s="26" t="s">
        <v>85</v>
      </c>
      <c r="D24" s="80">
        <f t="shared" si="2"/>
        <v>36</v>
      </c>
      <c r="E24" s="80">
        <v>0</v>
      </c>
      <c r="F24" s="80">
        <v>0</v>
      </c>
      <c r="G24" s="80">
        <v>0</v>
      </c>
      <c r="H24" s="14">
        <v>2</v>
      </c>
      <c r="I24" s="14">
        <v>0</v>
      </c>
      <c r="J24" s="14">
        <v>2</v>
      </c>
      <c r="K24" s="12" t="str">
        <f t="shared" si="3"/>
        <v xml:space="preserve">Question 3: -4
Incorrect portrait merge with frame (-2)
Incorrect landscape merge with frame (-2)
</v>
      </c>
    </row>
    <row r="25" spans="1:12" ht="92.25">
      <c r="A25" s="13">
        <v>23</v>
      </c>
      <c r="B25" s="13" t="s">
        <v>87</v>
      </c>
      <c r="C25" s="26" t="s">
        <v>17</v>
      </c>
      <c r="D25" s="80">
        <f t="shared" si="2"/>
        <v>10</v>
      </c>
      <c r="E25" s="80">
        <v>0</v>
      </c>
      <c r="F25" s="80">
        <v>0</v>
      </c>
      <c r="G25" s="80">
        <v>5</v>
      </c>
      <c r="H25" s="14">
        <v>10</v>
      </c>
      <c r="I25" s="14">
        <v>5</v>
      </c>
      <c r="J25" s="14">
        <v>10</v>
      </c>
      <c r="K25" s="12" t="str">
        <f t="shared" si="3"/>
        <v xml:space="preserve">Question 3: -30
Incorrect horizontally mirrored for portrait (-5)
Incorrect portrait merge with frame (-10)
Incorrect vertically mirrored for landscape (-5)
Incorrect landscape merge with frame (-10)
</v>
      </c>
    </row>
    <row r="26" spans="1:12" ht="138.4">
      <c r="A26" s="13">
        <v>24</v>
      </c>
      <c r="B26" s="13" t="s">
        <v>90</v>
      </c>
      <c r="C26" s="26" t="s">
        <v>92</v>
      </c>
      <c r="D26" s="80">
        <f t="shared" si="2"/>
        <v>0</v>
      </c>
      <c r="E26" s="80">
        <v>5</v>
      </c>
      <c r="F26" s="80">
        <v>5</v>
      </c>
      <c r="G26" s="80">
        <v>5</v>
      </c>
      <c r="H26" s="14">
        <v>10</v>
      </c>
      <c r="I26" s="14">
        <v>5</v>
      </c>
      <c r="J26" s="14">
        <v>10</v>
      </c>
      <c r="K26" s="12" t="str">
        <f t="shared" si="3"/>
        <v xml:space="preserve">Question 3: -40
Incorrect read bitmap file and allocate color palette memory (-5)
Without allocate memory for image data (-5)
Incorrect horizontally mirrored for portrait (-5)
Incorrect portrait merge with frame (-10)
Incorrect vertically mirrored for landscape (-5)
Incorrect landscape merge with frame (-10)
</v>
      </c>
    </row>
    <row r="27" spans="1:12" ht="123">
      <c r="A27" s="13">
        <v>25</v>
      </c>
      <c r="B27" s="13" t="s">
        <v>94</v>
      </c>
      <c r="C27" s="26" t="s">
        <v>96</v>
      </c>
      <c r="D27" s="80">
        <f t="shared" si="2"/>
        <v>5</v>
      </c>
      <c r="E27" s="80">
        <v>5</v>
      </c>
      <c r="F27" s="80">
        <v>0</v>
      </c>
      <c r="G27" s="80">
        <v>5</v>
      </c>
      <c r="H27" s="14">
        <v>10</v>
      </c>
      <c r="I27" s="14">
        <v>5</v>
      </c>
      <c r="J27" s="14">
        <v>10</v>
      </c>
      <c r="K27" s="12" t="str">
        <f t="shared" si="3"/>
        <v xml:space="preserve">Question 3: -35
Incorrect read bitmap file and allocate color palette memory (-5)
Incorrect horizontally mirrored for portrait (-5)
Incorrect portrait merge with frame (-10)
Incorrect vertically mirrored for landscape (-5)
Incorrect landscape merge with frame (-10)
</v>
      </c>
    </row>
    <row r="28" spans="1:12">
      <c r="A28" s="9"/>
      <c r="B28" s="9"/>
      <c r="C28" s="9"/>
    </row>
    <row r="29" spans="1:12">
      <c r="A29" s="9"/>
      <c r="C29" s="9" t="s">
        <v>114</v>
      </c>
      <c r="D29" s="68">
        <f>AVERAGE(D3:D27)</f>
        <v>11.8</v>
      </c>
      <c r="K29" s="10" t="s">
        <v>125</v>
      </c>
      <c r="L29" s="10"/>
    </row>
    <row r="30" spans="1:12" ht="30.75">
      <c r="A30" s="9"/>
      <c r="B30" s="9"/>
      <c r="C30" s="9"/>
      <c r="E30" s="69"/>
      <c r="K30" s="74" t="s">
        <v>146</v>
      </c>
    </row>
    <row r="31" spans="1:12">
      <c r="A31" s="9"/>
      <c r="B31" s="9"/>
      <c r="C31" s="9"/>
      <c r="K31" s="74" t="s">
        <v>147</v>
      </c>
    </row>
    <row r="32" spans="1:12">
      <c r="A32" s="9"/>
      <c r="B32" s="9"/>
      <c r="C32" s="9"/>
      <c r="K32" s="74" t="s">
        <v>148</v>
      </c>
    </row>
    <row r="33" spans="1:11">
      <c r="A33" s="9"/>
      <c r="B33" s="9"/>
      <c r="C33" s="9"/>
      <c r="K33" s="75" t="s">
        <v>149</v>
      </c>
    </row>
    <row r="34" spans="1:11">
      <c r="A34" s="9"/>
      <c r="B34" s="9"/>
      <c r="C34" s="9"/>
      <c r="K34" s="75" t="s">
        <v>150</v>
      </c>
    </row>
    <row r="35" spans="1:11">
      <c r="A35" s="9"/>
      <c r="B35" s="9"/>
      <c r="C35" s="9"/>
      <c r="K35" s="75" t="s">
        <v>151</v>
      </c>
    </row>
    <row r="36" spans="1:11">
      <c r="A36" s="9"/>
      <c r="B36" s="9"/>
      <c r="C36" s="9"/>
      <c r="K36" s="73"/>
    </row>
    <row r="37" spans="1:11">
      <c r="A37" s="9"/>
      <c r="B37" s="9"/>
      <c r="C37" s="9"/>
      <c r="K37" s="73"/>
    </row>
    <row r="38" spans="1:11">
      <c r="K38" s="73"/>
    </row>
    <row r="39" spans="1:11">
      <c r="K39" s="73"/>
    </row>
    <row r="40" spans="1:11">
      <c r="K40" s="73"/>
    </row>
  </sheetData>
  <mergeCells count="5">
    <mergeCell ref="A1:A2"/>
    <mergeCell ref="B1:B2"/>
    <mergeCell ref="C1:C2"/>
    <mergeCell ref="D1:D2"/>
    <mergeCell ref="K1:K2"/>
  </mergeCells>
  <phoneticPr fontId="15" type="noConversion"/>
  <conditionalFormatting sqref="H3:J27">
    <cfRule type="cellIs" dxfId="0" priority="1" operator="greaterThan">
      <formula>10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A76360186E9C6A41BC5B668EBF5EFF67" ma:contentTypeVersion="4" ma:contentTypeDescription="建立新的文件。" ma:contentTypeScope="" ma:versionID="e7e06fa906a948f026654c01e7ab7196">
  <xsd:schema xmlns:xsd="http://www.w3.org/2001/XMLSchema" xmlns:xs="http://www.w3.org/2001/XMLSchema" xmlns:p="http://schemas.microsoft.com/office/2006/metadata/properties" xmlns:ns3="f7162246-4718-49f5-9ac5-5fdc9bb78b4c" targetNamespace="http://schemas.microsoft.com/office/2006/metadata/properties" ma:root="true" ma:fieldsID="554b8ce1b84d4cdd6066e98150279729" ns3:_="">
    <xsd:import namespace="f7162246-4718-49f5-9ac5-5fdc9bb78b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62246-4718-49f5-9ac5-5fdc9bb78b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D1AD7C-47F2-4F28-91EE-0FBA88418B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844AD4-164A-40EC-B950-096ECCAE00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162246-4718-49f5-9ac5-5fdc9bb78b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640310-4364-41D6-9671-4FC3C3618F4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2</vt:i4>
      </vt:variant>
    </vt:vector>
  </HeadingPairs>
  <TitlesOfParts>
    <vt:vector size="6" baseType="lpstr">
      <vt:lpstr>mexam</vt:lpstr>
      <vt:lpstr>Question 1</vt:lpstr>
      <vt:lpstr>Question 2</vt:lpstr>
      <vt:lpstr>Question 3</vt:lpstr>
      <vt:lpstr>mexam!Print_Area</vt:lpstr>
      <vt:lpstr>mexam!Print_Titles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周嘉禾</cp:lastModifiedBy>
  <cp:revision/>
  <dcterms:created xsi:type="dcterms:W3CDTF">2023-06-29T09:55:00Z</dcterms:created>
  <dcterms:modified xsi:type="dcterms:W3CDTF">2024-04-27T21:58:55Z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0x010100A76360186E9C6A41BC5B668EBF5EFF67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2052-12.1.0.15404</vt:lpwstr>
  </property>
</Properties>
</file>