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CU\MODERN MECHANICS\"/>
    </mc:Choice>
  </mc:AlternateContent>
  <xr:revisionPtr revIDLastSave="0" documentId="13_ncr:1_{8956697A-201D-4CD4-95D6-048CA4CAEED5}" xr6:coauthVersionLast="47" xr6:coauthVersionMax="47" xr10:uidLastSave="{00000000-0000-0000-0000-000000000000}"/>
  <bookViews>
    <workbookView xWindow="-108" yWindow="-108" windowWidth="30936" windowHeight="16896" xr2:uid="{8F36F3B7-1A2F-4180-9703-A01464DA0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 a="1"/>
  <c r="D21" i="1" s="1"/>
  <c r="D22" i="1" l="1"/>
  <c r="D25" i="1"/>
  <c r="D24" i="1"/>
  <c r="D23" i="1"/>
  <c r="C24" i="1" l="1"/>
  <c r="C23" i="1"/>
  <c r="C22" i="1"/>
  <c r="C21" i="1"/>
  <c r="C25" i="1"/>
  <c r="B25" i="1"/>
  <c r="B24" i="1"/>
  <c r="B23" i="1"/>
  <c r="B22" i="1"/>
  <c r="B21" i="1"/>
  <c r="B18" i="1" l="1"/>
  <c r="B17" i="1"/>
  <c r="B16" i="1"/>
  <c r="B15" i="1"/>
  <c r="I4" i="1"/>
  <c r="I6" i="1"/>
  <c r="I8" i="1"/>
  <c r="I10" i="1"/>
  <c r="I12" i="1"/>
  <c r="I2" i="1"/>
  <c r="F2" i="1"/>
  <c r="F3" i="1"/>
  <c r="F4" i="1"/>
  <c r="G4" i="1" s="1"/>
  <c r="F5" i="1"/>
  <c r="F6" i="1"/>
  <c r="F7" i="1"/>
  <c r="G6" i="1" s="1"/>
  <c r="F8" i="1"/>
  <c r="G8" i="1" s="1"/>
  <c r="F9" i="1"/>
  <c r="F10" i="1"/>
  <c r="F11" i="1"/>
  <c r="G10" i="1" s="1"/>
  <c r="F12" i="1"/>
  <c r="G12" i="1" s="1"/>
  <c r="F13" i="1"/>
  <c r="G2" i="1" l="1"/>
  <c r="J2" i="1"/>
  <c r="K2" i="1" s="1"/>
  <c r="H2" i="1"/>
</calcChain>
</file>

<file path=xl/sharedStrings.xml><?xml version="1.0" encoding="utf-8"?>
<sst xmlns="http://schemas.openxmlformats.org/spreadsheetml/2006/main" count="19" uniqueCount="16">
  <si>
    <t>coins</t>
    <phoneticPr fontId="1" type="noConversion"/>
  </si>
  <si>
    <t>No</t>
    <phoneticPr fontId="1" type="noConversion"/>
  </si>
  <si>
    <t>zero</t>
    <phoneticPr fontId="1" type="noConversion"/>
  </si>
  <si>
    <t>main ruler</t>
    <phoneticPr fontId="1" type="noConversion"/>
  </si>
  <si>
    <t>round ruler</t>
    <phoneticPr fontId="1" type="noConversion"/>
  </si>
  <si>
    <t>x</t>
    <phoneticPr fontId="1" type="noConversion"/>
  </si>
  <si>
    <t>a.m.</t>
    <phoneticPr fontId="1" type="noConversion"/>
  </si>
  <si>
    <t>di</t>
    <phoneticPr fontId="1" type="noConversion"/>
  </si>
  <si>
    <t>s</t>
    <phoneticPr fontId="1" type="noConversion"/>
  </si>
  <si>
    <t>error</t>
    <phoneticPr fontId="1" type="noConversion"/>
  </si>
  <si>
    <t>MAX</t>
    <phoneticPr fontId="1" type="noConversion"/>
  </si>
  <si>
    <t>MIN</t>
    <phoneticPr fontId="1" type="noConversion"/>
  </si>
  <si>
    <t>S</t>
    <phoneticPr fontId="1" type="noConversion"/>
  </si>
  <si>
    <t>S/5</t>
    <phoneticPr fontId="1" type="noConversion"/>
  </si>
  <si>
    <t>group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</si>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</sst>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1AE5-8332-41CF-9069-804A52B195EA}">
  <dimension ref="A1:K25"/>
  <sheetViews>
    <sheetView tabSelected="1" workbookViewId="0">
      <selection activeCell="O17" sqref="O17"/>
    </sheetView>
  </sheetViews>
  <sheetFormatPr defaultRowHeight="16.2" x14ac:dyDescent="0.3"/>
  <cols>
    <col min="2" max="2" width="10.33203125" bestFit="1" customWidth="1"/>
    <col min="4" max="4" width="11.21875" customWidth="1"/>
    <col min="5" max="5" width="11.44140625" customWidth="1"/>
    <col min="8" max="8" width="12.33203125" bestFit="1" customWidth="1"/>
    <col min="10" max="10" width="9.664062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5">
        <v>1</v>
      </c>
      <c r="B2">
        <v>1</v>
      </c>
      <c r="C2" s="1">
        <v>-1.3</v>
      </c>
      <c r="D2" s="1">
        <v>1.5</v>
      </c>
      <c r="E2" s="1">
        <v>0.7</v>
      </c>
      <c r="F2" s="2">
        <f>D2+(E2/100)-(C2/100)</f>
        <v>1.5199999999999998</v>
      </c>
      <c r="G2" s="4">
        <f>(F2+F3)/2</f>
        <v>1.5149999999999999</v>
      </c>
      <c r="H2" s="6">
        <f>AVERAGE(G2:G13)</f>
        <v>1.5065833333333332</v>
      </c>
      <c r="I2" s="4">
        <f>G2-H$2</f>
        <v>8.4166666666667389E-3</v>
      </c>
      <c r="J2" s="6">
        <f>STDEV(G2:G13)</f>
        <v>1.4094029468773823E-2</v>
      </c>
      <c r="K2" s="6">
        <f>J2/SQRT(6)</f>
        <v>5.7538634363742212E-3</v>
      </c>
    </row>
    <row r="3" spans="1:11" x14ac:dyDescent="0.3">
      <c r="A3" s="5"/>
      <c r="B3">
        <v>2</v>
      </c>
      <c r="C3" s="1">
        <v>-2</v>
      </c>
      <c r="D3" s="1">
        <v>1</v>
      </c>
      <c r="E3" s="1">
        <v>49</v>
      </c>
      <c r="F3" s="2">
        <f t="shared" ref="F3:F13" si="0">D3+(E3/100)-(C3/100)</f>
        <v>1.51</v>
      </c>
      <c r="G3" s="4"/>
      <c r="H3" s="6"/>
      <c r="I3" s="5"/>
      <c r="J3" s="6"/>
      <c r="K3" s="6"/>
    </row>
    <row r="4" spans="1:11" x14ac:dyDescent="0.3">
      <c r="A4" s="5">
        <v>2</v>
      </c>
      <c r="B4">
        <v>1</v>
      </c>
      <c r="C4" s="1">
        <v>-2.2999999999999998</v>
      </c>
      <c r="D4" s="1">
        <v>1</v>
      </c>
      <c r="E4" s="1">
        <v>49.5</v>
      </c>
      <c r="F4" s="2">
        <f t="shared" si="0"/>
        <v>1.518</v>
      </c>
      <c r="G4" s="4">
        <f>(F4+F5)/2</f>
        <v>1.516</v>
      </c>
      <c r="H4" s="6"/>
      <c r="I4" s="4">
        <f t="shared" ref="I4" si="1">G4-H$2</f>
        <v>9.4166666666668508E-3</v>
      </c>
      <c r="J4" s="6"/>
      <c r="K4" s="6"/>
    </row>
    <row r="5" spans="1:11" x14ac:dyDescent="0.3">
      <c r="A5" s="5"/>
      <c r="B5">
        <v>2</v>
      </c>
      <c r="C5" s="1">
        <v>-1.7</v>
      </c>
      <c r="D5" s="1">
        <v>1</v>
      </c>
      <c r="E5" s="1">
        <v>49.7</v>
      </c>
      <c r="F5" s="2">
        <f t="shared" si="0"/>
        <v>1.514</v>
      </c>
      <c r="G5" s="4"/>
      <c r="H5" s="6"/>
      <c r="I5" s="5"/>
      <c r="J5" s="6"/>
      <c r="K5" s="6"/>
    </row>
    <row r="6" spans="1:11" x14ac:dyDescent="0.3">
      <c r="A6" s="5">
        <v>3</v>
      </c>
      <c r="B6">
        <v>1</v>
      </c>
      <c r="C6" s="1">
        <v>-1.3</v>
      </c>
      <c r="D6" s="1">
        <v>1.5</v>
      </c>
      <c r="E6" s="1">
        <v>1</v>
      </c>
      <c r="F6" s="2">
        <f t="shared" si="0"/>
        <v>1.5229999999999999</v>
      </c>
      <c r="G6" s="4">
        <f>(F6+F7)/2</f>
        <v>1.5179999999999998</v>
      </c>
      <c r="H6" s="6"/>
      <c r="I6" s="4">
        <f t="shared" ref="I6" si="2">G6-H$2</f>
        <v>1.1416666666666631E-2</v>
      </c>
      <c r="J6" s="6"/>
      <c r="K6" s="6"/>
    </row>
    <row r="7" spans="1:11" x14ac:dyDescent="0.3">
      <c r="A7" s="5"/>
      <c r="B7">
        <v>2</v>
      </c>
      <c r="C7" s="1">
        <v>-1.3</v>
      </c>
      <c r="D7" s="1">
        <v>1.5</v>
      </c>
      <c r="E7" s="1">
        <v>0</v>
      </c>
      <c r="F7" s="2">
        <f t="shared" si="0"/>
        <v>1.5129999999999999</v>
      </c>
      <c r="G7" s="4"/>
      <c r="H7" s="6"/>
      <c r="I7" s="5"/>
      <c r="J7" s="6"/>
      <c r="K7" s="6"/>
    </row>
    <row r="8" spans="1:11" x14ac:dyDescent="0.3">
      <c r="A8" s="5">
        <v>4</v>
      </c>
      <c r="B8">
        <v>1</v>
      </c>
      <c r="C8" s="1">
        <v>-1.7</v>
      </c>
      <c r="D8" s="1">
        <v>1</v>
      </c>
      <c r="E8" s="1">
        <v>49</v>
      </c>
      <c r="F8" s="2">
        <f t="shared" si="0"/>
        <v>1.5069999999999999</v>
      </c>
      <c r="G8" s="4">
        <f>(F8+F9)/2</f>
        <v>1.5124999999999997</v>
      </c>
      <c r="H8" s="6"/>
      <c r="I8" s="4">
        <f t="shared" ref="I8" si="3">G8-H$2</f>
        <v>5.9166666666665702E-3</v>
      </c>
      <c r="J8" s="6"/>
      <c r="K8" s="6"/>
    </row>
    <row r="9" spans="1:11" x14ac:dyDescent="0.3">
      <c r="A9" s="5"/>
      <c r="B9">
        <v>2</v>
      </c>
      <c r="C9" s="1">
        <v>-1.5</v>
      </c>
      <c r="D9" s="1">
        <v>1.5</v>
      </c>
      <c r="E9" s="1">
        <v>0.3</v>
      </c>
      <c r="F9" s="2">
        <f t="shared" si="0"/>
        <v>1.5179999999999998</v>
      </c>
      <c r="G9" s="4"/>
      <c r="H9" s="6"/>
      <c r="I9" s="5"/>
      <c r="J9" s="6"/>
      <c r="K9" s="6"/>
    </row>
    <row r="10" spans="1:11" x14ac:dyDescent="0.3">
      <c r="A10" s="5">
        <v>5</v>
      </c>
      <c r="B10">
        <v>1</v>
      </c>
      <c r="C10" s="1">
        <v>-1.5</v>
      </c>
      <c r="D10" s="1">
        <v>1</v>
      </c>
      <c r="E10" s="1">
        <v>46</v>
      </c>
      <c r="F10" s="2">
        <f t="shared" si="0"/>
        <v>1.4749999999999999</v>
      </c>
      <c r="G10" s="4">
        <f>(F10+F11)/2</f>
        <v>1.484</v>
      </c>
      <c r="H10" s="6"/>
      <c r="I10" s="4">
        <f t="shared" ref="I10" si="4">G10-H$2</f>
        <v>-2.2583333333333178E-2</v>
      </c>
      <c r="J10" s="6"/>
      <c r="K10" s="6"/>
    </row>
    <row r="11" spans="1:11" x14ac:dyDescent="0.3">
      <c r="A11" s="5"/>
      <c r="B11">
        <v>2</v>
      </c>
      <c r="C11" s="1">
        <v>-1.3</v>
      </c>
      <c r="D11" s="1">
        <v>1</v>
      </c>
      <c r="E11" s="1">
        <v>48</v>
      </c>
      <c r="F11" s="2">
        <f t="shared" si="0"/>
        <v>1.4929999999999999</v>
      </c>
      <c r="G11" s="4"/>
      <c r="H11" s="6"/>
      <c r="I11" s="5"/>
      <c r="J11" s="6"/>
      <c r="K11" s="6"/>
    </row>
    <row r="12" spans="1:11" x14ac:dyDescent="0.3">
      <c r="A12" s="5">
        <v>6</v>
      </c>
      <c r="B12">
        <v>1</v>
      </c>
      <c r="C12" s="1">
        <v>-2</v>
      </c>
      <c r="D12" s="1">
        <v>1</v>
      </c>
      <c r="E12" s="1">
        <v>47</v>
      </c>
      <c r="F12" s="2">
        <f t="shared" si="0"/>
        <v>1.49</v>
      </c>
      <c r="G12" s="4">
        <f>(F12+F13)/2</f>
        <v>1.494</v>
      </c>
      <c r="H12" s="6"/>
      <c r="I12" s="4">
        <f t="shared" ref="I12" si="5">G12-H$2</f>
        <v>-1.2583333333333169E-2</v>
      </c>
      <c r="J12" s="6"/>
      <c r="K12" s="6"/>
    </row>
    <row r="13" spans="1:11" x14ac:dyDescent="0.3">
      <c r="A13" s="5"/>
      <c r="B13">
        <v>2</v>
      </c>
      <c r="C13" s="1">
        <v>-1.5</v>
      </c>
      <c r="D13" s="1">
        <v>1</v>
      </c>
      <c r="E13" s="1">
        <v>48.3</v>
      </c>
      <c r="F13" s="2">
        <f t="shared" si="0"/>
        <v>1.498</v>
      </c>
      <c r="G13" s="4"/>
      <c r="H13" s="6"/>
      <c r="I13" s="5"/>
      <c r="J13" s="6"/>
      <c r="K13" s="6"/>
    </row>
    <row r="15" spans="1:11" x14ac:dyDescent="0.3">
      <c r="A15" t="s">
        <v>10</v>
      </c>
      <c r="B15" s="7">
        <f>MAX(G2:G13)</f>
        <v>1.5179999999999998</v>
      </c>
    </row>
    <row r="16" spans="1:11" x14ac:dyDescent="0.3">
      <c r="A16" t="s">
        <v>11</v>
      </c>
      <c r="B16" s="7">
        <f>MIN(G2:G13)</f>
        <v>1.484</v>
      </c>
    </row>
    <row r="17" spans="1:5" x14ac:dyDescent="0.3">
      <c r="A17" t="s">
        <v>12</v>
      </c>
      <c r="B17" s="7">
        <f>B15-B16</f>
        <v>3.3999999999999808E-2</v>
      </c>
    </row>
    <row r="18" spans="1:5" x14ac:dyDescent="0.3">
      <c r="A18" t="s">
        <v>13</v>
      </c>
      <c r="B18">
        <f>B17/5</f>
        <v>6.7999999999999615E-3</v>
      </c>
    </row>
    <row r="20" spans="1:5" x14ac:dyDescent="0.3">
      <c r="A20" s="3" t="s">
        <v>1</v>
      </c>
      <c r="B20" s="5" t="s">
        <v>14</v>
      </c>
      <c r="C20" s="5"/>
      <c r="D20" s="3" t="s">
        <v>15</v>
      </c>
      <c r="E20" s="3" t="s">
        <v>15</v>
      </c>
    </row>
    <row r="21" spans="1:5" x14ac:dyDescent="0.3">
      <c r="A21">
        <v>1</v>
      </c>
      <c r="B21">
        <f>B16+0*B17</f>
        <v>1.484</v>
      </c>
      <c r="C21">
        <f>B16+0.2*B17-0.0001</f>
        <v>1.4906999999999999</v>
      </c>
      <c r="D21">
        <f t="array" ref="D21:D25">FREQUENCY(G2:G13,C21:C25)</f>
        <v>1</v>
      </c>
    </row>
    <row r="22" spans="1:5" x14ac:dyDescent="0.3">
      <c r="A22">
        <v>2</v>
      </c>
      <c r="B22">
        <f>B16+0.2*B17</f>
        <v>1.4907999999999999</v>
      </c>
      <c r="C22">
        <f>B16+0.4*B17-0.0001</f>
        <v>1.4974999999999998</v>
      </c>
      <c r="D22">
        <v>1</v>
      </c>
    </row>
    <row r="23" spans="1:5" x14ac:dyDescent="0.3">
      <c r="A23">
        <v>3</v>
      </c>
      <c r="B23">
        <f>B16+0.4*B17</f>
        <v>1.4975999999999998</v>
      </c>
      <c r="C23">
        <f>B16+0.6*B17-0.0001</f>
        <v>1.5043</v>
      </c>
      <c r="D23">
        <v>0</v>
      </c>
    </row>
    <row r="24" spans="1:5" x14ac:dyDescent="0.3">
      <c r="A24">
        <v>4</v>
      </c>
      <c r="B24">
        <f>B16+0.6*B17</f>
        <v>1.5044</v>
      </c>
      <c r="C24">
        <f>B16+0.8*B17-0.0001</f>
        <v>1.5110999999999999</v>
      </c>
      <c r="D24">
        <v>0</v>
      </c>
    </row>
    <row r="25" spans="1:5" x14ac:dyDescent="0.3">
      <c r="A25">
        <v>5</v>
      </c>
      <c r="B25">
        <f>B16+0.8*B17</f>
        <v>1.5111999999999999</v>
      </c>
      <c r="C25">
        <f>B16+1*B17</f>
        <v>1.5179999999999998</v>
      </c>
      <c r="D25">
        <v>4</v>
      </c>
    </row>
  </sheetData>
  <mergeCells count="22">
    <mergeCell ref="B20:C20"/>
    <mergeCell ref="J2:J13"/>
    <mergeCell ref="K2:K13"/>
    <mergeCell ref="H2:H13"/>
    <mergeCell ref="I2:I3"/>
    <mergeCell ref="I4:I5"/>
    <mergeCell ref="I6:I7"/>
    <mergeCell ref="I8:I9"/>
    <mergeCell ref="I10:I11"/>
    <mergeCell ref="I12:I13"/>
    <mergeCell ref="G12:G13"/>
    <mergeCell ref="A2:A3"/>
    <mergeCell ref="A4:A5"/>
    <mergeCell ref="A6:A7"/>
    <mergeCell ref="A8:A9"/>
    <mergeCell ref="A10:A11"/>
    <mergeCell ref="A12:A13"/>
    <mergeCell ref="G2:G3"/>
    <mergeCell ref="G4:G5"/>
    <mergeCell ref="G6:G7"/>
    <mergeCell ref="G8:G9"/>
    <mergeCell ref="G10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周嘉禾</dc:creator>
  <cp:lastModifiedBy>周嘉禾</cp:lastModifiedBy>
  <dcterms:created xsi:type="dcterms:W3CDTF">2022-09-27T06:27:34Z</dcterms:created>
  <dcterms:modified xsi:type="dcterms:W3CDTF">2022-10-03T17:43:28Z</dcterms:modified>
</cp:coreProperties>
</file>