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fengchia-my.sharepoint.com/personal/d1166506_o365_fcu_edu_tw/Documents/"/>
    </mc:Choice>
  </mc:AlternateContent>
  <xr:revisionPtr revIDLastSave="475" documentId="8_{ADD473C9-B3BD-46C0-B35C-2AD4A5597CF4}" xr6:coauthVersionLast="47" xr6:coauthVersionMax="47" xr10:uidLastSave="{9B4CBA26-5C1A-4EF0-AAF3-939896F90B7D}"/>
  <bookViews>
    <workbookView xWindow="-98" yWindow="-98" windowWidth="21795" windowHeight="12975" xr2:uid="{00000000-000D-0000-FFFF-FFFF00000000}"/>
  </bookViews>
  <sheets>
    <sheet name="mexam" sheetId="8" r:id="rId1"/>
    <sheet name="OLD" sheetId="13" r:id="rId2"/>
    <sheet name="Question 1" sheetId="9" r:id="rId3"/>
    <sheet name="Question 2" sheetId="11" r:id="rId4"/>
    <sheet name="Question 3" sheetId="12" r:id="rId5"/>
  </sheets>
  <definedNames>
    <definedName name="_xlchart.v1.0" hidden="1">mexam!$J$1</definedName>
    <definedName name="_xlchart.v1.1" hidden="1">mexam!$J$2:$J$24</definedName>
    <definedName name="_xlchart.v1.2" hidden="1">mexam!$F$1</definedName>
    <definedName name="_xlchart.v1.3" hidden="1">mexam!$F$2:$F$26</definedName>
    <definedName name="_xlchart.v1.4" hidden="1">mexam!$G$1</definedName>
    <definedName name="_xlchart.v1.5" hidden="1">mexam!$G$2:$G$26</definedName>
    <definedName name="_xlchart.v1.6" hidden="1">mexam!$H$1</definedName>
    <definedName name="_xlchart.v1.7" hidden="1">mexam!$H$2:$H$26</definedName>
    <definedName name="_xlnm.Print_Area" localSheetId="0">mexam!$E$1:$J$24</definedName>
    <definedName name="_xlnm.Print_Titles" localSheetId="0">mexam!$1:$1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L3" i="11"/>
  <c r="K2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" i="8"/>
  <c r="N22" i="9"/>
  <c r="N5" i="9"/>
  <c r="N6" i="9"/>
  <c r="N7" i="9"/>
  <c r="N9" i="9"/>
  <c r="N10" i="9"/>
  <c r="N12" i="9"/>
  <c r="N13" i="9"/>
  <c r="N14" i="9"/>
  <c r="N15" i="9"/>
  <c r="N16" i="9"/>
  <c r="N17" i="9"/>
  <c r="N18" i="9"/>
  <c r="N19" i="9"/>
  <c r="N20" i="9"/>
  <c r="N3" i="9"/>
  <c r="F4" i="8"/>
  <c r="H4" i="8"/>
  <c r="F5" i="8"/>
  <c r="H5" i="8"/>
  <c r="F6" i="8"/>
  <c r="H6" i="8"/>
  <c r="H7" i="8"/>
  <c r="F8" i="8"/>
  <c r="H8" i="8"/>
  <c r="F9" i="8"/>
  <c r="H9" i="8"/>
  <c r="H10" i="8"/>
  <c r="F11" i="8"/>
  <c r="H11" i="8"/>
  <c r="F12" i="8"/>
  <c r="H12" i="8"/>
  <c r="F13" i="8"/>
  <c r="H13" i="8"/>
  <c r="F14" i="8"/>
  <c r="H14" i="8"/>
  <c r="F15" i="8"/>
  <c r="H15" i="8"/>
  <c r="F16" i="8"/>
  <c r="H16" i="8"/>
  <c r="H17" i="8"/>
  <c r="H18" i="8"/>
  <c r="H19" i="8"/>
  <c r="H20" i="8"/>
  <c r="H21" i="8"/>
  <c r="H22" i="8"/>
  <c r="H23" i="8"/>
  <c r="H24" i="8"/>
  <c r="H3" i="8"/>
  <c r="H2" i="8"/>
  <c r="F2" i="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0" i="9"/>
  <c r="D21" i="9"/>
  <c r="D22" i="9"/>
  <c r="D23" i="9"/>
  <c r="D24" i="9"/>
  <c r="D25" i="9"/>
  <c r="D10" i="9"/>
  <c r="D11" i="9"/>
  <c r="D12" i="9"/>
  <c r="D13" i="9"/>
  <c r="D14" i="9"/>
  <c r="D15" i="9"/>
  <c r="D16" i="9"/>
  <c r="D17" i="9"/>
  <c r="D18" i="9"/>
  <c r="F17" i="8" s="1"/>
  <c r="D19" i="9"/>
  <c r="D9" i="9"/>
  <c r="D7" i="9"/>
  <c r="D8" i="9"/>
  <c r="D5" i="9"/>
  <c r="D6" i="9"/>
  <c r="D4" i="9"/>
  <c r="D3" i="9"/>
  <c r="G2" i="8" l="1"/>
  <c r="I2" i="8"/>
  <c r="G20" i="8"/>
  <c r="L21" i="11"/>
  <c r="G14" i="8"/>
  <c r="L15" i="11"/>
  <c r="I14" i="8" s="1"/>
  <c r="G13" i="8"/>
  <c r="L14" i="11"/>
  <c r="I13" i="8" s="1"/>
  <c r="G9" i="8"/>
  <c r="L10" i="11"/>
  <c r="I9" i="8" s="1"/>
  <c r="G3" i="8"/>
  <c r="L4" i="11"/>
  <c r="G24" i="8"/>
  <c r="L25" i="11"/>
  <c r="G23" i="8"/>
  <c r="L24" i="11"/>
  <c r="G22" i="8"/>
  <c r="L23" i="11"/>
  <c r="G21" i="8"/>
  <c r="L22" i="11"/>
  <c r="G19" i="8"/>
  <c r="L20" i="11"/>
  <c r="G18" i="8"/>
  <c r="L19" i="11"/>
  <c r="I18" i="8" s="1"/>
  <c r="G17" i="8"/>
  <c r="J17" i="8" s="1"/>
  <c r="L18" i="11"/>
  <c r="I17" i="8" s="1"/>
  <c r="G16" i="8"/>
  <c r="L17" i="11"/>
  <c r="I16" i="8" s="1"/>
  <c r="G15" i="8"/>
  <c r="L16" i="11"/>
  <c r="I15" i="8" s="1"/>
  <c r="G12" i="8"/>
  <c r="L13" i="11"/>
  <c r="I12" i="8" s="1"/>
  <c r="G11" i="8"/>
  <c r="L12" i="11"/>
  <c r="I11" i="8" s="1"/>
  <c r="G10" i="8"/>
  <c r="L11" i="11"/>
  <c r="G8" i="8"/>
  <c r="L9" i="11"/>
  <c r="I8" i="8" s="1"/>
  <c r="G7" i="8"/>
  <c r="L8" i="11"/>
  <c r="G6" i="8"/>
  <c r="L7" i="11"/>
  <c r="I6" i="8" s="1"/>
  <c r="G5" i="8"/>
  <c r="L6" i="11"/>
  <c r="I5" i="8" s="1"/>
  <c r="G4" i="8"/>
  <c r="L5" i="11"/>
  <c r="I4" i="8" s="1"/>
  <c r="N11" i="9"/>
  <c r="I10" i="8" s="1"/>
  <c r="F10" i="8"/>
  <c r="J2" i="8"/>
  <c r="J16" i="8"/>
  <c r="J15" i="8"/>
  <c r="J14" i="8"/>
  <c r="J13" i="8"/>
  <c r="J12" i="8"/>
  <c r="J11" i="8"/>
  <c r="J10" i="8"/>
  <c r="J9" i="8"/>
  <c r="J8" i="8"/>
  <c r="J6" i="8"/>
  <c r="J5" i="8"/>
  <c r="J4" i="8"/>
  <c r="N8" i="9"/>
  <c r="I7" i="8" s="1"/>
  <c r="F7" i="8"/>
  <c r="J7" i="8" s="1"/>
  <c r="N4" i="9"/>
  <c r="I3" i="8" s="1"/>
  <c r="F3" i="8"/>
  <c r="J3" i="8" s="1"/>
  <c r="N25" i="9"/>
  <c r="I24" i="8" s="1"/>
  <c r="F24" i="8"/>
  <c r="J24" i="8" s="1"/>
  <c r="N24" i="9"/>
  <c r="I23" i="8" s="1"/>
  <c r="F23" i="8"/>
  <c r="J23" i="8" s="1"/>
  <c r="N23" i="9"/>
  <c r="I22" i="8" s="1"/>
  <c r="F22" i="8"/>
  <c r="J22" i="8" s="1"/>
  <c r="I21" i="8"/>
  <c r="F21" i="8"/>
  <c r="J21" i="8" s="1"/>
  <c r="N21" i="9"/>
  <c r="I20" i="8" s="1"/>
  <c r="F20" i="8"/>
  <c r="J20" i="8" s="1"/>
  <c r="F19" i="8"/>
  <c r="J19" i="8" s="1"/>
  <c r="I19" i="8"/>
  <c r="F18" i="8"/>
  <c r="J18" i="8" s="1"/>
  <c r="J25" i="8" s="1"/>
  <c r="J26" i="8" l="1"/>
</calcChain>
</file>

<file path=xl/sharedStrings.xml><?xml version="1.0" encoding="utf-8"?>
<sst xmlns="http://schemas.openxmlformats.org/spreadsheetml/2006/main" count="480" uniqueCount="238">
  <si>
    <t>No</t>
  </si>
  <si>
    <t>ID</t>
  </si>
  <si>
    <t>CName</t>
  </si>
  <si>
    <t>EName</t>
  </si>
  <si>
    <t>Alias</t>
  </si>
  <si>
    <t>Question 1(35%)</t>
    <phoneticPr fontId="8" type="noConversion"/>
  </si>
  <si>
    <t>Question 2(30%)</t>
    <phoneticPr fontId="8" type="noConversion"/>
  </si>
  <si>
    <t>Question 3(35%)</t>
    <phoneticPr fontId="8" type="noConversion"/>
  </si>
  <si>
    <t>NEW COMMENT</t>
  </si>
  <si>
    <t>Score</t>
  </si>
  <si>
    <t>Old Score</t>
  </si>
  <si>
    <t>Old Comments</t>
  </si>
  <si>
    <t>D1175125</t>
  </si>
  <si>
    <r>
      <rPr>
        <sz val="12"/>
        <rFont val="宋体"/>
      </rPr>
      <t>黃品喆</t>
    </r>
  </si>
  <si>
    <t>Pierre</t>
  </si>
  <si>
    <t>Coding</t>
  </si>
  <si>
    <r>
      <t xml:space="preserve">Question 1: -14
Wrongly handle error exception(-10)
Output in incorrect format(-4)
</t>
    </r>
    <r>
      <rPr>
        <sz val="12"/>
        <color rgb="FFFF0000"/>
        <rFont val="Times New Roman"/>
        <family val="1"/>
      </rPr>
      <t xml:space="preserve">Question 2: -28
</t>
    </r>
    <r>
      <rPr>
        <sz val="12"/>
        <color rgb="FF000000"/>
        <rFont val="Times New Roman"/>
        <family val="1"/>
      </rPr>
      <t xml:space="preserve">Didn't initialize variable "first_day"(-0)
Incorrect calculation in weekday of Thanksgiving day(-10)
Incorrect calculation in weekday of Independence day(-10)
</t>
    </r>
    <r>
      <rPr>
        <sz val="12"/>
        <color rgb="FFFF0000"/>
        <rFont val="Times New Roman"/>
        <family val="1"/>
      </rPr>
      <t>Question 3: -32</t>
    </r>
    <r>
      <rPr>
        <sz val="12"/>
        <color rgb="FF000000"/>
        <rFont val="Times New Roman"/>
        <family val="1"/>
      </rPr>
      <t xml:space="preserve">
Wrongly using comparison operator "=="(-10)
Wrong output specifier in printf()(-4)
Using variable "num" without initialization(-4)
Wrong assignment in char array "hexi"(-4)
Incorrect output in reverse hexadecimal representation(-10)</t>
    </r>
    <phoneticPr fontId="8" type="noConversion"/>
  </si>
  <si>
    <t>D1172268</t>
  </si>
  <si>
    <r>
      <rPr>
        <sz val="12"/>
        <rFont val="微軟正黑體"/>
        <family val="2"/>
        <charset val="136"/>
      </rPr>
      <t>佘峻宇</t>
    </r>
  </si>
  <si>
    <t>Owen</t>
  </si>
  <si>
    <t>Stevenson</t>
  </si>
  <si>
    <r>
      <t>Question 1: -28
Wrongly handle error exception(-10)
Wrong output specifier in printf()(-8)
Output in incorrect format(-10)
Question 2: -10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>Incorrect calculation in Thanksgiving day(-10)
Question 3: -28
Incorrect output in decimal representation(-10)
Incorrect output in reverse hexadecimal representation(-10)
Incorrect type when declaring variable(-4)</t>
    </r>
    <phoneticPr fontId="8" type="noConversion"/>
  </si>
  <si>
    <t>D1189290</t>
  </si>
  <si>
    <r>
      <rPr>
        <sz val="12"/>
        <rFont val="微軟正黑體"/>
        <family val="2"/>
        <charset val="136"/>
      </rPr>
      <t>許博琮</t>
    </r>
  </si>
  <si>
    <t>Terry</t>
  </si>
  <si>
    <t>Beaver</t>
  </si>
  <si>
    <r>
      <t xml:space="preserve">Question 1: -20
Wrongly handle error exception(-10)
Output in incorrect format(-10)
Question 2: great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Function "reverseb" didn't match(-4)
Output in incorrect format(-10)
Incorrect output in reverse number representation(-10)</t>
    </r>
    <phoneticPr fontId="8" type="noConversion"/>
  </si>
  <si>
    <t>D1228792</t>
  </si>
  <si>
    <r>
      <rPr>
        <sz val="12"/>
        <rFont val="PMingLiu"/>
        <charset val="136"/>
      </rPr>
      <t>楊智臣</t>
    </r>
  </si>
  <si>
    <t>Jason</t>
  </si>
  <si>
    <t>fuij3752</t>
  </si>
  <si>
    <t>Question 1: great
Question 2: -30
Without solution(-30)
Question 3:-35
Without solution(-35)</t>
    <phoneticPr fontId="8" type="noConversion"/>
  </si>
  <si>
    <t>D1228803</t>
  </si>
  <si>
    <r>
      <rPr>
        <sz val="12"/>
        <rFont val="PMingLiu"/>
        <charset val="136"/>
      </rPr>
      <t>陳宣妤</t>
    </r>
  </si>
  <si>
    <t>Adeline</t>
  </si>
  <si>
    <t>Panasonic</t>
  </si>
  <si>
    <r>
      <rPr>
        <sz val="12"/>
        <color rgb="FFFF0000"/>
        <rFont val="Times New Roman"/>
        <family val="1"/>
      </rPr>
      <t xml:space="preserve">Question 1: -35
Incorrect parameters in scanf()(-10)
Wrongly handle error exception(-10)
Output in incorrect format(-10)
Incorrect if-else condition(-4)
</t>
    </r>
    <r>
      <rPr>
        <sz val="12"/>
        <color rgb="FF000000"/>
        <rFont val="Times New Roman"/>
        <family val="1"/>
      </rPr>
      <t xml:space="preserve">Wrongly using comparison operator "=="(-4)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color rgb="FF000000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Question 3: -20</t>
    </r>
    <r>
      <rPr>
        <sz val="12"/>
        <color rgb="FF000000"/>
        <rFont val="Times New Roman"/>
        <family val="1"/>
      </rPr>
      <t xml:space="preserve">
Incorrect assigning value of num(-10)
Incorrect calculation in reverse number(-10)</t>
    </r>
    <phoneticPr fontId="8" type="noConversion"/>
  </si>
  <si>
    <t>D1228817</t>
  </si>
  <si>
    <r>
      <rPr>
        <sz val="12"/>
        <rFont val="PMingLiu"/>
        <charset val="136"/>
      </rPr>
      <t>黃政睿</t>
    </r>
  </si>
  <si>
    <t>Rey</t>
  </si>
  <si>
    <t>red5</t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</si>
  <si>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  <phoneticPr fontId="8" type="noConversion"/>
  </si>
  <si>
    <t>D1262015</t>
  </si>
  <si>
    <r>
      <rPr>
        <sz val="12"/>
        <rFont val="PMingLiu"/>
        <charset val="136"/>
      </rPr>
      <t>張宇呈</t>
    </r>
  </si>
  <si>
    <t>Austin</t>
  </si>
  <si>
    <t>INFPMAN</t>
  </si>
  <si>
    <t>Question 1: -35
Without solution(-35)
Question 2: -10
Incorrect calculation in Independence day(-10)
Question 3: -35
Without solution(-35)</t>
    <phoneticPr fontId="8" type="noConversion"/>
  </si>
  <si>
    <t>D1262028</t>
  </si>
  <si>
    <r>
      <rPr>
        <sz val="12"/>
        <rFont val="PMingLiu"/>
        <charset val="136"/>
      </rPr>
      <t>李皓鈞</t>
    </r>
  </si>
  <si>
    <t>Jimmy</t>
  </si>
  <si>
    <t>HaoDai</t>
  </si>
  <si>
    <r>
      <t xml:space="preserve">Question 1: -35
Wrong input specifier in scanf()(-4)
Wrongly handle error exception(-10)
Without printing linear equations(-20)
Wrong do-while condition(-4)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Question 3: -24
Using variable without initialization(-4)
Output in incorrect format(-10)
Incorrect output in hexadecimal representation(-10)</t>
    </r>
    <phoneticPr fontId="8" type="noConversion"/>
  </si>
  <si>
    <t>D1262032</t>
  </si>
  <si>
    <r>
      <rPr>
        <sz val="12"/>
        <rFont val="PMingLiu"/>
        <charset val="136"/>
      </rPr>
      <t>劉哲瑋</t>
    </r>
  </si>
  <si>
    <t>Derek</t>
  </si>
  <si>
    <t>Saminamina</t>
  </si>
  <si>
    <r>
      <t xml:space="preserve">Question 1: -20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-30
Incorrect calculation in reverse number(-10)
Output in incorrect format(-10)
Incorrect output in hexadecimal representation(-10)</t>
    </r>
    <phoneticPr fontId="8" type="noConversion"/>
  </si>
  <si>
    <t>D1262058</t>
  </si>
  <si>
    <r>
      <rPr>
        <sz val="12"/>
        <rFont val="PMingLiu"/>
        <charset val="136"/>
      </rPr>
      <t>謝柏尉</t>
    </r>
  </si>
  <si>
    <t>David</t>
  </si>
  <si>
    <t>vivox90</t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</si>
  <si>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Using variable without initialization(-4)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-35
Wrong input specifier in scanf()(-4)
Incorrect for-loop statement(-4)
Output in incorrect format(-10)
Incorrect output in hexadecimal representation(-10)
Incorrect output in reverse number representation(-10)</t>
    </r>
    <phoneticPr fontId="8" type="noConversion"/>
  </si>
  <si>
    <t>D1262062</t>
  </si>
  <si>
    <r>
      <rPr>
        <sz val="12"/>
        <rFont val="PMingLiu"/>
        <charset val="136"/>
      </rPr>
      <t>邱畇諠</t>
    </r>
  </si>
  <si>
    <t>Aimee</t>
  </si>
  <si>
    <t>mi216</t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</si>
  <si>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Incorrect if-else condition(-4)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-34</t>
    </r>
    <r>
      <rPr>
        <sz val="12"/>
        <color rgb="FF000000"/>
        <rFont val="Times New Roman"/>
        <family val="1"/>
      </rPr>
      <t xml:space="preserve">
Redundant return variable "num2"(-0)
Function "printBinary" didn't catch parameter correctly(-4)
Output in incorrect format(-10)
Incorrect output in binary representation(-10)
Incorrect output in reverse number representation(-10)</t>
    </r>
    <phoneticPr fontId="8" type="noConversion"/>
  </si>
  <si>
    <t>D1262075</t>
  </si>
  <si>
    <r>
      <rPr>
        <sz val="12"/>
        <rFont val="PMingLiu"/>
        <charset val="136"/>
      </rPr>
      <t>陳映聿</t>
    </r>
  </si>
  <si>
    <t>Morris</t>
  </si>
  <si>
    <t>EFGHI</t>
  </si>
  <si>
    <r>
      <rPr>
        <sz val="12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Incorrect calculation in Independence day(-10)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-30
Incorrect format "^0" behind printf()(-0)
</t>
    </r>
    <r>
      <rPr>
        <sz val="12"/>
        <color rgb="FF000000"/>
        <rFont val="Times New Roman"/>
        <family val="1"/>
      </rPr>
      <t>Output in incorrect format(-10)
Incorrect output in reverse decimal representation(-10)
Incorrect output in reverse hexadecimal representation(-10)</t>
    </r>
    <phoneticPr fontId="8" type="noConversion"/>
  </si>
  <si>
    <t>D1262089</t>
  </si>
  <si>
    <r>
      <rPr>
        <sz val="12"/>
        <rFont val="PMingLiu"/>
        <charset val="136"/>
      </rPr>
      <t>蔡睿宇</t>
    </r>
  </si>
  <si>
    <t>Ray</t>
  </si>
  <si>
    <t>Chrona</t>
  </si>
  <si>
    <r>
      <rPr>
        <sz val="12"/>
        <rFont val="Times New Roman"/>
        <family val="1"/>
      </rPr>
      <t>Question 1: -35
Wrong input specifier in scanf()(-8)
Without semicolons at the end of line(-4)
Incorrect using of  '}' at for-loop and do-while(-10)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-10
</t>
    </r>
    <r>
      <rPr>
        <sz val="12"/>
        <color rgb="FF000000"/>
        <rFont val="Times New Roman"/>
        <family val="1"/>
      </rPr>
      <t>Without output in reverse decimal representation(-10)
Variable "ww" should %7(-0)</t>
    </r>
    <phoneticPr fontId="8" type="noConversion"/>
  </si>
  <si>
    <t>D1262092</t>
  </si>
  <si>
    <r>
      <rPr>
        <sz val="12"/>
        <rFont val="PMingLiu"/>
        <charset val="136"/>
      </rPr>
      <t>陳彥勻</t>
    </r>
  </si>
  <si>
    <t>Antonio</t>
  </si>
  <si>
    <t>Abab1020</t>
  </si>
  <si>
    <r>
      <rPr>
        <sz val="12"/>
        <color theme="1"/>
        <rFont val="Times New Roman"/>
        <family val="1"/>
      </rPr>
      <t>Question 1: -35</t>
    </r>
    <r>
      <rPr>
        <sz val="12"/>
        <color rgb="FF000000"/>
        <rFont val="Times New Roman"/>
        <family val="1"/>
      </rPr>
      <t xml:space="preserve">
Wrongly handle error exception(-10)
Output in incorrect format(-10)
Without printing linear equations(-20)
</t>
    </r>
    <r>
      <rPr>
        <sz val="12"/>
        <color rgb="FFFF0000"/>
        <rFont val="Times New Roman"/>
        <family val="1"/>
      </rPr>
      <t xml:space="preserve">Question 2: -10
</t>
    </r>
    <r>
      <rPr>
        <sz val="12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-30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reverse number representation(-10)</t>
    </r>
    <phoneticPr fontId="8" type="noConversion"/>
  </si>
  <si>
    <t>D1265065</t>
  </si>
  <si>
    <r>
      <rPr>
        <sz val="12"/>
        <rFont val="PMingLiu"/>
        <charset val="136"/>
      </rPr>
      <t>曾語晨</t>
    </r>
  </si>
  <si>
    <t>Corrine</t>
  </si>
  <si>
    <t>quokka</t>
  </si>
  <si>
    <r>
      <rPr>
        <sz val="12"/>
        <rFont val="Times New Roman"/>
        <family val="1"/>
      </rPr>
      <t>Question 1: -10</t>
    </r>
    <r>
      <rPr>
        <sz val="12"/>
        <color rgb="FF000000"/>
        <rFont val="Times New Roman"/>
        <family val="1"/>
      </rPr>
      <t xml:space="preserve">
Wrongly handle error exception(-10)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Without semicolons at the end of line(-4)
Using variable "rev" without assigned value(-4)
Output in incorrect format(-10)
Incorrect output in binary representation(-10)
Incorrect output in reverse number representation(-10)</t>
    </r>
    <phoneticPr fontId="8" type="noConversion"/>
  </si>
  <si>
    <t>D1265154</t>
  </si>
  <si>
    <r>
      <rPr>
        <sz val="12"/>
        <rFont val="PMingLiu"/>
        <charset val="136"/>
      </rPr>
      <t>曾郁珊</t>
    </r>
  </si>
  <si>
    <t>Mina</t>
  </si>
  <si>
    <t>coffee18</t>
  </si>
  <si>
    <r>
      <rPr>
        <sz val="12"/>
        <rFont val="Times New Roman"/>
        <family val="1"/>
      </rPr>
      <t>Question 1: -35
Wrongly using comparison operator "=="(-4)
Incorrect parameters in scanf()(-10)
Incorrect parameters in printf()(-4)
Wrongly using 2-dimensional array(-4)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SHOULD BE -30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Wrong output specifier in printf()(-4)
Output in incorrect format(-10)
Incorrect output in binary representation(-10)
Incorrect output in hexadecimal representation(-10)
Incorrect output in reverse number representation(-10)</t>
    </r>
    <phoneticPr fontId="8" type="noConversion"/>
  </si>
  <si>
    <t>D1265209</t>
  </si>
  <si>
    <r>
      <rPr>
        <sz val="12"/>
        <rFont val="PMingLiu"/>
        <charset val="136"/>
      </rPr>
      <t>王子宸</t>
    </r>
  </si>
  <si>
    <t>Jensen</t>
  </si>
  <si>
    <t>HELLO</t>
  </si>
  <si>
    <r>
      <rPr>
        <sz val="12"/>
        <color rgb="FFFF0000"/>
        <rFont val="Times New Roman"/>
        <family val="1"/>
      </rPr>
      <t xml:space="preserve">Question 1: -35
</t>
    </r>
    <r>
      <rPr>
        <sz val="12"/>
        <color theme="1"/>
        <rFont val="Times New Roman"/>
        <family val="1"/>
      </rPr>
      <t>Incorrect parameters in scanf()(-10)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Wrong input specifier in scanf()(-10)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Output in incorrect format(-10)
Incorrect for-loop condition(-4)
Incorrect output in reverse number representation(-10)</t>
    </r>
    <phoneticPr fontId="8" type="noConversion"/>
  </si>
  <si>
    <t>D1265273</t>
  </si>
  <si>
    <r>
      <rPr>
        <sz val="12"/>
        <rFont val="PMingLiu"/>
        <charset val="136"/>
      </rPr>
      <t>葉緯圻</t>
    </r>
  </si>
  <si>
    <t>Joshua</t>
  </si>
  <si>
    <t>kinyo5647</t>
  </si>
  <si>
    <r>
      <rPr>
        <sz val="12"/>
        <rFont val="Times New Roman"/>
        <family val="1"/>
      </rPr>
      <t>Question 1: -30
Incorrect parameters in scanf()(-10)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SHOULD BE -35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
Incorrect if-else condition(-4)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hexadecimal representation(-10)
Incorrect output in reverse number representation(-10)</t>
    </r>
    <phoneticPr fontId="8" type="noConversion"/>
  </si>
  <si>
    <t>D1265315</t>
  </si>
  <si>
    <r>
      <rPr>
        <sz val="12"/>
        <rFont val="PMingLiu"/>
        <charset val="136"/>
      </rPr>
      <t>張子桓</t>
    </r>
  </si>
  <si>
    <t>Harrison</t>
  </si>
  <si>
    <t>Hhhh</t>
  </si>
  <si>
    <r>
      <rPr>
        <sz val="12"/>
        <rFont val="Times New Roman"/>
        <family val="1"/>
      </rPr>
      <t>Question 1: -35
Incorrect parameters in scanf()(-4)
Wrongly using 2-dimensional array(-4)
Incorrect parameters in scanf()(-4)
Using array "C" without initialization(-4)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Output in incorrect format(-10)
Incorrect output in reverse number representation(-10)</t>
    </r>
    <phoneticPr fontId="8" type="noConversion"/>
  </si>
  <si>
    <t>D1265672</t>
  </si>
  <si>
    <r>
      <rPr>
        <sz val="12"/>
        <rFont val="PMingLiu"/>
        <charset val="136"/>
      </rPr>
      <t>王崧喻</t>
    </r>
  </si>
  <si>
    <t>Charlie</t>
  </si>
  <si>
    <t>NONE</t>
  </si>
  <si>
    <r>
      <rPr>
        <sz val="12"/>
        <rFont val="Times New Roman"/>
        <family val="1"/>
      </rPr>
      <t xml:space="preserve">Question 1: -10
</t>
    </r>
    <r>
      <rPr>
        <sz val="12"/>
        <color rgb="FF000000"/>
        <rFont val="Times New Roman"/>
        <family val="1"/>
      </rPr>
      <t xml:space="preserve">Wrongly handle error exception(-10)
</t>
    </r>
    <r>
      <rPr>
        <sz val="12"/>
        <rFont val="Times New Roman"/>
        <family val="1"/>
      </rPr>
      <t xml:space="preserve">Question 2: -14
Using variable "count" without initialization(-4)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</si>
  <si>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t>D1265686</t>
  </si>
  <si>
    <r>
      <rPr>
        <sz val="12"/>
        <rFont val="PMingLiu"/>
        <charset val="136"/>
      </rPr>
      <t>何柏勳</t>
    </r>
  </si>
  <si>
    <t>Jacky</t>
  </si>
  <si>
    <r>
      <rPr>
        <sz val="12"/>
        <rFont val="Times New Roman"/>
        <family val="1"/>
      </rPr>
      <t xml:space="preserve">Question 1: -24
</t>
    </r>
    <r>
      <rPr>
        <sz val="12"/>
        <color rgb="FF000000"/>
        <rFont val="Times New Roman"/>
        <family val="1"/>
      </rPr>
      <t xml:space="preserve">Wrongly handle error exception(-10)
Output in incorrect format(-10)
Incorrect for-loop statement(-4)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</si>
  <si>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t>D1271403</t>
  </si>
  <si>
    <r>
      <rPr>
        <sz val="12"/>
        <rFont val="PMingLiu"/>
        <charset val="136"/>
      </rPr>
      <t>王祺</t>
    </r>
  </si>
  <si>
    <t>Osmond</t>
  </si>
  <si>
    <t>qvb2358</t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</si>
  <si>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-30
Using "else if" without "if"(-4)
Unnecessary scanf()(-8)
Incorrect calculaton in Independence day(-10)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</si>
  <si>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t>D1271450</t>
  </si>
  <si>
    <r>
      <rPr>
        <sz val="12"/>
        <rFont val="PMingLiu"/>
        <charset val="136"/>
      </rPr>
      <t>李宇恩</t>
    </r>
  </si>
  <si>
    <t>Eileen</t>
  </si>
  <si>
    <t>Starbucks</t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</si>
  <si>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>Question 3: -35
STRUCTURAL MISTAKE(-35)</t>
    </r>
    <phoneticPr fontId="8" type="noConversion"/>
  </si>
  <si>
    <t>Average</t>
  </si>
  <si>
    <t>Question 1(35%)</t>
  </si>
  <si>
    <t>Question 2(30%)</t>
  </si>
  <si>
    <t>Question 3(35%)</t>
  </si>
  <si>
    <t>Comments</t>
  </si>
  <si>
    <t>黃品喆</t>
  </si>
  <si>
    <t>Question 1: -14
Wrongly handle error exception(-10)
Output in incorrect format(-4)
Question 2: -28
Didn't initialize variable "first_day"(-0)
Incorrect calculation in weekday of Thanksgiving day(-10)
Incorrect calculation in weekday of Independence day(-10)
Question 3: -32
Wrongly using comparison operator "=="(-10)
Wrong output specifier in printf()(-4)
Using variable "num" without initialization(-4)
Wrong assignment in char array "hexi"(-4)
Incorrect output in reverse hexadecimal representation(-10)</t>
    <phoneticPr fontId="8" type="noConversion"/>
  </si>
  <si>
    <t>佘峻宇</t>
  </si>
  <si>
    <t>Question 1: -28
Wrongly handle error exception(-10)
Wrong output specifier in printf()(-8)
Output in incorrect format(-10)
Question 2: -10
Incorrect calculation in Thanksgiving day(-10)
Question 3: -28
Incorrect output in decimal representation(-10)
Incorrect output in reverse hexadecimal representation(-10)
Incorrect type when declaring variable(-4)</t>
  </si>
  <si>
    <t>許博琮</t>
  </si>
  <si>
    <t>Question 1: -20
Wrongly handle error exception(-10)
Output in incorrect format(-10)
Question 2: great
Question 3: -24
Function "reverseb" didn't match(-4)
Output in incorrect format(-10)
Incorrect output in reverse number representation(-10)</t>
  </si>
  <si>
    <t>楊智臣</t>
  </si>
  <si>
    <t>Question 1: great
Question 2: -30
Without solution(-30)
Question 3:-35
Without solution(-35)</t>
  </si>
  <si>
    <t>陳宣妤</t>
  </si>
  <si>
    <t>Question 1: -35
Incorrect parameters in scanf()(-10)
Wrongly handle error exception(-10)
Output in incorrect format(-10)
Incorrect if-else condition(-4)
Wrongly using comparison operator "=="(-4)
Question 2: -20
Incorrect calculation in Independence day(-10)
Incorrect calculaton in Thanksgiving day(-10)
Question 3: -20
Incorrect assigning value of num(-10)
Incorrect calculation in reverse number(-10)</t>
  </si>
  <si>
    <t>黃政睿</t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</si>
  <si>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</si>
  <si>
    <t>張宇呈</t>
  </si>
  <si>
    <t>Question 1: -35
Without solution(-35)
Question 2: -10
Incorrect calculation in Independence day(-10)
Question 3: -35
Without solution(-35)</t>
  </si>
  <si>
    <t>李皓鈞</t>
  </si>
  <si>
    <t>Question 1: -35
Wrong input specifier in scanf()(-4)
Wrongly handle error exception(-10)
Without printing linear equations(-20)
Wrong do-while condition(-4)
Question 2: great
Question 3: -24
Using variable without initialization(-4)
Output in incorrect format(-10)
Incorrect output in hexadecimal representation(-10)</t>
  </si>
  <si>
    <t>劉哲瑋</t>
  </si>
  <si>
    <t>Question 1: -20
Wrongly handle error exception(-10)
Output in incorrect format(-10)
Question 2: -20
Incorrect calculation in Independence day(-10)
Incorrect calculaton in Thanksgiving day(-10)
Question 3: -30
Incorrect calculation in reverse number(-10)
Output in incorrect format(-10)
Incorrect output in hexadecimal representation(-10)</t>
  </si>
  <si>
    <t>謝柏尉</t>
  </si>
  <si>
    <t>Question 1: -24
Wrongly handle error exception(-10)
Using variable without initialization(-4)
Output in incorrect format(-10)
Question 2: -20
Incorrect calculation in Independence day(-10)
Incorrect calculaton in Thanksgiving day(-10)
Question 3: -35
Wrong input specifier in scanf()(-4)
Incorrect for-loop statement(-4)
Output in incorrect format(-10)
Incorrect output in hexadecimal representation(-10)
Incorrect output in reverse number representation(-10)</t>
  </si>
  <si>
    <t>邱畇諠</t>
  </si>
  <si>
    <t>Question 1: -24
Wrongly handle error exception(-10)
Output in incorrect format(-10)
Incorrect if-else condition(-4)
Question 2: -20
Incorrect calculation in Independence day(-10)
Incorrect calculaton in Thanksgiving day(-10)
Question 3: -34
Redundant return variable "num2"(-0)
Function "printBinary" didn't catch parameter correctly(-4)
Output in incorrect format(-10)
Incorrect output in binary representation(-10)
Incorrect output in reverse number representation(-10)</t>
  </si>
  <si>
    <t>陳映聿</t>
  </si>
  <si>
    <t>Question 1: -24
Wrongly handle error exception(-10)
Output in incorrect format(-10)
Question 2: -20
Incorrect calculation in Independence day(-10)
Incorrect calculaton in Thanksgiving day(-10)
Question 3: -30
Incorrect format "^0" behind printf()(-0)
Output in incorrect format(-10)
Incorrect output in reverse decimal representation(-10)
Incorrect output in reverse hexadecimal representation(-10)</t>
  </si>
  <si>
    <t>蔡睿宇</t>
  </si>
  <si>
    <t>Question 1: -35
Wrong input specifier in scanf()(-8)
Without semicolons at the end of line(-4)
Incorrect using of  '}' at for-loop and do-while(-10)
Wrongly handle error exception(-10)
Output in incorrect format(-10)
Question 2: great
Question 3: -10
Without output in reverse decimal representation(-10)
Variable "ww" should %7(-0)</t>
  </si>
  <si>
    <t>陳彥勻</t>
  </si>
  <si>
    <t>Question 1: -35
Wrongly handle error exception(-10)
Output in incorrect format(-10)
Without printing linear equations(-20)
Question 2: -10
Incorrect calculaton in Thanksgiving day(-10)
Question 3: -30
Output in incorrect format(-10)
Incorrect output in binary representation(-10)
Incorrect output in reverse number representation(-10)</t>
  </si>
  <si>
    <t>曾語晨</t>
  </si>
  <si>
    <t>Question 1: -10
Wrongly handle error exception(-10)
Question 2: -20
Incorrect calculation in Independence day(-10)
Incorrect calculaton in Thanksgiving day(-10)
Question 3: -35
Without semicolons at the end of line(-4)
Using variable "rev" without assigned value(-4)
Output in incorrect format(-10)
Incorrect output in binary representation(-10)
Incorrect output in reverse number representation(-10)</t>
  </si>
  <si>
    <t>曾郁珊</t>
  </si>
  <si>
    <t>Question 1: -35
Wrongly using comparison operator "=="(-4)
Incorrect parameters in scanf()(-10)
Incorrect parameters in printf()(-4)
Wrongly using 2-dimensional array(-4)
Wrongly handle error exception(-10)
Output in incorrect format(-10)
Question 2: -20
Incorrect calculation in Independence day(-10)
Incorrect calculaton in Thanksgiving day(-10)
SHOULD BE -30
Question 3: -35
Wrong output specifier in printf()(-4)
Output in incorrect format(-10)
Incorrect output in binary representation(-10)
Incorrect output in hexadecimal representation(-10)
Incorrect output in reverse number representation(-10)</t>
  </si>
  <si>
    <t>王子宸</t>
  </si>
  <si>
    <t>Question 1: -35
Incorrect parameters in scanf()(-10)
Wrong input specifier in scanf()(-10)
Wrongly handle error exception(-10)
Output in incorrect format(-10)
Question 2: -20
Incorrect calculation in Independence day(-10)
Incorrect calculaton in Thanksgiving day(-10)
Question 3: -24
Output in incorrect format(-10)
Incorrect for-loop condition(-4)
Incorrect output in reverse number representation(-10)</t>
  </si>
  <si>
    <t>葉緯圻</t>
  </si>
  <si>
    <t>Question 1: -30
Incorrect parameters in scanf()(-10)
Wrongly handle error exception(-10)
Output in incorrect format(-10)
SHOULD BE -35
Question 2: -10
Incorrect calculaton in Thanksgiving day(-10)
Question 3: -35
Incorrect if-else condition(-4)
Output in incorrect format(-10)
Incorrect output in binary representation(-10)
Incorrect output in hexadecimal representation(-10)
Incorrect output in reverse number representation(-10)</t>
  </si>
  <si>
    <t>張子桓</t>
  </si>
  <si>
    <t>Question 1: -35
Incorrect parameters in scanf()(-4)
Wrongly using 2-dimensional array(-4)
Incorrect parameters in scanf()(-4)
Using array "C" without initialization(-4)
Wrongly handle error exception(-10)
Output in incorrect format(-10)
Question 2: -10
Incorrect calculaton in Thanksgiving day(-10)
Question 3: -20
Output in incorrect format(-10)
Incorrect output in reverse number representation(-10)</t>
  </si>
  <si>
    <t>王崧喻</t>
  </si>
  <si>
    <t>Question 1: -10
Wrongly handle error exception(-10)
Question 2: -14
Using variable "count" without initialization(-4)
Incorrect calculaton in Thanksgiving day(-10)
Question 3: -20
Incorrect output in hexadecimal representation(-10)
Incorrect output in reverse number representation(-10)</t>
  </si>
  <si>
    <t>何柏勳</t>
  </si>
  <si>
    <t>Question 1: -24
Wrongly handle error exception(-10)
Output in incorrect format(-10)
Incorrect for-loop statement(-4)
Question 2: -10
Incorrect calculaton in Thanksgiving day(-10)
Question 3: -35
Output in incorrect format(-10)
Incorrect output in binary representation(-10)
Incorrect output in hexadecimal representation(-10)
Incorrect output in reverse number representation(-10)</t>
  </si>
  <si>
    <t>王祺</t>
  </si>
  <si>
    <t>Question 1: -35
STRUCTURAL MISTAKE(-35)
Question 2: -30
Using "else if" without "if"(-4)
Unnecessary scanf()(-8)
Incorrect calculaton in Independence day(-10)
Incorrect calculaton in Thanksgiving day(-10)
Question 3: -35
Output in incorrect format(-10)
Incorrect output in binary representation(-10)
Incorrect output in hexadecimal representation(-10)
Incorrect output in reverse number representation(-10)</t>
  </si>
  <si>
    <t>李宇恩</t>
  </si>
  <si>
    <t>Question 1: -35
STRUCTURAL MISTAKE(-35)
Question 2: -10
Incorrect calculaton in Thanksgiving day(-10)
Question 3: -35
STRUCTURAL MISTAKE(-35)</t>
  </si>
  <si>
    <t>Score</t>
    <phoneticPr fontId="8" type="noConversion"/>
  </si>
  <si>
    <t>comment</t>
    <phoneticPr fontId="8" type="noConversion"/>
  </si>
  <si>
    <t>Leading blanks</t>
  </si>
  <si>
    <t>print terms</t>
    <phoneticPr fontId="8" type="noConversion"/>
  </si>
  <si>
    <t>input terms and constant</t>
    <phoneticPr fontId="8" type="noConversion"/>
  </si>
  <si>
    <t>error exception</t>
    <phoneticPr fontId="8" type="noConversion"/>
  </si>
  <si>
    <t>zero terms</t>
    <phoneticPr fontId="8" type="noConversion"/>
  </si>
  <si>
    <t>leading terms</t>
    <phoneticPr fontId="8" type="noConversion"/>
  </si>
  <si>
    <t>1 or -1</t>
    <phoneticPr fontId="8" type="noConversion"/>
  </si>
  <si>
    <t>other number</t>
    <phoneticPr fontId="8" type="noConversion"/>
  </si>
  <si>
    <t>alignment and blanks</t>
    <phoneticPr fontId="8" type="noConversion"/>
  </si>
  <si>
    <t xml:space="preserve">Question 1: </t>
  </si>
  <si>
    <t>Without leading blanks(-</t>
    <phoneticPr fontId="8" type="noConversion"/>
  </si>
  <si>
    <r>
      <rPr>
        <sz val="12"/>
        <color theme="1"/>
        <rFont val="Arial"/>
        <family val="2"/>
      </rPr>
      <t>沒</t>
    </r>
    <r>
      <rPr>
        <sz val="12"/>
        <color theme="1"/>
        <rFont val="Times New Roman"/>
        <family val="1"/>
      </rPr>
      <t>Input constant</t>
    </r>
  </si>
  <si>
    <t>Wrongly printing terms(-</t>
    <phoneticPr fontId="8" type="noConversion"/>
  </si>
  <si>
    <r>
      <rPr>
        <sz val="12"/>
        <color theme="1"/>
        <rFont val="Arial"/>
        <family val="2"/>
      </rPr>
      <t>都有印</t>
    </r>
  </si>
  <si>
    <t>Incorrect input terms and constants(-</t>
    <phoneticPr fontId="8" type="noConversion"/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</si>
  <si>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Input</t>
    </r>
  </si>
  <si>
    <t>Incorrect error exception(-</t>
    <phoneticPr fontId="8" type="noConversion"/>
  </si>
  <si>
    <r>
      <t xml:space="preserve">terms </t>
    </r>
    <r>
      <rPr>
        <sz val="12"/>
        <color theme="1"/>
        <rFont val="Arial"/>
        <family val="2"/>
      </rPr>
      <t>印出有小部分缺失</t>
    </r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</si>
  <si>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Validation</t>
    </r>
  </si>
  <si>
    <t>Without handling zero terms(-</t>
    <phoneticPr fontId="8" type="noConversion"/>
  </si>
  <si>
    <r>
      <t xml:space="preserve">constant </t>
    </r>
    <r>
      <rPr>
        <sz val="12"/>
        <color theme="1"/>
        <rFont val="Arial"/>
        <family val="2"/>
      </rPr>
      <t>沒印</t>
    </r>
  </si>
  <si>
    <r>
      <rPr>
        <sz val="12"/>
        <color theme="1"/>
        <rFont val="Arial"/>
        <family val="2"/>
      </rPr>
      <t>沒有</t>
    </r>
    <r>
      <rPr>
        <sz val="12"/>
        <color theme="1"/>
        <rFont val="Times New Roman"/>
        <family val="1"/>
      </rPr>
      <t>continue</t>
    </r>
  </si>
  <si>
    <t>Without handling leading terms(-</t>
    <phoneticPr fontId="8" type="noConversion"/>
  </si>
  <si>
    <r>
      <t xml:space="preserve">Validation of equation </t>
    </r>
    <r>
      <rPr>
        <sz val="12"/>
        <color theme="1"/>
        <rFont val="Arial"/>
        <family val="2"/>
      </rPr>
      <t>放錯位置</t>
    </r>
  </si>
  <si>
    <t>Without handling 1 or -1 situation(-</t>
    <phoneticPr fontId="8" type="noConversion"/>
  </si>
  <si>
    <r>
      <t xml:space="preserve">Validation of variable </t>
    </r>
    <r>
      <rPr>
        <sz val="12"/>
        <color theme="1"/>
        <rFont val="Arial"/>
        <family val="2"/>
      </rPr>
      <t>放錯位置</t>
    </r>
  </si>
  <si>
    <t>Wrongly printing other numbers(-</t>
    <phoneticPr fontId="8" type="noConversion"/>
  </si>
  <si>
    <r>
      <t>Validation of equation</t>
    </r>
    <r>
      <rPr>
        <sz val="12"/>
        <color theme="1"/>
        <rFont val="Arial"/>
        <family val="2"/>
      </rPr>
      <t>寫錯</t>
    </r>
  </si>
  <si>
    <t>Without alignments and blanks(-</t>
    <phoneticPr fontId="8" type="noConversion"/>
  </si>
  <si>
    <r>
      <t xml:space="preserve">Validation of variable </t>
    </r>
    <r>
      <rPr>
        <sz val="12"/>
        <color theme="1"/>
        <rFont val="Arial"/>
        <family val="2"/>
      </rPr>
      <t>寫錯</t>
    </r>
  </si>
  <si>
    <t>Comment</t>
    <phoneticPr fontId="8" type="noConversion"/>
  </si>
  <si>
    <t>count of Independence day</t>
  </si>
  <si>
    <t>weekday of Independence day</t>
  </si>
  <si>
    <t>print Independence day</t>
  </si>
  <si>
    <t>count of Thanksgiving day</t>
  </si>
  <si>
    <t>weekday of Nov 1st</t>
  </si>
  <si>
    <t>day of Thanksgiving day</t>
  </si>
  <si>
    <t>print Thanksgiving day</t>
  </si>
  <si>
    <t xml:space="preserve">Question 2: </t>
    <phoneticPr fontId="8" type="noConversion"/>
  </si>
  <si>
    <t>Incorrect count calculation of Independence Day(-</t>
    <phoneticPr fontId="8" type="noConversion"/>
  </si>
  <si>
    <t>Incorrect weekday of Independence Day(-</t>
    <phoneticPr fontId="8" type="noConversion"/>
  </si>
  <si>
    <t>Wrongly printing Independence Day(-</t>
    <phoneticPr fontId="8" type="noConversion"/>
  </si>
  <si>
    <t>Incorrect count calculation of Thanksgiving Day(-</t>
    <phoneticPr fontId="8" type="noConversion"/>
  </si>
  <si>
    <t>Incorrect weekday of Nov 1st(-</t>
    <phoneticPr fontId="8" type="noConversion"/>
  </si>
  <si>
    <t>Incorrect day of Thanksgiving Day(-</t>
    <phoneticPr fontId="8" type="noConversion"/>
  </si>
  <si>
    <t>Wrongly printing Thanksgiving Day(-</t>
    <phoneticPr fontId="8" type="noConversion"/>
  </si>
  <si>
    <t>print Binary</t>
    <phoneticPr fontId="12" type="noConversion"/>
  </si>
  <si>
    <t>print Hexadecimal</t>
    <phoneticPr fontId="12" type="noConversion"/>
  </si>
  <si>
    <t>Reverse calculation</t>
    <phoneticPr fontId="12" type="noConversion"/>
  </si>
  <si>
    <t>print reverse decimal</t>
    <phoneticPr fontId="12" type="noConversion"/>
  </si>
  <si>
    <t>print reverse Binary</t>
    <phoneticPr fontId="12" type="noConversion"/>
  </si>
  <si>
    <t>print reverse Hexadecimal</t>
    <phoneticPr fontId="12" type="noConversion"/>
  </si>
  <si>
    <t xml:space="preserve">Question 3: </t>
    <phoneticPr fontId="8" type="noConversion"/>
  </si>
  <si>
    <t>Wrongly printing binary(-</t>
    <phoneticPr fontId="8" type="noConversion"/>
  </si>
  <si>
    <t>Wrongly printing hexadecimal(-</t>
    <phoneticPr fontId="8" type="noConversion"/>
  </si>
  <si>
    <t>Incorrect calculation of reverse number(-</t>
    <phoneticPr fontId="8" type="noConversion"/>
  </si>
  <si>
    <t>Wrongly printing reverse decimal(-</t>
    <phoneticPr fontId="8" type="noConversion"/>
  </si>
  <si>
    <t>Wrongly printing reverse binary(-</t>
    <phoneticPr fontId="8" type="noConversion"/>
  </si>
  <si>
    <t>Wrongly printing reverse hexadecimal(-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</si>
</sst>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charset val="134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PMingLiu"/>
      <charset val="136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微軟正黑體"/>
      <family val="2"/>
      <charset val="136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00B050"/>
      <name val="Times New Roman"/>
      <family val="1"/>
    </font>
    <font>
      <sz val="12"/>
      <color rgb="FFFFC000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0">
      <alignment vertical="center"/>
    </xf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readingOrder="1"/>
    </xf>
    <xf numFmtId="0" fontId="4" fillId="0" borderId="1" xfId="0" applyFont="1" applyBorder="1" applyAlignment="1">
      <alignment horizontal="center" vertical="top" readingOrder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vertical="center" wrapText="1" readingOrder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 readingOrder="1"/>
    </xf>
    <xf numFmtId="0" fontId="4" fillId="0" borderId="4" xfId="0" applyFont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vertical="center" readingOrder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3">
    <cellStyle name="Hyperlink" xfId="1" xr:uid="{00000000-0005-0000-0000-000031000000}"/>
    <cellStyle name="一般" xfId="0" builtinId="0"/>
    <cellStyle name="一般 2" xfId="2" xr:uid="{F0B30814-C85D-495C-BC85-008EF7A0263B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全班分數分佈</cx:v>
        </cx:txData>
      </cx:tx>
    </cx:title>
    <cx:plotArea>
      <cx:plotAreaRegion>
        <cx:series layoutId="clusteredColumn" uniqueId="{63CA07E7-D98A-426C-BC9C-0CC2FFD63B6F}">
          <cx:tx>
            <cx:txData>
              <cx:f>_xlchart.v1.0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Q1分數分佈</cx:v>
        </cx:txData>
      </cx:tx>
    </cx:title>
    <cx:plotArea>
      <cx:plotAreaRegion>
        <cx:series layoutId="clusteredColumn" uniqueId="{CB2B2E67-83E5-4772-9DC4-4BB8E169E567}">
          <cx:tx>
            <cx:txData>
              <cx:f>_xlchart.v1.2</cx:f>
              <cx:v>Question 1(35%)</cx:v>
            </cx:txData>
          </cx:tx>
          <cx:dataId val="0"/>
          <cx:layoutPr>
            <cx:binning intervalClosed="r" underflow="0.40000000000000002" overflow="39.600000000000001">
              <cx:binSize val="4.9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Q2分數分佈</cx:v>
        </cx:txData>
      </cx:tx>
    </cx:title>
    <cx:plotArea>
      <cx:plotAreaRegion>
        <cx:series layoutId="clusteredColumn" uniqueId="{360EB464-B8B9-474A-AB2C-3E4EE2235F86}">
          <cx:tx>
            <cx:txData>
              <cx:f>_xlchart.v1.4</cx:f>
              <cx:v>Question 2(30%)</cx:v>
            </cx:txData>
          </cx:tx>
          <cx:dataId val="0"/>
          <cx:layoutPr>
            <cx:binning intervalClosed="r" underflow="0.5" overflow="29.899999999999999">
              <cx:binSize val="4.9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Q3分數分佈</cx:v>
        </cx:txData>
      </cx:tx>
    </cx:title>
    <cx:plotArea>
      <cx:plotAreaRegion>
        <cx:series layoutId="clusteredColumn" uniqueId="{FB4ED021-C3FA-4198-B428-00F868D9E2AE}">
          <cx:tx>
            <cx:txData>
              <cx:f>_xlchart.v1.6</cx:f>
              <cx:v>Question 3(35%)</cx:v>
            </cx:txData>
          </cx:tx>
          <cx:dataId val="0"/>
          <cx:layoutPr>
            <cx:binning intervalClosed="r" underflow="0.5" overflow="29.899999999999999">
              <cx:binSize val="4.9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428625</xdr:rowOff>
    </xdr:from>
    <xdr:to>
      <xdr:col>20</xdr:col>
      <xdr:colOff>361950</xdr:colOff>
      <xdr:row>2</xdr:row>
      <xdr:rowOff>657225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此圖表在您的 Excel 版本中無法使用。
若編輯此圖案或將此活頁簿儲存為其他的檔案格式，將永久破壞此圖表。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</xdr:row>
      <xdr:rowOff>971550</xdr:rowOff>
    </xdr:from>
    <xdr:to>
      <xdr:col>20</xdr:col>
      <xdr:colOff>457200</xdr:colOff>
      <xdr:row>2</xdr:row>
      <xdr:rowOff>3714750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7FCD46C0-733C-E193-A03C-1B903EE83EDE}"/>
                </a:ext>
                <a:ext uri="{147F2762-F138-4A5C-976F-8EAC2B608ADB}">
                  <a16:predDERef xmlns:a16="http://schemas.microsoft.com/office/drawing/2014/main" pre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此圖表在您的 Excel 版本中無法使用。
若編輯此圖案或將此活頁簿儲存為其他的檔案格式，將永久破壞此圖表。</a:t>
              </a:r>
            </a:p>
          </xdr:txBody>
        </xdr:sp>
      </mc:Fallback>
    </mc:AlternateContent>
    <xdr:clientData/>
  </xdr:twoCellAnchor>
  <xdr:twoCellAnchor>
    <xdr:from>
      <xdr:col>13</xdr:col>
      <xdr:colOff>600075</xdr:colOff>
      <xdr:row>3</xdr:row>
      <xdr:rowOff>104775</xdr:rowOff>
    </xdr:from>
    <xdr:to>
      <xdr:col>20</xdr:col>
      <xdr:colOff>371475</xdr:colOff>
      <xdr:row>4</xdr:row>
      <xdr:rowOff>523875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85EF9B73-6710-D52A-8A06-DF3A8D228998}"/>
                </a:ext>
                <a:ext uri="{147F2762-F138-4A5C-976F-8EAC2B608ADB}">
                  <a16:predDERef xmlns:a16="http://schemas.microsoft.com/office/drawing/2014/main" pred="{7FCD46C0-733C-E193-A03C-1B903EE83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此圖表在您的 Excel 版本中無法使用。
若編輯此圖案或將此活頁簿儲存為其他的檔案格式，將永久破壞此圖表。</a:t>
              </a:r>
            </a:p>
          </xdr:txBody>
        </xdr:sp>
      </mc:Fallback>
    </mc:AlternateContent>
    <xdr:clientData/>
  </xdr:twoCellAnchor>
  <xdr:twoCellAnchor>
    <xdr:from>
      <xdr:col>21</xdr:col>
      <xdr:colOff>9525</xdr:colOff>
      <xdr:row>1</xdr:row>
      <xdr:rowOff>2000250</xdr:rowOff>
    </xdr:from>
    <xdr:to>
      <xdr:col>27</xdr:col>
      <xdr:colOff>466725</xdr:colOff>
      <xdr:row>2</xdr:row>
      <xdr:rowOff>2228850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BDA0A735-49A8-676E-F1C4-9D50684AC52D}"/>
                </a:ext>
                <a:ext uri="{147F2762-F138-4A5C-976F-8EAC2B608ADB}">
                  <a16:predDERef xmlns:a16="http://schemas.microsoft.com/office/drawing/2014/main" pred="{85EF9B73-6710-D52A-8A06-DF3A8D2289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此圖表在您的 Excel 版本中無法使用。
若編輯此圖案或將此活頁簿儲存為其他的檔案格式，將永久破壞此圖表。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56" workbookViewId="0">
      <pane xSplit="5" ySplit="1" topLeftCell="S2" activePane="bottomRight" state="frozenSplit"/>
      <selection pane="bottomRight" activeCell="W4" sqref="W4"/>
      <selection pane="bottomLeft"/>
      <selection pane="topRight"/>
    </sheetView>
  </sheetViews>
  <sheetFormatPr defaultColWidth="9" defaultRowHeight="16.5" customHeight="1"/>
  <cols>
    <col min="1" max="1" width="4.5" style="3" customWidth="1"/>
    <col min="2" max="2" width="8.5" style="3" customWidth="1"/>
    <col min="3" max="3" width="7.5" style="3" customWidth="1"/>
    <col min="4" max="4" width="7.875" style="4" customWidth="1"/>
    <col min="5" max="5" width="9.875" style="4" customWidth="1"/>
    <col min="6" max="7" width="15.5" bestFit="1" customWidth="1"/>
    <col min="8" max="8" width="15.5" style="4" bestFit="1" customWidth="1"/>
    <col min="9" max="9" width="46.375" style="34" customWidth="1"/>
    <col min="10" max="11" width="5.375" style="5" customWidth="1"/>
    <col min="12" max="12" width="55.75" style="4" customWidth="1"/>
    <col min="13" max="16384" width="9" style="4"/>
  </cols>
  <sheetData>
    <row r="1" spans="1:12" s="1" customFormat="1" ht="30.75">
      <c r="A1" s="54" t="s">
        <v>0</v>
      </c>
      <c r="B1" s="55" t="s">
        <v>1</v>
      </c>
      <c r="C1" s="55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7" t="s">
        <v>8</v>
      </c>
      <c r="J1" s="58" t="s">
        <v>9</v>
      </c>
      <c r="K1" s="53" t="s">
        <v>10</v>
      </c>
      <c r="L1" s="6" t="s">
        <v>11</v>
      </c>
    </row>
    <row r="2" spans="1:12" s="2" customFormat="1" ht="198">
      <c r="A2" s="59">
        <v>1</v>
      </c>
      <c r="B2" s="44" t="s">
        <v>12</v>
      </c>
      <c r="C2" s="43" t="s">
        <v>13</v>
      </c>
      <c r="D2" s="45" t="s">
        <v>14</v>
      </c>
      <c r="E2" s="46" t="s">
        <v>15</v>
      </c>
      <c r="F2" s="46">
        <f>'Question 1'!$D3</f>
        <v>31</v>
      </c>
      <c r="G2" s="46">
        <f>'Question 2'!$D3</f>
        <v>28</v>
      </c>
      <c r="H2" s="46">
        <f>'Question 3'!$D3</f>
        <v>24</v>
      </c>
      <c r="I2" s="47" t="str">
        <f>'Question 1'!N3&amp;'Question 2'!L3&amp;'Question 3'!K3</f>
        <v xml:space="preserve">Question 1: -4
Incorrect error exception(-2)
Without handling leading terms(-1)
Without alignments and blanks(-1)
Question 2: -2
Incorrect count calculation of Independence Day(-1)
Wrongly printing Thanksgiving Day(-1)
Question 3: -11
Wrongly printing hexadecimal(-4)
Incorrect calculation of reverse number(-4)
Wrongly printing reverse hexadecimal(-3)
</v>
      </c>
      <c r="J2" s="60">
        <f>SUM(F2:H2)</f>
        <v>83</v>
      </c>
      <c r="K2" s="42">
        <f>OLD!J2</f>
        <v>26</v>
      </c>
      <c r="L2" s="35" t="s">
        <v>16</v>
      </c>
    </row>
    <row r="3" spans="1:12" s="2" customFormat="1" ht="305.25">
      <c r="A3" s="59">
        <v>2</v>
      </c>
      <c r="B3" s="48" t="s">
        <v>17</v>
      </c>
      <c r="C3" s="48" t="s">
        <v>18</v>
      </c>
      <c r="D3" s="49" t="s">
        <v>19</v>
      </c>
      <c r="E3" s="46" t="s">
        <v>20</v>
      </c>
      <c r="F3" s="46">
        <f>'Question 1'!$D4</f>
        <v>9</v>
      </c>
      <c r="G3" s="46">
        <f>'Question 2'!$D4</f>
        <v>27</v>
      </c>
      <c r="H3" s="46">
        <f>'Question 3'!$D4</f>
        <v>18</v>
      </c>
      <c r="I3" s="47" t="str">
        <f>'Question 1'!N4&amp;'Question 2'!L4&amp;'Question 3'!K4</f>
        <v xml:space="preserve">Question 1: -26
Without leading blanks(-1)
Wrongly printing terms(-2)
Incorrect input terms and constants(-1)
Incorrect error exception(-4)
Without handling zero terms(-4)
Without handling leading terms(-4)
Without handling 1 or -1 situation(-4)
Wrongly printing other numbers(-2)
Without alignments and blanks(-4)
Question 2: -3
Incorrect day of Thanksgiving Day(-3)
Question 3: -17
Wrongly printing binary(-2)
Wrongly printing hexadecimal(-2)
Incorrect calculation of reverse number(-6)
Wrongly printing reverse decimal(-3)
Wrongly printing reverse binary(-2)
Wrongly printing reverse hexadecimal(-2)
</v>
      </c>
      <c r="J3" s="60">
        <f t="shared" ref="J3:J24" si="0">SUM(F3:H3)</f>
        <v>54</v>
      </c>
      <c r="K3" s="42">
        <f>OLD!J3</f>
        <v>34</v>
      </c>
      <c r="L3" s="35" t="s">
        <v>21</v>
      </c>
    </row>
    <row r="4" spans="1:12" s="2" customFormat="1" ht="183">
      <c r="A4" s="59">
        <v>3</v>
      </c>
      <c r="B4" s="48" t="s">
        <v>22</v>
      </c>
      <c r="C4" s="48" t="s">
        <v>23</v>
      </c>
      <c r="D4" s="49" t="s">
        <v>24</v>
      </c>
      <c r="E4" s="50" t="s">
        <v>25</v>
      </c>
      <c r="F4" s="46">
        <f>'Question 1'!$D5</f>
        <v>28</v>
      </c>
      <c r="G4" s="46">
        <f>'Question 2'!$D5</f>
        <v>29</v>
      </c>
      <c r="H4" s="46">
        <f>'Question 3'!$D5</f>
        <v>23</v>
      </c>
      <c r="I4" s="47" t="str">
        <f>'Question 1'!N5&amp;'Question 2'!L5&amp;'Question 3'!K5</f>
        <v xml:space="preserve">Question 1: -7
Without leading blanks(-1)
Incorrect error exception(-2)
Without handling 1 or -1 situation(-2)
Without alignments and blanks(-2)
Question 2: -1
Incorrect count calculation of Independence Day(-1)
Question 3: -12
Wrongly printing hexadecimal(-2)
Incorrect calculation of reverse number(-8)
Wrongly printing reverse hexadecimal(-2)
</v>
      </c>
      <c r="J4" s="60">
        <f t="shared" si="0"/>
        <v>80</v>
      </c>
      <c r="K4" s="42">
        <f>OLD!J4</f>
        <v>56</v>
      </c>
      <c r="L4" s="35" t="s">
        <v>26</v>
      </c>
    </row>
    <row r="5" spans="1:12" s="2" customFormat="1" ht="259.5">
      <c r="A5" s="59">
        <v>4</v>
      </c>
      <c r="B5" s="44" t="s">
        <v>27</v>
      </c>
      <c r="C5" s="43" t="s">
        <v>28</v>
      </c>
      <c r="D5" s="51" t="s">
        <v>29</v>
      </c>
      <c r="E5" s="46" t="s">
        <v>30</v>
      </c>
      <c r="F5" s="46">
        <f>'Question 1'!$D6</f>
        <v>35</v>
      </c>
      <c r="G5" s="46">
        <f>'Question 2'!$D6</f>
        <v>0</v>
      </c>
      <c r="H5" s="46">
        <f>'Question 3'!$D6</f>
        <v>0</v>
      </c>
      <c r="I5" s="47" t="str">
        <f>'Question 1'!N6&amp;'Question 2'!L6&amp;'Question 3'!K6</f>
        <v xml:space="preserve">Question 1: great
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Question 3: -35
Wrongly printing binary(-8)
Wrongly printing hexadecimal(-8)
Incorrect calculation of reverse number(-8)
Wrongly printing reverse decimal(-3)
Wrongly printing reverse binary(-4)
Wrongly printing reverse hexadecimal(-4)
</v>
      </c>
      <c r="J5" s="60">
        <f t="shared" si="0"/>
        <v>35</v>
      </c>
      <c r="K5" s="42">
        <f>OLD!J5</f>
        <v>35</v>
      </c>
      <c r="L5" s="35" t="s">
        <v>31</v>
      </c>
    </row>
    <row r="6" spans="1:12" s="2" customFormat="1" ht="336">
      <c r="A6" s="59">
        <v>5</v>
      </c>
      <c r="B6" s="44" t="s">
        <v>32</v>
      </c>
      <c r="C6" s="43" t="s">
        <v>33</v>
      </c>
      <c r="D6" s="51" t="s">
        <v>34</v>
      </c>
      <c r="E6" s="46" t="s">
        <v>35</v>
      </c>
      <c r="F6" s="46">
        <f>'Question 1'!$D7</f>
        <v>0</v>
      </c>
      <c r="G6" s="46">
        <f>'Question 2'!$D7</f>
        <v>20</v>
      </c>
      <c r="H6" s="46">
        <f>'Question 3'!$D7</f>
        <v>2</v>
      </c>
      <c r="I6" s="47" t="str">
        <f>'Question 1'!N7&amp;'Question 2'!L7&amp;'Question 3'!K7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-10
Incorrect count calculation of Thanksgiving Day(-3)
Incorrect weekday of Nov 1st(-4)
Incorrect day of Thanksgiving Day(-3)
Question 3: -33
Wrongly printing binary(-8)
Wrongly printing hexadecimal(-8)
Incorrect calculation of reverse number(-8)
Wrongly printing reverse decimal(-1)
Wrongly printing reverse binary(-4)
Wrongly printing reverse hexadecimal(-4)
</v>
      </c>
      <c r="J6" s="60">
        <f t="shared" si="0"/>
        <v>22</v>
      </c>
      <c r="K6" s="42">
        <f>OLD!J6</f>
        <v>25</v>
      </c>
      <c r="L6" s="35" t="s">
        <v>36</v>
      </c>
    </row>
    <row r="7" spans="1:12" s="2" customFormat="1" ht="274.5">
      <c r="A7" s="59">
        <v>6</v>
      </c>
      <c r="B7" s="52" t="s">
        <v>37</v>
      </c>
      <c r="C7" s="43" t="s">
        <v>38</v>
      </c>
      <c r="D7" s="51" t="s">
        <v>39</v>
      </c>
      <c r="E7" s="46" t="s">
        <v>40</v>
      </c>
      <c r="F7" s="46">
        <f>'Question 1'!$D8</f>
        <v>23</v>
      </c>
      <c r="G7" s="46">
        <f>'Question 2'!$D8</f>
        <v>10</v>
      </c>
      <c r="H7" s="46">
        <f>'Question 3'!$D8</f>
        <v>24</v>
      </c>
      <c r="I7" s="47" t="str">
        <f>'Question 1'!N8&amp;'Question 2'!L8&amp;'Question 3'!K8</f>
        <v xml:space="preserve">Question 1: -12
Wrongly printing terms(-1)
Incorrect error exception(-3)
Without handling leading terms(-3)
Without handling 1 or -1 situation(-3)
Wrongly printing other numbers(-2)
Question 2: -20
Incorrect count calculation of Independence Day(-5)
Incorrect weekday of Independence Day(-5)
Incorrect count calculation of Thanksgiving Day(-3)
Incorrect weekday of Nov 1st(-4)
Incorrect day of Thanksgiving Day(-3)
Question 3: -11
Wrongly printing hexadecimal(-2)
Incorrect calculation of reverse number(-4)
Wrongly printing reverse decimal(-3)
Wrongly printing reverse hexadecimal(-2)
</v>
      </c>
      <c r="J7" s="60">
        <f t="shared" si="0"/>
        <v>57</v>
      </c>
      <c r="K7" s="42">
        <f>OLD!J7</f>
        <v>32</v>
      </c>
      <c r="L7" s="36" t="s">
        <v>41</v>
      </c>
    </row>
    <row r="8" spans="1:12" s="2" customFormat="1" ht="336">
      <c r="A8" s="59">
        <v>7</v>
      </c>
      <c r="B8" s="44" t="s">
        <v>42</v>
      </c>
      <c r="C8" s="43" t="s">
        <v>43</v>
      </c>
      <c r="D8" s="51" t="s">
        <v>44</v>
      </c>
      <c r="E8" s="46" t="s">
        <v>45</v>
      </c>
      <c r="F8" s="46">
        <f>'Question 1'!$D9</f>
        <v>0</v>
      </c>
      <c r="G8" s="46">
        <f>'Question 2'!$D9</f>
        <v>22</v>
      </c>
      <c r="H8" s="46">
        <f>'Question 3'!$D9</f>
        <v>0</v>
      </c>
      <c r="I8" s="47" t="str">
        <f>'Question 1'!N9&amp;'Question 2'!L9&amp;'Question 3'!K9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-8
Incorrect count calculation of Independence Day(-5)
Incorrect weekday of Nov 1st(-1)
Incorrect day of Thanksgiving Day(-2)
Question 3: -35
Wrongly printing binary(-8)
Wrongly printing hexadecimal(-8)
Incorrect calculation of reverse number(-8)
Wrongly printing reverse decimal(-3)
Wrongly printing reverse binary(-4)
Wrongly printing reverse hexadecimal(-4)
</v>
      </c>
      <c r="J8" s="60">
        <f t="shared" si="0"/>
        <v>22</v>
      </c>
      <c r="K8" s="42">
        <f>OLD!J8</f>
        <v>20</v>
      </c>
      <c r="L8" s="37" t="s">
        <v>46</v>
      </c>
    </row>
    <row r="9" spans="1:12" s="2" customFormat="1" ht="243.75">
      <c r="A9" s="59">
        <v>8</v>
      </c>
      <c r="B9" s="44" t="s">
        <v>47</v>
      </c>
      <c r="C9" s="43" t="s">
        <v>48</v>
      </c>
      <c r="D9" s="51" t="s">
        <v>49</v>
      </c>
      <c r="E9" s="46" t="s">
        <v>50</v>
      </c>
      <c r="F9" s="46">
        <f>'Question 1'!$D10</f>
        <v>0</v>
      </c>
      <c r="G9" s="46">
        <f>'Question 2'!$D10</f>
        <v>30</v>
      </c>
      <c r="H9" s="46">
        <f>'Question 3'!$D10</f>
        <v>23</v>
      </c>
      <c r="I9" s="47" t="str">
        <f>'Question 1'!N10&amp;'Question 2'!L10&amp;'Question 3'!K10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great
Question 3: -12
Wrongly printing hexadecimal(-6)
Incorrect calculation of reverse number(-2)
Wrongly printing reverse hexadecimal(-4)
</v>
      </c>
      <c r="J9" s="60">
        <f t="shared" si="0"/>
        <v>53</v>
      </c>
      <c r="K9" s="42">
        <f>OLD!J9</f>
        <v>41</v>
      </c>
      <c r="L9" s="35" t="s">
        <v>51</v>
      </c>
    </row>
    <row r="10" spans="1:12" s="2" customFormat="1" ht="274.5">
      <c r="A10" s="59">
        <v>9</v>
      </c>
      <c r="B10" s="44" t="s">
        <v>52</v>
      </c>
      <c r="C10" s="43" t="s">
        <v>53</v>
      </c>
      <c r="D10" s="51" t="s">
        <v>54</v>
      </c>
      <c r="E10" s="46" t="s">
        <v>55</v>
      </c>
      <c r="F10" s="46">
        <f>'Question 1'!$D11</f>
        <v>23</v>
      </c>
      <c r="G10" s="46">
        <f>'Question 2'!$D11</f>
        <v>13</v>
      </c>
      <c r="H10" s="46">
        <f>'Question 3'!$D11</f>
        <v>10</v>
      </c>
      <c r="I10" s="47" t="str">
        <f>'Question 1'!N11&amp;'Question 2'!L11&amp;'Question 3'!K11</f>
        <v xml:space="preserve">Question 1: -12
Without leading blanks(-1)
Incorrect error exception(-5)
Without handling leading terms(-4)
Without alignments and blanks(-2)
Question 2: -17
Incorrect count calculation of Independence Day(-2)
Incorrect weekday of Independence Day(-5)
Incorrect count calculation of Thanksgiving Day(-3)
Incorrect weekday of Nov 1st(-4)
Incorrect day of Thanksgiving Day(-3)
Question 3: -25
Wrongly printing hexadecimal(-6)
Incorrect calculation of reverse number(-8)
Wrongly printing reverse decimal(-3)
Wrongly printing reverse binary(-4)
Wrongly printing reverse hexadecimal(-4)
</v>
      </c>
      <c r="J10" s="60">
        <f t="shared" si="0"/>
        <v>46</v>
      </c>
      <c r="K10" s="42">
        <f>OLD!J10</f>
        <v>30</v>
      </c>
      <c r="L10" s="35" t="s">
        <v>56</v>
      </c>
    </row>
    <row r="11" spans="1:12" s="2" customFormat="1" ht="336">
      <c r="A11" s="59">
        <v>10</v>
      </c>
      <c r="B11" s="44" t="s">
        <v>57</v>
      </c>
      <c r="C11" s="43" t="s">
        <v>58</v>
      </c>
      <c r="D11" s="51" t="s">
        <v>59</v>
      </c>
      <c r="E11" s="46" t="s">
        <v>60</v>
      </c>
      <c r="F11" s="46">
        <f>'Question 1'!$D12</f>
        <v>12</v>
      </c>
      <c r="G11" s="46">
        <f>'Question 2'!$D12</f>
        <v>10</v>
      </c>
      <c r="H11" s="46">
        <f>'Question 3'!$D12</f>
        <v>10</v>
      </c>
      <c r="I11" s="47" t="str">
        <f>'Question 1'!N12&amp;'Question 2'!L12&amp;'Question 3'!K12</f>
        <v xml:space="preserve">Question 1: -23
Without leading blanks(-1)
Wrongly printing terms(-3)
Incorrect error exception(-5)
Without handling zero terms(-4)
Without handling leading terms(-4)
Without handling 1 or -1 situation(-4)
Without alignments and blanks(-2)
Question 2: -20
Incorrect count calculation of Independence Day(-5)
Incorrect weekday of Independence Day(-5)
Incorrect count calculation of Thanksgiving Day(-3)
Incorrect weekday of Nov 1st(-4)
Incorrect day of Thanksgiving Day(-3)
Question 3: -25
Wrongly printing binary(-4)
Wrongly printing hexadecimal(-4)
Incorrect calculation of reverse number(-8)
Wrongly printing reverse decimal(-3)
Wrongly printing reverse binary(-4)
Wrongly printing reverse hexadecimal(-4)
</v>
      </c>
      <c r="J11" s="60">
        <f t="shared" si="0"/>
        <v>32</v>
      </c>
      <c r="K11" s="42">
        <f>OLD!J11</f>
        <v>21</v>
      </c>
      <c r="L11" s="35" t="s">
        <v>61</v>
      </c>
    </row>
    <row r="12" spans="1:12" s="2" customFormat="1" ht="259.5">
      <c r="A12" s="59">
        <v>11</v>
      </c>
      <c r="B12" s="44" t="s">
        <v>62</v>
      </c>
      <c r="C12" s="43" t="s">
        <v>63</v>
      </c>
      <c r="D12" s="51" t="s">
        <v>64</v>
      </c>
      <c r="E12" s="46" t="s">
        <v>65</v>
      </c>
      <c r="F12" s="46">
        <f>'Question 1'!$D13</f>
        <v>25</v>
      </c>
      <c r="G12" s="46">
        <f>'Question 2'!$D13</f>
        <v>15</v>
      </c>
      <c r="H12" s="46">
        <f>'Question 3'!$D13</f>
        <v>12</v>
      </c>
      <c r="I12" s="47" t="str">
        <f>'Question 1'!N13&amp;'Question 2'!L13&amp;'Question 3'!K13</f>
        <v xml:space="preserve">Question 1: -10
Incorrect error exception(-5)
Without handling zero terms(-3)
Without alignments and blanks(-2)
Question 2: -15
Incorrect count calculation of Independence Day(-5)
Incorrect count calculation of Thanksgiving Day(-3)
Incorrect weekday of Nov 1st(-4)
Incorrect day of Thanksgiving Day(-3)
Question 3: -23
Wrongly printing binary(-2)
Wrongly printing hexadecimal(-2)
Incorrect calculation of reverse number(-8)
Wrongly printing reverse decimal(-3)
Wrongly printing reverse binary(-4)
Wrongly printing reverse hexadecimal(-4)
</v>
      </c>
      <c r="J12" s="60">
        <f t="shared" si="0"/>
        <v>52</v>
      </c>
      <c r="K12" s="42">
        <f>OLD!J12</f>
        <v>22</v>
      </c>
      <c r="L12" s="35" t="s">
        <v>66</v>
      </c>
    </row>
    <row r="13" spans="1:12" s="2" customFormat="1" ht="228.75">
      <c r="A13" s="59">
        <v>12</v>
      </c>
      <c r="B13" s="44" t="s">
        <v>67</v>
      </c>
      <c r="C13" s="43" t="s">
        <v>68</v>
      </c>
      <c r="D13" s="51" t="s">
        <v>69</v>
      </c>
      <c r="E13" s="46" t="s">
        <v>70</v>
      </c>
      <c r="F13" s="46">
        <f>'Question 1'!$D14</f>
        <v>15</v>
      </c>
      <c r="G13" s="46">
        <f>'Question 2'!$D14</f>
        <v>26</v>
      </c>
      <c r="H13" s="46">
        <f>'Question 3'!$D14</f>
        <v>19</v>
      </c>
      <c r="I13" s="47" t="str">
        <f>'Question 1'!N14&amp;'Question 2'!L14&amp;'Question 3'!K14</f>
        <v xml:space="preserve">Question 1: -20
Without leading blanks(-1)
Incorrect error exception(-5)
Without handling zero terms(-4)
Without handling leading terms(-4)
Without handling 1 or -1 situation(-2)
Without alignments and blanks(-4)
Question 2: -4
Incorrect weekday of Nov 1st(-1)
Incorrect day of Thanksgiving Day(-3)
Question 3: -16
Wrongly printing hexadecimal(-4)
Incorrect calculation of reverse number(-8)
Wrongly printing reverse hexadecimal(-4)
</v>
      </c>
      <c r="J13" s="60">
        <f t="shared" si="0"/>
        <v>60</v>
      </c>
      <c r="K13" s="42">
        <f>OLD!J13</f>
        <v>26</v>
      </c>
      <c r="L13" s="35" t="s">
        <v>71</v>
      </c>
    </row>
    <row r="14" spans="1:12" s="2" customFormat="1" ht="243.75">
      <c r="A14" s="59">
        <v>13</v>
      </c>
      <c r="B14" s="44" t="s">
        <v>72</v>
      </c>
      <c r="C14" s="43" t="s">
        <v>73</v>
      </c>
      <c r="D14" s="51" t="s">
        <v>74</v>
      </c>
      <c r="E14" s="46" t="s">
        <v>75</v>
      </c>
      <c r="F14" s="46">
        <f>'Question 1'!$D15</f>
        <v>4</v>
      </c>
      <c r="G14" s="46">
        <f>'Question 2'!$D15</f>
        <v>29</v>
      </c>
      <c r="H14" s="46">
        <f>'Question 3'!$D15</f>
        <v>28</v>
      </c>
      <c r="I14" s="47" t="str">
        <f>'Question 1'!N15&amp;'Question 2'!L15&amp;'Question 3'!K15</f>
        <v xml:space="preserve">Question 1: -31
Without leading blanks(-1)
Wrongly printing terms(-3)
Incorrect input terms and constants(-2)
Incorrect error exception(-5)
Without handling zero terms(-4)
Without handling leading terms(-4)
Without handling 1 or -1 situation(-4)
Wrongly printing other numbers(-4)
Without alignments and blanks(-4)
Question 2: -1
Wrongly printing Thanksgiving Day(-1)
Question 3: -7
Incorrect calculation of reverse number(-4)
Wrongly printing reverse decimal(-3)
</v>
      </c>
      <c r="J14" s="60">
        <f t="shared" si="0"/>
        <v>61</v>
      </c>
      <c r="K14" s="42">
        <f>OLD!J14</f>
        <v>55</v>
      </c>
      <c r="L14" s="35" t="s">
        <v>76</v>
      </c>
    </row>
    <row r="15" spans="1:12" s="2" customFormat="1" ht="336">
      <c r="A15" s="59">
        <v>14</v>
      </c>
      <c r="B15" s="44" t="s">
        <v>77</v>
      </c>
      <c r="C15" s="43" t="s">
        <v>78</v>
      </c>
      <c r="D15" s="51" t="s">
        <v>79</v>
      </c>
      <c r="E15" s="46" t="s">
        <v>80</v>
      </c>
      <c r="F15" s="46">
        <f>'Question 1'!$D16</f>
        <v>3</v>
      </c>
      <c r="G15" s="46">
        <f>'Question 2'!$D16</f>
        <v>20</v>
      </c>
      <c r="H15" s="46">
        <f>'Question 3'!$D16</f>
        <v>6</v>
      </c>
      <c r="I15" s="47" t="str">
        <f>'Question 1'!N16&amp;'Question 2'!L16&amp;'Question 3'!K16</f>
        <v xml:space="preserve">Question 1: -32
Without leading blanks(-1)
Wrongly printing terms(-4)
Incorrect input terms and constants(-2)
Incorrect error exception(-5)
Without handling zero terms(-4)
Without handling leading terms(-4)
Without handling 1 or -1 situation(-4)
Wrongly printing other numbers(-4)
Without alignments and blanks(-4)
Question 2: -10
Incorrect count calculation of Thanksgiving Day(-3)
Incorrect weekday of Nov 1st(-4)
Incorrect day of Thanksgiving Day(-3)
Question 3: -29
Wrongly printing binary(-2)
Wrongly printing hexadecimal(-2)
Incorrect calculation of reverse number(-8)
Wrongly printing reverse decimal(-3)
Wrongly printing reverse binary(-4)
Wrongly printing reverse hexadecimal(-4)
</v>
      </c>
      <c r="J15" s="60">
        <f t="shared" si="0"/>
        <v>29</v>
      </c>
      <c r="K15" s="42">
        <f>OLD!J15</f>
        <v>25</v>
      </c>
      <c r="L15" s="35" t="s">
        <v>81</v>
      </c>
    </row>
    <row r="16" spans="1:12" s="2" customFormat="1" ht="290.25">
      <c r="A16" s="59">
        <v>15</v>
      </c>
      <c r="B16" s="44" t="s">
        <v>82</v>
      </c>
      <c r="C16" s="43" t="s">
        <v>83</v>
      </c>
      <c r="D16" s="51" t="s">
        <v>84</v>
      </c>
      <c r="E16" s="46" t="s">
        <v>85</v>
      </c>
      <c r="F16" s="46">
        <f>'Question 1'!$D17</f>
        <v>24</v>
      </c>
      <c r="G16" s="46">
        <f>'Question 2'!$D17</f>
        <v>10</v>
      </c>
      <c r="H16" s="46">
        <f>'Question 3'!$D17</f>
        <v>6</v>
      </c>
      <c r="I16" s="47" t="str">
        <f>'Question 1'!N17&amp;'Question 2'!L17&amp;'Question 3'!K17</f>
        <v xml:space="preserve">Question 1: -11
Wrongly printing terms(-1)
Incorrect error exception(-4)
Without handling leading terms(-4)
Without alignments and blanks(-2)
Question 2: -20
Incorrect count calculation of Independence Day(-5)
Incorrect weekday of Independence Day(-5)
Incorrect count calculation of Thanksgiving Day(-3)
Incorrect weekday of Nov 1st(-4)
Incorrect day of Thanksgiving Day(-3)
Question 3: -29
Wrongly printing binary(-2)
Wrongly printing hexadecimal(-2)
Incorrect calculation of reverse number(-8)
Wrongly printing reverse decimal(-3)
Wrongly printing reverse binary(-4)
Wrongly printing reverse hexadecimal(-4)
</v>
      </c>
      <c r="J16" s="60">
        <f t="shared" si="0"/>
        <v>40</v>
      </c>
      <c r="K16" s="42">
        <f>OLD!J16</f>
        <v>35</v>
      </c>
      <c r="L16" s="35" t="s">
        <v>86</v>
      </c>
    </row>
    <row r="17" spans="1:12" s="2" customFormat="1" ht="396">
      <c r="A17" s="59">
        <v>16</v>
      </c>
      <c r="B17" s="44" t="s">
        <v>87</v>
      </c>
      <c r="C17" s="43" t="s">
        <v>88</v>
      </c>
      <c r="D17" s="51" t="s">
        <v>89</v>
      </c>
      <c r="E17" s="46" t="s">
        <v>90</v>
      </c>
      <c r="F17" s="46">
        <f>'Question 1'!$D18</f>
        <v>0</v>
      </c>
      <c r="G17" s="46">
        <f>'Question 2'!$D18</f>
        <v>0</v>
      </c>
      <c r="H17" s="46">
        <f>'Question 3'!$D18</f>
        <v>2</v>
      </c>
      <c r="I17" s="47" t="str">
        <f>'Question 1'!N18&amp;'Question 2'!L18&amp;'Question 3'!K18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Question 3: -33
Wrongly printing binary(-6)
Wrongly printing hexadecimal(-6)
Incorrect calculation of reverse number(-8)
Wrongly printing reverse decimal(-3)
Wrongly printing reverse binary(-4)
Wrongly printing reverse hexadecimal(-4)
</v>
      </c>
      <c r="J17" s="60">
        <f t="shared" si="0"/>
        <v>2</v>
      </c>
      <c r="K17" s="42">
        <f>OLD!J17</f>
        <v>10</v>
      </c>
      <c r="L17" s="35" t="s">
        <v>91</v>
      </c>
    </row>
    <row r="18" spans="1:12" s="2" customFormat="1" ht="320.25">
      <c r="A18" s="59">
        <v>17</v>
      </c>
      <c r="B18" s="44" t="s">
        <v>92</v>
      </c>
      <c r="C18" s="43" t="s">
        <v>93</v>
      </c>
      <c r="D18" s="51" t="s">
        <v>94</v>
      </c>
      <c r="E18" s="46" t="s">
        <v>95</v>
      </c>
      <c r="F18" s="46">
        <f>'Question 1'!$D19</f>
        <v>8</v>
      </c>
      <c r="G18" s="46">
        <f>'Question 2'!$D19</f>
        <v>13</v>
      </c>
      <c r="H18" s="46">
        <f>'Question 3'!$D19</f>
        <v>10</v>
      </c>
      <c r="I18" s="47" t="str">
        <f>'Question 1'!N19&amp;'Question 2'!L19&amp;'Question 3'!K19</f>
        <v xml:space="preserve">Question 1: -27
Without leading blanks(-1)
Incorrect input terms and constants(-5)
Incorrect error exception(-5)
Without handling zero terms(-4)
Without handling leading terms(-4)
Without handling 1 or -1 situation(-4)
Without alignments and blanks(-4)
Question 2: -17
Incorrect count calculation of Independence Day(-5)
Incorrect weekday of Independence Day(-5)
Incorrect count calculation of Thanksgiving Day(-3)
Incorrect weekday of Nov 1st(-1)
Incorrect day of Thanksgiving Day(-3)
Question 3: -25
Wrongly printing hexadecimal(-6)
Incorrect calculation of reverse number(-8)
Wrongly printing reverse decimal(-3)
Wrongly printing reverse binary(-4)
Wrongly printing reverse hexadecimal(-4)
</v>
      </c>
      <c r="J18" s="60">
        <f t="shared" si="0"/>
        <v>31</v>
      </c>
      <c r="K18" s="42">
        <f>OLD!J18</f>
        <v>21</v>
      </c>
      <c r="L18" s="35" t="s">
        <v>96</v>
      </c>
    </row>
    <row r="19" spans="1:12" s="2" customFormat="1" ht="351">
      <c r="A19" s="59">
        <v>18</v>
      </c>
      <c r="B19" s="44" t="s">
        <v>97</v>
      </c>
      <c r="C19" s="43" t="s">
        <v>98</v>
      </c>
      <c r="D19" s="51" t="s">
        <v>99</v>
      </c>
      <c r="E19" s="46" t="s">
        <v>100</v>
      </c>
      <c r="F19" s="46">
        <f>'Question 1'!$D20</f>
        <v>1</v>
      </c>
      <c r="G19" s="46">
        <f>'Question 2'!$D20</f>
        <v>15</v>
      </c>
      <c r="H19" s="46">
        <f>'Question 3'!$D20</f>
        <v>2</v>
      </c>
      <c r="I19" s="47" t="str">
        <f>'Question 1'!N20&amp;'Question 2'!L20&amp;'Question 3'!K20</f>
        <v xml:space="preserve">Question 1: -34
Without leading blanks(-1)
Wrongly printing terms(-4)
Incorrect input terms and constants(-5)
Incorrect error exception(-5)
Without handling zero terms(-4)
Without handling leading terms(-4)
Without handling 1 or -1 situation(-3)
Wrongly printing other numbers(-4)
Without alignments and blanks(-4)
Question 2: -15
Incorrect count calculation of Thanksgiving Day(-3)
Incorrect weekday of Nov 1st(-4)
Incorrect day of Thanksgiving Day(-3)
Wrongly printing Thanksgiving Day(-5)
Question 3: -33
Wrongly printing binary(-6)
Wrongly printing hexadecimal(-6)
Incorrect calculation of reverse number(-8)
Wrongly printing reverse decimal(-3)
Wrongly printing reverse binary(-4)
Wrongly printing reverse hexadecimal(-4)
</v>
      </c>
      <c r="J19" s="60">
        <f t="shared" si="0"/>
        <v>18</v>
      </c>
      <c r="K19" s="42">
        <f>OLD!J19</f>
        <v>25</v>
      </c>
      <c r="L19" s="35" t="s">
        <v>101</v>
      </c>
    </row>
    <row r="20" spans="1:12" s="2" customFormat="1" ht="305.25">
      <c r="A20" s="59">
        <v>19</v>
      </c>
      <c r="B20" s="44" t="s">
        <v>102</v>
      </c>
      <c r="C20" s="43" t="s">
        <v>103</v>
      </c>
      <c r="D20" s="51" t="s">
        <v>104</v>
      </c>
      <c r="E20" s="46" t="s">
        <v>105</v>
      </c>
      <c r="F20" s="46">
        <f>'Question 1'!$D21</f>
        <v>0</v>
      </c>
      <c r="G20" s="46">
        <f>'Question 2'!$D21</f>
        <v>26</v>
      </c>
      <c r="H20" s="46">
        <f>'Question 3'!$D21</f>
        <v>10</v>
      </c>
      <c r="I20" s="47" t="str">
        <f>'Question 1'!N21&amp;'Question 2'!L21&amp;'Question 3'!K21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-4
Incorrect weekday of Independence Day(-1)
Incorrect day of Thanksgiving Day(-3)
Question 3: -25
Wrongly printing hexadecimal(-6)
Incorrect calculation of reverse number(-8)
Wrongly printing reverse decimal(-3)
Wrongly printing reverse binary(-4)
Wrongly printing reverse hexadecimal(-4)
</v>
      </c>
      <c r="J20" s="60">
        <f t="shared" si="0"/>
        <v>36</v>
      </c>
      <c r="K20" s="42">
        <f>OLD!J20</f>
        <v>35</v>
      </c>
      <c r="L20" s="35" t="s">
        <v>106</v>
      </c>
    </row>
    <row r="21" spans="1:12" s="2" customFormat="1" ht="167.25">
      <c r="A21" s="59">
        <v>20</v>
      </c>
      <c r="B21" s="44" t="s">
        <v>107</v>
      </c>
      <c r="C21" s="43" t="s">
        <v>108</v>
      </c>
      <c r="D21" s="51" t="s">
        <v>109</v>
      </c>
      <c r="E21" s="46" t="s">
        <v>110</v>
      </c>
      <c r="F21" s="46">
        <f>'Question 1'!$D22</f>
        <v>33</v>
      </c>
      <c r="G21" s="46">
        <f>'Question 2'!$D22</f>
        <v>24</v>
      </c>
      <c r="H21" s="46">
        <f>'Question 3'!$D22</f>
        <v>12</v>
      </c>
      <c r="I21" s="47" t="str">
        <f>'Question 1'!N22&amp;'Question 2'!L22&amp;'Question 3'!K22</f>
        <v xml:space="preserve">Question 1: -2
Incorrect error exception(-2)
Question 2: -6
Incorrect count calculation of Thanksgiving Day(-3)
Incorrect day of Thanksgiving Day(-3)
Question 3: -23
Wrongly printing hexadecimal(-8)
Incorrect calculation of reverse number(-8)
Wrongly printing reverse decimal(-3)
Wrongly printing reverse hexadecimal(-4)
</v>
      </c>
      <c r="J21" s="60">
        <f t="shared" si="0"/>
        <v>69</v>
      </c>
      <c r="K21" s="42">
        <f>OLD!J21</f>
        <v>56</v>
      </c>
      <c r="L21" s="35" t="s">
        <v>111</v>
      </c>
    </row>
    <row r="22" spans="1:12" ht="259.5">
      <c r="A22" s="59">
        <v>21</v>
      </c>
      <c r="B22" s="44" t="s">
        <v>112</v>
      </c>
      <c r="C22" s="43" t="s">
        <v>113</v>
      </c>
      <c r="D22" s="51" t="s">
        <v>24</v>
      </c>
      <c r="E22" s="46" t="s">
        <v>114</v>
      </c>
      <c r="F22" s="46">
        <f>'Question 1'!$D23</f>
        <v>25</v>
      </c>
      <c r="G22" s="46">
        <f>'Question 2'!$D23</f>
        <v>19</v>
      </c>
      <c r="H22" s="46">
        <f>'Question 3'!$D23</f>
        <v>4</v>
      </c>
      <c r="I22" s="47" t="str">
        <f>'Question 1'!N23&amp;'Question 2'!L23&amp;'Question 3'!K23</f>
        <v xml:space="preserve">Question 1: -10
Wrongly printing terms(-1)
Incorrect error exception(-1)
Without handling leading terms(-4)
Without alignments and blanks(-4)
Question 2: -11
Incorrect count calculation of Thanksgiving Day(-3)
Incorrect day of Thanksgiving Day(-3)
Wrongly printing Thanksgiving Day(-5)
Question 3: -31
Wrongly printing binary(-8)
Wrongly printing hexadecimal(-8)
Incorrect calculation of reverse number(-8)
Wrongly printing reverse decimal(-3)
Wrongly printing reverse binary(-4)
Wrongly printing reverse hexadecimal(-4)
</v>
      </c>
      <c r="J22" s="60">
        <f t="shared" si="0"/>
        <v>48</v>
      </c>
      <c r="K22" s="42">
        <f>OLD!J22</f>
        <v>31</v>
      </c>
      <c r="L22" s="35" t="s">
        <v>115</v>
      </c>
    </row>
    <row r="23" spans="1:12" ht="396">
      <c r="A23" s="59">
        <v>22</v>
      </c>
      <c r="B23" s="44" t="s">
        <v>116</v>
      </c>
      <c r="C23" s="43" t="s">
        <v>117</v>
      </c>
      <c r="D23" s="51" t="s">
        <v>118</v>
      </c>
      <c r="E23" s="46" t="s">
        <v>119</v>
      </c>
      <c r="F23" s="46">
        <f>'Question 1'!$D24</f>
        <v>0</v>
      </c>
      <c r="G23" s="46">
        <f>'Question 2'!$D24</f>
        <v>0</v>
      </c>
      <c r="H23" s="46">
        <f>'Question 3'!$D24</f>
        <v>0</v>
      </c>
      <c r="I23" s="47" t="str">
        <f>'Question 1'!N24&amp;'Question 2'!L24&amp;'Question 3'!K24</f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Question 3: -35
Wrongly printing binary(-8)
Wrongly printing hexadecimal(-8)
Incorrect calculation of reverse number(-8)
Wrongly printing reverse decimal(-3)
Wrongly printing reverse binary(-4)
Wrongly printing reverse hexadecimal(-4)
</v>
      </c>
      <c r="J23" s="60">
        <f t="shared" si="0"/>
        <v>0</v>
      </c>
      <c r="K23" s="42">
        <f>OLD!J23</f>
        <v>0</v>
      </c>
      <c r="L23" s="35" t="s">
        <v>120</v>
      </c>
    </row>
    <row r="24" spans="1:12" ht="320.25">
      <c r="A24" s="61">
        <v>23</v>
      </c>
      <c r="B24" s="62" t="s">
        <v>121</v>
      </c>
      <c r="C24" s="63" t="s">
        <v>122</v>
      </c>
      <c r="D24" s="64" t="s">
        <v>123</v>
      </c>
      <c r="E24" s="65" t="s">
        <v>124</v>
      </c>
      <c r="F24" s="65">
        <f>'Question 1'!$D25</f>
        <v>2</v>
      </c>
      <c r="G24" s="65">
        <f>'Question 2'!$D25</f>
        <v>23</v>
      </c>
      <c r="H24" s="65">
        <f>'Question 3'!$D25</f>
        <v>0</v>
      </c>
      <c r="I24" s="66" t="str">
        <f>'Question 1'!N25&amp;'Question 2'!L25&amp;'Question 3'!K25</f>
        <v xml:space="preserve">Question 1: -33
Wrongly printing terms(-3)
Incorrect input terms and constants(-5)
Incorrect error exception(-5)
Without handling zero terms(-4)
Without handling leading terms(-4)
Without handling 1 or -1 situation(-4)
Wrongly printing other numbers(-4)
Without alignments and blanks(-4)
Question 2: -7
Incorrect weekday of Independence Day(-5)
Incorrect weekday of Nov 1st(-1)
Incorrect day of Thanksgiving Day(-1)
Question 3: -35
Wrongly printing binary(-8)
Wrongly printing hexadecimal(-8)
Incorrect calculation of reverse number(-8)
Wrongly printing reverse decimal(-3)
Wrongly printing reverse binary(-4)
Wrongly printing reverse hexadecimal(-4)
</v>
      </c>
      <c r="J24" s="67">
        <f t="shared" si="0"/>
        <v>25</v>
      </c>
      <c r="K24" s="42">
        <f>OLD!J24</f>
        <v>20</v>
      </c>
      <c r="L24" s="35" t="s">
        <v>125</v>
      </c>
    </row>
    <row r="25" spans="1:12">
      <c r="A25" s="68" t="s">
        <v>126</v>
      </c>
      <c r="B25" s="68"/>
      <c r="C25" s="68"/>
      <c r="D25" s="68"/>
      <c r="E25" s="68"/>
      <c r="J25" s="5">
        <f>AVERAGE(J2:J24)</f>
        <v>41.521739130434781</v>
      </c>
      <c r="K25" s="5">
        <f>AVERAGE(K2:K24)</f>
        <v>29.608695652173914</v>
      </c>
    </row>
    <row r="26" spans="1:12">
      <c r="J26" s="5">
        <f>MEDIAN(J2:J24)</f>
        <v>40</v>
      </c>
      <c r="L26" s="19"/>
    </row>
  </sheetData>
  <sortState xmlns:xlrd2="http://schemas.microsoft.com/office/spreadsheetml/2017/richdata2" ref="A2:E24">
    <sortCondition ref="B2:B24"/>
  </sortState>
  <mergeCells count="1">
    <mergeCell ref="A25:E25"/>
  </mergeCells>
  <phoneticPr fontId="8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F04D-7FBF-4433-BC6B-A026BAADCC50}">
  <dimension ref="A1:J25"/>
  <sheetViews>
    <sheetView workbookViewId="0">
      <selection activeCell="G28" sqref="G28"/>
    </sheetView>
  </sheetViews>
  <sheetFormatPr defaultRowHeight="16.149999999999999"/>
  <cols>
    <col min="1" max="1" width="3.5" style="3" bestFit="1" customWidth="1"/>
    <col min="2" max="2" width="8.5" style="3" bestFit="1" customWidth="1"/>
    <col min="3" max="3" width="7.5" style="3" bestFit="1" customWidth="1"/>
    <col min="4" max="4" width="8.125" style="3" bestFit="1" customWidth="1"/>
    <col min="5" max="5" width="9.125" style="3"/>
    <col min="6" max="8" width="8.25" style="41" bestFit="1" customWidth="1"/>
    <col min="9" max="9" width="50.625" bestFit="1" customWidth="1"/>
    <col min="10" max="10" width="11.75" bestFit="1" customWidth="1"/>
  </cols>
  <sheetData>
    <row r="1" spans="1:10" ht="32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127</v>
      </c>
      <c r="G1" s="39" t="s">
        <v>128</v>
      </c>
      <c r="H1" s="39" t="s">
        <v>129</v>
      </c>
      <c r="I1" s="5" t="s">
        <v>130</v>
      </c>
      <c r="J1" s="5" t="s">
        <v>9</v>
      </c>
    </row>
    <row r="2" spans="1:10" ht="209.65">
      <c r="A2" s="39">
        <v>1</v>
      </c>
      <c r="B2" s="39" t="s">
        <v>12</v>
      </c>
      <c r="C2" s="39" t="s">
        <v>131</v>
      </c>
      <c r="D2" s="39" t="s">
        <v>14</v>
      </c>
      <c r="E2" s="39" t="s">
        <v>15</v>
      </c>
      <c r="F2" s="40">
        <v>14</v>
      </c>
      <c r="G2" s="40">
        <v>28</v>
      </c>
      <c r="H2" s="40">
        <v>32</v>
      </c>
      <c r="I2" s="38" t="s">
        <v>132</v>
      </c>
      <c r="J2" s="5">
        <v>26</v>
      </c>
    </row>
    <row r="3" spans="1:10" ht="161.25">
      <c r="A3" s="39">
        <v>2</v>
      </c>
      <c r="B3" s="39" t="s">
        <v>17</v>
      </c>
      <c r="C3" s="39" t="s">
        <v>133</v>
      </c>
      <c r="D3" s="39" t="s">
        <v>19</v>
      </c>
      <c r="E3" s="39" t="s">
        <v>20</v>
      </c>
      <c r="F3" s="40">
        <v>28</v>
      </c>
      <c r="G3" s="40">
        <v>10</v>
      </c>
      <c r="H3" s="40">
        <v>28</v>
      </c>
      <c r="I3" s="34" t="s">
        <v>134</v>
      </c>
      <c r="J3" s="5">
        <v>34</v>
      </c>
    </row>
    <row r="4" spans="1:10" ht="129">
      <c r="A4" s="39">
        <v>3</v>
      </c>
      <c r="B4" s="39" t="s">
        <v>22</v>
      </c>
      <c r="C4" s="39" t="s">
        <v>135</v>
      </c>
      <c r="D4" s="39" t="s">
        <v>24</v>
      </c>
      <c r="E4" s="39" t="s">
        <v>25</v>
      </c>
      <c r="F4" s="40">
        <v>20</v>
      </c>
      <c r="G4" s="40">
        <v>0</v>
      </c>
      <c r="H4" s="40">
        <v>24</v>
      </c>
      <c r="I4" s="34" t="s">
        <v>136</v>
      </c>
      <c r="J4" s="5">
        <v>56</v>
      </c>
    </row>
    <row r="5" spans="1:10" ht="80.650000000000006">
      <c r="A5" s="39">
        <v>4</v>
      </c>
      <c r="B5" s="39" t="s">
        <v>27</v>
      </c>
      <c r="C5" s="39" t="s">
        <v>137</v>
      </c>
      <c r="D5" s="39" t="s">
        <v>29</v>
      </c>
      <c r="E5" s="39" t="s">
        <v>30</v>
      </c>
      <c r="F5" s="40">
        <v>0</v>
      </c>
      <c r="G5" s="40">
        <v>30</v>
      </c>
      <c r="H5" s="40">
        <v>35</v>
      </c>
      <c r="I5" s="34" t="s">
        <v>138</v>
      </c>
      <c r="J5" s="5">
        <v>35</v>
      </c>
    </row>
    <row r="6" spans="1:10" ht="193.5">
      <c r="A6" s="39">
        <v>5</v>
      </c>
      <c r="B6" s="39" t="s">
        <v>32</v>
      </c>
      <c r="C6" s="39" t="s">
        <v>139</v>
      </c>
      <c r="D6" s="39" t="s">
        <v>34</v>
      </c>
      <c r="E6" s="39" t="s">
        <v>35</v>
      </c>
      <c r="F6" s="40">
        <v>35</v>
      </c>
      <c r="G6" s="40">
        <v>20</v>
      </c>
      <c r="H6" s="40">
        <v>20</v>
      </c>
      <c r="I6" s="34" t="s">
        <v>140</v>
      </c>
      <c r="J6" s="5">
        <v>25</v>
      </c>
    </row>
    <row r="7" spans="1:10" ht="177.4">
      <c r="A7" s="39">
        <v>6</v>
      </c>
      <c r="B7" s="39" t="s">
        <v>37</v>
      </c>
      <c r="C7" s="39" t="s">
        <v>141</v>
      </c>
      <c r="D7" s="39" t="s">
        <v>39</v>
      </c>
      <c r="E7" s="39" t="s">
        <v>40</v>
      </c>
      <c r="F7" s="40">
        <v>24</v>
      </c>
      <c r="G7" s="40">
        <v>20</v>
      </c>
      <c r="H7" s="40">
        <v>24</v>
      </c>
      <c r="I7" s="34" t="s">
        <v>142</v>
      </c>
      <c r="J7" s="5">
        <v>32</v>
      </c>
    </row>
    <row r="8" spans="1:10" ht="96.75">
      <c r="A8" s="39">
        <v>7</v>
      </c>
      <c r="B8" s="39" t="s">
        <v>42</v>
      </c>
      <c r="C8" s="39" t="s">
        <v>143</v>
      </c>
      <c r="D8" s="39" t="s">
        <v>44</v>
      </c>
      <c r="E8" s="39" t="s">
        <v>45</v>
      </c>
      <c r="F8" s="40">
        <v>35</v>
      </c>
      <c r="G8" s="40">
        <v>10</v>
      </c>
      <c r="H8" s="40">
        <v>35</v>
      </c>
      <c r="I8" s="34" t="s">
        <v>144</v>
      </c>
      <c r="J8" s="5">
        <v>20</v>
      </c>
    </row>
    <row r="9" spans="1:10" ht="161.25">
      <c r="A9" s="39">
        <v>8</v>
      </c>
      <c r="B9" s="39" t="s">
        <v>47</v>
      </c>
      <c r="C9" s="39" t="s">
        <v>145</v>
      </c>
      <c r="D9" s="39" t="s">
        <v>49</v>
      </c>
      <c r="E9" s="39" t="s">
        <v>50</v>
      </c>
      <c r="F9" s="40">
        <v>35</v>
      </c>
      <c r="G9" s="40">
        <v>0</v>
      </c>
      <c r="H9" s="40">
        <v>24</v>
      </c>
      <c r="I9" s="34" t="s">
        <v>146</v>
      </c>
      <c r="J9" s="5">
        <v>41</v>
      </c>
    </row>
    <row r="10" spans="1:10" ht="161.25">
      <c r="A10" s="39">
        <v>9</v>
      </c>
      <c r="B10" s="39" t="s">
        <v>52</v>
      </c>
      <c r="C10" s="39" t="s">
        <v>147</v>
      </c>
      <c r="D10" s="39" t="s">
        <v>54</v>
      </c>
      <c r="E10" s="39" t="s">
        <v>55</v>
      </c>
      <c r="F10" s="40">
        <v>20</v>
      </c>
      <c r="G10" s="40">
        <v>20</v>
      </c>
      <c r="H10" s="40">
        <v>30</v>
      </c>
      <c r="I10" s="34" t="s">
        <v>148</v>
      </c>
      <c r="J10" s="5">
        <v>30</v>
      </c>
    </row>
    <row r="11" spans="1:10" ht="209.65">
      <c r="A11" s="39">
        <v>10</v>
      </c>
      <c r="B11" s="39" t="s">
        <v>57</v>
      </c>
      <c r="C11" s="39" t="s">
        <v>149</v>
      </c>
      <c r="D11" s="39" t="s">
        <v>59</v>
      </c>
      <c r="E11" s="39" t="s">
        <v>60</v>
      </c>
      <c r="F11" s="40">
        <v>24</v>
      </c>
      <c r="G11" s="40">
        <v>20</v>
      </c>
      <c r="H11" s="40">
        <v>35</v>
      </c>
      <c r="I11" s="34" t="s">
        <v>150</v>
      </c>
      <c r="J11" s="5">
        <v>21</v>
      </c>
    </row>
    <row r="12" spans="1:10" ht="209.65">
      <c r="A12" s="39">
        <v>11</v>
      </c>
      <c r="B12" s="39" t="s">
        <v>62</v>
      </c>
      <c r="C12" s="39" t="s">
        <v>151</v>
      </c>
      <c r="D12" s="39" t="s">
        <v>64</v>
      </c>
      <c r="E12" s="39" t="s">
        <v>65</v>
      </c>
      <c r="F12" s="40">
        <v>24</v>
      </c>
      <c r="G12" s="40">
        <v>20</v>
      </c>
      <c r="H12" s="40">
        <v>34</v>
      </c>
      <c r="I12" s="34" t="s">
        <v>152</v>
      </c>
      <c r="J12" s="5">
        <v>22</v>
      </c>
    </row>
    <row r="13" spans="1:10" ht="177.4">
      <c r="A13" s="39">
        <v>12</v>
      </c>
      <c r="B13" s="39" t="s">
        <v>67</v>
      </c>
      <c r="C13" s="39" t="s">
        <v>153</v>
      </c>
      <c r="D13" s="39" t="s">
        <v>69</v>
      </c>
      <c r="E13" s="39" t="s">
        <v>70</v>
      </c>
      <c r="F13" s="40">
        <v>24</v>
      </c>
      <c r="G13" s="40">
        <v>20</v>
      </c>
      <c r="H13" s="40">
        <v>30</v>
      </c>
      <c r="I13" s="34" t="s">
        <v>154</v>
      </c>
      <c r="J13" s="5">
        <v>26</v>
      </c>
    </row>
    <row r="14" spans="1:10" ht="161.25">
      <c r="A14" s="39">
        <v>13</v>
      </c>
      <c r="B14" s="39" t="s">
        <v>72</v>
      </c>
      <c r="C14" s="39" t="s">
        <v>155</v>
      </c>
      <c r="D14" s="39" t="s">
        <v>74</v>
      </c>
      <c r="E14" s="39" t="s">
        <v>75</v>
      </c>
      <c r="F14" s="40">
        <v>35</v>
      </c>
      <c r="G14" s="40">
        <v>0</v>
      </c>
      <c r="H14" s="40">
        <v>10</v>
      </c>
      <c r="I14" s="34" t="s">
        <v>156</v>
      </c>
      <c r="J14" s="5">
        <v>55</v>
      </c>
    </row>
    <row r="15" spans="1:10" ht="161.25">
      <c r="A15" s="39">
        <v>14</v>
      </c>
      <c r="B15" s="39" t="s">
        <v>77</v>
      </c>
      <c r="C15" s="39" t="s">
        <v>157</v>
      </c>
      <c r="D15" s="39" t="s">
        <v>79</v>
      </c>
      <c r="E15" s="39" t="s">
        <v>80</v>
      </c>
      <c r="F15" s="40">
        <v>35</v>
      </c>
      <c r="G15" s="40">
        <v>10</v>
      </c>
      <c r="H15" s="40">
        <v>30</v>
      </c>
      <c r="I15" s="34" t="s">
        <v>158</v>
      </c>
      <c r="J15" s="5">
        <v>25</v>
      </c>
    </row>
    <row r="16" spans="1:10" ht="177.4">
      <c r="A16" s="39">
        <v>15</v>
      </c>
      <c r="B16" s="39" t="s">
        <v>82</v>
      </c>
      <c r="C16" s="39" t="s">
        <v>159</v>
      </c>
      <c r="D16" s="39" t="s">
        <v>84</v>
      </c>
      <c r="E16" s="39" t="s">
        <v>85</v>
      </c>
      <c r="F16" s="40">
        <v>10</v>
      </c>
      <c r="G16" s="40">
        <v>20</v>
      </c>
      <c r="H16" s="40">
        <v>35</v>
      </c>
      <c r="I16" s="34" t="s">
        <v>160</v>
      </c>
      <c r="J16" s="5">
        <v>35</v>
      </c>
    </row>
    <row r="17" spans="1:10" ht="274.14999999999998">
      <c r="A17" s="39">
        <v>16</v>
      </c>
      <c r="B17" s="39" t="s">
        <v>87</v>
      </c>
      <c r="C17" s="39" t="s">
        <v>161</v>
      </c>
      <c r="D17" s="39" t="s">
        <v>89</v>
      </c>
      <c r="E17" s="39" t="s">
        <v>90</v>
      </c>
      <c r="F17" s="40">
        <v>35</v>
      </c>
      <c r="G17" s="40">
        <v>20</v>
      </c>
      <c r="H17" s="40">
        <v>35</v>
      </c>
      <c r="I17" s="34" t="s">
        <v>162</v>
      </c>
      <c r="J17" s="5">
        <v>10</v>
      </c>
    </row>
    <row r="18" spans="1:10" ht="193.5">
      <c r="A18" s="39">
        <v>17</v>
      </c>
      <c r="B18" s="39" t="s">
        <v>92</v>
      </c>
      <c r="C18" s="39" t="s">
        <v>163</v>
      </c>
      <c r="D18" s="39" t="s">
        <v>94</v>
      </c>
      <c r="E18" s="39" t="s">
        <v>95</v>
      </c>
      <c r="F18" s="40">
        <v>35</v>
      </c>
      <c r="G18" s="40">
        <v>20</v>
      </c>
      <c r="H18" s="40">
        <v>24</v>
      </c>
      <c r="I18" s="34" t="s">
        <v>164</v>
      </c>
      <c r="J18" s="5">
        <v>21</v>
      </c>
    </row>
    <row r="19" spans="1:10" ht="209.65">
      <c r="A19" s="39">
        <v>18</v>
      </c>
      <c r="B19" s="39" t="s">
        <v>97</v>
      </c>
      <c r="C19" s="39" t="s">
        <v>165</v>
      </c>
      <c r="D19" s="39" t="s">
        <v>99</v>
      </c>
      <c r="E19" s="39" t="s">
        <v>100</v>
      </c>
      <c r="F19" s="40">
        <v>30</v>
      </c>
      <c r="G19" s="40">
        <v>10</v>
      </c>
      <c r="H19" s="40">
        <v>35</v>
      </c>
      <c r="I19" s="34" t="s">
        <v>166</v>
      </c>
      <c r="J19" s="5">
        <v>25</v>
      </c>
    </row>
    <row r="20" spans="1:10" ht="193.5">
      <c r="A20" s="39">
        <v>19</v>
      </c>
      <c r="B20" s="39" t="s">
        <v>102</v>
      </c>
      <c r="C20" s="39" t="s">
        <v>167</v>
      </c>
      <c r="D20" s="39" t="s">
        <v>104</v>
      </c>
      <c r="E20" s="39" t="s">
        <v>105</v>
      </c>
      <c r="F20" s="40">
        <v>35</v>
      </c>
      <c r="G20" s="40">
        <v>10</v>
      </c>
      <c r="H20" s="40">
        <v>20</v>
      </c>
      <c r="I20" s="34" t="s">
        <v>168</v>
      </c>
      <c r="J20" s="5">
        <v>35</v>
      </c>
    </row>
    <row r="21" spans="1:10" ht="129">
      <c r="A21" s="39">
        <v>20</v>
      </c>
      <c r="B21" s="39" t="s">
        <v>107</v>
      </c>
      <c r="C21" s="39" t="s">
        <v>169</v>
      </c>
      <c r="D21" s="39" t="s">
        <v>109</v>
      </c>
      <c r="E21" s="39" t="s">
        <v>110</v>
      </c>
      <c r="F21" s="40">
        <v>10</v>
      </c>
      <c r="G21" s="40">
        <v>14</v>
      </c>
      <c r="H21" s="40">
        <v>20</v>
      </c>
      <c r="I21" s="34" t="s">
        <v>170</v>
      </c>
      <c r="J21" s="5">
        <v>56</v>
      </c>
    </row>
    <row r="22" spans="1:10" ht="177.4">
      <c r="A22" s="39">
        <v>21</v>
      </c>
      <c r="B22" s="39" t="s">
        <v>112</v>
      </c>
      <c r="C22" s="39" t="s">
        <v>171</v>
      </c>
      <c r="D22" s="39" t="s">
        <v>24</v>
      </c>
      <c r="E22" s="39" t="s">
        <v>114</v>
      </c>
      <c r="F22" s="40">
        <v>24</v>
      </c>
      <c r="G22" s="40">
        <v>10</v>
      </c>
      <c r="H22" s="40">
        <v>35</v>
      </c>
      <c r="I22" s="34" t="s">
        <v>172</v>
      </c>
      <c r="J22" s="5">
        <v>31</v>
      </c>
    </row>
    <row r="23" spans="1:10" ht="193.5">
      <c r="A23" s="39">
        <v>22</v>
      </c>
      <c r="B23" s="39" t="s">
        <v>116</v>
      </c>
      <c r="C23" s="39" t="s">
        <v>173</v>
      </c>
      <c r="D23" s="39" t="s">
        <v>118</v>
      </c>
      <c r="E23" s="39" t="s">
        <v>119</v>
      </c>
      <c r="F23" s="40">
        <v>35</v>
      </c>
      <c r="G23" s="40">
        <v>30</v>
      </c>
      <c r="H23" s="40">
        <v>35</v>
      </c>
      <c r="I23" s="34" t="s">
        <v>174</v>
      </c>
      <c r="J23" s="5">
        <v>0</v>
      </c>
    </row>
    <row r="24" spans="1:10" ht="96.75">
      <c r="A24" s="39">
        <v>23</v>
      </c>
      <c r="B24" s="39" t="s">
        <v>121</v>
      </c>
      <c r="C24" s="39" t="s">
        <v>175</v>
      </c>
      <c r="D24" s="39" t="s">
        <v>123</v>
      </c>
      <c r="E24" s="39" t="s">
        <v>124</v>
      </c>
      <c r="F24" s="40">
        <v>35</v>
      </c>
      <c r="G24" s="40">
        <v>10</v>
      </c>
      <c r="H24" s="40">
        <v>35</v>
      </c>
      <c r="I24" s="34" t="s">
        <v>176</v>
      </c>
      <c r="J24" s="5">
        <v>20</v>
      </c>
    </row>
    <row r="25" spans="1:10">
      <c r="A25" s="39"/>
      <c r="B25" s="39"/>
      <c r="C25" s="39"/>
      <c r="D25" s="39"/>
      <c r="E25" s="39"/>
      <c r="F25" s="40"/>
      <c r="G25" s="40"/>
      <c r="H25" s="40"/>
      <c r="I25" s="5"/>
      <c r="J25" s="5">
        <v>29.608695650000001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0D2D-AB9C-40E6-B05F-86278D418A79}">
  <dimension ref="A1:N37"/>
  <sheetViews>
    <sheetView workbookViewId="0">
      <pane ySplit="2" topLeftCell="G8" activePane="bottomLeft" state="frozen"/>
      <selection pane="bottomLeft" activeCell="J11" sqref="J11"/>
    </sheetView>
  </sheetViews>
  <sheetFormatPr defaultColWidth="8.875" defaultRowHeight="15.4"/>
  <cols>
    <col min="1" max="1" width="4.5" style="1" customWidth="1"/>
    <col min="2" max="2" width="11.25" style="1" customWidth="1"/>
    <col min="3" max="3" width="7.875" style="2" customWidth="1"/>
    <col min="4" max="4" width="8.875" style="17"/>
    <col min="5" max="5" width="15.75" style="2" customWidth="1"/>
    <col min="6" max="13" width="15.75" style="17" customWidth="1"/>
    <col min="14" max="14" width="35.25" style="17" customWidth="1"/>
    <col min="15" max="16384" width="8.875" style="17"/>
  </cols>
  <sheetData>
    <row r="1" spans="1:14" ht="15.6" customHeight="1">
      <c r="A1" s="69" t="s">
        <v>0</v>
      </c>
      <c r="B1" s="69" t="s">
        <v>1</v>
      </c>
      <c r="C1" s="69" t="s">
        <v>3</v>
      </c>
      <c r="D1" s="70" t="s">
        <v>177</v>
      </c>
      <c r="E1" s="24">
        <v>1</v>
      </c>
      <c r="F1" s="24">
        <v>4</v>
      </c>
      <c r="G1" s="24">
        <v>5</v>
      </c>
      <c r="H1" s="24">
        <v>5</v>
      </c>
      <c r="I1" s="24">
        <v>4</v>
      </c>
      <c r="J1" s="24">
        <v>4</v>
      </c>
      <c r="K1" s="24">
        <v>4</v>
      </c>
      <c r="L1" s="24">
        <v>4</v>
      </c>
      <c r="M1" s="24">
        <v>4</v>
      </c>
      <c r="N1" s="71" t="s">
        <v>178</v>
      </c>
    </row>
    <row r="2" spans="1:14" ht="30.75">
      <c r="A2" s="69"/>
      <c r="B2" s="69"/>
      <c r="C2" s="69"/>
      <c r="D2" s="70"/>
      <c r="E2" s="25" t="s">
        <v>179</v>
      </c>
      <c r="F2" s="26" t="s">
        <v>180</v>
      </c>
      <c r="G2" s="26" t="s">
        <v>181</v>
      </c>
      <c r="H2" s="27" t="s">
        <v>182</v>
      </c>
      <c r="I2" s="25" t="s">
        <v>183</v>
      </c>
      <c r="J2" s="27" t="s">
        <v>184</v>
      </c>
      <c r="K2" s="25" t="s">
        <v>185</v>
      </c>
      <c r="L2" s="26" t="s">
        <v>186</v>
      </c>
      <c r="M2" s="27" t="s">
        <v>187</v>
      </c>
      <c r="N2" s="71"/>
    </row>
    <row r="3" spans="1:14" ht="76.900000000000006">
      <c r="A3" s="28">
        <v>1</v>
      </c>
      <c r="B3" s="28" t="s">
        <v>12</v>
      </c>
      <c r="C3" s="28" t="s">
        <v>14</v>
      </c>
      <c r="D3" s="23">
        <f>35-SUM(E3:M3)</f>
        <v>31</v>
      </c>
      <c r="E3" s="23">
        <v>0</v>
      </c>
      <c r="F3" s="23">
        <v>0</v>
      </c>
      <c r="G3" s="23">
        <v>0</v>
      </c>
      <c r="H3" s="23">
        <v>2</v>
      </c>
      <c r="I3" s="23">
        <v>0</v>
      </c>
      <c r="J3" s="23">
        <v>1</v>
      </c>
      <c r="K3" s="23">
        <v>0</v>
      </c>
      <c r="L3" s="24">
        <v>0</v>
      </c>
      <c r="M3" s="24">
        <v>1</v>
      </c>
      <c r="N3" s="20" t="str">
        <f>N$27&amp;IF(35-D3=0, "great","-"&amp;(35-D3))&amp;CHAR(10)&amp;
IF(E3=0,"",N$28&amp;E3&amp;")"&amp;CHAR(10))&amp;
IF(F3=0,"",N$29&amp;F3&amp;")"&amp;CHAR(10))&amp;
IF(G3=0,"",N$30&amp;G3&amp;")"&amp;CHAR(10))&amp;
IF(H3=0,"",N$31&amp;H3&amp;")"&amp;CHAR(10))&amp;
IF(I3=0,"",N$32&amp;I3&amp;")"&amp;CHAR(10))&amp;
IF(J3=0,"",N$33&amp;J3&amp;")"&amp;CHAR(10))&amp;
IF(K3=0,"",N$34&amp;K3&amp;")"&amp;CHAR(10))&amp;
IF(L3=0,"",N$35&amp;L3&amp;")"&amp;CHAR(10))&amp;
IF(M3=0,"",N$36&amp;M3&amp;")"&amp;CHAR(10))</f>
        <v xml:space="preserve">Question 1: -4
Incorrect error exception(-2)
Without handling leading terms(-1)
Without alignments and blanks(-1)
</v>
      </c>
    </row>
    <row r="4" spans="1:14" ht="157.5" customHeight="1">
      <c r="A4" s="28">
        <v>2</v>
      </c>
      <c r="B4" s="29" t="s">
        <v>17</v>
      </c>
      <c r="C4" s="30" t="s">
        <v>19</v>
      </c>
      <c r="D4" s="23">
        <f>35-SUM(E4:M4)</f>
        <v>9</v>
      </c>
      <c r="E4" s="23">
        <v>1</v>
      </c>
      <c r="F4" s="23">
        <v>2</v>
      </c>
      <c r="G4" s="24">
        <v>1</v>
      </c>
      <c r="H4" s="24">
        <v>4</v>
      </c>
      <c r="I4" s="24">
        <v>4</v>
      </c>
      <c r="J4" s="24">
        <v>4</v>
      </c>
      <c r="K4" s="24">
        <v>4</v>
      </c>
      <c r="L4" s="24">
        <v>2</v>
      </c>
      <c r="M4" s="24">
        <v>4</v>
      </c>
      <c r="N4" s="20" t="str">
        <f t="shared" ref="N4:N25" si="0">N$27&amp;IF(35-D4=0, "great","-"&amp;(35-D4))&amp;CHAR(10)&amp;
IF(E4=0,"",N$28&amp;E4&amp;")"&amp;CHAR(10))&amp;
IF(F4=0,"",N$29&amp;F4&amp;")"&amp;CHAR(10))&amp;
IF(G4=0,"",N$30&amp;G4&amp;")"&amp;CHAR(10))&amp;
IF(H4=0,"",N$31&amp;H4&amp;")"&amp;CHAR(10))&amp;
IF(I4=0,"",N$32&amp;I4&amp;")"&amp;CHAR(10))&amp;
IF(J4=0,"",N$33&amp;J4&amp;")"&amp;CHAR(10))&amp;
IF(K4=0,"",N$34&amp;K4&amp;")"&amp;CHAR(10))&amp;
IF(L4=0,"",N$35&amp;L4&amp;")"&amp;CHAR(10))&amp;
IF(M4=0,"",N$36&amp;M4&amp;")"&amp;CHAR(10))</f>
        <v xml:space="preserve">Question 1: -26
Without leading blanks(-1)
Wrongly printing terms(-2)
Incorrect input terms and constants(-1)
Incorrect error exception(-4)
Without handling zero terms(-4)
Without handling leading terms(-4)
Without handling 1 or -1 situation(-4)
Wrongly printing other numbers(-2)
Without alignments and blanks(-4)
</v>
      </c>
    </row>
    <row r="5" spans="1:14" ht="76.5">
      <c r="A5" s="28">
        <v>3</v>
      </c>
      <c r="B5" s="29" t="s">
        <v>22</v>
      </c>
      <c r="C5" s="30" t="s">
        <v>24</v>
      </c>
      <c r="D5" s="23">
        <f>35-SUM(E5:M5)</f>
        <v>28</v>
      </c>
      <c r="E5" s="23">
        <v>1</v>
      </c>
      <c r="F5" s="23">
        <v>0</v>
      </c>
      <c r="G5" s="24">
        <v>0</v>
      </c>
      <c r="H5" s="24">
        <v>2</v>
      </c>
      <c r="I5" s="24">
        <v>0</v>
      </c>
      <c r="J5" s="24">
        <v>0</v>
      </c>
      <c r="K5" s="24">
        <v>2</v>
      </c>
      <c r="L5" s="24">
        <v>0</v>
      </c>
      <c r="M5" s="24">
        <v>2</v>
      </c>
      <c r="N5" s="20" t="str">
        <f t="shared" si="0"/>
        <v xml:space="preserve">Question 1: -7
Without leading blanks(-1)
Incorrect error exception(-2)
Without handling 1 or -1 situation(-2)
Without alignments and blanks(-2)
</v>
      </c>
    </row>
    <row r="6" spans="1:14" ht="76.5">
      <c r="A6" s="28">
        <v>4</v>
      </c>
      <c r="B6" s="28" t="s">
        <v>27</v>
      </c>
      <c r="C6" s="31" t="s">
        <v>29</v>
      </c>
      <c r="D6" s="23">
        <f>35-SUM(E6:M6)</f>
        <v>35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0" t="str">
        <f t="shared" si="0"/>
        <v xml:space="preserve">Question 1: great
</v>
      </c>
    </row>
    <row r="7" spans="1:14" ht="76.5">
      <c r="A7" s="28">
        <v>5</v>
      </c>
      <c r="B7" s="28" t="s">
        <v>32</v>
      </c>
      <c r="C7" s="31" t="s">
        <v>34</v>
      </c>
      <c r="D7" s="23">
        <f t="shared" ref="D7:D25" si="1">35-SUM(E7:M7)</f>
        <v>0</v>
      </c>
      <c r="E7" s="23">
        <v>1</v>
      </c>
      <c r="F7" s="23">
        <v>4</v>
      </c>
      <c r="G7" s="24">
        <v>5</v>
      </c>
      <c r="H7" s="24">
        <v>5</v>
      </c>
      <c r="I7" s="24">
        <v>4</v>
      </c>
      <c r="J7" s="24">
        <v>4</v>
      </c>
      <c r="K7" s="24">
        <v>4</v>
      </c>
      <c r="L7" s="24">
        <v>4</v>
      </c>
      <c r="M7" s="24">
        <v>4</v>
      </c>
      <c r="N7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8" spans="1:14" ht="107.25">
      <c r="A8" s="28">
        <v>6</v>
      </c>
      <c r="B8" s="32" t="s">
        <v>37</v>
      </c>
      <c r="C8" s="31" t="s">
        <v>39</v>
      </c>
      <c r="D8" s="23">
        <f t="shared" si="1"/>
        <v>23</v>
      </c>
      <c r="E8" s="23">
        <v>0</v>
      </c>
      <c r="F8" s="23">
        <v>1</v>
      </c>
      <c r="G8" s="24">
        <v>0</v>
      </c>
      <c r="H8" s="24">
        <v>3</v>
      </c>
      <c r="I8" s="24">
        <v>0</v>
      </c>
      <c r="J8" s="24">
        <v>3</v>
      </c>
      <c r="K8" s="33">
        <v>3</v>
      </c>
      <c r="L8" s="24">
        <v>2</v>
      </c>
      <c r="M8" s="24">
        <v>0</v>
      </c>
      <c r="N8" s="20" t="str">
        <f t="shared" si="0"/>
        <v xml:space="preserve">Question 1: -12
Wrongly printing terms(-1)
Incorrect error exception(-3)
Without handling leading terms(-3)
Without handling 1 or -1 situation(-3)
Wrongly printing other numbers(-2)
</v>
      </c>
    </row>
    <row r="9" spans="1:14" ht="76.5">
      <c r="A9" s="28">
        <v>7</v>
      </c>
      <c r="B9" s="28" t="s">
        <v>42</v>
      </c>
      <c r="C9" s="31" t="s">
        <v>44</v>
      </c>
      <c r="D9" s="23">
        <f>35-SUM(E9:M9)</f>
        <v>0</v>
      </c>
      <c r="E9" s="23">
        <v>1</v>
      </c>
      <c r="F9" s="23">
        <v>4</v>
      </c>
      <c r="G9" s="24">
        <v>5</v>
      </c>
      <c r="H9" s="24">
        <v>5</v>
      </c>
      <c r="I9" s="24">
        <v>4</v>
      </c>
      <c r="J9" s="24">
        <v>4</v>
      </c>
      <c r="K9" s="33">
        <v>4</v>
      </c>
      <c r="L9" s="24">
        <v>4</v>
      </c>
      <c r="M9" s="24">
        <v>4</v>
      </c>
      <c r="N9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10" spans="1:14" ht="76.5">
      <c r="A10" s="28">
        <v>8</v>
      </c>
      <c r="B10" s="28" t="s">
        <v>47</v>
      </c>
      <c r="C10" s="31" t="s">
        <v>49</v>
      </c>
      <c r="D10" s="23">
        <f>35-SUM(E10:M10)</f>
        <v>0</v>
      </c>
      <c r="E10" s="23">
        <v>1</v>
      </c>
      <c r="F10" s="23">
        <v>4</v>
      </c>
      <c r="G10" s="24">
        <v>5</v>
      </c>
      <c r="H10" s="24">
        <v>5</v>
      </c>
      <c r="I10" s="24">
        <v>4</v>
      </c>
      <c r="J10" s="24">
        <v>4</v>
      </c>
      <c r="K10" s="33">
        <v>4</v>
      </c>
      <c r="L10" s="24">
        <v>4</v>
      </c>
      <c r="M10" s="24">
        <v>4</v>
      </c>
      <c r="N10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11" spans="1:14" ht="76.5">
      <c r="A11" s="28">
        <v>9</v>
      </c>
      <c r="B11" s="28" t="s">
        <v>52</v>
      </c>
      <c r="C11" s="31" t="s">
        <v>54</v>
      </c>
      <c r="D11" s="23">
        <f t="shared" si="1"/>
        <v>23</v>
      </c>
      <c r="E11" s="23">
        <v>1</v>
      </c>
      <c r="F11" s="23">
        <v>0</v>
      </c>
      <c r="G11" s="23">
        <v>0</v>
      </c>
      <c r="H11" s="23">
        <v>5</v>
      </c>
      <c r="I11" s="23">
        <v>0</v>
      </c>
      <c r="J11" s="23">
        <v>4</v>
      </c>
      <c r="K11" s="23">
        <v>0</v>
      </c>
      <c r="L11" s="23">
        <v>0</v>
      </c>
      <c r="M11" s="23">
        <v>2</v>
      </c>
      <c r="N11" s="20" t="str">
        <f t="shared" si="0"/>
        <v xml:space="preserve">Question 1: -12
Without leading blanks(-1)
Incorrect error exception(-5)
Without handling leading terms(-4)
Without alignments and blanks(-2)
</v>
      </c>
    </row>
    <row r="12" spans="1:14" ht="76.5">
      <c r="A12" s="28">
        <v>10</v>
      </c>
      <c r="B12" s="28" t="s">
        <v>57</v>
      </c>
      <c r="C12" s="31" t="s">
        <v>59</v>
      </c>
      <c r="D12" s="23">
        <f t="shared" si="1"/>
        <v>12</v>
      </c>
      <c r="E12" s="23">
        <v>1</v>
      </c>
      <c r="F12" s="23">
        <v>3</v>
      </c>
      <c r="G12" s="23">
        <v>0</v>
      </c>
      <c r="H12" s="23">
        <v>5</v>
      </c>
      <c r="I12" s="23">
        <v>4</v>
      </c>
      <c r="J12" s="23">
        <v>4</v>
      </c>
      <c r="K12" s="23">
        <v>4</v>
      </c>
      <c r="L12" s="23">
        <v>0</v>
      </c>
      <c r="M12" s="23">
        <v>2</v>
      </c>
      <c r="N12" s="20" t="str">
        <f t="shared" si="0"/>
        <v xml:space="preserve">Question 1: -23
Without leading blanks(-1)
Wrongly printing terms(-3)
Incorrect error exception(-5)
Without handling zero terms(-4)
Without handling leading terms(-4)
Without handling 1 or -1 situation(-4)
Without alignments and blanks(-2)
</v>
      </c>
    </row>
    <row r="13" spans="1:14" ht="76.5">
      <c r="A13" s="28">
        <v>11</v>
      </c>
      <c r="B13" s="28" t="s">
        <v>62</v>
      </c>
      <c r="C13" s="31" t="s">
        <v>64</v>
      </c>
      <c r="D13" s="23">
        <f t="shared" si="1"/>
        <v>25</v>
      </c>
      <c r="E13" s="23">
        <v>0</v>
      </c>
      <c r="F13" s="23">
        <v>0</v>
      </c>
      <c r="G13" s="23">
        <v>0</v>
      </c>
      <c r="H13" s="23">
        <v>5</v>
      </c>
      <c r="I13" s="23">
        <v>3</v>
      </c>
      <c r="J13" s="23">
        <v>0</v>
      </c>
      <c r="K13" s="23">
        <v>0</v>
      </c>
      <c r="L13" s="23">
        <v>0</v>
      </c>
      <c r="M13" s="23">
        <v>2</v>
      </c>
      <c r="N13" s="20" t="str">
        <f t="shared" si="0"/>
        <v xml:space="preserve">Question 1: -10
Incorrect error exception(-5)
Without handling zero terms(-3)
Without alignments and blanks(-2)
</v>
      </c>
    </row>
    <row r="14" spans="1:14" ht="76.5">
      <c r="A14" s="28">
        <v>12</v>
      </c>
      <c r="B14" s="28" t="s">
        <v>67</v>
      </c>
      <c r="C14" s="31" t="s">
        <v>69</v>
      </c>
      <c r="D14" s="23">
        <f t="shared" si="1"/>
        <v>15</v>
      </c>
      <c r="E14" s="23">
        <v>1</v>
      </c>
      <c r="F14" s="23">
        <v>0</v>
      </c>
      <c r="G14" s="23">
        <v>0</v>
      </c>
      <c r="H14" s="23">
        <v>5</v>
      </c>
      <c r="I14" s="23">
        <v>4</v>
      </c>
      <c r="J14" s="23">
        <v>4</v>
      </c>
      <c r="K14" s="23">
        <v>2</v>
      </c>
      <c r="L14" s="23">
        <v>0</v>
      </c>
      <c r="M14" s="23">
        <v>4</v>
      </c>
      <c r="N14" s="20" t="str">
        <f t="shared" si="0"/>
        <v xml:space="preserve">Question 1: -20
Without leading blanks(-1)
Incorrect error exception(-5)
Without handling zero terms(-4)
Without handling leading terms(-4)
Without handling 1 or -1 situation(-2)
Without alignments and blanks(-4)
</v>
      </c>
    </row>
    <row r="15" spans="1:14" ht="76.5">
      <c r="A15" s="28">
        <v>13</v>
      </c>
      <c r="B15" s="28" t="s">
        <v>72</v>
      </c>
      <c r="C15" s="31" t="s">
        <v>74</v>
      </c>
      <c r="D15" s="23">
        <f t="shared" si="1"/>
        <v>4</v>
      </c>
      <c r="E15" s="23">
        <v>1</v>
      </c>
      <c r="F15" s="23">
        <v>3</v>
      </c>
      <c r="G15" s="23">
        <v>2</v>
      </c>
      <c r="H15" s="23">
        <v>5</v>
      </c>
      <c r="I15" s="23">
        <v>4</v>
      </c>
      <c r="J15" s="23">
        <v>4</v>
      </c>
      <c r="K15" s="23">
        <v>4</v>
      </c>
      <c r="L15" s="23">
        <v>4</v>
      </c>
      <c r="M15" s="23">
        <v>4</v>
      </c>
      <c r="N15" s="20" t="str">
        <f t="shared" si="0"/>
        <v xml:space="preserve">Question 1: -31
Without leading blanks(-1)
Wrongly printing terms(-3)
Incorrect input terms and constants(-2)
Incorrect error exception(-5)
Without handling zero terms(-4)
Without handling leading terms(-4)
Without handling 1 or -1 situation(-4)
Wrongly printing other numbers(-4)
Without alignments and blanks(-4)
</v>
      </c>
    </row>
    <row r="16" spans="1:14" ht="76.5">
      <c r="A16" s="28">
        <v>14</v>
      </c>
      <c r="B16" s="28" t="s">
        <v>77</v>
      </c>
      <c r="C16" s="31" t="s">
        <v>79</v>
      </c>
      <c r="D16" s="23">
        <f t="shared" si="1"/>
        <v>3</v>
      </c>
      <c r="E16" s="23">
        <v>1</v>
      </c>
      <c r="F16" s="23">
        <v>4</v>
      </c>
      <c r="G16" s="23">
        <v>2</v>
      </c>
      <c r="H16" s="23">
        <v>5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0" t="str">
        <f t="shared" si="0"/>
        <v xml:space="preserve">Question 1: -32
Without leading blanks(-1)
Wrongly printing terms(-4)
Incorrect input terms and constants(-2)
Incorrect error exception(-5)
Without handling zero terms(-4)
Without handling leading terms(-4)
Without handling 1 or -1 situation(-4)
Wrongly printing other numbers(-4)
Without alignments and blanks(-4)
</v>
      </c>
    </row>
    <row r="17" spans="1:14" ht="76.5">
      <c r="A17" s="28">
        <v>15</v>
      </c>
      <c r="B17" s="28" t="s">
        <v>82</v>
      </c>
      <c r="C17" s="31" t="s">
        <v>84</v>
      </c>
      <c r="D17" s="23">
        <f t="shared" si="1"/>
        <v>24</v>
      </c>
      <c r="E17" s="23">
        <v>0</v>
      </c>
      <c r="F17" s="23">
        <v>1</v>
      </c>
      <c r="G17" s="23">
        <v>0</v>
      </c>
      <c r="H17" s="23">
        <v>4</v>
      </c>
      <c r="I17" s="23">
        <v>0</v>
      </c>
      <c r="J17" s="23">
        <v>4</v>
      </c>
      <c r="K17" s="23">
        <v>0</v>
      </c>
      <c r="L17" s="23">
        <v>0</v>
      </c>
      <c r="M17" s="23">
        <v>2</v>
      </c>
      <c r="N17" s="20" t="str">
        <f t="shared" si="0"/>
        <v xml:space="preserve">Question 1: -11
Wrongly printing terms(-1)
Incorrect error exception(-4)
Without handling leading terms(-4)
Without alignments and blanks(-2)
</v>
      </c>
    </row>
    <row r="18" spans="1:14" ht="76.5">
      <c r="A18" s="28">
        <v>16</v>
      </c>
      <c r="B18" s="28" t="s">
        <v>87</v>
      </c>
      <c r="C18" s="31" t="s">
        <v>89</v>
      </c>
      <c r="D18" s="23">
        <f t="shared" si="1"/>
        <v>0</v>
      </c>
      <c r="E18" s="23">
        <v>1</v>
      </c>
      <c r="F18" s="23">
        <v>4</v>
      </c>
      <c r="G18" s="23">
        <v>5</v>
      </c>
      <c r="H18" s="23">
        <v>5</v>
      </c>
      <c r="I18" s="23">
        <v>4</v>
      </c>
      <c r="J18" s="23">
        <v>4</v>
      </c>
      <c r="K18" s="23">
        <v>4</v>
      </c>
      <c r="L18" s="23">
        <v>4</v>
      </c>
      <c r="M18" s="23">
        <v>4</v>
      </c>
      <c r="N18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19" spans="1:14" ht="103.5" customHeight="1">
      <c r="A19" s="28">
        <v>17</v>
      </c>
      <c r="B19" s="28" t="s">
        <v>92</v>
      </c>
      <c r="C19" s="31" t="s">
        <v>94</v>
      </c>
      <c r="D19" s="23">
        <f t="shared" si="1"/>
        <v>8</v>
      </c>
      <c r="E19" s="23">
        <v>1</v>
      </c>
      <c r="F19" s="23">
        <v>0</v>
      </c>
      <c r="G19" s="23">
        <v>5</v>
      </c>
      <c r="H19" s="23">
        <v>5</v>
      </c>
      <c r="I19" s="23">
        <v>4</v>
      </c>
      <c r="J19" s="23">
        <v>4</v>
      </c>
      <c r="K19" s="23">
        <v>4</v>
      </c>
      <c r="L19" s="23">
        <v>0</v>
      </c>
      <c r="M19" s="23">
        <v>4</v>
      </c>
      <c r="N19" s="20" t="str">
        <f t="shared" si="0"/>
        <v xml:space="preserve">Question 1: -27
Without leading blanks(-1)
Incorrect input terms and constants(-5)
Incorrect error exception(-5)
Without handling zero terms(-4)
Without handling leading terms(-4)
Without handling 1 or -1 situation(-4)
Without alignments and blanks(-4)
</v>
      </c>
    </row>
    <row r="20" spans="1:14" ht="142.5" customHeight="1">
      <c r="A20" s="28">
        <v>18</v>
      </c>
      <c r="B20" s="28" t="s">
        <v>97</v>
      </c>
      <c r="C20" s="31" t="s">
        <v>99</v>
      </c>
      <c r="D20" s="23">
        <f t="shared" si="1"/>
        <v>1</v>
      </c>
      <c r="E20" s="23">
        <v>1</v>
      </c>
      <c r="F20" s="23">
        <v>4</v>
      </c>
      <c r="G20" s="23">
        <v>5</v>
      </c>
      <c r="H20" s="23">
        <v>5</v>
      </c>
      <c r="I20" s="23">
        <v>4</v>
      </c>
      <c r="J20" s="23">
        <v>4</v>
      </c>
      <c r="K20" s="23">
        <v>3</v>
      </c>
      <c r="L20" s="23">
        <v>4</v>
      </c>
      <c r="M20" s="23">
        <v>4</v>
      </c>
      <c r="N20" s="20" t="str">
        <f t="shared" si="0"/>
        <v xml:space="preserve">Question 1: -34
Without leading blanks(-1)
Wrongly printing terms(-4)
Incorrect input terms and constants(-5)
Incorrect error exception(-5)
Without handling zero terms(-4)
Without handling leading terms(-4)
Without handling 1 or -1 situation(-3)
Wrongly printing other numbers(-4)
Without alignments and blanks(-4)
</v>
      </c>
    </row>
    <row r="21" spans="1:14" ht="76.5">
      <c r="A21" s="28">
        <v>19</v>
      </c>
      <c r="B21" s="28" t="s">
        <v>102</v>
      </c>
      <c r="C21" s="31" t="s">
        <v>104</v>
      </c>
      <c r="D21" s="23">
        <f t="shared" si="1"/>
        <v>0</v>
      </c>
      <c r="E21" s="23">
        <v>1</v>
      </c>
      <c r="F21" s="23">
        <v>4</v>
      </c>
      <c r="G21" s="23">
        <v>5</v>
      </c>
      <c r="H21" s="23">
        <v>5</v>
      </c>
      <c r="I21" s="23">
        <v>4</v>
      </c>
      <c r="J21" s="23">
        <v>4</v>
      </c>
      <c r="K21" s="23">
        <v>4</v>
      </c>
      <c r="L21" s="23">
        <v>4</v>
      </c>
      <c r="M21" s="23">
        <v>4</v>
      </c>
      <c r="N21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22" spans="1:14" ht="30.75" customHeight="1">
      <c r="A22" s="28">
        <v>20</v>
      </c>
      <c r="B22" s="28" t="s">
        <v>107</v>
      </c>
      <c r="C22" s="31" t="s">
        <v>109</v>
      </c>
      <c r="D22" s="23">
        <f t="shared" si="1"/>
        <v>33</v>
      </c>
      <c r="E22" s="23">
        <v>0</v>
      </c>
      <c r="F22" s="23">
        <v>0</v>
      </c>
      <c r="G22" s="23">
        <v>0</v>
      </c>
      <c r="H22" s="23">
        <v>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0" t="str">
        <f t="shared" si="0"/>
        <v xml:space="preserve">Question 1: -2
Incorrect error exception(-2)
</v>
      </c>
    </row>
    <row r="23" spans="1:14" ht="76.5">
      <c r="A23" s="28">
        <v>21</v>
      </c>
      <c r="B23" s="28" t="s">
        <v>112</v>
      </c>
      <c r="C23" s="31" t="s">
        <v>24</v>
      </c>
      <c r="D23" s="23">
        <f t="shared" si="1"/>
        <v>25</v>
      </c>
      <c r="E23" s="23">
        <v>0</v>
      </c>
      <c r="F23" s="23">
        <v>1</v>
      </c>
      <c r="G23" s="23">
        <v>0</v>
      </c>
      <c r="H23" s="23">
        <v>1</v>
      </c>
      <c r="I23" s="23">
        <v>0</v>
      </c>
      <c r="J23" s="23">
        <v>4</v>
      </c>
      <c r="K23" s="23">
        <v>0</v>
      </c>
      <c r="L23" s="23">
        <v>0</v>
      </c>
      <c r="M23" s="23">
        <v>4</v>
      </c>
      <c r="N23" s="20" t="str">
        <f t="shared" si="0"/>
        <v xml:space="preserve">Question 1: -10
Wrongly printing terms(-1)
Incorrect error exception(-1)
Without handling leading terms(-4)
Without alignments and blanks(-4)
</v>
      </c>
    </row>
    <row r="24" spans="1:14" ht="76.5">
      <c r="A24" s="28">
        <v>22</v>
      </c>
      <c r="B24" s="28" t="s">
        <v>116</v>
      </c>
      <c r="C24" s="31" t="s">
        <v>118</v>
      </c>
      <c r="D24" s="23">
        <f t="shared" si="1"/>
        <v>0</v>
      </c>
      <c r="E24" s="23">
        <v>1</v>
      </c>
      <c r="F24" s="23">
        <v>4</v>
      </c>
      <c r="G24" s="23">
        <v>5</v>
      </c>
      <c r="H24" s="23">
        <v>5</v>
      </c>
      <c r="I24" s="23">
        <v>4</v>
      </c>
      <c r="J24" s="23">
        <v>4</v>
      </c>
      <c r="K24" s="23">
        <v>4</v>
      </c>
      <c r="L24" s="23">
        <v>4</v>
      </c>
      <c r="M24" s="23">
        <v>4</v>
      </c>
      <c r="N24" s="20" t="str">
        <f t="shared" si="0"/>
        <v xml:space="preserve">Question 1: -35
Without leading blanks(-1)
Wrongly printing terms(-4)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25" spans="1:14" ht="76.5">
      <c r="A25" s="28">
        <v>23</v>
      </c>
      <c r="B25" s="28" t="s">
        <v>121</v>
      </c>
      <c r="C25" s="31" t="s">
        <v>123</v>
      </c>
      <c r="D25" s="23">
        <f t="shared" si="1"/>
        <v>2</v>
      </c>
      <c r="E25" s="23">
        <v>0</v>
      </c>
      <c r="F25" s="23">
        <v>3</v>
      </c>
      <c r="G25" s="23">
        <v>5</v>
      </c>
      <c r="H25" s="23">
        <v>5</v>
      </c>
      <c r="I25" s="23">
        <v>4</v>
      </c>
      <c r="J25" s="23">
        <v>4</v>
      </c>
      <c r="K25" s="23">
        <v>4</v>
      </c>
      <c r="L25" s="23">
        <v>4</v>
      </c>
      <c r="M25" s="23">
        <v>4</v>
      </c>
      <c r="N25" s="20" t="str">
        <f t="shared" si="0"/>
        <v xml:space="preserve">Question 1: -33
Wrongly printing terms(-3)
Incorrect input terms and constants(-5)
Incorrect error exception(-5)
Without handling zero terms(-4)
Without handling leading terms(-4)
Without handling 1 or -1 situation(-4)
Wrongly printing other numbers(-4)
Without alignments and blanks(-4)
</v>
      </c>
    </row>
    <row r="26" spans="1:14">
      <c r="C26" s="1"/>
      <c r="D26" s="1"/>
      <c r="E26" s="1"/>
    </row>
    <row r="27" spans="1:14">
      <c r="C27" s="1"/>
      <c r="E27" s="17">
        <v>1</v>
      </c>
      <c r="F27" s="17">
        <v>4</v>
      </c>
      <c r="G27" s="17">
        <v>5</v>
      </c>
      <c r="H27" s="17">
        <v>5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8" t="s">
        <v>188</v>
      </c>
    </row>
    <row r="28" spans="1:14">
      <c r="C28" s="1"/>
      <c r="E28" s="17" t="s">
        <v>179</v>
      </c>
      <c r="F28" s="17" t="s">
        <v>180</v>
      </c>
      <c r="G28" s="17" t="s">
        <v>181</v>
      </c>
      <c r="H28" s="17" t="s">
        <v>182</v>
      </c>
      <c r="I28" s="17" t="s">
        <v>183</v>
      </c>
      <c r="J28" s="17" t="s">
        <v>184</v>
      </c>
      <c r="K28" s="17" t="s">
        <v>185</v>
      </c>
      <c r="L28" s="17" t="s">
        <v>186</v>
      </c>
      <c r="M28" s="17" t="s">
        <v>187</v>
      </c>
      <c r="N28" s="17" t="s">
        <v>189</v>
      </c>
    </row>
    <row r="29" spans="1:14">
      <c r="C29" s="1"/>
      <c r="D29" s="17">
        <v>3</v>
      </c>
      <c r="E29" s="17"/>
      <c r="G29" s="17" t="s">
        <v>190</v>
      </c>
      <c r="N29" s="17" t="s">
        <v>191</v>
      </c>
    </row>
    <row r="30" spans="1:14">
      <c r="C30" s="1"/>
      <c r="D30" s="17">
        <v>4</v>
      </c>
      <c r="E30" s="17"/>
      <c r="G30" s="17" t="s">
        <v>192</v>
      </c>
      <c r="I30" s="17" t="s">
        <v>192</v>
      </c>
      <c r="J30" s="17" t="s">
        <v>192</v>
      </c>
      <c r="K30" s="17" t="s">
        <v>192</v>
      </c>
      <c r="L30" s="17" t="s">
        <v>192</v>
      </c>
      <c r="M30" s="17" t="s">
        <v>192</v>
      </c>
      <c r="N30" s="17" t="s">
        <v>193</v>
      </c>
    </row>
    <row r="31" spans="1:14">
      <c r="C31" s="1"/>
      <c r="D31" s="17">
        <v>5</v>
      </c>
      <c r="E31" s="17"/>
      <c r="F31" s="17" t="s">
        <v>192</v>
      </c>
      <c r="G31" s="17" t="s">
        <v>194</v>
      </c>
      <c r="H31" s="17" t="s">
        <v>192</v>
      </c>
      <c r="N31" s="17" t="s">
        <v>195</v>
      </c>
    </row>
    <row r="32" spans="1:14">
      <c r="C32" s="1"/>
      <c r="E32" s="17"/>
      <c r="F32" s="17" t="s">
        <v>196</v>
      </c>
      <c r="H32" s="17" t="s">
        <v>197</v>
      </c>
      <c r="N32" s="17" t="s">
        <v>198</v>
      </c>
    </row>
    <row r="33" spans="3:14">
      <c r="C33" s="1"/>
      <c r="E33" s="17"/>
      <c r="F33" s="17" t="s">
        <v>199</v>
      </c>
      <c r="H33" s="17" t="s">
        <v>200</v>
      </c>
      <c r="N33" s="17" t="s">
        <v>201</v>
      </c>
    </row>
    <row r="34" spans="3:14">
      <c r="C34" s="1"/>
      <c r="E34" s="17"/>
      <c r="H34" s="17" t="s">
        <v>202</v>
      </c>
      <c r="N34" s="17" t="s">
        <v>203</v>
      </c>
    </row>
    <row r="35" spans="3:14">
      <c r="C35" s="1"/>
      <c r="E35" s="17"/>
      <c r="H35" s="17" t="s">
        <v>204</v>
      </c>
      <c r="N35" s="17" t="s">
        <v>205</v>
      </c>
    </row>
    <row r="36" spans="3:14">
      <c r="E36" s="17"/>
      <c r="H36" s="17" t="s">
        <v>206</v>
      </c>
      <c r="N36" s="17" t="s">
        <v>207</v>
      </c>
    </row>
    <row r="37" spans="3:14">
      <c r="D37" s="2"/>
      <c r="E37" s="17"/>
      <c r="H37" s="17" t="s">
        <v>208</v>
      </c>
    </row>
  </sheetData>
  <mergeCells count="5">
    <mergeCell ref="A1:A2"/>
    <mergeCell ref="B1:B2"/>
    <mergeCell ref="C1:C2"/>
    <mergeCell ref="D1:D2"/>
    <mergeCell ref="N1:N2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33B-524C-4ED4-B9F2-C1598075A7B1}">
  <dimension ref="A1:M35"/>
  <sheetViews>
    <sheetView workbookViewId="0">
      <pane ySplit="2" topLeftCell="A24" activePane="bottomLeft" state="frozen"/>
      <selection pane="bottomLeft" activeCell="D4" sqref="D4"/>
    </sheetView>
  </sheetViews>
  <sheetFormatPr defaultColWidth="8.875" defaultRowHeight="15.75" customHeight="1"/>
  <cols>
    <col min="1" max="1" width="4.5" style="1" customWidth="1"/>
    <col min="2" max="2" width="11.25" style="1" customWidth="1"/>
    <col min="3" max="3" width="7.875" style="2" customWidth="1"/>
    <col min="4" max="4" width="8.875" style="17"/>
    <col min="5" max="11" width="15.75" style="17" customWidth="1"/>
    <col min="12" max="12" width="50.625" style="17" customWidth="1"/>
    <col min="13" max="16384" width="8.875" style="17"/>
  </cols>
  <sheetData>
    <row r="1" spans="1:12">
      <c r="A1" s="72" t="s">
        <v>0</v>
      </c>
      <c r="B1" s="72" t="s">
        <v>1</v>
      </c>
      <c r="C1" s="72" t="s">
        <v>3</v>
      </c>
      <c r="D1" s="73" t="s">
        <v>177</v>
      </c>
      <c r="E1" s="15">
        <v>5</v>
      </c>
      <c r="F1" s="15">
        <v>5</v>
      </c>
      <c r="G1" s="15">
        <v>5</v>
      </c>
      <c r="H1" s="15">
        <v>3</v>
      </c>
      <c r="I1" s="15">
        <v>4</v>
      </c>
      <c r="J1" s="15">
        <v>3</v>
      </c>
      <c r="K1" s="15">
        <v>5</v>
      </c>
      <c r="L1" s="74" t="s">
        <v>209</v>
      </c>
    </row>
    <row r="2" spans="1:12" ht="30.75">
      <c r="A2" s="72"/>
      <c r="B2" s="72"/>
      <c r="C2" s="72"/>
      <c r="D2" s="73"/>
      <c r="E2" s="15" t="s">
        <v>210</v>
      </c>
      <c r="F2" s="15" t="s">
        <v>211</v>
      </c>
      <c r="G2" s="15" t="s">
        <v>212</v>
      </c>
      <c r="H2" s="15" t="s">
        <v>213</v>
      </c>
      <c r="I2" s="15" t="s">
        <v>214</v>
      </c>
      <c r="J2" s="15" t="s">
        <v>215</v>
      </c>
      <c r="K2" s="15" t="s">
        <v>216</v>
      </c>
      <c r="L2" s="74"/>
    </row>
    <row r="3" spans="1:12" ht="61.5">
      <c r="A3" s="8">
        <v>1</v>
      </c>
      <c r="B3" s="8" t="s">
        <v>12</v>
      </c>
      <c r="C3" s="8" t="s">
        <v>14</v>
      </c>
      <c r="D3" s="16">
        <f>30-SUM(E3:K3)</f>
        <v>28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1</v>
      </c>
      <c r="L3" s="20" t="str">
        <f>L$27&amp;IF(30-D3=0, "great","-"&amp;(30-D3))&amp;CHAR(10)&amp;
IF(E3=0,"",L$28&amp;E3&amp;")"&amp;CHAR(10))&amp;
IF(F3=0,"",L$29&amp;F3&amp;")"&amp;CHAR(10))&amp;
IF(G3=0,"",L$30&amp;G3&amp;")"&amp;CHAR(10))&amp;
IF(H3=0,"",L$31&amp;H3&amp;")"&amp;CHAR(10))&amp;
IF(I3=0,"",L$32&amp;I3&amp;")"&amp;CHAR(10))&amp;
IF(J3=0,"",L$33&amp;J3&amp;")"&amp;CHAR(10))&amp;
IF(K3=0,"",L$34&amp;K3&amp;")"&amp;CHAR(10))</f>
        <v xml:space="preserve">Question 2: -2
Incorrect count calculation of Independence Day(-1)
Wrongly printing Thanksgiving Day(-1)
</v>
      </c>
    </row>
    <row r="4" spans="1:12" ht="45.75">
      <c r="A4" s="8">
        <v>2</v>
      </c>
      <c r="B4" s="9" t="s">
        <v>17</v>
      </c>
      <c r="C4" s="11" t="s">
        <v>19</v>
      </c>
      <c r="D4" s="16">
        <f>30-SUM(E4:K4)</f>
        <v>27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3</v>
      </c>
      <c r="K4" s="16">
        <v>0</v>
      </c>
      <c r="L4" s="20" t="str">
        <f>L$27&amp;IF(30-D4=0, "great","-"&amp;(30-D4))&amp;CHAR(10)&amp;
IF(E4=0,"",L$28&amp;E4&amp;")"&amp;CHAR(10))&amp;
IF(F4=0,"",L$29&amp;F4&amp;")"&amp;CHAR(10))&amp;
IF(G4=0,"",L$30&amp;G4&amp;")"&amp;CHAR(10))&amp;
IF(H4=0,"",L$31&amp;H4&amp;")"&amp;CHAR(10))&amp;
IF(I4=0,"",L$32&amp;I4&amp;")"&amp;CHAR(10))&amp;
IF(J4=0,"",L$33&amp;J4&amp;")"&amp;CHAR(10))&amp;
IF(K4=0,"",L$34&amp;K4&amp;")"&amp;CHAR(10))</f>
        <v xml:space="preserve">Question 2: -3
Incorrect day of Thanksgiving Day(-3)
</v>
      </c>
    </row>
    <row r="5" spans="1:12" ht="45.75">
      <c r="A5" s="8">
        <v>3</v>
      </c>
      <c r="B5" s="9" t="s">
        <v>22</v>
      </c>
      <c r="C5" s="11" t="s">
        <v>24</v>
      </c>
      <c r="D5" s="16">
        <f>30-SUM(E5:K5)</f>
        <v>29</v>
      </c>
      <c r="E5" s="6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0" t="str">
        <f>L$27&amp;IF(30-D5=0, "great","-"&amp;(30-D5))&amp;CHAR(10)&amp;
IF(E5=0,"",L$28&amp;E5&amp;")"&amp;CHAR(10))&amp;
IF(F5=0,"",L$29&amp;F5&amp;")"&amp;CHAR(10))&amp;
IF(G5=0,"",L$30&amp;G5&amp;")"&amp;CHAR(10))&amp;
IF(H5=0,"",L$31&amp;H5&amp;")"&amp;CHAR(10))&amp;
IF(I5=0,"",L$32&amp;I5&amp;")"&amp;CHAR(10))&amp;
IF(J5=0,"",L$33&amp;J5&amp;")"&amp;CHAR(10))&amp;
IF(K5=0,"",L$34&amp;K5&amp;")"&amp;CHAR(10))</f>
        <v xml:space="preserve">Question 2: -1
Incorrect count calculation of Independence Day(-1)
</v>
      </c>
    </row>
    <row r="6" spans="1:12" ht="137.25">
      <c r="A6" s="8">
        <v>4</v>
      </c>
      <c r="B6" s="8" t="s">
        <v>27</v>
      </c>
      <c r="C6" s="12" t="s">
        <v>29</v>
      </c>
      <c r="D6" s="16">
        <f>30-SUM(E6:K6)</f>
        <v>0</v>
      </c>
      <c r="E6" s="6">
        <v>5</v>
      </c>
      <c r="F6" s="6">
        <v>5</v>
      </c>
      <c r="G6" s="6">
        <v>5</v>
      </c>
      <c r="H6" s="6">
        <v>3</v>
      </c>
      <c r="I6" s="6">
        <v>4</v>
      </c>
      <c r="J6" s="6">
        <v>3</v>
      </c>
      <c r="K6" s="6">
        <v>5</v>
      </c>
      <c r="L6" s="20" t="str">
        <f>L$27&amp;IF(30-D6=0, "great","-"&amp;(30-D6))&amp;CHAR(10)&amp;
IF(E6=0,"",L$28&amp;E6&amp;")"&amp;CHAR(10))&amp;
IF(F6=0,"",L$29&amp;F6&amp;")"&amp;CHAR(10))&amp;
IF(G6=0,"",L$30&amp;G6&amp;")"&amp;CHAR(10))&amp;
IF(H6=0,"",L$31&amp;H6&amp;")"&amp;CHAR(10))&amp;
IF(I6=0,"",L$32&amp;I6&amp;")"&amp;CHAR(10))&amp;
IF(J6=0,"",L$33&amp;J6&amp;")"&amp;CHAR(10))&amp;
IF(K6=0,"",L$34&amp;K6&amp;")"&amp;CHAR(10))</f>
        <v xml:space="preserve">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</v>
      </c>
    </row>
    <row r="7" spans="1:12" ht="76.5">
      <c r="A7" s="8">
        <v>5</v>
      </c>
      <c r="B7" s="8" t="s">
        <v>32</v>
      </c>
      <c r="C7" s="12" t="s">
        <v>34</v>
      </c>
      <c r="D7" s="16">
        <f>30-SUM(E7:K7)</f>
        <v>20</v>
      </c>
      <c r="E7" s="6">
        <v>0</v>
      </c>
      <c r="F7" s="7">
        <v>0</v>
      </c>
      <c r="G7" s="7">
        <v>0</v>
      </c>
      <c r="H7" s="7">
        <v>3</v>
      </c>
      <c r="I7" s="7">
        <v>4</v>
      </c>
      <c r="J7" s="7">
        <v>3</v>
      </c>
      <c r="K7" s="7">
        <v>0</v>
      </c>
      <c r="L7" s="20" t="str">
        <f>L$27&amp;IF(30-D7=0, "great","-"&amp;(30-D7))&amp;CHAR(10)&amp;
IF(E7=0,"",L$28&amp;E7&amp;")"&amp;CHAR(10))&amp;
IF(F7=0,"",L$29&amp;F7&amp;")"&amp;CHAR(10))&amp;
IF(G7=0,"",L$30&amp;G7&amp;")"&amp;CHAR(10))&amp;
IF(H7=0,"",L$31&amp;H7&amp;")"&amp;CHAR(10))&amp;
IF(I7=0,"",L$32&amp;I7&amp;")"&amp;CHAR(10))&amp;
IF(J7=0,"",L$33&amp;J7&amp;")"&amp;CHAR(10))&amp;
IF(K7=0,"",L$34&amp;K7&amp;")"&amp;CHAR(10))</f>
        <v xml:space="preserve">Question 2: -10
Incorrect count calculation of Thanksgiving Day(-3)
Incorrect weekday of Nov 1st(-4)
Incorrect day of Thanksgiving Day(-3)
</v>
      </c>
    </row>
    <row r="8" spans="1:12" ht="107.25">
      <c r="A8" s="8">
        <v>6</v>
      </c>
      <c r="B8" s="10" t="s">
        <v>37</v>
      </c>
      <c r="C8" s="12" t="s">
        <v>39</v>
      </c>
      <c r="D8" s="16">
        <f>30-SUM(E8:K8)</f>
        <v>10</v>
      </c>
      <c r="E8" s="6">
        <v>5</v>
      </c>
      <c r="F8" s="7">
        <v>5</v>
      </c>
      <c r="G8" s="7">
        <v>0</v>
      </c>
      <c r="H8" s="7">
        <v>3</v>
      </c>
      <c r="I8" s="7">
        <v>4</v>
      </c>
      <c r="J8" s="13">
        <v>3</v>
      </c>
      <c r="K8" s="7">
        <v>0</v>
      </c>
      <c r="L8" s="20" t="str">
        <f>L$27&amp;IF(30-D8=0, "great","-"&amp;(30-D8))&amp;CHAR(10)&amp;
IF(E8=0,"",L$28&amp;E8&amp;")"&amp;CHAR(10))&amp;
IF(F8=0,"",L$29&amp;F8&amp;")"&amp;CHAR(10))&amp;
IF(G8=0,"",L$30&amp;G8&amp;")"&amp;CHAR(10))&amp;
IF(H8=0,"",L$31&amp;H8&amp;")"&amp;CHAR(10))&amp;
IF(I8=0,"",L$32&amp;I8&amp;")"&amp;CHAR(10))&amp;
IF(J8=0,"",L$33&amp;J8&amp;")"&amp;CHAR(10))&amp;
IF(K8=0,"",L$34&amp;K8&amp;")"&amp;CHAR(10))</f>
        <v xml:space="preserve">Question 2: -20
Incorrect count calculation of Independence Day(-5)
Incorrect weekday of Independence Day(-5)
Incorrect count calculation of Thanksgiving Day(-3)
Incorrect weekday of Nov 1st(-4)
Incorrect day of Thanksgiving Day(-3)
</v>
      </c>
    </row>
    <row r="9" spans="1:12" ht="76.5">
      <c r="A9" s="8">
        <v>7</v>
      </c>
      <c r="B9" s="8" t="s">
        <v>42</v>
      </c>
      <c r="C9" s="12" t="s">
        <v>44</v>
      </c>
      <c r="D9" s="16">
        <f>30-SUM(E9:K9)</f>
        <v>22</v>
      </c>
      <c r="E9" s="6">
        <v>5</v>
      </c>
      <c r="F9" s="7">
        <v>0</v>
      </c>
      <c r="G9" s="7">
        <v>0</v>
      </c>
      <c r="H9" s="7">
        <v>0</v>
      </c>
      <c r="I9" s="7">
        <v>1</v>
      </c>
      <c r="J9" s="13">
        <v>2</v>
      </c>
      <c r="K9" s="7">
        <v>0</v>
      </c>
      <c r="L9" s="20" t="str">
        <f>L$27&amp;IF(30-D9=0, "great","-"&amp;(30-D9))&amp;CHAR(10)&amp;
IF(E9=0,"",L$28&amp;E9&amp;")"&amp;CHAR(10))&amp;
IF(F9=0,"",L$29&amp;F9&amp;")"&amp;CHAR(10))&amp;
IF(G9=0,"",L$30&amp;G9&amp;")"&amp;CHAR(10))&amp;
IF(H9=0,"",L$31&amp;H9&amp;")"&amp;CHAR(10))&amp;
IF(I9=0,"",L$32&amp;I9&amp;")"&amp;CHAR(10))&amp;
IF(J9=0,"",L$33&amp;J9&amp;")"&amp;CHAR(10))&amp;
IF(K9=0,"",L$34&amp;K9&amp;")"&amp;CHAR(10))</f>
        <v xml:space="preserve">Question 2: -8
Incorrect count calculation of Independence Day(-5)
Incorrect weekday of Nov 1st(-1)
Incorrect day of Thanksgiving Day(-2)
</v>
      </c>
    </row>
    <row r="10" spans="1:12" ht="30.75">
      <c r="A10" s="8">
        <v>8</v>
      </c>
      <c r="B10" s="8" t="s">
        <v>47</v>
      </c>
      <c r="C10" s="12" t="s">
        <v>49</v>
      </c>
      <c r="D10" s="16">
        <f>30-SUM(E10:K10)</f>
        <v>30</v>
      </c>
      <c r="E10" s="6">
        <v>0</v>
      </c>
      <c r="F10" s="7">
        <v>0</v>
      </c>
      <c r="G10" s="7">
        <v>0</v>
      </c>
      <c r="H10" s="7">
        <v>0</v>
      </c>
      <c r="I10" s="7">
        <v>0</v>
      </c>
      <c r="J10" s="13">
        <v>0</v>
      </c>
      <c r="K10" s="7">
        <v>0</v>
      </c>
      <c r="L10" s="20" t="str">
        <f>L$27&amp;IF(30-D10=0, "great","-"&amp;(30-D10))&amp;CHAR(10)&amp;
IF(E10=0,"",L$28&amp;E10&amp;")"&amp;CHAR(10))&amp;
IF(F10=0,"",L$29&amp;F10&amp;")"&amp;CHAR(10))&amp;
IF(G10=0,"",L$30&amp;G10&amp;")"&amp;CHAR(10))&amp;
IF(H10=0,"",L$31&amp;H10&amp;")"&amp;CHAR(10))&amp;
IF(I10=0,"",L$32&amp;I10&amp;")"&amp;CHAR(10))&amp;
IF(J10=0,"",L$33&amp;J10&amp;")"&amp;CHAR(10))&amp;
IF(K10=0,"",L$34&amp;K10&amp;")"&amp;CHAR(10))</f>
        <v xml:space="preserve">Question 2: great
</v>
      </c>
    </row>
    <row r="11" spans="1:12" ht="107.25">
      <c r="A11" s="8">
        <v>9</v>
      </c>
      <c r="B11" s="8" t="s">
        <v>52</v>
      </c>
      <c r="C11" s="12" t="s">
        <v>54</v>
      </c>
      <c r="D11" s="16">
        <f>30-SUM(E11:K11)</f>
        <v>13</v>
      </c>
      <c r="E11" s="6">
        <v>2</v>
      </c>
      <c r="F11" s="6">
        <v>5</v>
      </c>
      <c r="G11" s="6">
        <v>0</v>
      </c>
      <c r="H11" s="6">
        <v>3</v>
      </c>
      <c r="I11" s="6">
        <v>4</v>
      </c>
      <c r="J11" s="6">
        <v>3</v>
      </c>
      <c r="K11" s="6">
        <v>0</v>
      </c>
      <c r="L11" s="20" t="str">
        <f>L$27&amp;IF(30-D11=0, "great","-"&amp;(30-D11))&amp;CHAR(10)&amp;
IF(E11=0,"",L$28&amp;E11&amp;")"&amp;CHAR(10))&amp;
IF(F11=0,"",L$29&amp;F11&amp;")"&amp;CHAR(10))&amp;
IF(G11=0,"",L$30&amp;G11&amp;")"&amp;CHAR(10))&amp;
IF(H11=0,"",L$31&amp;H11&amp;")"&amp;CHAR(10))&amp;
IF(I11=0,"",L$32&amp;I11&amp;")"&amp;CHAR(10))&amp;
IF(J11=0,"",L$33&amp;J11&amp;")"&amp;CHAR(10))&amp;
IF(K11=0,"",L$34&amp;K11&amp;")"&amp;CHAR(10))</f>
        <v xml:space="preserve">Question 2: -17
Incorrect count calculation of Independence Day(-2)
Incorrect weekday of Independence Day(-5)
Incorrect count calculation of Thanksgiving Day(-3)
Incorrect weekday of Nov 1st(-4)
Incorrect day of Thanksgiving Day(-3)
</v>
      </c>
    </row>
    <row r="12" spans="1:12" ht="107.25">
      <c r="A12" s="8">
        <v>10</v>
      </c>
      <c r="B12" s="8" t="s">
        <v>57</v>
      </c>
      <c r="C12" s="12" t="s">
        <v>59</v>
      </c>
      <c r="D12" s="16">
        <f>30-SUM(E12:K12)</f>
        <v>10</v>
      </c>
      <c r="E12" s="6">
        <v>5</v>
      </c>
      <c r="F12" s="6">
        <v>5</v>
      </c>
      <c r="G12" s="6">
        <v>0</v>
      </c>
      <c r="H12" s="6">
        <v>3</v>
      </c>
      <c r="I12" s="6">
        <v>4</v>
      </c>
      <c r="J12" s="6">
        <v>3</v>
      </c>
      <c r="K12" s="6">
        <v>0</v>
      </c>
      <c r="L12" s="20" t="str">
        <f>L$27&amp;IF(30-D12=0, "great","-"&amp;(30-D12))&amp;CHAR(10)&amp;
IF(E12=0,"",L$28&amp;E12&amp;")"&amp;CHAR(10))&amp;
IF(F12=0,"",L$29&amp;F12&amp;")"&amp;CHAR(10))&amp;
IF(G12=0,"",L$30&amp;G12&amp;")"&amp;CHAR(10))&amp;
IF(H12=0,"",L$31&amp;H12&amp;")"&amp;CHAR(10))&amp;
IF(I12=0,"",L$32&amp;I12&amp;")"&amp;CHAR(10))&amp;
IF(J12=0,"",L$33&amp;J12&amp;")"&amp;CHAR(10))&amp;
IF(K12=0,"",L$34&amp;K12&amp;")"&amp;CHAR(10))</f>
        <v xml:space="preserve">Question 2: -20
Incorrect count calculation of Independence Day(-5)
Incorrect weekday of Independence Day(-5)
Incorrect count calculation of Thanksgiving Day(-3)
Incorrect weekday of Nov 1st(-4)
Incorrect day of Thanksgiving Day(-3)
</v>
      </c>
    </row>
    <row r="13" spans="1:12" ht="91.5">
      <c r="A13" s="8">
        <v>11</v>
      </c>
      <c r="B13" s="8" t="s">
        <v>62</v>
      </c>
      <c r="C13" s="12" t="s">
        <v>64</v>
      </c>
      <c r="D13" s="16">
        <f>30-SUM(E13:K13)</f>
        <v>15</v>
      </c>
      <c r="E13" s="6">
        <v>5</v>
      </c>
      <c r="F13" s="6">
        <v>0</v>
      </c>
      <c r="G13" s="6">
        <v>0</v>
      </c>
      <c r="H13" s="6">
        <v>3</v>
      </c>
      <c r="I13" s="6">
        <v>4</v>
      </c>
      <c r="J13" s="6">
        <v>3</v>
      </c>
      <c r="K13" s="6">
        <v>0</v>
      </c>
      <c r="L13" s="20" t="str">
        <f>L$27&amp;IF(30-D13=0, "great","-"&amp;(30-D13))&amp;CHAR(10)&amp;
IF(E13=0,"",L$28&amp;E13&amp;")"&amp;CHAR(10))&amp;
IF(F13=0,"",L$29&amp;F13&amp;")"&amp;CHAR(10))&amp;
IF(G13=0,"",L$30&amp;G13&amp;")"&amp;CHAR(10))&amp;
IF(H13=0,"",L$31&amp;H13&amp;")"&amp;CHAR(10))&amp;
IF(I13=0,"",L$32&amp;I13&amp;")"&amp;CHAR(10))&amp;
IF(J13=0,"",L$33&amp;J13&amp;")"&amp;CHAR(10))&amp;
IF(K13=0,"",L$34&amp;K13&amp;")"&amp;CHAR(10))</f>
        <v xml:space="preserve">Question 2: -15
Incorrect count calculation of Independence Day(-5)
Incorrect count calculation of Thanksgiving Day(-3)
Incorrect weekday of Nov 1st(-4)
Incorrect day of Thanksgiving Day(-3)
</v>
      </c>
    </row>
    <row r="14" spans="1:12" ht="61.5">
      <c r="A14" s="8">
        <v>12</v>
      </c>
      <c r="B14" s="8" t="s">
        <v>67</v>
      </c>
      <c r="C14" s="12" t="s">
        <v>69</v>
      </c>
      <c r="D14" s="16">
        <f>30-SUM(E14:K14)</f>
        <v>26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3</v>
      </c>
      <c r="K14" s="6">
        <v>0</v>
      </c>
      <c r="L14" s="20" t="str">
        <f>L$27&amp;IF(30-D14=0, "great","-"&amp;(30-D14))&amp;CHAR(10)&amp;
IF(E14=0,"",L$28&amp;E14&amp;")"&amp;CHAR(10))&amp;
IF(F14=0,"",L$29&amp;F14&amp;")"&amp;CHAR(10))&amp;
IF(G14=0,"",L$30&amp;G14&amp;")"&amp;CHAR(10))&amp;
IF(H14=0,"",L$31&amp;H14&amp;")"&amp;CHAR(10))&amp;
IF(I14=0,"",L$32&amp;I14&amp;")"&amp;CHAR(10))&amp;
IF(J14=0,"",L$33&amp;J14&amp;")"&amp;CHAR(10))&amp;
IF(K14=0,"",L$34&amp;K14&amp;")"&amp;CHAR(10))</f>
        <v xml:space="preserve">Question 2: -4
Incorrect weekday of Nov 1st(-1)
Incorrect day of Thanksgiving Day(-3)
</v>
      </c>
    </row>
    <row r="15" spans="1:12" ht="45.75">
      <c r="A15" s="8">
        <v>13</v>
      </c>
      <c r="B15" s="8" t="s">
        <v>72</v>
      </c>
      <c r="C15" s="12" t="s">
        <v>74</v>
      </c>
      <c r="D15" s="16">
        <f>30-SUM(E15:K15)</f>
        <v>29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1</v>
      </c>
      <c r="L15" s="20" t="str">
        <f>L$27&amp;IF(30-D15=0, "great","-"&amp;(30-D15))&amp;CHAR(10)&amp;
IF(E15=0,"",L$28&amp;E15&amp;")"&amp;CHAR(10))&amp;
IF(F15=0,"",L$29&amp;F15&amp;")"&amp;CHAR(10))&amp;
IF(G15=0,"",L$30&amp;G15&amp;")"&amp;CHAR(10))&amp;
IF(H15=0,"",L$31&amp;H15&amp;")"&amp;CHAR(10))&amp;
IF(I15=0,"",L$32&amp;I15&amp;")"&amp;CHAR(10))&amp;
IF(J15=0,"",L$33&amp;J15&amp;")"&amp;CHAR(10))&amp;
IF(K15=0,"",L$34&amp;K15&amp;")"&amp;CHAR(10))</f>
        <v xml:space="preserve">Question 2: -1
Wrongly printing Thanksgiving Day(-1)
</v>
      </c>
    </row>
    <row r="16" spans="1:12" ht="76.5">
      <c r="A16" s="8">
        <v>14</v>
      </c>
      <c r="B16" s="8" t="s">
        <v>77</v>
      </c>
      <c r="C16" s="12" t="s">
        <v>79</v>
      </c>
      <c r="D16" s="16">
        <f>30-SUM(E16:K16)</f>
        <v>20</v>
      </c>
      <c r="E16" s="6">
        <v>0</v>
      </c>
      <c r="F16" s="6">
        <v>0</v>
      </c>
      <c r="G16" s="6">
        <v>0</v>
      </c>
      <c r="H16" s="6">
        <v>3</v>
      </c>
      <c r="I16" s="6">
        <v>4</v>
      </c>
      <c r="J16" s="6">
        <v>3</v>
      </c>
      <c r="K16" s="6">
        <v>0</v>
      </c>
      <c r="L16" s="20" t="str">
        <f>L$27&amp;IF(30-D16=0, "great","-"&amp;(30-D16))&amp;CHAR(10)&amp;
IF(E16=0,"",L$28&amp;E16&amp;")"&amp;CHAR(10))&amp;
IF(F16=0,"",L$29&amp;F16&amp;")"&amp;CHAR(10))&amp;
IF(G16=0,"",L$30&amp;G16&amp;")"&amp;CHAR(10))&amp;
IF(H16=0,"",L$31&amp;H16&amp;")"&amp;CHAR(10))&amp;
IF(I16=0,"",L$32&amp;I16&amp;")"&amp;CHAR(10))&amp;
IF(J16=0,"",L$33&amp;J16&amp;")"&amp;CHAR(10))&amp;
IF(K16=0,"",L$34&amp;K16&amp;")"&amp;CHAR(10))</f>
        <v xml:space="preserve">Question 2: -10
Incorrect count calculation of Thanksgiving Day(-3)
Incorrect weekday of Nov 1st(-4)
Incorrect day of Thanksgiving Day(-3)
</v>
      </c>
    </row>
    <row r="17" spans="1:13" ht="107.25">
      <c r="A17" s="8">
        <v>15</v>
      </c>
      <c r="B17" s="8" t="s">
        <v>82</v>
      </c>
      <c r="C17" s="12" t="s">
        <v>84</v>
      </c>
      <c r="D17" s="16">
        <f>30-SUM(E17:K17)</f>
        <v>10</v>
      </c>
      <c r="E17" s="6">
        <v>5</v>
      </c>
      <c r="F17" s="6">
        <v>5</v>
      </c>
      <c r="G17" s="6">
        <v>0</v>
      </c>
      <c r="H17" s="6">
        <v>3</v>
      </c>
      <c r="I17" s="6">
        <v>4</v>
      </c>
      <c r="J17" s="6">
        <v>3</v>
      </c>
      <c r="K17" s="6">
        <v>0</v>
      </c>
      <c r="L17" s="20" t="str">
        <f>L$27&amp;IF(30-D17=0, "great","-"&amp;(30-D17))&amp;CHAR(10)&amp;
IF(E17=0,"",L$28&amp;E17&amp;")"&amp;CHAR(10))&amp;
IF(F17=0,"",L$29&amp;F17&amp;")"&amp;CHAR(10))&amp;
IF(G17=0,"",L$30&amp;G17&amp;")"&amp;CHAR(10))&amp;
IF(H17=0,"",L$31&amp;H17&amp;")"&amp;CHAR(10))&amp;
IF(I17=0,"",L$32&amp;I17&amp;")"&amp;CHAR(10))&amp;
IF(J17=0,"",L$33&amp;J17&amp;")"&amp;CHAR(10))&amp;
IF(K17=0,"",L$34&amp;K17&amp;")"&amp;CHAR(10))</f>
        <v xml:space="preserve">Question 2: -20
Incorrect count calculation of Independence Day(-5)
Incorrect weekday of Independence Day(-5)
Incorrect count calculation of Thanksgiving Day(-3)
Incorrect weekday of Nov 1st(-4)
Incorrect day of Thanksgiving Day(-3)
</v>
      </c>
    </row>
    <row r="18" spans="1:13" ht="137.25">
      <c r="A18" s="8">
        <v>16</v>
      </c>
      <c r="B18" s="8" t="s">
        <v>87</v>
      </c>
      <c r="C18" s="12" t="s">
        <v>89</v>
      </c>
      <c r="D18" s="16">
        <f>30-SUM(E18:K18)</f>
        <v>0</v>
      </c>
      <c r="E18" s="6">
        <v>5</v>
      </c>
      <c r="F18" s="6">
        <v>5</v>
      </c>
      <c r="G18" s="6">
        <v>5</v>
      </c>
      <c r="H18" s="6">
        <v>3</v>
      </c>
      <c r="I18" s="6">
        <v>4</v>
      </c>
      <c r="J18" s="6">
        <v>3</v>
      </c>
      <c r="K18" s="6">
        <v>5</v>
      </c>
      <c r="L18" s="20" t="str">
        <f>L$27&amp;IF(30-D18=0, "great","-"&amp;(30-D18))&amp;CHAR(10)&amp;
IF(E18=0,"",L$28&amp;E18&amp;")"&amp;CHAR(10))&amp;
IF(F18=0,"",L$29&amp;F18&amp;")"&amp;CHAR(10))&amp;
IF(G18=0,"",L$30&amp;G18&amp;")"&amp;CHAR(10))&amp;
IF(H18=0,"",L$31&amp;H18&amp;")"&amp;CHAR(10))&amp;
IF(I18=0,"",L$32&amp;I18&amp;")"&amp;CHAR(10))&amp;
IF(J18=0,"",L$33&amp;J18&amp;")"&amp;CHAR(10))&amp;
IF(K18=0,"",L$34&amp;K18&amp;")"&amp;CHAR(10))</f>
        <v xml:space="preserve">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</v>
      </c>
    </row>
    <row r="19" spans="1:13" ht="107.25">
      <c r="A19" s="8">
        <v>17</v>
      </c>
      <c r="B19" s="8" t="s">
        <v>92</v>
      </c>
      <c r="C19" s="12" t="s">
        <v>94</v>
      </c>
      <c r="D19" s="16">
        <f>30-SUM(E19:K19)</f>
        <v>13</v>
      </c>
      <c r="E19" s="6">
        <v>5</v>
      </c>
      <c r="F19" s="6">
        <v>5</v>
      </c>
      <c r="G19" s="6">
        <v>0</v>
      </c>
      <c r="H19" s="6">
        <v>3</v>
      </c>
      <c r="I19" s="6">
        <v>1</v>
      </c>
      <c r="J19" s="6">
        <v>3</v>
      </c>
      <c r="K19" s="6">
        <v>0</v>
      </c>
      <c r="L19" s="20" t="str">
        <f>L$27&amp;IF(30-D19=0, "great","-"&amp;(30-D19))&amp;CHAR(10)&amp;
IF(E19=0,"",L$28&amp;E19&amp;")"&amp;CHAR(10))&amp;
IF(F19=0,"",L$29&amp;F19&amp;")"&amp;CHAR(10))&amp;
IF(G19=0,"",L$30&amp;G19&amp;")"&amp;CHAR(10))&amp;
IF(H19=0,"",L$31&amp;H19&amp;")"&amp;CHAR(10))&amp;
IF(I19=0,"",L$32&amp;I19&amp;")"&amp;CHAR(10))&amp;
IF(J19=0,"",L$33&amp;J19&amp;")"&amp;CHAR(10))&amp;
IF(K19=0,"",L$34&amp;K19&amp;")"&amp;CHAR(10))</f>
        <v xml:space="preserve">Question 2: -17
Incorrect count calculation of Independence Day(-5)
Incorrect weekday of Independence Day(-5)
Incorrect count calculation of Thanksgiving Day(-3)
Incorrect weekday of Nov 1st(-1)
Incorrect day of Thanksgiving Day(-3)
</v>
      </c>
    </row>
    <row r="20" spans="1:13" ht="91.5">
      <c r="A20" s="8">
        <v>18</v>
      </c>
      <c r="B20" s="8" t="s">
        <v>97</v>
      </c>
      <c r="C20" s="12" t="s">
        <v>99</v>
      </c>
      <c r="D20" s="16">
        <f>30-SUM(E20:K20)</f>
        <v>15</v>
      </c>
      <c r="E20" s="6">
        <v>0</v>
      </c>
      <c r="F20" s="6">
        <v>0</v>
      </c>
      <c r="G20" s="6">
        <v>0</v>
      </c>
      <c r="H20" s="6">
        <v>3</v>
      </c>
      <c r="I20" s="6">
        <v>4</v>
      </c>
      <c r="J20" s="6">
        <v>3</v>
      </c>
      <c r="K20" s="6">
        <v>5</v>
      </c>
      <c r="L20" s="20" t="str">
        <f>L$27&amp;IF(30-D20=0, "great","-"&amp;(30-D20))&amp;CHAR(10)&amp;
IF(E20=0,"",L$28&amp;E20&amp;")"&amp;CHAR(10))&amp;
IF(F20=0,"",L$29&amp;F20&amp;")"&amp;CHAR(10))&amp;
IF(G20=0,"",L$30&amp;G20&amp;")"&amp;CHAR(10))&amp;
IF(H20=0,"",L$31&amp;H20&amp;")"&amp;CHAR(10))&amp;
IF(I20=0,"",L$32&amp;I20&amp;")"&amp;CHAR(10))&amp;
IF(J20=0,"",L$33&amp;J20&amp;")"&amp;CHAR(10))&amp;
IF(K20=0,"",L$34&amp;K20&amp;")"&amp;CHAR(10))</f>
        <v xml:space="preserve">Question 2: -15
Incorrect count calculation of Thanksgiving Day(-3)
Incorrect weekday of Nov 1st(-4)
Incorrect day of Thanksgiving Day(-3)
Wrongly printing Thanksgiving Day(-5)
</v>
      </c>
    </row>
    <row r="21" spans="1:13" ht="61.5">
      <c r="A21" s="8">
        <v>19</v>
      </c>
      <c r="B21" s="8" t="s">
        <v>102</v>
      </c>
      <c r="C21" s="12" t="s">
        <v>104</v>
      </c>
      <c r="D21" s="16">
        <f>30-SUM(E21:K21)</f>
        <v>26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3</v>
      </c>
      <c r="K21" s="6">
        <v>0</v>
      </c>
      <c r="L21" s="20" t="str">
        <f>L$27&amp;IF(30-D21=0, "great","-"&amp;(30-D21))&amp;CHAR(10)&amp;
IF(E21=0,"",L$28&amp;E21&amp;")"&amp;CHAR(10))&amp;
IF(F21=0,"",L$29&amp;F21&amp;")"&amp;CHAR(10))&amp;
IF(G21=0,"",L$30&amp;G21&amp;")"&amp;CHAR(10))&amp;
IF(H21=0,"",L$31&amp;H21&amp;")"&amp;CHAR(10))&amp;
IF(I21=0,"",L$32&amp;I21&amp;")"&amp;CHAR(10))&amp;
IF(J21=0,"",L$33&amp;J21&amp;")"&amp;CHAR(10))&amp;
IF(K21=0,"",L$34&amp;K21&amp;")"&amp;CHAR(10))</f>
        <v xml:space="preserve">Question 2: -4
Incorrect weekday of Independence Day(-1)
Incorrect day of Thanksgiving Day(-3)
</v>
      </c>
    </row>
    <row r="22" spans="1:13" ht="61.5">
      <c r="A22" s="8">
        <v>20</v>
      </c>
      <c r="B22" s="8" t="s">
        <v>107</v>
      </c>
      <c r="C22" s="12" t="s">
        <v>109</v>
      </c>
      <c r="D22" s="16">
        <f>30-SUM(E22:K22)</f>
        <v>24</v>
      </c>
      <c r="E22" s="6">
        <v>0</v>
      </c>
      <c r="F22" s="6">
        <v>0</v>
      </c>
      <c r="G22" s="6">
        <v>0</v>
      </c>
      <c r="H22" s="6">
        <v>3</v>
      </c>
      <c r="I22" s="6">
        <v>0</v>
      </c>
      <c r="J22" s="6">
        <v>3</v>
      </c>
      <c r="K22" s="6">
        <v>0</v>
      </c>
      <c r="L22" s="20" t="str">
        <f>L$27&amp;IF(30-D22=0, "great","-"&amp;(30-D22))&amp;CHAR(10)&amp;
IF(E22=0,"",L$28&amp;E22&amp;")"&amp;CHAR(10))&amp;
IF(F22=0,"",L$29&amp;F22&amp;")"&amp;CHAR(10))&amp;
IF(G22=0,"",L$30&amp;G22&amp;")"&amp;CHAR(10))&amp;
IF(H22=0,"",L$31&amp;H22&amp;")"&amp;CHAR(10))&amp;
IF(I22=0,"",L$32&amp;I22&amp;")"&amp;CHAR(10))&amp;
IF(J22=0,"",L$33&amp;J22&amp;")"&amp;CHAR(10))&amp;
IF(K22=0,"",L$34&amp;K22&amp;")"&amp;CHAR(10))</f>
        <v xml:space="preserve">Question 2: -6
Incorrect count calculation of Thanksgiving Day(-3)
Incorrect day of Thanksgiving Day(-3)
</v>
      </c>
    </row>
    <row r="23" spans="1:13" ht="76.5">
      <c r="A23" s="8">
        <v>21</v>
      </c>
      <c r="B23" s="8" t="s">
        <v>112</v>
      </c>
      <c r="C23" s="12" t="s">
        <v>24</v>
      </c>
      <c r="D23" s="16">
        <f>30-SUM(E23:K23)</f>
        <v>19</v>
      </c>
      <c r="E23" s="6">
        <v>0</v>
      </c>
      <c r="F23" s="6">
        <v>0</v>
      </c>
      <c r="G23" s="6">
        <v>0</v>
      </c>
      <c r="H23" s="6">
        <v>3</v>
      </c>
      <c r="I23" s="6">
        <v>0</v>
      </c>
      <c r="J23" s="6">
        <v>3</v>
      </c>
      <c r="K23" s="6">
        <v>5</v>
      </c>
      <c r="L23" s="20" t="str">
        <f>L$27&amp;IF(30-D23=0, "great","-"&amp;(30-D23))&amp;CHAR(10)&amp;
IF(E23=0,"",L$28&amp;E23&amp;")"&amp;CHAR(10))&amp;
IF(F23=0,"",L$29&amp;F23&amp;")"&amp;CHAR(10))&amp;
IF(G23=0,"",L$30&amp;G23&amp;")"&amp;CHAR(10))&amp;
IF(H23=0,"",L$31&amp;H23&amp;")"&amp;CHAR(10))&amp;
IF(I23=0,"",L$32&amp;I23&amp;")"&amp;CHAR(10))&amp;
IF(J23=0,"",L$33&amp;J23&amp;")"&amp;CHAR(10))&amp;
IF(K23=0,"",L$34&amp;K23&amp;")"&amp;CHAR(10))</f>
        <v xml:space="preserve">Question 2: -11
Incorrect count calculation of Thanksgiving Day(-3)
Incorrect day of Thanksgiving Day(-3)
Wrongly printing Thanksgiving Day(-5)
</v>
      </c>
    </row>
    <row r="24" spans="1:13" ht="137.25">
      <c r="A24" s="8">
        <v>22</v>
      </c>
      <c r="B24" s="8" t="s">
        <v>116</v>
      </c>
      <c r="C24" s="12" t="s">
        <v>118</v>
      </c>
      <c r="D24" s="16">
        <f>30-SUM(E24:K24)</f>
        <v>0</v>
      </c>
      <c r="E24" s="6">
        <v>5</v>
      </c>
      <c r="F24" s="6">
        <v>5</v>
      </c>
      <c r="G24" s="6">
        <v>5</v>
      </c>
      <c r="H24" s="6">
        <v>3</v>
      </c>
      <c r="I24" s="6">
        <v>4</v>
      </c>
      <c r="J24" s="6">
        <v>3</v>
      </c>
      <c r="K24" s="6">
        <v>5</v>
      </c>
      <c r="L24" s="20" t="str">
        <f>L$27&amp;IF(30-D24=0, "great","-"&amp;(30-D24))&amp;CHAR(10)&amp;
IF(E24=0,"",L$28&amp;E24&amp;")"&amp;CHAR(10))&amp;
IF(F24=0,"",L$29&amp;F24&amp;")"&amp;CHAR(10))&amp;
IF(G24=0,"",L$30&amp;G24&amp;")"&amp;CHAR(10))&amp;
IF(H24=0,"",L$31&amp;H24&amp;")"&amp;CHAR(10))&amp;
IF(I24=0,"",L$32&amp;I24&amp;")"&amp;CHAR(10))&amp;
IF(J24=0,"",L$33&amp;J24&amp;")"&amp;CHAR(10))&amp;
IF(K24=0,"",L$34&amp;K24&amp;")"&amp;CHAR(10))</f>
        <v xml:space="preserve">Question 2: -30
Incorrect count calculation of Independence Day(-5)
Incorrect weekday of Independence Day(-5)
Wrongly printing Independence Day(-5)
Incorrect count calculation of Thanksgiving Day(-3)
Incorrect weekday of Nov 1st(-4)
Incorrect day of Thanksgiving Day(-3)
Wrongly printing Thanksgiving Day(-5)
</v>
      </c>
    </row>
    <row r="25" spans="1:13" ht="76.5">
      <c r="A25" s="8">
        <v>23</v>
      </c>
      <c r="B25" s="8" t="s">
        <v>121</v>
      </c>
      <c r="C25" s="12" t="s">
        <v>123</v>
      </c>
      <c r="D25" s="16">
        <f>30-SUM(E25:K25)</f>
        <v>23</v>
      </c>
      <c r="E25" s="6">
        <v>0</v>
      </c>
      <c r="F25" s="6">
        <v>5</v>
      </c>
      <c r="G25" s="6">
        <v>0</v>
      </c>
      <c r="H25" s="6">
        <v>0</v>
      </c>
      <c r="I25" s="6">
        <v>1</v>
      </c>
      <c r="J25" s="6">
        <v>1</v>
      </c>
      <c r="K25" s="6">
        <v>0</v>
      </c>
      <c r="L25" s="20" t="str">
        <f>L$27&amp;IF(30-D25=0, "great","-"&amp;(30-D25))&amp;CHAR(10)&amp;
IF(E25=0,"",L$28&amp;E25&amp;")"&amp;CHAR(10))&amp;
IF(F25=0,"",L$29&amp;F25&amp;")"&amp;CHAR(10))&amp;
IF(G25=0,"",L$30&amp;G25&amp;")"&amp;CHAR(10))&amp;
IF(H25=0,"",L$31&amp;H25&amp;")"&amp;CHAR(10))&amp;
IF(I25=0,"",L$32&amp;I25&amp;")"&amp;CHAR(10))&amp;
IF(J25=0,"",L$33&amp;J25&amp;")"&amp;CHAR(10))&amp;
IF(K25=0,"",L$34&amp;K25&amp;")"&amp;CHAR(10))</f>
        <v xml:space="preserve">Question 2: -7
Incorrect weekday of Independence Day(-5)
Incorrect weekday of Nov 1st(-1)
Incorrect day of Thanksgiving Day(-1)
</v>
      </c>
    </row>
    <row r="26" spans="1:13">
      <c r="A26" s="17"/>
      <c r="B26" s="17"/>
      <c r="C26" s="17"/>
    </row>
    <row r="27" spans="1:13">
      <c r="A27" s="17"/>
      <c r="C27" s="17"/>
      <c r="L27" s="18" t="s">
        <v>217</v>
      </c>
      <c r="M27" s="18"/>
    </row>
    <row r="28" spans="1:13">
      <c r="A28" s="17"/>
      <c r="B28" s="17"/>
      <c r="C28" s="17"/>
      <c r="L28" s="18" t="s">
        <v>218</v>
      </c>
    </row>
    <row r="29" spans="1:13">
      <c r="A29" s="17"/>
      <c r="B29" s="17"/>
      <c r="C29" s="17"/>
      <c r="L29" s="17" t="s">
        <v>219</v>
      </c>
    </row>
    <row r="30" spans="1:13">
      <c r="A30" s="17"/>
      <c r="B30" s="17"/>
      <c r="C30" s="17"/>
      <c r="L30" s="17" t="s">
        <v>220</v>
      </c>
    </row>
    <row r="31" spans="1:13">
      <c r="A31" s="17"/>
      <c r="B31" s="17"/>
      <c r="C31" s="17"/>
      <c r="L31" s="17" t="s">
        <v>221</v>
      </c>
    </row>
    <row r="32" spans="1:13">
      <c r="A32" s="17"/>
      <c r="B32" s="17"/>
      <c r="C32" s="17"/>
      <c r="L32" s="17" t="s">
        <v>222</v>
      </c>
    </row>
    <row r="33" spans="12:12" s="17" customFormat="1">
      <c r="L33" s="17" t="s">
        <v>223</v>
      </c>
    </row>
    <row r="34" spans="12:12" s="17" customFormat="1">
      <c r="L34" s="17" t="s">
        <v>224</v>
      </c>
    </row>
    <row r="35" spans="12:12" s="17" customFormat="1"/>
  </sheetData>
  <mergeCells count="5">
    <mergeCell ref="A1:A2"/>
    <mergeCell ref="B1:B2"/>
    <mergeCell ref="C1:C2"/>
    <mergeCell ref="D1:D2"/>
    <mergeCell ref="L1:L2"/>
  </mergeCells>
  <phoneticPr fontId="8" type="noConversion"/>
  <conditionalFormatting sqref="E3:E25">
    <cfRule type="cellIs" dxfId="12" priority="10" operator="greaterThan">
      <formula>$E$1</formula>
    </cfRule>
  </conditionalFormatting>
  <conditionalFormatting sqref="F3:F25">
    <cfRule type="cellIs" dxfId="11" priority="11" operator="greaterThan">
      <formula>$F$1</formula>
    </cfRule>
  </conditionalFormatting>
  <conditionalFormatting sqref="G3:G25">
    <cfRule type="cellIs" dxfId="10" priority="9" operator="greaterThan">
      <formula>$G$1</formula>
    </cfRule>
  </conditionalFormatting>
  <conditionalFormatting sqref="H3:H25">
    <cfRule type="cellIs" dxfId="9" priority="4" operator="greaterThan">
      <formula>$H$1</formula>
    </cfRule>
  </conditionalFormatting>
  <conditionalFormatting sqref="I3:I25">
    <cfRule type="cellIs" dxfId="8" priority="3" operator="greaterThan">
      <formula>$I$1</formula>
    </cfRule>
  </conditionalFormatting>
  <conditionalFormatting sqref="J3:J25">
    <cfRule type="cellIs" dxfId="7" priority="2" operator="greaterThan">
      <formula>$J$1</formula>
    </cfRule>
  </conditionalFormatting>
  <conditionalFormatting sqref="K3:K25">
    <cfRule type="cellIs" dxfId="6" priority="1" operator="greaterThan">
      <formula>$K$1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A24F-FE4E-43B1-AB50-D2B165E173D0}">
  <dimension ref="A1:O35"/>
  <sheetViews>
    <sheetView workbookViewId="0">
      <selection activeCell="K34" sqref="K34"/>
    </sheetView>
  </sheetViews>
  <sheetFormatPr defaultColWidth="8.875" defaultRowHeight="15.4"/>
  <cols>
    <col min="1" max="1" width="4.5" style="1" customWidth="1"/>
    <col min="2" max="2" width="11.25" style="1" customWidth="1"/>
    <col min="3" max="3" width="7.875" style="2" customWidth="1"/>
    <col min="4" max="4" width="8.875" style="17"/>
    <col min="5" max="5" width="15.75" style="2" customWidth="1"/>
    <col min="6" max="10" width="15.75" style="17" customWidth="1"/>
    <col min="11" max="11" width="46.5" style="17" customWidth="1"/>
    <col min="12" max="12" width="8.875" style="17"/>
    <col min="13" max="13" width="11.25" style="17" customWidth="1"/>
    <col min="14" max="16384" width="8.875" style="17"/>
  </cols>
  <sheetData>
    <row r="1" spans="1:15">
      <c r="A1" s="72" t="s">
        <v>0</v>
      </c>
      <c r="B1" s="72" t="s">
        <v>1</v>
      </c>
      <c r="C1" s="72" t="s">
        <v>3</v>
      </c>
      <c r="D1" s="73" t="s">
        <v>177</v>
      </c>
      <c r="E1" s="7">
        <v>8</v>
      </c>
      <c r="F1" s="7">
        <v>8</v>
      </c>
      <c r="G1" s="7">
        <v>8</v>
      </c>
      <c r="H1" s="7">
        <v>3</v>
      </c>
      <c r="I1" s="7">
        <v>4</v>
      </c>
      <c r="J1" s="7">
        <v>4</v>
      </c>
      <c r="K1" s="75" t="s">
        <v>209</v>
      </c>
      <c r="L1" s="14"/>
      <c r="M1" s="14"/>
      <c r="N1" s="1"/>
      <c r="O1" s="1"/>
    </row>
    <row r="2" spans="1:15" ht="30.75">
      <c r="A2" s="72"/>
      <c r="B2" s="72"/>
      <c r="C2" s="72"/>
      <c r="D2" s="73"/>
      <c r="E2" s="7" t="s">
        <v>225</v>
      </c>
      <c r="F2" s="7" t="s">
        <v>226</v>
      </c>
      <c r="G2" s="7" t="s">
        <v>227</v>
      </c>
      <c r="H2" s="7" t="s">
        <v>228</v>
      </c>
      <c r="I2" s="7" t="s">
        <v>229</v>
      </c>
      <c r="J2" s="7" t="s">
        <v>230</v>
      </c>
      <c r="K2" s="75"/>
      <c r="L2" s="14"/>
      <c r="M2" s="14"/>
      <c r="N2" s="1"/>
      <c r="O2" s="1"/>
    </row>
    <row r="3" spans="1:15" ht="76.900000000000006">
      <c r="A3" s="8">
        <v>1</v>
      </c>
      <c r="B3" s="8" t="s">
        <v>12</v>
      </c>
      <c r="C3" s="8" t="s">
        <v>14</v>
      </c>
      <c r="D3" s="6">
        <f>35-SUM(E3:J3)</f>
        <v>24</v>
      </c>
      <c r="E3" s="6">
        <v>0</v>
      </c>
      <c r="F3" s="6">
        <v>4</v>
      </c>
      <c r="G3" s="6">
        <v>4</v>
      </c>
      <c r="H3" s="6">
        <v>0</v>
      </c>
      <c r="I3" s="6">
        <v>0</v>
      </c>
      <c r="J3" s="6">
        <v>3</v>
      </c>
      <c r="K3" s="21" t="str">
        <f>K$27&amp;"-"&amp;(35-D3)&amp;CHAR(10)&amp;
IF(E3=0,"",K$28&amp;F3&amp;")"&amp;CHAR(10))&amp;
IF(F3=0,"",K$29&amp;F3&amp;")"&amp;CHAR(10))&amp;
IF(G3=0,"",K$30&amp;G3&amp;")"&amp;CHAR(10))&amp;
IF(H3=0,"",K$31&amp;H3&amp;")"&amp;CHAR(10))&amp;
IF(I3=0,"",K$32&amp;I3&amp;")"&amp;CHAR(10))&amp;
IF(J3=0,"",K$33&amp;J3&amp;")"&amp;CHAR(10))</f>
        <v xml:space="preserve">Question 3: -11
Wrongly printing hexadecimal(-4)
Incorrect calculation of reverse number(-4)
Wrongly printing reverse hexadecimal(-3)
</v>
      </c>
      <c r="L3" s="14"/>
      <c r="M3" s="14"/>
      <c r="N3" s="14"/>
      <c r="O3" s="14"/>
    </row>
    <row r="4" spans="1:15" ht="123">
      <c r="A4" s="8">
        <v>2</v>
      </c>
      <c r="B4" s="9" t="s">
        <v>17</v>
      </c>
      <c r="C4" s="11" t="s">
        <v>19</v>
      </c>
      <c r="D4" s="6">
        <f t="shared" ref="D4:D25" si="0">35-SUM(E4:J4)</f>
        <v>18</v>
      </c>
      <c r="E4" s="6">
        <v>2</v>
      </c>
      <c r="F4" s="6">
        <v>2</v>
      </c>
      <c r="G4" s="7">
        <v>6</v>
      </c>
      <c r="H4" s="7">
        <v>3</v>
      </c>
      <c r="I4" s="7">
        <v>2</v>
      </c>
      <c r="J4" s="7">
        <v>2</v>
      </c>
      <c r="K4" s="21" t="str">
        <f t="shared" ref="K4:K25" si="1">K$27&amp;"-"&amp;(35-D4)&amp;CHAR(10)&amp;
IF(E4=0,"",K$28&amp;F4&amp;")"&amp;CHAR(10))&amp;
IF(F4=0,"",K$29&amp;F4&amp;")"&amp;CHAR(10))&amp;
IF(G4=0,"",K$30&amp;G4&amp;")"&amp;CHAR(10))&amp;
IF(H4=0,"",K$31&amp;H4&amp;")"&amp;CHAR(10))&amp;
IF(I4=0,"",K$32&amp;I4&amp;")"&amp;CHAR(10))&amp;
IF(J4=0,"",K$33&amp;J4&amp;")"&amp;CHAR(10))</f>
        <v xml:space="preserve">Question 3: -17
Wrongly printing binary(-2)
Wrongly printing hexadecimal(-2)
Incorrect calculation of reverse number(-6)
Wrongly printing reverse decimal(-3)
Wrongly printing reverse binary(-2)
Wrongly printing reverse hexadecimal(-2)
</v>
      </c>
      <c r="L4" s="14"/>
      <c r="M4" s="14"/>
      <c r="N4" s="14"/>
      <c r="O4" s="14"/>
    </row>
    <row r="5" spans="1:15" ht="76.900000000000006">
      <c r="A5" s="8">
        <v>3</v>
      </c>
      <c r="B5" s="9" t="s">
        <v>22</v>
      </c>
      <c r="C5" s="11" t="s">
        <v>24</v>
      </c>
      <c r="D5" s="6">
        <f t="shared" si="0"/>
        <v>23</v>
      </c>
      <c r="E5" s="6">
        <v>0</v>
      </c>
      <c r="F5" s="6">
        <v>2</v>
      </c>
      <c r="G5" s="7">
        <v>8</v>
      </c>
      <c r="H5" s="7">
        <v>0</v>
      </c>
      <c r="I5" s="7">
        <v>0</v>
      </c>
      <c r="J5" s="7">
        <v>2</v>
      </c>
      <c r="K5" s="21" t="str">
        <f t="shared" si="1"/>
        <v xml:space="preserve">Question 3: -12
Wrongly printing hexadecimal(-2)
Incorrect calculation of reverse number(-8)
Wrongly printing reverse hexadecimal(-2)
</v>
      </c>
      <c r="L5" s="14"/>
      <c r="M5" s="14"/>
      <c r="N5" s="14"/>
      <c r="O5" s="14"/>
    </row>
    <row r="6" spans="1:15" ht="123">
      <c r="A6" s="8">
        <v>4</v>
      </c>
      <c r="B6" s="8" t="s">
        <v>27</v>
      </c>
      <c r="C6" s="12" t="s">
        <v>29</v>
      </c>
      <c r="D6" s="6">
        <f t="shared" si="0"/>
        <v>0</v>
      </c>
      <c r="E6" s="6">
        <v>8</v>
      </c>
      <c r="F6" s="6">
        <v>8</v>
      </c>
      <c r="G6" s="6">
        <v>8</v>
      </c>
      <c r="H6" s="6">
        <v>3</v>
      </c>
      <c r="I6" s="6">
        <v>4</v>
      </c>
      <c r="J6" s="6">
        <v>4</v>
      </c>
      <c r="K6" s="21" t="str">
        <f t="shared" si="1"/>
        <v xml:space="preserve">Question 3: -35
Wrongly printing binary(-8)
Wrongly printing hexadecimal(-8)
Incorrect calculation of reverse number(-8)
Wrongly printing reverse decimal(-3)
Wrongly printing reverse binary(-4)
Wrongly printing reverse hexadecimal(-4)
</v>
      </c>
      <c r="L6" s="1"/>
      <c r="M6" s="1"/>
      <c r="N6" s="14"/>
      <c r="O6" s="14"/>
    </row>
    <row r="7" spans="1:15" ht="123">
      <c r="A7" s="8">
        <v>5</v>
      </c>
      <c r="B7" s="8" t="s">
        <v>32</v>
      </c>
      <c r="C7" s="12" t="s">
        <v>34</v>
      </c>
      <c r="D7" s="6">
        <f t="shared" si="0"/>
        <v>2</v>
      </c>
      <c r="E7" s="6">
        <v>8</v>
      </c>
      <c r="F7" s="6">
        <v>8</v>
      </c>
      <c r="G7" s="7">
        <v>8</v>
      </c>
      <c r="H7" s="7">
        <v>1</v>
      </c>
      <c r="I7" s="7">
        <v>4</v>
      </c>
      <c r="J7" s="7">
        <v>4</v>
      </c>
      <c r="K7" s="21" t="str">
        <f t="shared" si="1"/>
        <v xml:space="preserve">Question 3: -33
Wrongly printing binary(-8)
Wrongly printing hexadecimal(-8)
Incorrect calculation of reverse number(-8)
Wrongly printing reverse decimal(-1)
Wrongly printing reverse binary(-4)
Wrongly printing reverse hexadecimal(-4)
</v>
      </c>
      <c r="L7" s="14"/>
      <c r="M7" s="14"/>
      <c r="N7" s="14"/>
      <c r="O7" s="14"/>
    </row>
    <row r="8" spans="1:15" ht="92.25">
      <c r="A8" s="8">
        <v>6</v>
      </c>
      <c r="B8" s="10" t="s">
        <v>37</v>
      </c>
      <c r="C8" s="12" t="s">
        <v>39</v>
      </c>
      <c r="D8" s="6">
        <f t="shared" si="0"/>
        <v>24</v>
      </c>
      <c r="E8" s="6">
        <v>0</v>
      </c>
      <c r="F8" s="6">
        <v>2</v>
      </c>
      <c r="G8" s="7">
        <v>4</v>
      </c>
      <c r="H8" s="7">
        <v>3</v>
      </c>
      <c r="I8" s="7">
        <v>0</v>
      </c>
      <c r="J8" s="7">
        <v>2</v>
      </c>
      <c r="K8" s="21" t="str">
        <f t="shared" si="1"/>
        <v xml:space="preserve">Question 3: -11
Wrongly printing hexadecimal(-2)
Incorrect calculation of reverse number(-4)
Wrongly printing reverse decimal(-3)
Wrongly printing reverse hexadecimal(-2)
</v>
      </c>
      <c r="L8" s="14"/>
      <c r="M8" s="14"/>
      <c r="N8" s="14"/>
      <c r="O8" s="14"/>
    </row>
    <row r="9" spans="1:15" ht="123">
      <c r="A9" s="8">
        <v>7</v>
      </c>
      <c r="B9" s="8" t="s">
        <v>42</v>
      </c>
      <c r="C9" s="12" t="s">
        <v>44</v>
      </c>
      <c r="D9" s="6">
        <f t="shared" si="0"/>
        <v>0</v>
      </c>
      <c r="E9" s="6">
        <v>8</v>
      </c>
      <c r="F9" s="6">
        <v>8</v>
      </c>
      <c r="G9" s="7">
        <v>8</v>
      </c>
      <c r="H9" s="7">
        <v>3</v>
      </c>
      <c r="I9" s="7">
        <v>4</v>
      </c>
      <c r="J9" s="7">
        <v>4</v>
      </c>
      <c r="K9" s="21" t="str">
        <f t="shared" si="1"/>
        <v xml:space="preserve">Question 3: -35
Wrongly printing binary(-8)
Wrongly printing hexadecimal(-8)
Incorrect calculation of reverse number(-8)
Wrongly printing reverse decimal(-3)
Wrongly printing reverse binary(-4)
Wrongly printing reverse hexadecimal(-4)
</v>
      </c>
      <c r="L9" s="14"/>
      <c r="M9" s="14"/>
      <c r="N9" s="14"/>
      <c r="O9" s="14"/>
    </row>
    <row r="10" spans="1:15" ht="76.900000000000006">
      <c r="A10" s="8">
        <v>8</v>
      </c>
      <c r="B10" s="8" t="s">
        <v>47</v>
      </c>
      <c r="C10" s="12" t="s">
        <v>49</v>
      </c>
      <c r="D10" s="6">
        <f t="shared" si="0"/>
        <v>23</v>
      </c>
      <c r="E10" s="6">
        <v>0</v>
      </c>
      <c r="F10" s="6">
        <v>6</v>
      </c>
      <c r="G10" s="7">
        <v>2</v>
      </c>
      <c r="H10" s="7">
        <v>0</v>
      </c>
      <c r="I10" s="7">
        <v>0</v>
      </c>
      <c r="J10" s="7">
        <v>4</v>
      </c>
      <c r="K10" s="21" t="str">
        <f t="shared" si="1"/>
        <v xml:space="preserve">Question 3: -12
Wrongly printing hexadecimal(-6)
Incorrect calculation of reverse number(-2)
Wrongly printing reverse hexadecimal(-4)
</v>
      </c>
      <c r="L10" s="14"/>
      <c r="M10" s="14"/>
      <c r="N10" s="14"/>
      <c r="O10" s="14"/>
    </row>
    <row r="11" spans="1:15" ht="107.65">
      <c r="A11" s="8">
        <v>9</v>
      </c>
      <c r="B11" s="8" t="s">
        <v>52</v>
      </c>
      <c r="C11" s="12" t="s">
        <v>54</v>
      </c>
      <c r="D11" s="6">
        <f t="shared" si="0"/>
        <v>10</v>
      </c>
      <c r="E11" s="6">
        <v>0</v>
      </c>
      <c r="F11" s="6">
        <v>6</v>
      </c>
      <c r="G11" s="6">
        <v>8</v>
      </c>
      <c r="H11" s="6">
        <v>3</v>
      </c>
      <c r="I11" s="6">
        <v>4</v>
      </c>
      <c r="J11" s="6">
        <v>4</v>
      </c>
      <c r="K11" s="21" t="str">
        <f t="shared" si="1"/>
        <v xml:space="preserve">Question 3: -25
Wrongly printing hexadecimal(-6)
Incorrect calculation of reverse number(-8)
Wrongly printing reverse decimal(-3)
Wrongly printing reverse binary(-4)
Wrongly printing reverse hexadecimal(-4)
</v>
      </c>
      <c r="L11" s="1"/>
      <c r="M11" s="1"/>
      <c r="N11" s="1"/>
      <c r="O11" s="1"/>
    </row>
    <row r="12" spans="1:15" ht="123">
      <c r="A12" s="8">
        <v>10</v>
      </c>
      <c r="B12" s="8" t="s">
        <v>57</v>
      </c>
      <c r="C12" s="12" t="s">
        <v>59</v>
      </c>
      <c r="D12" s="6">
        <f t="shared" si="0"/>
        <v>10</v>
      </c>
      <c r="E12" s="6">
        <v>2</v>
      </c>
      <c r="F12" s="6">
        <v>4</v>
      </c>
      <c r="G12" s="6">
        <v>8</v>
      </c>
      <c r="H12" s="6">
        <v>3</v>
      </c>
      <c r="I12" s="6">
        <v>4</v>
      </c>
      <c r="J12" s="6">
        <v>4</v>
      </c>
      <c r="K12" s="21" t="str">
        <f t="shared" si="1"/>
        <v xml:space="preserve">Question 3: -25
Wrongly printing binary(-4)
Wrongly printing hexadecimal(-4)
Incorrect calculation of reverse number(-8)
Wrongly printing reverse decimal(-3)
Wrongly printing reverse binary(-4)
Wrongly printing reverse hexadecimal(-4)
</v>
      </c>
      <c r="L12" s="1"/>
      <c r="M12" s="1"/>
      <c r="N12" s="1"/>
      <c r="O12" s="1"/>
    </row>
    <row r="13" spans="1:15" ht="123">
      <c r="A13" s="8">
        <v>11</v>
      </c>
      <c r="B13" s="8" t="s">
        <v>62</v>
      </c>
      <c r="C13" s="12" t="s">
        <v>64</v>
      </c>
      <c r="D13" s="6">
        <f t="shared" si="0"/>
        <v>12</v>
      </c>
      <c r="E13" s="6">
        <v>2</v>
      </c>
      <c r="F13" s="6">
        <v>2</v>
      </c>
      <c r="G13" s="6">
        <v>8</v>
      </c>
      <c r="H13" s="6">
        <v>3</v>
      </c>
      <c r="I13" s="6">
        <v>4</v>
      </c>
      <c r="J13" s="6">
        <v>4</v>
      </c>
      <c r="K13" s="21" t="str">
        <f t="shared" si="1"/>
        <v xml:space="preserve">Question 3: -23
Wrongly printing binary(-2)
Wrongly printing hexadecimal(-2)
Incorrect calculation of reverse number(-8)
Wrongly printing reverse decimal(-3)
Wrongly printing reverse binary(-4)
Wrongly printing reverse hexadecimal(-4)
</v>
      </c>
      <c r="L13" s="1"/>
      <c r="M13" s="1"/>
      <c r="N13" s="1"/>
      <c r="O13" s="1"/>
    </row>
    <row r="14" spans="1:15" ht="76.900000000000006">
      <c r="A14" s="8">
        <v>12</v>
      </c>
      <c r="B14" s="8" t="s">
        <v>67</v>
      </c>
      <c r="C14" s="12" t="s">
        <v>69</v>
      </c>
      <c r="D14" s="6">
        <f t="shared" si="0"/>
        <v>19</v>
      </c>
      <c r="E14" s="6">
        <v>0</v>
      </c>
      <c r="F14" s="6">
        <v>4</v>
      </c>
      <c r="G14" s="6">
        <v>8</v>
      </c>
      <c r="H14" s="6">
        <v>0</v>
      </c>
      <c r="I14" s="6">
        <v>0</v>
      </c>
      <c r="J14" s="6">
        <v>4</v>
      </c>
      <c r="K14" s="21" t="str">
        <f t="shared" si="1"/>
        <v xml:space="preserve">Question 3: -16
Wrongly printing hexadecimal(-4)
Incorrect calculation of reverse number(-8)
Wrongly printing reverse hexadecimal(-4)
</v>
      </c>
      <c r="L14" s="1"/>
      <c r="M14" s="1"/>
      <c r="N14" s="1"/>
      <c r="O14" s="1"/>
    </row>
    <row r="15" spans="1:15" ht="61.5">
      <c r="A15" s="8">
        <v>13</v>
      </c>
      <c r="B15" s="8" t="s">
        <v>72</v>
      </c>
      <c r="C15" s="12" t="s">
        <v>74</v>
      </c>
      <c r="D15" s="6">
        <f t="shared" si="0"/>
        <v>28</v>
      </c>
      <c r="E15" s="6">
        <v>0</v>
      </c>
      <c r="F15" s="6">
        <v>0</v>
      </c>
      <c r="G15" s="6">
        <v>4</v>
      </c>
      <c r="H15" s="6">
        <v>3</v>
      </c>
      <c r="I15" s="6">
        <v>0</v>
      </c>
      <c r="J15" s="6">
        <v>0</v>
      </c>
      <c r="K15" s="21" t="str">
        <f t="shared" si="1"/>
        <v xml:space="preserve">Question 3: -7
Incorrect calculation of reverse number(-4)
Wrongly printing reverse decimal(-3)
</v>
      </c>
      <c r="L15" s="1"/>
      <c r="M15" s="1"/>
      <c r="N15" s="1"/>
      <c r="O15" s="1"/>
    </row>
    <row r="16" spans="1:15" ht="123">
      <c r="A16" s="8">
        <v>14</v>
      </c>
      <c r="B16" s="8" t="s">
        <v>77</v>
      </c>
      <c r="C16" s="12" t="s">
        <v>79</v>
      </c>
      <c r="D16" s="6">
        <f t="shared" si="0"/>
        <v>6</v>
      </c>
      <c r="E16" s="6">
        <v>8</v>
      </c>
      <c r="F16" s="6">
        <v>2</v>
      </c>
      <c r="G16" s="6">
        <v>8</v>
      </c>
      <c r="H16" s="6">
        <v>3</v>
      </c>
      <c r="I16" s="6">
        <v>4</v>
      </c>
      <c r="J16" s="6">
        <v>4</v>
      </c>
      <c r="K16" s="21" t="str">
        <f t="shared" si="1"/>
        <v xml:space="preserve">Question 3: -29
Wrongly printing binary(-2)
Wrongly printing hexadecimal(-2)
Incorrect calculation of reverse number(-8)
Wrongly printing reverse decimal(-3)
Wrongly printing reverse binary(-4)
Wrongly printing reverse hexadecimal(-4)
</v>
      </c>
      <c r="L16" s="1"/>
      <c r="M16" s="1"/>
      <c r="N16" s="1"/>
      <c r="O16" s="1"/>
    </row>
    <row r="17" spans="1:15" ht="123">
      <c r="A17" s="8">
        <v>15</v>
      </c>
      <c r="B17" s="8" t="s">
        <v>82</v>
      </c>
      <c r="C17" s="12" t="s">
        <v>84</v>
      </c>
      <c r="D17" s="6">
        <f t="shared" si="0"/>
        <v>6</v>
      </c>
      <c r="E17" s="6">
        <v>8</v>
      </c>
      <c r="F17" s="6">
        <v>2</v>
      </c>
      <c r="G17" s="6">
        <v>8</v>
      </c>
      <c r="H17" s="6">
        <v>3</v>
      </c>
      <c r="I17" s="6">
        <v>4</v>
      </c>
      <c r="J17" s="6">
        <v>4</v>
      </c>
      <c r="K17" s="21" t="str">
        <f t="shared" si="1"/>
        <v xml:space="preserve">Question 3: -29
Wrongly printing binary(-2)
Wrongly printing hexadecimal(-2)
Incorrect calculation of reverse number(-8)
Wrongly printing reverse decimal(-3)
Wrongly printing reverse binary(-4)
Wrongly printing reverse hexadecimal(-4)
</v>
      </c>
      <c r="L17" s="1"/>
      <c r="M17" s="1"/>
      <c r="N17" s="1"/>
      <c r="O17" s="1"/>
    </row>
    <row r="18" spans="1:15" ht="123">
      <c r="A18" s="8">
        <v>16</v>
      </c>
      <c r="B18" s="8" t="s">
        <v>87</v>
      </c>
      <c r="C18" s="12" t="s">
        <v>89</v>
      </c>
      <c r="D18" s="6">
        <f t="shared" si="0"/>
        <v>2</v>
      </c>
      <c r="E18" s="6">
        <v>8</v>
      </c>
      <c r="F18" s="6">
        <v>6</v>
      </c>
      <c r="G18" s="6">
        <v>8</v>
      </c>
      <c r="H18" s="6">
        <v>3</v>
      </c>
      <c r="I18" s="6">
        <v>4</v>
      </c>
      <c r="J18" s="6">
        <v>4</v>
      </c>
      <c r="K18" s="21" t="str">
        <f t="shared" si="1"/>
        <v xml:space="preserve">Question 3: -33
Wrongly printing binary(-6)
Wrongly printing hexadecimal(-6)
Incorrect calculation of reverse number(-8)
Wrongly printing reverse decimal(-3)
Wrongly printing reverse binary(-4)
Wrongly printing reverse hexadecimal(-4)
</v>
      </c>
      <c r="L18" s="1"/>
      <c r="M18" s="1"/>
      <c r="N18" s="1"/>
      <c r="O18" s="1"/>
    </row>
    <row r="19" spans="1:15" ht="107.65">
      <c r="A19" s="8">
        <v>17</v>
      </c>
      <c r="B19" s="8" t="s">
        <v>92</v>
      </c>
      <c r="C19" s="12" t="s">
        <v>94</v>
      </c>
      <c r="D19" s="6">
        <f t="shared" si="0"/>
        <v>10</v>
      </c>
      <c r="E19" s="6">
        <v>0</v>
      </c>
      <c r="F19" s="6">
        <v>6</v>
      </c>
      <c r="G19" s="6">
        <v>8</v>
      </c>
      <c r="H19" s="6">
        <v>3</v>
      </c>
      <c r="I19" s="6">
        <v>4</v>
      </c>
      <c r="J19" s="6">
        <v>4</v>
      </c>
      <c r="K19" s="21" t="str">
        <f t="shared" si="1"/>
        <v xml:space="preserve">Question 3: -25
Wrongly printing hexadecimal(-6)
Incorrect calculation of reverse number(-8)
Wrongly printing reverse decimal(-3)
Wrongly printing reverse binary(-4)
Wrongly printing reverse hexadecimal(-4)
</v>
      </c>
      <c r="L19" s="1"/>
      <c r="M19" s="1"/>
      <c r="N19" s="1"/>
      <c r="O19" s="1"/>
    </row>
    <row r="20" spans="1:15" ht="123">
      <c r="A20" s="8">
        <v>18</v>
      </c>
      <c r="B20" s="8" t="s">
        <v>97</v>
      </c>
      <c r="C20" s="12" t="s">
        <v>99</v>
      </c>
      <c r="D20" s="6">
        <f t="shared" si="0"/>
        <v>2</v>
      </c>
      <c r="E20" s="6">
        <v>8</v>
      </c>
      <c r="F20" s="6">
        <v>6</v>
      </c>
      <c r="G20" s="6">
        <v>8</v>
      </c>
      <c r="H20" s="6">
        <v>3</v>
      </c>
      <c r="I20" s="6">
        <v>4</v>
      </c>
      <c r="J20" s="6">
        <v>4</v>
      </c>
      <c r="K20" s="21" t="str">
        <f t="shared" si="1"/>
        <v xml:space="preserve">Question 3: -33
Wrongly printing binary(-6)
Wrongly printing hexadecimal(-6)
Incorrect calculation of reverse number(-8)
Wrongly printing reverse decimal(-3)
Wrongly printing reverse binary(-4)
Wrongly printing reverse hexadecimal(-4)
</v>
      </c>
      <c r="L20" s="1"/>
      <c r="M20" s="1"/>
      <c r="N20" s="1"/>
      <c r="O20" s="1"/>
    </row>
    <row r="21" spans="1:15" ht="107.65">
      <c r="A21" s="8">
        <v>19</v>
      </c>
      <c r="B21" s="8" t="s">
        <v>102</v>
      </c>
      <c r="C21" s="12" t="s">
        <v>104</v>
      </c>
      <c r="D21" s="6">
        <f t="shared" si="0"/>
        <v>10</v>
      </c>
      <c r="E21" s="6">
        <v>0</v>
      </c>
      <c r="F21" s="6">
        <v>6</v>
      </c>
      <c r="G21" s="6">
        <v>8</v>
      </c>
      <c r="H21" s="6">
        <v>3</v>
      </c>
      <c r="I21" s="6">
        <v>4</v>
      </c>
      <c r="J21" s="6">
        <v>4</v>
      </c>
      <c r="K21" s="21" t="str">
        <f t="shared" si="1"/>
        <v xml:space="preserve">Question 3: -25
Wrongly printing hexadecimal(-6)
Incorrect calculation of reverse number(-8)
Wrongly printing reverse decimal(-3)
Wrongly printing reverse binary(-4)
Wrongly printing reverse hexadecimal(-4)
</v>
      </c>
      <c r="L21" s="1"/>
      <c r="M21" s="1"/>
      <c r="N21" s="1"/>
      <c r="O21" s="1"/>
    </row>
    <row r="22" spans="1:15" ht="92.25">
      <c r="A22" s="8">
        <v>20</v>
      </c>
      <c r="B22" s="8" t="s">
        <v>107</v>
      </c>
      <c r="C22" s="12" t="s">
        <v>109</v>
      </c>
      <c r="D22" s="6">
        <f t="shared" si="0"/>
        <v>12</v>
      </c>
      <c r="E22" s="6">
        <v>0</v>
      </c>
      <c r="F22" s="6">
        <v>8</v>
      </c>
      <c r="G22" s="6">
        <v>8</v>
      </c>
      <c r="H22" s="6">
        <v>3</v>
      </c>
      <c r="I22" s="6">
        <v>0</v>
      </c>
      <c r="J22" s="6">
        <v>4</v>
      </c>
      <c r="K22" s="21" t="str">
        <f t="shared" si="1"/>
        <v xml:space="preserve">Question 3: -23
Wrongly printing hexadecimal(-8)
Incorrect calculation of reverse number(-8)
Wrongly printing reverse decimal(-3)
Wrongly printing reverse hexadecimal(-4)
</v>
      </c>
      <c r="L22" s="1"/>
      <c r="M22" s="1"/>
      <c r="N22" s="1"/>
      <c r="O22" s="1"/>
    </row>
    <row r="23" spans="1:15" ht="123">
      <c r="A23" s="8">
        <v>21</v>
      </c>
      <c r="B23" s="8" t="s">
        <v>112</v>
      </c>
      <c r="C23" s="12" t="s">
        <v>24</v>
      </c>
      <c r="D23" s="6">
        <f t="shared" si="0"/>
        <v>4</v>
      </c>
      <c r="E23" s="6">
        <v>4</v>
      </c>
      <c r="F23" s="6">
        <v>8</v>
      </c>
      <c r="G23" s="6">
        <v>8</v>
      </c>
      <c r="H23" s="6">
        <v>3</v>
      </c>
      <c r="I23" s="6">
        <v>4</v>
      </c>
      <c r="J23" s="6">
        <v>4</v>
      </c>
      <c r="K23" s="21" t="str">
        <f t="shared" si="1"/>
        <v xml:space="preserve">Question 3: -31
Wrongly printing binary(-8)
Wrongly printing hexadecimal(-8)
Incorrect calculation of reverse number(-8)
Wrongly printing reverse decimal(-3)
Wrongly printing reverse binary(-4)
Wrongly printing reverse hexadecimal(-4)
</v>
      </c>
      <c r="L23" s="1"/>
      <c r="M23" s="1"/>
      <c r="N23" s="1"/>
      <c r="O23" s="1"/>
    </row>
    <row r="24" spans="1:15" ht="123">
      <c r="A24" s="8">
        <v>22</v>
      </c>
      <c r="B24" s="8" t="s">
        <v>116</v>
      </c>
      <c r="C24" s="12" t="s">
        <v>118</v>
      </c>
      <c r="D24" s="6">
        <f t="shared" si="0"/>
        <v>0</v>
      </c>
      <c r="E24" s="6">
        <v>8</v>
      </c>
      <c r="F24" s="6">
        <v>8</v>
      </c>
      <c r="G24" s="6">
        <v>8</v>
      </c>
      <c r="H24" s="6">
        <v>3</v>
      </c>
      <c r="I24" s="6">
        <v>4</v>
      </c>
      <c r="J24" s="6">
        <v>4</v>
      </c>
      <c r="K24" s="21" t="str">
        <f t="shared" si="1"/>
        <v xml:space="preserve">Question 3: -35
Wrongly printing binary(-8)
Wrongly printing hexadecimal(-8)
Incorrect calculation of reverse number(-8)
Wrongly printing reverse decimal(-3)
Wrongly printing reverse binary(-4)
Wrongly printing reverse hexadecimal(-4)
</v>
      </c>
      <c r="L24" s="1"/>
      <c r="M24" s="1"/>
      <c r="N24" s="1"/>
      <c r="O24" s="1"/>
    </row>
    <row r="25" spans="1:15" ht="123">
      <c r="A25" s="8">
        <v>23</v>
      </c>
      <c r="B25" s="8" t="s">
        <v>121</v>
      </c>
      <c r="C25" s="12" t="s">
        <v>123</v>
      </c>
      <c r="D25" s="6">
        <f t="shared" si="0"/>
        <v>0</v>
      </c>
      <c r="E25" s="6">
        <v>8</v>
      </c>
      <c r="F25" s="6">
        <v>8</v>
      </c>
      <c r="G25" s="6">
        <v>8</v>
      </c>
      <c r="H25" s="6">
        <v>3</v>
      </c>
      <c r="I25" s="6">
        <v>4</v>
      </c>
      <c r="J25" s="6">
        <v>4</v>
      </c>
      <c r="K25" s="21" t="str">
        <f t="shared" si="1"/>
        <v xml:space="preserve">Question 3: -35
Wrongly printing binary(-8)
Wrongly printing hexadecimal(-8)
Incorrect calculation of reverse number(-8)
Wrongly printing reverse decimal(-3)
Wrongly printing reverse binary(-4)
Wrongly printing reverse hexadecimal(-4)
</v>
      </c>
      <c r="L25" s="1"/>
      <c r="M25" s="1"/>
      <c r="N25" s="1"/>
      <c r="O25" s="1"/>
    </row>
    <row r="26" spans="1:15">
      <c r="C26" s="1"/>
      <c r="D26" s="1"/>
      <c r="E26" s="1"/>
      <c r="F26" s="1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C27" s="1"/>
      <c r="D27" s="1"/>
      <c r="E27" s="1"/>
      <c r="F27" s="1"/>
      <c r="G27" s="14"/>
      <c r="H27" s="14"/>
      <c r="I27" s="14"/>
      <c r="J27" s="14"/>
      <c r="K27" s="20" t="s">
        <v>231</v>
      </c>
      <c r="L27" s="14"/>
      <c r="M27" s="14"/>
      <c r="N27" s="14"/>
      <c r="O27" s="14"/>
    </row>
    <row r="28" spans="1:15">
      <c r="C28" s="1"/>
      <c r="D28" s="1"/>
      <c r="E28" s="1"/>
      <c r="F28" s="14"/>
      <c r="G28" s="14"/>
      <c r="H28" s="14"/>
      <c r="I28" s="14"/>
      <c r="J28" s="14"/>
      <c r="K28" s="20" t="s">
        <v>232</v>
      </c>
      <c r="L28" s="14"/>
      <c r="M28" s="14"/>
      <c r="N28" s="14"/>
      <c r="O28" s="14"/>
    </row>
    <row r="29" spans="1:15">
      <c r="C29" s="1"/>
      <c r="D29" s="1"/>
      <c r="E29" s="1"/>
      <c r="F29" s="14"/>
      <c r="G29" s="14"/>
      <c r="H29" s="14"/>
      <c r="I29" s="14"/>
      <c r="J29" s="14"/>
      <c r="K29" s="20" t="s">
        <v>233</v>
      </c>
      <c r="L29" s="14"/>
      <c r="M29" s="14"/>
      <c r="N29" s="14"/>
      <c r="O29" s="14"/>
    </row>
    <row r="30" spans="1:15">
      <c r="C30" s="1"/>
      <c r="D30" s="1"/>
      <c r="E30" s="1"/>
      <c r="F30" s="14"/>
      <c r="G30" s="14"/>
      <c r="H30" s="14"/>
      <c r="I30" s="14"/>
      <c r="J30" s="14"/>
      <c r="K30" s="20" t="s">
        <v>234</v>
      </c>
      <c r="L30" s="14"/>
      <c r="M30" s="14"/>
      <c r="N30" s="14"/>
      <c r="O30" s="14"/>
    </row>
    <row r="31" spans="1:15">
      <c r="C31" s="1"/>
      <c r="D31" s="1"/>
      <c r="E31" s="1"/>
      <c r="F31" s="14"/>
      <c r="G31" s="14"/>
      <c r="H31" s="14"/>
      <c r="I31" s="14"/>
      <c r="J31" s="14"/>
      <c r="K31" s="20" t="s">
        <v>235</v>
      </c>
      <c r="L31" s="14"/>
      <c r="M31" s="14"/>
      <c r="N31" s="14"/>
      <c r="O31" s="14"/>
    </row>
    <row r="32" spans="1:15">
      <c r="C32" s="1"/>
      <c r="D32" s="1"/>
      <c r="E32" s="1"/>
      <c r="F32" s="14"/>
      <c r="G32" s="14"/>
      <c r="H32" s="14"/>
      <c r="I32" s="14"/>
      <c r="K32" s="22" t="s">
        <v>236</v>
      </c>
      <c r="L32" s="14"/>
      <c r="M32" s="14"/>
      <c r="N32" s="14"/>
      <c r="O32" s="14"/>
    </row>
    <row r="33" spans="3:15">
      <c r="C33" s="1"/>
      <c r="D33" s="1"/>
      <c r="E33" s="1"/>
      <c r="F33" s="14"/>
      <c r="G33" s="14"/>
      <c r="H33" s="14"/>
      <c r="I33" s="14"/>
      <c r="K33" s="22" t="s">
        <v>237</v>
      </c>
      <c r="L33" s="14"/>
      <c r="M33" s="14"/>
      <c r="N33" s="14"/>
      <c r="O33" s="14"/>
    </row>
    <row r="34" spans="3:15">
      <c r="C34" s="1"/>
      <c r="D34" s="1"/>
      <c r="E34" s="1"/>
      <c r="F34" s="14"/>
      <c r="G34" s="14"/>
      <c r="H34" s="14"/>
      <c r="I34" s="14"/>
      <c r="L34" s="14"/>
      <c r="M34" s="14"/>
      <c r="N34" s="14"/>
      <c r="O34" s="14"/>
    </row>
    <row r="35" spans="3:15">
      <c r="C35" s="1"/>
      <c r="D35" s="1"/>
      <c r="E35" s="1"/>
      <c r="F35" s="14"/>
      <c r="G35" s="14"/>
      <c r="H35" s="14"/>
      <c r="I35" s="14"/>
      <c r="K35" s="14"/>
      <c r="L35" s="14"/>
      <c r="M35" s="14"/>
      <c r="N35" s="14"/>
      <c r="O35" s="14"/>
    </row>
  </sheetData>
  <mergeCells count="5">
    <mergeCell ref="A1:A2"/>
    <mergeCell ref="B1:B2"/>
    <mergeCell ref="C1:C2"/>
    <mergeCell ref="D1:D2"/>
    <mergeCell ref="K1:K2"/>
  </mergeCells>
  <phoneticPr fontId="8" type="noConversion"/>
  <conditionalFormatting sqref="E3:E25">
    <cfRule type="cellIs" dxfId="5" priority="6" operator="greaterThan">
      <formula>$E$1</formula>
    </cfRule>
  </conditionalFormatting>
  <conditionalFormatting sqref="F3:F25">
    <cfRule type="cellIs" dxfId="4" priority="5" operator="greaterThan">
      <formula>$F$1</formula>
    </cfRule>
  </conditionalFormatting>
  <conditionalFormatting sqref="G3:G25">
    <cfRule type="cellIs" dxfId="3" priority="4" operator="greaterThan">
      <formula>$G$1</formula>
    </cfRule>
  </conditionalFormatting>
  <conditionalFormatting sqref="H3:H25">
    <cfRule type="cellIs" dxfId="2" priority="3" operator="greaterThan">
      <formula>$H$1</formula>
    </cfRule>
  </conditionalFormatting>
  <conditionalFormatting sqref="I3:I25">
    <cfRule type="cellIs" dxfId="1" priority="2" operator="greaterThan">
      <formula>$I$1</formula>
    </cfRule>
  </conditionalFormatting>
  <conditionalFormatting sqref="J3:J25">
    <cfRule type="cellIs" dxfId="0" priority="1" operator="greaterThan">
      <formula>$J$1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76360186E9C6A41BC5B668EBF5EFF67" ma:contentTypeVersion="4" ma:contentTypeDescription="建立新的文件。" ma:contentTypeScope="" ma:versionID="e7e06fa906a948f026654c01e7ab7196">
  <xsd:schema xmlns:xsd="http://www.w3.org/2001/XMLSchema" xmlns:xs="http://www.w3.org/2001/XMLSchema" xmlns:p="http://schemas.microsoft.com/office/2006/metadata/properties" xmlns:ns3="f7162246-4718-49f5-9ac5-5fdc9bb78b4c" targetNamespace="http://schemas.microsoft.com/office/2006/metadata/properties" ma:root="true" ma:fieldsID="554b8ce1b84d4cdd6066e98150279729" ns3:_="">
    <xsd:import namespace="f7162246-4718-49f5-9ac5-5fdc9bb78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2246-4718-49f5-9ac5-5fdc9bb78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1AD7C-47F2-4F28-91EE-0FBA88418B59}"/>
</file>

<file path=customXml/itemProps2.xml><?xml version="1.0" encoding="utf-8"?>
<ds:datastoreItem xmlns:ds="http://schemas.openxmlformats.org/officeDocument/2006/customXml" ds:itemID="{17844AD4-164A-40EC-B950-096ECCAE0010}"/>
</file>

<file path=customXml/itemProps3.xml><?xml version="1.0" encoding="utf-8"?>
<ds:datastoreItem xmlns:ds="http://schemas.openxmlformats.org/officeDocument/2006/customXml" ds:itemID="{9E640310-4364-41D6-9671-4FC3C3618F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周鑴萁</cp:lastModifiedBy>
  <cp:revision/>
  <dcterms:created xsi:type="dcterms:W3CDTF">2023-06-29T09:55:00Z</dcterms:created>
  <dcterms:modified xsi:type="dcterms:W3CDTF">2023-11-16T03:25:24Z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0x010100A76360186E9C6A41BC5B668EBF5EFF67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