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Assignment 4 Hexadecimal Arithmetic\"/>
    </mc:Choice>
  </mc:AlternateContent>
  <xr:revisionPtr revIDLastSave="0" documentId="13_ncr:1_{C4696590-959B-43A6-8DA2-FC57CF6393FD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assgn4" sheetId="8" r:id="rId1"/>
    <sheet name="Question 1" sheetId="9" r:id="rId2"/>
    <sheet name="Question 2" sheetId="10" r:id="rId3"/>
    <sheet name="Report" sheetId="11" r:id="rId4"/>
  </sheets>
  <definedNames>
    <definedName name="_xlnm.Print_Area" localSheetId="0">assgn4!$E$1:$J$24</definedName>
    <definedName name="_xlnm.Print_Titles" localSheetId="0">assgn4!$1:$1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" i="9"/>
  <c r="T25" i="9"/>
  <c r="T24" i="9"/>
  <c r="T23" i="9"/>
  <c r="T22" i="9"/>
  <c r="T21" i="9"/>
  <c r="T20" i="9"/>
  <c r="T19" i="9"/>
  <c r="T18" i="9"/>
  <c r="T17" i="9"/>
  <c r="U16" i="9"/>
  <c r="T16" i="9"/>
  <c r="T15" i="9"/>
  <c r="T14" i="9"/>
  <c r="T13" i="9"/>
  <c r="T12" i="9"/>
  <c r="T11" i="9"/>
  <c r="T10" i="9"/>
  <c r="T9" i="9"/>
  <c r="T8" i="9"/>
  <c r="T7" i="9"/>
  <c r="U6" i="9"/>
  <c r="T6" i="9"/>
  <c r="T5" i="9"/>
  <c r="T4" i="9"/>
  <c r="T3" i="9"/>
  <c r="X25" i="10"/>
  <c r="U25" i="10"/>
  <c r="E25" i="10"/>
  <c r="D25" i="10"/>
  <c r="Y25" i="10" s="1"/>
  <c r="X24" i="10"/>
  <c r="U24" i="10"/>
  <c r="E24" i="10"/>
  <c r="D24" i="10"/>
  <c r="Y24" i="10" s="1"/>
  <c r="X23" i="10"/>
  <c r="U23" i="10"/>
  <c r="E23" i="10"/>
  <c r="D23" i="10"/>
  <c r="Y23" i="10" s="1"/>
  <c r="Y22" i="10"/>
  <c r="X22" i="10"/>
  <c r="U22" i="10"/>
  <c r="E22" i="10"/>
  <c r="D22" i="10"/>
  <c r="X21" i="10"/>
  <c r="U21" i="10"/>
  <c r="E21" i="10"/>
  <c r="D21" i="10"/>
  <c r="Y21" i="10" s="1"/>
  <c r="X20" i="10"/>
  <c r="U20" i="10"/>
  <c r="E20" i="10"/>
  <c r="D20" i="10"/>
  <c r="Y20" i="10" s="1"/>
  <c r="X19" i="10"/>
  <c r="D19" i="10" s="1"/>
  <c r="Y19" i="10" s="1"/>
  <c r="U19" i="10"/>
  <c r="E19" i="10"/>
  <c r="X18" i="10"/>
  <c r="U18" i="10"/>
  <c r="E18" i="10"/>
  <c r="D18" i="10"/>
  <c r="Y18" i="10" s="1"/>
  <c r="X17" i="10"/>
  <c r="U17" i="10"/>
  <c r="E17" i="10"/>
  <c r="D17" i="10"/>
  <c r="Y17" i="10" s="1"/>
  <c r="X16" i="10"/>
  <c r="U16" i="10"/>
  <c r="E16" i="10" s="1"/>
  <c r="D16" i="10" s="1"/>
  <c r="Y16" i="10" s="1"/>
  <c r="X15" i="10"/>
  <c r="U15" i="10"/>
  <c r="E15" i="10"/>
  <c r="D15" i="10"/>
  <c r="Y15" i="10" s="1"/>
  <c r="X14" i="10"/>
  <c r="U14" i="10"/>
  <c r="E14" i="10"/>
  <c r="D14" i="10"/>
  <c r="Y14" i="10" s="1"/>
  <c r="X13" i="10"/>
  <c r="U13" i="10"/>
  <c r="E13" i="10"/>
  <c r="D13" i="10" s="1"/>
  <c r="Y13" i="10" s="1"/>
  <c r="X12" i="10"/>
  <c r="U12" i="10"/>
  <c r="E12" i="10"/>
  <c r="D12" i="10"/>
  <c r="Y12" i="10" s="1"/>
  <c r="X11" i="10"/>
  <c r="U11" i="10"/>
  <c r="E11" i="10"/>
  <c r="D11" i="10"/>
  <c r="Y11" i="10" s="1"/>
  <c r="X10" i="10"/>
  <c r="U10" i="10"/>
  <c r="E10" i="10"/>
  <c r="D10" i="10"/>
  <c r="Y10" i="10" s="1"/>
  <c r="X9" i="10"/>
  <c r="U9" i="10"/>
  <c r="E9" i="10"/>
  <c r="D9" i="10"/>
  <c r="Y9" i="10" s="1"/>
  <c r="X8" i="10"/>
  <c r="U8" i="10"/>
  <c r="E8" i="10"/>
  <c r="D8" i="10"/>
  <c r="Y8" i="10" s="1"/>
  <c r="X7" i="10"/>
  <c r="U7" i="10"/>
  <c r="E7" i="10"/>
  <c r="D7" i="10"/>
  <c r="Y7" i="10" s="1"/>
  <c r="Y6" i="10"/>
  <c r="X6" i="10"/>
  <c r="U6" i="10"/>
  <c r="E6" i="10"/>
  <c r="D6" i="10"/>
  <c r="X5" i="10"/>
  <c r="U5" i="10"/>
  <c r="E5" i="10"/>
  <c r="D5" i="10"/>
  <c r="Y5" i="10" s="1"/>
  <c r="X4" i="10"/>
  <c r="U4" i="10"/>
  <c r="E4" i="10"/>
  <c r="D4" i="10"/>
  <c r="Y4" i="10" s="1"/>
  <c r="X3" i="10"/>
  <c r="D3" i="10" s="1"/>
  <c r="Y3" i="10" s="1"/>
  <c r="U3" i="10"/>
  <c r="E3" i="10"/>
  <c r="X25" i="11"/>
  <c r="U25" i="11"/>
  <c r="E25" i="11"/>
  <c r="D25" i="11"/>
  <c r="Y25" i="11" s="1"/>
  <c r="X24" i="11"/>
  <c r="U24" i="11"/>
  <c r="E24" i="11"/>
  <c r="D24" i="11"/>
  <c r="Y24" i="11" s="1"/>
  <c r="X23" i="11"/>
  <c r="U23" i="11"/>
  <c r="E23" i="11"/>
  <c r="D23" i="11"/>
  <c r="Y23" i="11" s="1"/>
  <c r="X22" i="11"/>
  <c r="U22" i="11"/>
  <c r="E22" i="11"/>
  <c r="D22" i="11" s="1"/>
  <c r="Y22" i="11" s="1"/>
  <c r="X21" i="11"/>
  <c r="U21" i="11"/>
  <c r="E21" i="11"/>
  <c r="D21" i="11"/>
  <c r="Y21" i="11" s="1"/>
  <c r="X20" i="11"/>
  <c r="U20" i="11"/>
  <c r="E20" i="11"/>
  <c r="D20" i="11"/>
  <c r="Y20" i="11" s="1"/>
  <c r="X19" i="11"/>
  <c r="D19" i="11" s="1"/>
  <c r="Y19" i="11" s="1"/>
  <c r="U19" i="11"/>
  <c r="E19" i="11"/>
  <c r="X18" i="11"/>
  <c r="U18" i="11"/>
  <c r="E18" i="11" s="1"/>
  <c r="D18" i="11" s="1"/>
  <c r="Y18" i="11" s="1"/>
  <c r="X17" i="11"/>
  <c r="U17" i="11"/>
  <c r="E17" i="11"/>
  <c r="D17" i="11"/>
  <c r="Y17" i="11" s="1"/>
  <c r="X16" i="11"/>
  <c r="U16" i="11"/>
  <c r="E16" i="11" s="1"/>
  <c r="D16" i="11" s="1"/>
  <c r="Y16" i="11" s="1"/>
  <c r="X15" i="11"/>
  <c r="U15" i="11"/>
  <c r="E15" i="11"/>
  <c r="D15" i="11"/>
  <c r="Y15" i="11" s="1"/>
  <c r="X14" i="11"/>
  <c r="U14" i="11"/>
  <c r="E14" i="11"/>
  <c r="D14" i="11"/>
  <c r="Y14" i="11" s="1"/>
  <c r="X13" i="11"/>
  <c r="U13" i="11"/>
  <c r="E13" i="11"/>
  <c r="D13" i="11" s="1"/>
  <c r="Y13" i="11" s="1"/>
  <c r="X12" i="11"/>
  <c r="U12" i="11"/>
  <c r="E12" i="11"/>
  <c r="D12" i="11"/>
  <c r="Y12" i="11" s="1"/>
  <c r="X11" i="11"/>
  <c r="U11" i="11"/>
  <c r="E11" i="11"/>
  <c r="D11" i="11"/>
  <c r="Y11" i="11" s="1"/>
  <c r="X10" i="11"/>
  <c r="U10" i="11"/>
  <c r="E10" i="11"/>
  <c r="D10" i="11"/>
  <c r="Y10" i="11" s="1"/>
  <c r="X9" i="11"/>
  <c r="U9" i="11"/>
  <c r="E9" i="11"/>
  <c r="D9" i="11"/>
  <c r="Y9" i="11" s="1"/>
  <c r="X8" i="11"/>
  <c r="U8" i="11"/>
  <c r="E8" i="11"/>
  <c r="D8" i="11"/>
  <c r="Y8" i="11" s="1"/>
  <c r="X7" i="11"/>
  <c r="U7" i="11"/>
  <c r="E7" i="11"/>
  <c r="D7" i="11"/>
  <c r="Y7" i="11" s="1"/>
  <c r="Y6" i="11"/>
  <c r="X6" i="11"/>
  <c r="U6" i="11"/>
  <c r="E6" i="11"/>
  <c r="D6" i="11"/>
  <c r="X5" i="11"/>
  <c r="U5" i="11"/>
  <c r="E5" i="11"/>
  <c r="D5" i="11"/>
  <c r="Y5" i="11" s="1"/>
  <c r="X4" i="11"/>
  <c r="U4" i="11"/>
  <c r="E4" i="11"/>
  <c r="D4" i="11"/>
  <c r="Y4" i="11" s="1"/>
  <c r="X3" i="11"/>
  <c r="D3" i="11" s="1"/>
  <c r="Y3" i="11" s="1"/>
  <c r="U3" i="11"/>
  <c r="E3" i="11"/>
  <c r="U4" i="9" l="1"/>
  <c r="U19" i="9" s="1"/>
  <c r="U13" i="9"/>
  <c r="U12" i="9"/>
  <c r="U11" i="9"/>
  <c r="U24" i="9"/>
  <c r="U8" i="9"/>
  <c r="U10" i="9"/>
  <c r="U17" i="9"/>
  <c r="U22" i="9"/>
  <c r="U5" i="9"/>
  <c r="U15" i="9"/>
  <c r="U9" i="9"/>
  <c r="U20" i="9"/>
  <c r="U25" i="9"/>
  <c r="U21" i="9"/>
  <c r="U23" i="9"/>
  <c r="U18" i="9"/>
  <c r="U7" i="9"/>
  <c r="U3" i="9"/>
  <c r="U14" i="9"/>
</calcChain>
</file>

<file path=xl/sharedStrings.xml><?xml version="1.0" encoding="utf-8"?>
<sst xmlns="http://schemas.openxmlformats.org/spreadsheetml/2006/main" count="375" uniqueCount="137">
  <si>
    <t>No</t>
  </si>
  <si>
    <t>ID</t>
  </si>
  <si>
    <t>CName</t>
  </si>
  <si>
    <t>EName</t>
  </si>
  <si>
    <t>Alias</t>
  </si>
  <si>
    <t>Comments</t>
  </si>
  <si>
    <t>Part 1</t>
  </si>
  <si>
    <t>Part 2</t>
  </si>
  <si>
    <t>Report</t>
  </si>
  <si>
    <t>Total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</si>
  <si>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</si>
  <si>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</si>
  <si>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</si>
  <si>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</si>
  <si>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</si>
  <si>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</si>
  <si>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</si>
  <si>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</si>
  <si>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</si>
  <si>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</si>
  <si>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</si>
  <si>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</si>
  <si>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</si>
  <si>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</si>
  <si>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</si>
  <si>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</si>
  <si>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</si>
  <si>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</si>
  <si>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</si>
  <si>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</si>
  <si>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</si>
  <si>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</si>
  <si>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</si>
  <si>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</si>
  <si>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</si>
  <si>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</si>
  <si>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</si>
  <si>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</si>
  <si>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</si>
  <si>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</si>
  <si>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</si>
  <si>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</si>
  <si>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</si>
  <si>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</si>
  <si>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</si>
  <si>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</si>
  <si>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</si>
  <si>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</si>
  <si>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</si>
  <si>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</si>
  <si>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</si>
  <si>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</si>
  <si>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</si>
  <si>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</si>
  <si>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</si>
  <si>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</si>
  <si>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</si>
  <si>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</si>
  <si>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</si>
  <si>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</si>
  <si>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</si>
  <si>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</si>
  <si>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</si>
  <si>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</si>
  <si>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</si>
  <si>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</si>
  <si>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</si>
  <si>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</si>
  <si>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</si>
  <si>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</si>
  <si>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</si>
  <si>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</si>
  <si>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</si>
  <si>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</si>
  <si>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</si>
  <si>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</si>
  <si>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</si>
  <si>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</si>
  <si>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</si>
  <si>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</si>
  <si>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</si>
  <si>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</si>
  <si>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</si>
  <si>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</si>
  <si>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</si>
  <si>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</si>
  <si>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</si>
  <si>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</si>
  <si>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</si>
  <si>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</si>
  <si>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</si>
  <si>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</si>
  <si>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</si>
  <si>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</si>
  <si>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</si>
  <si>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</si>
  <si>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</si>
  <si>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</si>
  <si>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</si>
  <si>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</si>
  <si>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</si>
  <si>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Incorrect file format(-4)</t>
  </si>
  <si>
    <t>Score</t>
    <phoneticPr fontId="10" type="noConversion"/>
  </si>
  <si>
    <t>Assignment Score</t>
    <phoneticPr fontId="10" type="noConversion"/>
  </si>
  <si>
    <t>printing sentences</t>
    <phoneticPr fontId="10" type="noConversion"/>
  </si>
  <si>
    <t>print coefficients</t>
    <phoneticPr fontId="10" type="noConversion"/>
  </si>
  <si>
    <t>input coefficients</t>
    <phoneticPr fontId="10" type="noConversion"/>
  </si>
  <si>
    <t>zero coefficients</t>
    <phoneticPr fontId="10" type="noConversion"/>
  </si>
  <si>
    <t>leading coefficients</t>
    <phoneticPr fontId="10" type="noConversion"/>
  </si>
  <si>
    <t>1 or -1</t>
    <phoneticPr fontId="10" type="noConversion"/>
  </si>
  <si>
    <t>other numbers</t>
    <phoneticPr fontId="10" type="noConversion"/>
  </si>
  <si>
    <t>alignment and blanks</t>
    <phoneticPr fontId="10" type="noConversion"/>
  </si>
  <si>
    <t>a==0</t>
    <phoneticPr fontId="10" type="noConversion"/>
  </si>
  <si>
    <t>multiple roots</t>
    <phoneticPr fontId="10" type="noConversion"/>
  </si>
  <si>
    <t>two real roots</t>
    <phoneticPr fontId="10" type="noConversion"/>
  </si>
  <si>
    <t>two complex roots</t>
    <phoneticPr fontId="10" type="noConversion"/>
  </si>
  <si>
    <t>fixed-point format</t>
    <phoneticPr fontId="10" type="noConversion"/>
  </si>
  <si>
    <t>Assignment Mistakes</t>
    <phoneticPr fontId="10" type="noConversion"/>
  </si>
  <si>
    <t>Incorrect type of a, b, c and d(-4)</t>
    <phoneticPr fontId="10" type="noConversion"/>
  </si>
  <si>
    <t>Incorrect type of a, b, and c(-4)</t>
    <phoneticPr fontId="10" type="noConversion"/>
  </si>
  <si>
    <t>Incorrect type of D(-4)
Printing 0 with negative sign '-'(-4)</t>
    <phoneticPr fontId="10" type="noConversion"/>
  </si>
  <si>
    <t>Incorrect file name(-4)
Incorrect file format(-4)</t>
    <phoneticPr fontId="10" type="noConversion"/>
  </si>
  <si>
    <t>Incorrect type of root1 and root2(-4)</t>
    <phoneticPr fontId="10" type="noConversion"/>
  </si>
  <si>
    <t>Meanless functions naming(-0)</t>
    <phoneticPr fontId="10" type="noConversion"/>
  </si>
  <si>
    <t>Incorrect file name(-4)
Incorrect file format(-4)
Incorrect type of a, b, and c(-4)
Incorrect type of discriminant(-4)</t>
    <phoneticPr fontId="10" type="noConversion"/>
  </si>
  <si>
    <t>Meanless variables naming(-0)
Incorrect type of a, b, and c(-4)</t>
    <phoneticPr fontId="10" type="noConversion"/>
  </si>
  <si>
    <t>Report Mistakes</t>
    <phoneticPr fontId="10" type="noConversion"/>
  </si>
  <si>
    <t>great</t>
    <phoneticPr fontId="10" type="noConversion"/>
  </si>
  <si>
    <t>Incorrect file format(-4)</t>
    <phoneticPr fontId="10" type="noConversion"/>
  </si>
  <si>
    <t>Report Score</t>
    <phoneticPr fontId="10" type="noConversion"/>
  </si>
  <si>
    <t>Comment</t>
    <phoneticPr fontId="10" type="noConversion"/>
  </si>
  <si>
    <t>terminate condition</t>
    <phoneticPr fontId="10" type="noConversion"/>
  </si>
  <si>
    <t>overflow</t>
    <phoneticPr fontId="10" type="noConversion"/>
  </si>
  <si>
    <t>print</t>
    <phoneticPr fontId="10" type="noConversion"/>
  </si>
  <si>
    <t>addition</t>
    <phoneticPr fontId="10" type="noConversion"/>
  </si>
  <si>
    <t>sum</t>
    <phoneticPr fontId="10" type="noConversion"/>
  </si>
  <si>
    <t>input hexadecimal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</si>
</sst>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name val="宋体"/>
    </font>
    <font>
      <sz val="12"/>
      <name val="微軟正黑體"/>
      <charset val="136"/>
    </font>
    <font>
      <sz val="12"/>
      <name val="PMingLiu"/>
      <charset val="136"/>
    </font>
    <font>
      <sz val="12"/>
      <color theme="1"/>
      <name val="Times New Roman"/>
      <family val="1"/>
    </font>
    <font>
      <u/>
      <sz val="12"/>
      <color theme="10"/>
      <name val="新細明體"/>
      <charset val="134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vertical="center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9" fillId="0" borderId="0" xfId="0" applyFont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/>
  </cellXfs>
  <cellStyles count="2">
    <cellStyle name="Hyperlink" xfId="1" xr:uid="{00000000-0005-0000-0000-000031000000}"/>
    <cellStyle name="一般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workbookViewId="0">
      <pane xSplit="5" ySplit="1" topLeftCell="F2" activePane="bottomRight" state="frozenSplit"/>
      <selection pane="topRight"/>
      <selection pane="bottomLeft"/>
      <selection pane="bottomRight" activeCell="F8" sqref="F8"/>
    </sheetView>
  </sheetViews>
  <sheetFormatPr defaultColWidth="9" defaultRowHeight="16.149999999999999"/>
  <cols>
    <col min="1" max="1" width="4.46484375" style="3" customWidth="1"/>
    <col min="2" max="2" width="8.59765625" style="3" customWidth="1"/>
    <col min="3" max="3" width="7.3984375" style="3" customWidth="1"/>
    <col min="4" max="4" width="7.86328125" style="4" customWidth="1"/>
    <col min="5" max="5" width="9.86328125" style="4" customWidth="1"/>
    <col min="6" max="6" width="62.46484375" style="4" customWidth="1"/>
    <col min="7" max="10" width="5.86328125" style="5" customWidth="1"/>
    <col min="11" max="16384" width="9" style="4"/>
  </cols>
  <sheetData>
    <row r="1" spans="1:10" s="1" customFormat="1" ht="30.7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s="2" customFormat="1" ht="30.75">
      <c r="A2" s="9">
        <v>1</v>
      </c>
      <c r="B2" s="9" t="s">
        <v>10</v>
      </c>
      <c r="C2" s="10" t="s">
        <v>11</v>
      </c>
      <c r="D2" s="11" t="s">
        <v>12</v>
      </c>
      <c r="E2" s="12" t="s">
        <v>13</v>
      </c>
      <c r="F2" s="12"/>
      <c r="G2" s="13"/>
      <c r="H2" s="13"/>
      <c r="I2" s="13"/>
      <c r="J2" s="13"/>
    </row>
    <row r="3" spans="1:10" s="2" customFormat="1" ht="30.75">
      <c r="A3" s="9">
        <v>2</v>
      </c>
      <c r="B3" s="14" t="s">
        <v>14</v>
      </c>
      <c r="C3" s="15" t="s">
        <v>15</v>
      </c>
      <c r="D3" s="16" t="s">
        <v>16</v>
      </c>
      <c r="E3" s="12" t="s">
        <v>17</v>
      </c>
      <c r="F3" s="12"/>
      <c r="G3" s="13"/>
      <c r="H3" s="13"/>
      <c r="I3" s="13"/>
      <c r="J3" s="13"/>
    </row>
    <row r="4" spans="1:10" s="2" customFormat="1" ht="30.75">
      <c r="A4" s="9">
        <v>3</v>
      </c>
      <c r="B4" s="14" t="s">
        <v>18</v>
      </c>
      <c r="C4" s="15" t="s">
        <v>19</v>
      </c>
      <c r="D4" s="16" t="s">
        <v>20</v>
      </c>
      <c r="E4" s="17" t="s">
        <v>21</v>
      </c>
      <c r="F4" s="12"/>
      <c r="G4" s="13"/>
      <c r="H4" s="13"/>
      <c r="I4" s="13"/>
      <c r="J4" s="13"/>
    </row>
    <row r="5" spans="1:10" s="2" customFormat="1" ht="30.75">
      <c r="A5" s="9">
        <v>4</v>
      </c>
      <c r="B5" s="9" t="s">
        <v>22</v>
      </c>
      <c r="C5" s="18" t="s">
        <v>23</v>
      </c>
      <c r="D5" s="19" t="s">
        <v>24</v>
      </c>
      <c r="E5" s="12" t="s">
        <v>25</v>
      </c>
      <c r="F5" s="12"/>
      <c r="G5" s="13"/>
      <c r="H5" s="13"/>
      <c r="I5" s="13"/>
      <c r="J5" s="13"/>
    </row>
    <row r="6" spans="1:10" s="2" customFormat="1" ht="30.75">
      <c r="A6" s="9">
        <v>5</v>
      </c>
      <c r="B6" s="9" t="s">
        <v>26</v>
      </c>
      <c r="C6" s="18" t="s">
        <v>27</v>
      </c>
      <c r="D6" s="19" t="s">
        <v>28</v>
      </c>
      <c r="E6" s="12" t="s">
        <v>29</v>
      </c>
      <c r="F6" s="12"/>
      <c r="G6" s="13"/>
      <c r="H6" s="13"/>
      <c r="I6" s="13"/>
      <c r="J6" s="13"/>
    </row>
    <row r="7" spans="1:10" s="2" customFormat="1">
      <c r="A7" s="9">
        <v>6</v>
      </c>
      <c r="B7" s="20" t="s">
        <v>30</v>
      </c>
      <c r="C7" s="18" t="s">
        <v>31</v>
      </c>
      <c r="D7" s="19" t="s">
        <v>32</v>
      </c>
      <c r="E7" s="12" t="s">
        <v>33</v>
      </c>
      <c r="F7" s="12"/>
      <c r="G7" s="13"/>
      <c r="H7" s="13"/>
      <c r="I7" s="13"/>
      <c r="J7" s="13"/>
    </row>
    <row r="8" spans="1:10" s="2" customFormat="1" ht="30.75">
      <c r="A8" s="9">
        <v>7</v>
      </c>
      <c r="B8" s="9" t="s">
        <v>34</v>
      </c>
      <c r="C8" s="18" t="s">
        <v>35</v>
      </c>
      <c r="D8" s="19" t="s">
        <v>36</v>
      </c>
      <c r="E8" s="12" t="s">
        <v>37</v>
      </c>
      <c r="F8" s="12"/>
      <c r="G8" s="13"/>
      <c r="H8" s="13"/>
      <c r="I8" s="13"/>
      <c r="J8" s="13"/>
    </row>
    <row r="9" spans="1:10" s="2" customFormat="1" ht="30.75">
      <c r="A9" s="9">
        <v>8</v>
      </c>
      <c r="B9" s="9" t="s">
        <v>38</v>
      </c>
      <c r="C9" s="18" t="s">
        <v>39</v>
      </c>
      <c r="D9" s="19" t="s">
        <v>40</v>
      </c>
      <c r="E9" s="12" t="s">
        <v>41</v>
      </c>
      <c r="F9" s="12"/>
      <c r="G9" s="13"/>
      <c r="H9" s="13"/>
      <c r="I9" s="13"/>
      <c r="J9" s="13"/>
    </row>
    <row r="10" spans="1:10" s="2" customFormat="1" ht="30.75">
      <c r="A10" s="9">
        <v>9</v>
      </c>
      <c r="B10" s="9" t="s">
        <v>42</v>
      </c>
      <c r="C10" s="18" t="s">
        <v>43</v>
      </c>
      <c r="D10" s="19" t="s">
        <v>44</v>
      </c>
      <c r="E10" s="12" t="s">
        <v>45</v>
      </c>
      <c r="F10" s="12"/>
      <c r="G10" s="13"/>
      <c r="H10" s="13"/>
      <c r="I10" s="13"/>
      <c r="J10" s="13"/>
    </row>
    <row r="11" spans="1:10" s="2" customFormat="1" ht="30.75">
      <c r="A11" s="9">
        <v>10</v>
      </c>
      <c r="B11" s="9" t="s">
        <v>46</v>
      </c>
      <c r="C11" s="18" t="s">
        <v>47</v>
      </c>
      <c r="D11" s="19" t="s">
        <v>48</v>
      </c>
      <c r="E11" s="12" t="s">
        <v>49</v>
      </c>
      <c r="F11" s="12"/>
      <c r="G11" s="13"/>
      <c r="H11" s="13"/>
      <c r="I11" s="13"/>
      <c r="J11" s="13"/>
    </row>
    <row r="12" spans="1:10" s="2" customFormat="1" ht="30.75">
      <c r="A12" s="9">
        <v>11</v>
      </c>
      <c r="B12" s="9" t="s">
        <v>50</v>
      </c>
      <c r="C12" s="18" t="s">
        <v>51</v>
      </c>
      <c r="D12" s="19" t="s">
        <v>52</v>
      </c>
      <c r="E12" s="12" t="s">
        <v>53</v>
      </c>
      <c r="F12" s="12"/>
      <c r="G12" s="13"/>
      <c r="H12" s="13"/>
      <c r="I12" s="13"/>
      <c r="J12" s="13"/>
    </row>
    <row r="13" spans="1:10" s="2" customFormat="1" ht="30.75">
      <c r="A13" s="9">
        <v>12</v>
      </c>
      <c r="B13" s="9" t="s">
        <v>54</v>
      </c>
      <c r="C13" s="18" t="s">
        <v>55</v>
      </c>
      <c r="D13" s="19" t="s">
        <v>56</v>
      </c>
      <c r="E13" s="12" t="s">
        <v>57</v>
      </c>
      <c r="F13" s="12"/>
      <c r="G13" s="13"/>
      <c r="H13" s="13"/>
      <c r="I13" s="13"/>
      <c r="J13" s="13"/>
    </row>
    <row r="14" spans="1:10" s="2" customFormat="1" ht="30.75">
      <c r="A14" s="9">
        <v>13</v>
      </c>
      <c r="B14" s="9" t="s">
        <v>58</v>
      </c>
      <c r="C14" s="18" t="s">
        <v>59</v>
      </c>
      <c r="D14" s="19" t="s">
        <v>60</v>
      </c>
      <c r="E14" s="12" t="s">
        <v>61</v>
      </c>
      <c r="F14" s="12"/>
      <c r="G14" s="13"/>
      <c r="H14" s="13"/>
      <c r="I14" s="13"/>
      <c r="J14" s="13"/>
    </row>
    <row r="15" spans="1:10" s="2" customFormat="1" ht="30.75">
      <c r="A15" s="9">
        <v>14</v>
      </c>
      <c r="B15" s="9" t="s">
        <v>62</v>
      </c>
      <c r="C15" s="18" t="s">
        <v>63</v>
      </c>
      <c r="D15" s="19" t="s">
        <v>64</v>
      </c>
      <c r="E15" s="12" t="s">
        <v>65</v>
      </c>
      <c r="F15" s="12"/>
      <c r="G15" s="13"/>
      <c r="H15" s="13"/>
      <c r="I15" s="13"/>
      <c r="J15" s="13"/>
    </row>
    <row r="16" spans="1:10" s="2" customFormat="1" ht="30.75">
      <c r="A16" s="9">
        <v>15</v>
      </c>
      <c r="B16" s="9" t="s">
        <v>66</v>
      </c>
      <c r="C16" s="18" t="s">
        <v>67</v>
      </c>
      <c r="D16" s="19" t="s">
        <v>68</v>
      </c>
      <c r="E16" s="12" t="s">
        <v>69</v>
      </c>
      <c r="F16" s="12"/>
      <c r="G16" s="13"/>
      <c r="H16" s="13"/>
      <c r="I16" s="13"/>
      <c r="J16" s="13"/>
    </row>
    <row r="17" spans="1:10" s="2" customFormat="1" ht="30.75">
      <c r="A17" s="9">
        <v>16</v>
      </c>
      <c r="B17" s="9" t="s">
        <v>70</v>
      </c>
      <c r="C17" s="18" t="s">
        <v>71</v>
      </c>
      <c r="D17" s="19" t="s">
        <v>72</v>
      </c>
      <c r="E17" s="12" t="s">
        <v>73</v>
      </c>
      <c r="F17" s="12"/>
      <c r="G17" s="13"/>
      <c r="H17" s="13"/>
      <c r="I17" s="13"/>
      <c r="J17" s="13"/>
    </row>
    <row r="18" spans="1:10" s="2" customFormat="1" ht="30.75">
      <c r="A18" s="9">
        <v>17</v>
      </c>
      <c r="B18" s="9" t="s">
        <v>74</v>
      </c>
      <c r="C18" s="18" t="s">
        <v>75</v>
      </c>
      <c r="D18" s="19" t="s">
        <v>76</v>
      </c>
      <c r="E18" s="12" t="s">
        <v>77</v>
      </c>
      <c r="F18" s="12"/>
      <c r="G18" s="13"/>
      <c r="H18" s="13"/>
      <c r="I18" s="13"/>
      <c r="J18" s="13"/>
    </row>
    <row r="19" spans="1:10" s="2" customFormat="1" ht="30.75">
      <c r="A19" s="9">
        <v>18</v>
      </c>
      <c r="B19" s="9" t="s">
        <v>78</v>
      </c>
      <c r="C19" s="18" t="s">
        <v>79</v>
      </c>
      <c r="D19" s="19" t="s">
        <v>80</v>
      </c>
      <c r="E19" s="12" t="s">
        <v>81</v>
      </c>
      <c r="F19" s="12"/>
      <c r="G19" s="13"/>
      <c r="H19" s="13"/>
      <c r="I19" s="13"/>
      <c r="J19" s="13"/>
    </row>
    <row r="20" spans="1:10" s="2" customFormat="1" ht="30.75">
      <c r="A20" s="9">
        <v>19</v>
      </c>
      <c r="B20" s="9" t="s">
        <v>82</v>
      </c>
      <c r="C20" s="18" t="s">
        <v>83</v>
      </c>
      <c r="D20" s="19" t="s">
        <v>84</v>
      </c>
      <c r="E20" s="12" t="s">
        <v>85</v>
      </c>
      <c r="F20" s="12"/>
      <c r="G20" s="13"/>
      <c r="H20" s="13"/>
      <c r="I20" s="13"/>
      <c r="J20" s="13"/>
    </row>
    <row r="21" spans="1:10" s="2" customFormat="1" ht="30.75">
      <c r="A21" s="9">
        <v>20</v>
      </c>
      <c r="B21" s="9" t="s">
        <v>86</v>
      </c>
      <c r="C21" s="18" t="s">
        <v>87</v>
      </c>
      <c r="D21" s="19" t="s">
        <v>88</v>
      </c>
      <c r="E21" s="21" t="s">
        <v>89</v>
      </c>
      <c r="F21" s="12"/>
      <c r="G21" s="13"/>
      <c r="H21" s="13"/>
      <c r="I21" s="13"/>
      <c r="J21" s="13"/>
    </row>
    <row r="22" spans="1:10" ht="30.75">
      <c r="A22" s="9">
        <v>21</v>
      </c>
      <c r="B22" s="9" t="s">
        <v>90</v>
      </c>
      <c r="C22" s="18" t="s">
        <v>91</v>
      </c>
      <c r="D22" s="19" t="s">
        <v>20</v>
      </c>
      <c r="E22" s="12" t="s">
        <v>92</v>
      </c>
      <c r="F22" s="22"/>
      <c r="G22" s="13"/>
      <c r="H22" s="13"/>
      <c r="I22" s="13"/>
      <c r="J22" s="13"/>
    </row>
    <row r="23" spans="1:10" ht="30.75">
      <c r="A23" s="9">
        <v>22</v>
      </c>
      <c r="B23" s="9" t="s">
        <v>93</v>
      </c>
      <c r="C23" s="18" t="s">
        <v>94</v>
      </c>
      <c r="D23" s="19" t="s">
        <v>95</v>
      </c>
      <c r="E23" s="12" t="s">
        <v>96</v>
      </c>
      <c r="F23" s="22"/>
      <c r="G23" s="13"/>
      <c r="H23" s="13"/>
      <c r="I23" s="13"/>
      <c r="J23" s="13"/>
    </row>
    <row r="24" spans="1:10" ht="30.75">
      <c r="A24" s="9">
        <v>23</v>
      </c>
      <c r="B24" s="9" t="s">
        <v>97</v>
      </c>
      <c r="C24" s="18" t="s">
        <v>98</v>
      </c>
      <c r="D24" s="19" t="s">
        <v>99</v>
      </c>
      <c r="E24" s="12" t="s">
        <v>100</v>
      </c>
      <c r="F24" s="22"/>
      <c r="G24" s="13"/>
      <c r="H24" s="13"/>
      <c r="I24" s="13"/>
      <c r="J24" s="13"/>
    </row>
  </sheetData>
  <sortState xmlns:xlrd2="http://schemas.microsoft.com/office/spreadsheetml/2017/richdata2" ref="A2:E24">
    <sortCondition ref="B2:B24"/>
  </sortState>
  <phoneticPr fontId="10" type="noConversion"/>
  <printOptions horizontalCentered="1"/>
  <pageMargins left="0.75138888888888899" right="0.75138888888888899" top="1.25972222222222" bottom="1" header="0.5" footer="0.5"/>
  <pageSetup paperSize="9" orientation="landscape"/>
  <headerFooter>
    <oddHeader>&amp;C&amp;BFCU-Purdue 2+2 ECE Program
Fall Semester, 2023
Programming Assignment 4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6EDE-18B7-463A-A68B-17E2329B9F7E}">
  <dimension ref="A1:U32"/>
  <sheetViews>
    <sheetView tabSelected="1" topLeftCell="A3" zoomScale="87" workbookViewId="0">
      <selection activeCell="M16" sqref="M16"/>
    </sheetView>
  </sheetViews>
  <sheetFormatPr defaultRowHeight="16.149999999999999"/>
  <cols>
    <col min="1" max="4" width="10.59765625" customWidth="1"/>
    <col min="5" max="5" width="11.59765625" customWidth="1"/>
    <col min="6" max="17" width="10.59765625" customWidth="1"/>
    <col min="18" max="18" width="35.59765625" customWidth="1"/>
    <col min="19" max="20" width="8.59765625" customWidth="1"/>
    <col min="22" max="22" width="37.59765625" customWidth="1"/>
  </cols>
  <sheetData>
    <row r="1" spans="1:21">
      <c r="A1" s="23" t="s">
        <v>0</v>
      </c>
      <c r="B1" s="23" t="s">
        <v>1</v>
      </c>
      <c r="C1" s="23" t="s">
        <v>3</v>
      </c>
      <c r="D1" s="25" t="s">
        <v>102</v>
      </c>
      <c r="E1" s="8">
        <v>5</v>
      </c>
      <c r="F1" s="8">
        <v>5</v>
      </c>
      <c r="G1" s="8">
        <v>10</v>
      </c>
      <c r="H1" s="8">
        <v>10</v>
      </c>
      <c r="I1" s="8">
        <v>5</v>
      </c>
      <c r="J1" s="8">
        <v>5</v>
      </c>
      <c r="K1" s="8"/>
      <c r="L1" s="8"/>
      <c r="M1" s="8"/>
      <c r="N1" s="8"/>
      <c r="O1" s="8"/>
      <c r="P1" s="8"/>
      <c r="Q1" s="8"/>
      <c r="R1" s="26" t="s">
        <v>117</v>
      </c>
      <c r="S1" s="26"/>
      <c r="T1" s="26"/>
      <c r="U1" s="25" t="s">
        <v>130</v>
      </c>
    </row>
    <row r="2" spans="1:21" ht="30.75">
      <c r="A2" s="23"/>
      <c r="B2" s="23"/>
      <c r="C2" s="23"/>
      <c r="D2" s="25"/>
      <c r="E2" s="8" t="s">
        <v>136</v>
      </c>
      <c r="F2" s="8" t="s">
        <v>131</v>
      </c>
      <c r="G2" s="8" t="s">
        <v>134</v>
      </c>
      <c r="H2" s="8" t="s">
        <v>135</v>
      </c>
      <c r="I2" s="8" t="s">
        <v>132</v>
      </c>
      <c r="J2" s="8" t="s">
        <v>133</v>
      </c>
      <c r="K2" s="8"/>
      <c r="L2" s="33"/>
      <c r="M2" s="33"/>
      <c r="N2" s="8"/>
      <c r="O2" s="8"/>
      <c r="P2" s="8"/>
      <c r="Q2" s="8"/>
      <c r="R2" s="26"/>
      <c r="S2" s="26"/>
      <c r="T2" s="26"/>
      <c r="U2" s="25"/>
    </row>
    <row r="3" spans="1:21">
      <c r="A3" s="9">
        <v>1</v>
      </c>
      <c r="B3" s="9" t="s">
        <v>10</v>
      </c>
      <c r="C3" s="11" t="s">
        <v>12</v>
      </c>
      <c r="D3" s="7">
        <f>40-SUM(E3:Q3,T3)</f>
        <v>30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/>
      <c r="L3" s="8"/>
      <c r="M3" s="7"/>
      <c r="N3" s="7"/>
      <c r="O3" s="7"/>
      <c r="P3" s="7"/>
      <c r="Q3" s="8"/>
      <c r="R3" s="28" t="s">
        <v>118</v>
      </c>
      <c r="S3" s="7">
        <v>1</v>
      </c>
      <c r="T3" s="7">
        <f t="shared" ref="T3:T25" si="0">IF(4*S3&lt;=20, 4*S3, 20)</f>
        <v>4</v>
      </c>
      <c r="U3" s="31" t="e">
        <f ca="1">U$2&amp;IF(AND(D28=100, R3=""), "great","-"&amp;(80-E28))&amp;CHAR(10)&amp;
IF(E3=0,"",U$3&amp;E3&amp;")"&amp;CHAR(10))&amp;
IF(F3=0,"",U$4&amp;F3&amp;")"&amp;CHAR(10))&amp;
IF(G3=0,"",U$5&amp;G3&amp;")"&amp;CHAR(10))&amp;
IF(H3=0,"",U$6&amp;H3&amp;")"&amp;CHAR(10))&amp;
IF(I3=0,"",U$7&amp;I3&amp;")"&amp;CHAR(10))&amp;
IF(J3=0,"",U$8&amp;J3&amp;")"&amp;CHAR(10))&amp;
IF(K3=0,"",U$9&amp;K3&amp;")"&amp;CHAR(10))&amp;
IF(L3=0,"",U$10&amp;L3&amp;")"&amp;CHAR(10))&amp;
IF(M3=0,"",U$11&amp;L3&amp;")"&amp;CHAR(10))&amp;
IF(N3=0,"",U$12&amp;L3&amp;")"&amp;CHAR(10))&amp;
IF(O3=0,"",U$13&amp;L3&amp;")"&amp;CHAR(10))&amp;
IF(P3=0,"",U$14&amp;L3&amp;")"&amp;CHAR(10))&amp;
IF(Q3=0,"",U$15&amp;L3&amp;")"&amp;CHAR(10))&amp;
IF(R3="","",R3&amp;CHAR(10))&amp;
"report: "&amp;IF(W28=0,#REF!, "-"&amp;(W28)&amp;CHAR(10)&amp;#REF!)</f>
        <v>#REF!</v>
      </c>
    </row>
    <row r="4" spans="1:21">
      <c r="A4" s="9">
        <v>2</v>
      </c>
      <c r="B4" s="14" t="s">
        <v>14</v>
      </c>
      <c r="C4" s="16" t="s">
        <v>16</v>
      </c>
      <c r="D4" s="7">
        <f t="shared" ref="D4:D25" si="1">40-SUM(E4:Q4,T4)</f>
        <v>40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/>
      <c r="L4" s="8"/>
      <c r="M4" s="7"/>
      <c r="N4" s="7"/>
      <c r="O4" s="7"/>
      <c r="P4" s="7"/>
      <c r="Q4" s="8"/>
      <c r="R4" s="28"/>
      <c r="S4" s="7">
        <v>0</v>
      </c>
      <c r="T4" s="7">
        <f t="shared" si="0"/>
        <v>0</v>
      </c>
      <c r="U4" s="31" t="e">
        <f>U$2&amp;IF(AND(D29=100, R4=""), "great","-"&amp;(80-E29))&amp;CHAR(10)&amp;
IF(E4=0,"",U$3&amp;E4&amp;")"&amp;CHAR(10))&amp;
IF(F4=0,"",U$4&amp;F4&amp;")"&amp;CHAR(10))&amp;
IF(G4=0,"",U$5&amp;G4&amp;")"&amp;CHAR(10))&amp;
IF(H4=0,"",U$6&amp;H4&amp;")"&amp;CHAR(10))&amp;
IF(I4=0,"",U$7&amp;I4&amp;")"&amp;CHAR(10))&amp;
IF(J4=0,"",U$8&amp;J4&amp;")"&amp;CHAR(10))&amp;
IF(K4=0,"",U$9&amp;K4&amp;")"&amp;CHAR(10))&amp;
IF(L4=0,"",U$10&amp;L4&amp;")"&amp;CHAR(10))&amp;
IF(M4=0,"",U$11&amp;L4&amp;")"&amp;CHAR(10))&amp;
IF(N4=0,"",U$12&amp;L4&amp;")"&amp;CHAR(10))&amp;
IF(O4=0,"",U$13&amp;L4&amp;")"&amp;CHAR(10))&amp;
IF(P4=0,"",U$14&amp;L4&amp;")"&amp;CHAR(10))&amp;
IF(Q4=0,"",U$15&amp;L4&amp;")"&amp;CHAR(10))&amp;
IF(R4="","",R4&amp;CHAR(10))&amp;
"report: "&amp;IF(W29=0,#REF!, "-"&amp;(W29)&amp;CHAR(10)&amp;#REF!)</f>
        <v>#REF!</v>
      </c>
    </row>
    <row r="5" spans="1:21">
      <c r="A5" s="9">
        <v>3</v>
      </c>
      <c r="B5" s="14" t="s">
        <v>18</v>
      </c>
      <c r="C5" s="16" t="s">
        <v>20</v>
      </c>
      <c r="D5" s="7">
        <f t="shared" si="1"/>
        <v>40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/>
      <c r="L5" s="8"/>
      <c r="M5" s="7"/>
      <c r="N5" s="7"/>
      <c r="O5" s="7"/>
      <c r="P5" s="7"/>
      <c r="Q5" s="8"/>
      <c r="R5" s="28"/>
      <c r="S5" s="7">
        <v>0</v>
      </c>
      <c r="T5" s="7">
        <f t="shared" si="0"/>
        <v>0</v>
      </c>
      <c r="U5" s="31" t="e">
        <f>U$2&amp;IF(AND(D31=100, R5=""), "great","-"&amp;(80-E31))&amp;CHAR(10)&amp;
IF(E5=0,"",U$3&amp;E5&amp;")"&amp;CHAR(10))&amp;
IF(F5=0,"",U$4&amp;F5&amp;")"&amp;CHAR(10))&amp;
IF(G5=0,"",U$5&amp;G5&amp;")"&amp;CHAR(10))&amp;
IF(H5=0,"",U$6&amp;H5&amp;")"&amp;CHAR(10))&amp;
IF(I5=0,"",U$7&amp;I5&amp;")"&amp;CHAR(10))&amp;
IF(J5=0,"",U$8&amp;J5&amp;")"&amp;CHAR(10))&amp;
IF(K5=0,"",U$9&amp;K5&amp;")"&amp;CHAR(10))&amp;
IF(L5=0,"",U$10&amp;L5&amp;")"&amp;CHAR(10))&amp;
IF(M5=0,"",U$11&amp;L5&amp;")"&amp;CHAR(10))&amp;
IF(N5=0,"",U$12&amp;L5&amp;")"&amp;CHAR(10))&amp;
IF(O5=0,"",U$13&amp;L5&amp;")"&amp;CHAR(10))&amp;
IF(P5=0,"",U$14&amp;L5&amp;")"&amp;CHAR(10))&amp;
IF(Q5=0,"",U$15&amp;L5&amp;")"&amp;CHAR(10))&amp;
IF(R5="","",R5&amp;CHAR(10))&amp;
"report: "&amp;IF(W30=0,#REF!, "-"&amp;(W30)&amp;CHAR(10)&amp;#REF!)</f>
        <v>#REF!</v>
      </c>
    </row>
    <row r="6" spans="1:21">
      <c r="A6" s="9">
        <v>4</v>
      </c>
      <c r="B6" s="9" t="s">
        <v>22</v>
      </c>
      <c r="C6" s="24" t="s">
        <v>24</v>
      </c>
      <c r="D6" s="7">
        <f t="shared" si="1"/>
        <v>36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/>
      <c r="L6" s="8"/>
      <c r="M6" s="7"/>
      <c r="N6" s="7"/>
      <c r="O6" s="7"/>
      <c r="P6" s="7"/>
      <c r="Q6" s="8"/>
      <c r="R6" s="28" t="s">
        <v>119</v>
      </c>
      <c r="S6" s="7">
        <v>1</v>
      </c>
      <c r="T6" s="7">
        <f t="shared" si="0"/>
        <v>4</v>
      </c>
      <c r="U6" s="31" t="e">
        <f>U$2&amp;IF(AND(D32=100, R6=""), "great","-"&amp;(80-E32))&amp;CHAR(10)&amp;
IF(E6=0,"",U$3&amp;E6&amp;")"&amp;CHAR(10))&amp;
IF(F6=0,"",U$4&amp;F6&amp;")"&amp;CHAR(10))&amp;
IF(G6=0,"",U$5&amp;G6&amp;")"&amp;CHAR(10))&amp;
IF(H6=0,"",U$6&amp;H6&amp;")"&amp;CHAR(10))&amp;
IF(I6=0,"",U$7&amp;I6&amp;")"&amp;CHAR(10))&amp;
IF(J6=0,"",U$8&amp;J6&amp;")"&amp;CHAR(10))&amp;
IF(K6=0,"",U$9&amp;K6&amp;")"&amp;CHAR(10))&amp;
IF(L6=0,"",U$10&amp;L6&amp;")"&amp;CHAR(10))&amp;
IF(M6=0,"",U$11&amp;L6&amp;")"&amp;CHAR(10))&amp;
IF(N6=0,"",U$12&amp;L6&amp;")"&amp;CHAR(10))&amp;
IF(O6=0,"",U$13&amp;L6&amp;")"&amp;CHAR(10))&amp;
IF(P6=0,"",U$14&amp;L6&amp;")"&amp;CHAR(10))&amp;
IF(Q6=0,"",U$15&amp;L6&amp;")"&amp;CHAR(10))&amp;
IF(R6="","",R6&amp;CHAR(10))&amp;
"report: "&amp;IF(W31=0,#REF!, "-"&amp;(W31)&amp;CHAR(10)&amp;#REF!)</f>
        <v>#REF!</v>
      </c>
    </row>
    <row r="7" spans="1:21" ht="30.75">
      <c r="A7" s="9">
        <v>5</v>
      </c>
      <c r="B7" s="9" t="s">
        <v>26</v>
      </c>
      <c r="C7" s="24" t="s">
        <v>28</v>
      </c>
      <c r="D7" s="7">
        <f t="shared" si="1"/>
        <v>26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/>
      <c r="L7" s="8"/>
      <c r="M7" s="7"/>
      <c r="N7" s="7"/>
      <c r="O7" s="7"/>
      <c r="P7" s="7"/>
      <c r="Q7" s="8"/>
      <c r="R7" s="29" t="s">
        <v>120</v>
      </c>
      <c r="S7" s="7">
        <v>2</v>
      </c>
      <c r="T7" s="7">
        <f t="shared" si="0"/>
        <v>8</v>
      </c>
      <c r="U7" s="31" t="e">
        <f ca="1">U$2&amp;IF(AND(#REF!=100, R7=""), "great","-"&amp;(80-#REF!))&amp;CHAR(10)&amp;
IF(E7=0,"",U$3&amp;E7&amp;")"&amp;CHAR(10))&amp;
IF(F7=0,"",U$4&amp;F7&amp;")"&amp;CHAR(10))&amp;
IF(G7=0,"",U$5&amp;G7&amp;")"&amp;CHAR(10))&amp;
IF(H7=0,"",U$6&amp;H7&amp;")"&amp;CHAR(10))&amp;
IF(I7=0,"",U$7&amp;I7&amp;")"&amp;CHAR(10))&amp;
IF(J7=0,"",U$8&amp;J7&amp;")"&amp;CHAR(10))&amp;
IF(K7=0,"",U$9&amp;K7&amp;")"&amp;CHAR(10))&amp;
IF(L7=0,"",U$10&amp;L7&amp;")"&amp;CHAR(10))&amp;
IF(M7=0,"",U$11&amp;L7&amp;")"&amp;CHAR(10))&amp;
IF(N7=0,"",U$12&amp;L7&amp;")"&amp;CHAR(10))&amp;
IF(O7=0,"",U$13&amp;L7&amp;")"&amp;CHAR(10))&amp;
IF(P7=0,"",U$14&amp;L7&amp;")"&amp;CHAR(10))&amp;
IF(Q7=0,"",U$15&amp;L7&amp;")"&amp;CHAR(10))&amp;
IF(R7="","",R7&amp;CHAR(10))&amp;
"report: "&amp;IF(W32=0,#REF!, "-"&amp;(W32)&amp;CHAR(10)&amp;#REF!)</f>
        <v>#REF!</v>
      </c>
    </row>
    <row r="8" spans="1:21">
      <c r="A8" s="9">
        <v>6</v>
      </c>
      <c r="B8" s="20" t="s">
        <v>30</v>
      </c>
      <c r="C8" s="24" t="s">
        <v>32</v>
      </c>
      <c r="D8" s="7">
        <f t="shared" si="1"/>
        <v>40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/>
      <c r="L8" s="8"/>
      <c r="M8" s="7"/>
      <c r="N8" s="7"/>
      <c r="O8" s="7"/>
      <c r="P8" s="7"/>
      <c r="Q8" s="8"/>
      <c r="R8" s="28"/>
      <c r="S8" s="7">
        <v>0</v>
      </c>
      <c r="T8" s="7">
        <f t="shared" si="0"/>
        <v>0</v>
      </c>
      <c r="U8" s="31" t="e">
        <f>U$2&amp;IF(AND(D33=100, R8=""), "great","-"&amp;(80-E33))&amp;CHAR(10)&amp;
IF(E8=0,"",U$3&amp;E8&amp;")"&amp;CHAR(10))&amp;
IF(F8=0,"",U$4&amp;F8&amp;")"&amp;CHAR(10))&amp;
IF(G8=0,"",U$5&amp;G8&amp;")"&amp;CHAR(10))&amp;
IF(H8=0,"",U$6&amp;H8&amp;")"&amp;CHAR(10))&amp;
IF(I8=0,"",U$7&amp;I8&amp;")"&amp;CHAR(10))&amp;
IF(J8=0,"",U$8&amp;J8&amp;")"&amp;CHAR(10))&amp;
IF(K8=0,"",U$9&amp;K8&amp;")"&amp;CHAR(10))&amp;
IF(L8=0,"",U$10&amp;L8&amp;")"&amp;CHAR(10))&amp;
IF(M8=0,"",U$11&amp;L8&amp;")"&amp;CHAR(10))&amp;
IF(N8=0,"",U$12&amp;L8&amp;")"&amp;CHAR(10))&amp;
IF(O8=0,"",U$13&amp;L8&amp;")"&amp;CHAR(10))&amp;
IF(P8=0,"",U$14&amp;L8&amp;")"&amp;CHAR(10))&amp;
IF(Q8=0,"",U$15&amp;L8&amp;")"&amp;CHAR(10))&amp;
IF(R8="","",R8&amp;CHAR(10))&amp;
"report: "&amp;IF(W33=0,#REF!, "-"&amp;(W33)&amp;CHAR(10)&amp;#REF!)</f>
        <v>#REF!</v>
      </c>
    </row>
    <row r="9" spans="1:21" ht="30.75">
      <c r="A9" s="9">
        <v>7</v>
      </c>
      <c r="B9" s="9" t="s">
        <v>34</v>
      </c>
      <c r="C9" s="24" t="s">
        <v>36</v>
      </c>
      <c r="D9" s="7">
        <f t="shared" si="1"/>
        <v>26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/>
      <c r="L9" s="8"/>
      <c r="M9" s="7"/>
      <c r="N9" s="7"/>
      <c r="O9" s="7"/>
      <c r="P9" s="7"/>
      <c r="Q9" s="8"/>
      <c r="R9" s="30" t="s">
        <v>121</v>
      </c>
      <c r="S9" s="7">
        <v>2</v>
      </c>
      <c r="T9" s="7">
        <f t="shared" si="0"/>
        <v>8</v>
      </c>
      <c r="U9" s="31" t="e">
        <f ca="1">U$2&amp;IF(AND(D34=100, R9=""), "great","-"&amp;(80-E34))&amp;CHAR(10)&amp;
IF(E9=0,"",U$3&amp;E9&amp;")"&amp;CHAR(10))&amp;
IF(F9=0,"",U$4&amp;F9&amp;")"&amp;CHAR(10))&amp;
IF(G9=0,"",U$5&amp;G9&amp;")"&amp;CHAR(10))&amp;
IF(H9=0,"",U$6&amp;H9&amp;")"&amp;CHAR(10))&amp;
IF(I9=0,"",U$7&amp;I9&amp;")"&amp;CHAR(10))&amp;
IF(J9=0,"",U$8&amp;J9&amp;")"&amp;CHAR(10))&amp;
IF(K9=0,"",U$9&amp;K9&amp;")"&amp;CHAR(10))&amp;
IF(L9=0,"",U$10&amp;L9&amp;")"&amp;CHAR(10))&amp;
IF(M9=0,"",U$11&amp;L9&amp;")"&amp;CHAR(10))&amp;
IF(N9=0,"",U$12&amp;L9&amp;")"&amp;CHAR(10))&amp;
IF(O9=0,"",U$13&amp;L9&amp;")"&amp;CHAR(10))&amp;
IF(P9=0,"",U$14&amp;L9&amp;")"&amp;CHAR(10))&amp;
IF(Q9=0,"",U$15&amp;L9&amp;")"&amp;CHAR(10))&amp;
IF(R9="","",R9&amp;CHAR(10))&amp;
"report: "&amp;IF(W34=0,#REF!, "-"&amp;(W34)&amp;CHAR(10)&amp;#REF!)</f>
        <v>#REF!</v>
      </c>
    </row>
    <row r="10" spans="1:21">
      <c r="A10" s="9">
        <v>8</v>
      </c>
      <c r="B10" s="9" t="s">
        <v>38</v>
      </c>
      <c r="C10" s="24" t="s">
        <v>40</v>
      </c>
      <c r="D10" s="7">
        <f t="shared" si="1"/>
        <v>36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/>
      <c r="L10" s="8"/>
      <c r="M10" s="7"/>
      <c r="N10" s="7"/>
      <c r="O10" s="7"/>
      <c r="P10" s="7"/>
      <c r="Q10" s="8"/>
      <c r="R10" s="28" t="s">
        <v>119</v>
      </c>
      <c r="S10" s="7">
        <v>1</v>
      </c>
      <c r="T10" s="7">
        <f t="shared" si="0"/>
        <v>4</v>
      </c>
      <c r="U10" s="31" t="e">
        <f>U$2&amp;IF(AND(D35=100, R10=""), "great","-"&amp;(80-E35))&amp;CHAR(10)&amp;
IF(E10=0,"",U$3&amp;E10&amp;")"&amp;CHAR(10))&amp;
IF(F10=0,"",U$4&amp;F10&amp;")"&amp;CHAR(10))&amp;
IF(G10=0,"",U$5&amp;G10&amp;")"&amp;CHAR(10))&amp;
IF(H10=0,"",U$6&amp;H10&amp;")"&amp;CHAR(10))&amp;
IF(I10=0,"",U$7&amp;I10&amp;")"&amp;CHAR(10))&amp;
IF(J10=0,"",U$8&amp;J10&amp;")"&amp;CHAR(10))&amp;
IF(K10=0,"",U$9&amp;K10&amp;")"&amp;CHAR(10))&amp;
IF(L10=0,"",U$10&amp;L10&amp;")"&amp;CHAR(10))&amp;
IF(M10=0,"",U$11&amp;L10&amp;")"&amp;CHAR(10))&amp;
IF(N10=0,"",U$12&amp;L10&amp;")"&amp;CHAR(10))&amp;
IF(O10=0,"",U$13&amp;L10&amp;")"&amp;CHAR(10))&amp;
IF(P10=0,"",U$14&amp;L10&amp;")"&amp;CHAR(10))&amp;
IF(Q10=0,"",U$15&amp;L10&amp;")"&amp;CHAR(10))&amp;
IF(R10="","",R10&amp;CHAR(10))&amp;
"report: "&amp;IF(W35=0,#REF!, "-"&amp;(W35)&amp;CHAR(10)&amp;#REF!)</f>
        <v>#REF!</v>
      </c>
    </row>
    <row r="11" spans="1:21">
      <c r="A11" s="9">
        <v>9</v>
      </c>
      <c r="B11" s="9" t="s">
        <v>42</v>
      </c>
      <c r="C11" s="24" t="s">
        <v>44</v>
      </c>
      <c r="D11" s="7">
        <f t="shared" si="1"/>
        <v>40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/>
      <c r="L11" s="8"/>
      <c r="M11" s="7"/>
      <c r="N11" s="7"/>
      <c r="O11" s="7"/>
      <c r="P11" s="7"/>
      <c r="Q11" s="8"/>
      <c r="R11" s="28"/>
      <c r="S11" s="7">
        <v>0</v>
      </c>
      <c r="T11" s="7">
        <f t="shared" si="0"/>
        <v>0</v>
      </c>
      <c r="U11" s="31" t="e">
        <f>U$2&amp;IF(AND(D36=100, R11=""), "great","-"&amp;(80-E36))&amp;CHAR(10)&amp;
IF(E11=0,"",U$3&amp;E11&amp;")"&amp;CHAR(10))&amp;
IF(F11=0,"",U$4&amp;F11&amp;")"&amp;CHAR(10))&amp;
IF(G11=0,"",U$5&amp;G11&amp;")"&amp;CHAR(10))&amp;
IF(H11=0,"",U$6&amp;H11&amp;")"&amp;CHAR(10))&amp;
IF(I11=0,"",U$7&amp;I11&amp;")"&amp;CHAR(10))&amp;
IF(J11=0,"",U$8&amp;J11&amp;")"&amp;CHAR(10))&amp;
IF(K11=0,"",U$9&amp;K11&amp;")"&amp;CHAR(10))&amp;
IF(L11=0,"",U$10&amp;L11&amp;")"&amp;CHAR(10))&amp;
IF(M11=0,"",U$11&amp;L11&amp;")"&amp;CHAR(10))&amp;
IF(N11=0,"",U$12&amp;L11&amp;")"&amp;CHAR(10))&amp;
IF(O11=0,"",U$13&amp;L11&amp;")"&amp;CHAR(10))&amp;
IF(P11=0,"",U$14&amp;L11&amp;")"&amp;CHAR(10))&amp;
IF(Q11=0,"",U$15&amp;L11&amp;")"&amp;CHAR(10))&amp;
IF(R11="","",R11&amp;CHAR(10))&amp;
"report: "&amp;IF(W36=0,#REF!, "-"&amp;(W36)&amp;CHAR(10)&amp;#REF!)</f>
        <v>#REF!</v>
      </c>
    </row>
    <row r="12" spans="1:21">
      <c r="A12" s="9">
        <v>10</v>
      </c>
      <c r="B12" s="9" t="s">
        <v>46</v>
      </c>
      <c r="C12" s="24" t="s">
        <v>48</v>
      </c>
      <c r="D12" s="7">
        <f t="shared" si="1"/>
        <v>36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/>
      <c r="L12" s="8"/>
      <c r="M12" s="7"/>
      <c r="N12" s="7"/>
      <c r="O12" s="7"/>
      <c r="P12" s="7"/>
      <c r="Q12" s="8"/>
      <c r="R12" s="28" t="s">
        <v>122</v>
      </c>
      <c r="S12" s="7">
        <v>1</v>
      </c>
      <c r="T12" s="7">
        <f t="shared" si="0"/>
        <v>4</v>
      </c>
      <c r="U12" s="31" t="e">
        <f>U$2&amp;IF(AND(D37=100, R12=""), "great","-"&amp;(80-E37))&amp;CHAR(10)&amp;
IF(E12=0,"",U$3&amp;E12&amp;")"&amp;CHAR(10))&amp;
IF(F12=0,"",U$4&amp;F12&amp;")"&amp;CHAR(10))&amp;
IF(G12=0,"",U$5&amp;G12&amp;")"&amp;CHAR(10))&amp;
IF(H12=0,"",U$6&amp;H12&amp;")"&amp;CHAR(10))&amp;
IF(I12=0,"",U$7&amp;I12&amp;")"&amp;CHAR(10))&amp;
IF(J12=0,"",U$8&amp;J12&amp;")"&amp;CHAR(10))&amp;
IF(K12=0,"",U$9&amp;K12&amp;")"&amp;CHAR(10))&amp;
IF(L12=0,"",U$10&amp;L12&amp;")"&amp;CHAR(10))&amp;
IF(M12=0,"",U$11&amp;L12&amp;")"&amp;CHAR(10))&amp;
IF(N12=0,"",U$12&amp;L12&amp;")"&amp;CHAR(10))&amp;
IF(O12=0,"",U$13&amp;L12&amp;")"&amp;CHAR(10))&amp;
IF(P12=0,"",U$14&amp;L12&amp;")"&amp;CHAR(10))&amp;
IF(Q12=0,"",U$15&amp;L12&amp;")"&amp;CHAR(10))&amp;
IF(R12="","",R12&amp;CHAR(10))&amp;
"report: "&amp;IF(W37=0,#REF!, "-"&amp;(W37)&amp;CHAR(10)&amp;#REF!)</f>
        <v>#REF!</v>
      </c>
    </row>
    <row r="13" spans="1:21">
      <c r="A13" s="9">
        <v>11</v>
      </c>
      <c r="B13" s="9" t="s">
        <v>50</v>
      </c>
      <c r="C13" s="24" t="s">
        <v>52</v>
      </c>
      <c r="D13" s="7">
        <f t="shared" si="1"/>
        <v>40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/>
      <c r="L13" s="8"/>
      <c r="M13" s="7"/>
      <c r="N13" s="7"/>
      <c r="O13" s="7"/>
      <c r="P13" s="7"/>
      <c r="Q13" s="8"/>
      <c r="R13" s="28"/>
      <c r="S13" s="7">
        <v>0</v>
      </c>
      <c r="T13" s="7">
        <f t="shared" si="0"/>
        <v>0</v>
      </c>
      <c r="U13" s="31" t="e">
        <f>U$2&amp;IF(AND(D38=100, R13=""), "great","-"&amp;(80-E38))&amp;CHAR(10)&amp;
IF(E13=0,"",U$3&amp;E13&amp;")"&amp;CHAR(10))&amp;
IF(F13=0,"",U$4&amp;F13&amp;")"&amp;CHAR(10))&amp;
IF(G13=0,"",U$5&amp;G13&amp;")"&amp;CHAR(10))&amp;
IF(H13=0,"",U$6&amp;H13&amp;")"&amp;CHAR(10))&amp;
IF(I13=0,"",U$7&amp;I13&amp;")"&amp;CHAR(10))&amp;
IF(J13=0,"",U$8&amp;J13&amp;")"&amp;CHAR(10))&amp;
IF(K13=0,"",U$9&amp;K13&amp;")"&amp;CHAR(10))&amp;
IF(L13=0,"",U$10&amp;L13&amp;")"&amp;CHAR(10))&amp;
IF(M13=0,"",U$11&amp;L13&amp;")"&amp;CHAR(10))&amp;
IF(N13=0,"",U$12&amp;L13&amp;")"&amp;CHAR(10))&amp;
IF(O13=0,"",U$13&amp;L13&amp;")"&amp;CHAR(10))&amp;
IF(P13=0,"",U$14&amp;L13&amp;")"&amp;CHAR(10))&amp;
IF(Q13=0,"",U$15&amp;L13&amp;")"&amp;CHAR(10))&amp;
IF(R13="","",R13&amp;CHAR(10))&amp;
"report: "&amp;IF(W38=0,#REF!, "-"&amp;(W38)&amp;CHAR(10)&amp;#REF!)</f>
        <v>#REF!</v>
      </c>
    </row>
    <row r="14" spans="1:21">
      <c r="A14" s="9">
        <v>12</v>
      </c>
      <c r="B14" s="9" t="s">
        <v>54</v>
      </c>
      <c r="C14" s="24" t="s">
        <v>56</v>
      </c>
      <c r="D14" s="7">
        <f t="shared" si="1"/>
        <v>34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8">
        <v>1</v>
      </c>
      <c r="K14" s="8"/>
      <c r="L14" s="8"/>
      <c r="M14" s="7"/>
      <c r="N14" s="7"/>
      <c r="O14" s="7"/>
      <c r="P14" s="7"/>
      <c r="Q14" s="8"/>
      <c r="R14" s="28"/>
      <c r="S14" s="7">
        <v>0</v>
      </c>
      <c r="T14" s="7">
        <f t="shared" si="0"/>
        <v>0</v>
      </c>
      <c r="U14" s="31" t="e">
        <f ca="1">U$2&amp;IF(AND(D39=100, R14=""), "great","-"&amp;(80-E39))&amp;CHAR(10)&amp;
IF(E14=0,"",U$3&amp;E14&amp;")"&amp;CHAR(10))&amp;
IF(F14=0,"",U$4&amp;F14&amp;")"&amp;CHAR(10))&amp;
IF(G14=0,"",U$5&amp;G14&amp;")"&amp;CHAR(10))&amp;
IF(H14=0,"",U$6&amp;H14&amp;")"&amp;CHAR(10))&amp;
IF(I14=0,"",U$7&amp;I14&amp;")"&amp;CHAR(10))&amp;
IF(J14=0,"",U$8&amp;J14&amp;")"&amp;CHAR(10))&amp;
IF(K14=0,"",U$9&amp;K14&amp;")"&amp;CHAR(10))&amp;
IF(L14=0,"",U$10&amp;L14&amp;")"&amp;CHAR(10))&amp;
IF(M14=0,"",U$11&amp;L14&amp;")"&amp;CHAR(10))&amp;
IF(N14=0,"",U$12&amp;L14&amp;")"&amp;CHAR(10))&amp;
IF(O14=0,"",U$13&amp;L14&amp;")"&amp;CHAR(10))&amp;
IF(P14=0,"",U$14&amp;L14&amp;")"&amp;CHAR(10))&amp;
IF(Q14=0,"",U$15&amp;L14&amp;")"&amp;CHAR(10))&amp;
IF(R14="","",R14&amp;CHAR(10))&amp;
"report: "&amp;IF(W39=0,#REF!, "-"&amp;(W39)&amp;CHAR(10)&amp;#REF!)</f>
        <v>#REF!</v>
      </c>
    </row>
    <row r="15" spans="1:21">
      <c r="A15" s="9">
        <v>13</v>
      </c>
      <c r="B15" s="9" t="s">
        <v>58</v>
      </c>
      <c r="C15" s="24" t="s">
        <v>60</v>
      </c>
      <c r="D15" s="7">
        <f t="shared" si="1"/>
        <v>40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/>
      <c r="L15" s="8"/>
      <c r="M15" s="8"/>
      <c r="N15" s="7"/>
      <c r="O15" s="7"/>
      <c r="P15" s="7"/>
      <c r="Q15" s="8"/>
      <c r="R15" s="28" t="s">
        <v>123</v>
      </c>
      <c r="S15" s="7">
        <v>0</v>
      </c>
      <c r="T15" s="7">
        <f t="shared" si="0"/>
        <v>0</v>
      </c>
      <c r="U15" s="31" t="e">
        <f>U$2&amp;IF(AND(D40=100, R15=""), "great","-"&amp;(80-E40))&amp;CHAR(10)&amp;
IF(E15=0,"",U$3&amp;E15&amp;")"&amp;CHAR(10))&amp;
IF(F15=0,"",U$4&amp;F15&amp;")"&amp;CHAR(10))&amp;
IF(G15=0,"",U$5&amp;G15&amp;")"&amp;CHAR(10))&amp;
IF(H15=0,"",U$6&amp;H15&amp;")"&amp;CHAR(10))&amp;
IF(I15=0,"",U$7&amp;I15&amp;")"&amp;CHAR(10))&amp;
IF(J15=0,"",U$8&amp;J15&amp;")"&amp;CHAR(10))&amp;
IF(K15=0,"",U$9&amp;K15&amp;")"&amp;CHAR(10))&amp;
IF(L15=0,"",U$10&amp;L15&amp;")"&amp;CHAR(10))&amp;
IF(M15=0,"",U$11&amp;L15&amp;")"&amp;CHAR(10))&amp;
IF(N15=0,"",U$12&amp;L15&amp;")"&amp;CHAR(10))&amp;
IF(O15=0,"",U$13&amp;L15&amp;")"&amp;CHAR(10))&amp;
IF(P15=0,"",U$14&amp;L15&amp;")"&amp;CHAR(10))&amp;
IF(Q15=0,"",U$15&amp;L15&amp;")"&amp;CHAR(10))&amp;
IF(R15="","",R15&amp;CHAR(10))&amp;
"report: "&amp;IF(W40=0,#REF!, "-"&amp;(W40)&amp;CHAR(10)&amp;#REF!)</f>
        <v>#REF!</v>
      </c>
    </row>
    <row r="16" spans="1:21" ht="61.5">
      <c r="A16" s="9">
        <v>14</v>
      </c>
      <c r="B16" s="9" t="s">
        <v>62</v>
      </c>
      <c r="C16" s="24" t="s">
        <v>64</v>
      </c>
      <c r="D16" s="7">
        <f t="shared" si="1"/>
        <v>24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/>
      <c r="L16" s="8"/>
      <c r="M16" s="8"/>
      <c r="N16" s="7"/>
      <c r="O16" s="7"/>
      <c r="P16" s="7"/>
      <c r="Q16" s="8"/>
      <c r="R16" s="29" t="s">
        <v>124</v>
      </c>
      <c r="S16" s="7">
        <v>4</v>
      </c>
      <c r="T16" s="7">
        <f t="shared" si="0"/>
        <v>16</v>
      </c>
      <c r="U16" s="31" t="e">
        <f>U$2&amp;IF(AND(D41=100, R16=""), "great","-"&amp;(80-E41))&amp;CHAR(10)&amp;
IF(E16=0,"",U$3&amp;E16&amp;")"&amp;CHAR(10))&amp;
IF(F16=0,"",U$4&amp;F16&amp;")"&amp;CHAR(10))&amp;
IF(G16=0,"",U$5&amp;G16&amp;")"&amp;CHAR(10))&amp;
IF(H16=0,"",U$6&amp;H16&amp;")"&amp;CHAR(10))&amp;
IF(I16=0,"",U$7&amp;I16&amp;")"&amp;CHAR(10))&amp;
IF(J16=0,"",U$8&amp;J16&amp;")"&amp;CHAR(10))&amp;
IF(K16=0,"",U$9&amp;K16&amp;")"&amp;CHAR(10))&amp;
IF(L16=0,"",U$10&amp;L16&amp;")"&amp;CHAR(10))&amp;
IF(M16=0,"",U$11&amp;L16&amp;")"&amp;CHAR(10))&amp;
IF(N16=0,"",U$12&amp;L16&amp;")"&amp;CHAR(10))&amp;
IF(O16=0,"",U$13&amp;L16&amp;")"&amp;CHAR(10))&amp;
IF(P16=0,"",U$14&amp;L16&amp;")"&amp;CHAR(10))&amp;
IF(Q16=0,"",U$15&amp;L16&amp;")"&amp;CHAR(10))&amp;
IF(R16="","",R16&amp;CHAR(10))&amp;
"report: "&amp;IF(W41=0,#REF!, "-"&amp;(W41)&amp;CHAR(10)&amp;#REF!)</f>
        <v>#REF!</v>
      </c>
    </row>
    <row r="17" spans="1:21">
      <c r="A17" s="9">
        <v>15</v>
      </c>
      <c r="B17" s="9" t="s">
        <v>66</v>
      </c>
      <c r="C17" s="24" t="s">
        <v>68</v>
      </c>
      <c r="D17" s="7">
        <f t="shared" si="1"/>
        <v>36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/>
      <c r="L17" s="8"/>
      <c r="M17" s="8"/>
      <c r="N17" s="7"/>
      <c r="O17" s="7"/>
      <c r="P17" s="7"/>
      <c r="Q17" s="8"/>
      <c r="R17" s="28" t="s">
        <v>119</v>
      </c>
      <c r="S17" s="7">
        <v>1</v>
      </c>
      <c r="T17" s="7">
        <f t="shared" si="0"/>
        <v>4</v>
      </c>
      <c r="U17" s="31" t="e">
        <f>U$2&amp;IF(AND(D42=100, R17=""), "great","-"&amp;(80-E42))&amp;CHAR(10)&amp;
IF(E17=0,"",U$3&amp;E17&amp;")"&amp;CHAR(10))&amp;
IF(F17=0,"",U$4&amp;F17&amp;")"&amp;CHAR(10))&amp;
IF(G17=0,"",U$5&amp;G17&amp;")"&amp;CHAR(10))&amp;
IF(H17=0,"",U$6&amp;H17&amp;")"&amp;CHAR(10))&amp;
IF(I17=0,"",U$7&amp;I17&amp;")"&amp;CHAR(10))&amp;
IF(J17=0,"",U$8&amp;J17&amp;")"&amp;CHAR(10))&amp;
IF(K17=0,"",U$9&amp;K17&amp;")"&amp;CHAR(10))&amp;
IF(L17=0,"",U$10&amp;L17&amp;")"&amp;CHAR(10))&amp;
IF(M17=0,"",U$11&amp;L17&amp;")"&amp;CHAR(10))&amp;
IF(N17=0,"",U$12&amp;L17&amp;")"&amp;CHAR(10))&amp;
IF(O17=0,"",U$13&amp;L17&amp;")"&amp;CHAR(10))&amp;
IF(P17=0,"",U$14&amp;L17&amp;")"&amp;CHAR(10))&amp;
IF(Q17=0,"",U$15&amp;L17&amp;")"&amp;CHAR(10))&amp;
IF(R17="","",R17&amp;CHAR(10))&amp;
"report: "&amp;IF(W42=0,#REF!, "-"&amp;(W42)&amp;CHAR(10)&amp;#REF!)</f>
        <v>#REF!</v>
      </c>
    </row>
    <row r="18" spans="1:21">
      <c r="A18" s="9">
        <v>16</v>
      </c>
      <c r="B18" s="9" t="s">
        <v>70</v>
      </c>
      <c r="C18" s="24" t="s">
        <v>72</v>
      </c>
      <c r="D18" s="7">
        <f t="shared" si="1"/>
        <v>34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/>
      <c r="L18" s="8"/>
      <c r="M18" s="7"/>
      <c r="N18" s="7"/>
      <c r="O18" s="7"/>
      <c r="P18" s="7"/>
      <c r="Q18" s="8"/>
      <c r="R18" s="28"/>
      <c r="S18" s="7">
        <v>0</v>
      </c>
      <c r="T18" s="7">
        <f t="shared" si="0"/>
        <v>0</v>
      </c>
      <c r="U18" s="31" t="e">
        <f ca="1">U$2&amp;IF(AND(D43=100, R18=""), "great","-"&amp;(80-E43))&amp;CHAR(10)&amp;
IF(E18=0,"",U$3&amp;E18&amp;")"&amp;CHAR(10))&amp;
IF(F18=0,"",U$4&amp;F18&amp;")"&amp;CHAR(10))&amp;
IF(G18=0,"",U$5&amp;G18&amp;")"&amp;CHAR(10))&amp;
IF(H18=0,"",U$6&amp;H18&amp;")"&amp;CHAR(10))&amp;
IF(I18=0,"",U$7&amp;I18&amp;")"&amp;CHAR(10))&amp;
IF(J18=0,"",U$8&amp;J18&amp;")"&amp;CHAR(10))&amp;
IF(K18=0,"",U$9&amp;K18&amp;")"&amp;CHAR(10))&amp;
IF(L18=0,"",U$10&amp;L18&amp;")"&amp;CHAR(10))&amp;
IF(M18=0,"",U$11&amp;L18&amp;")"&amp;CHAR(10))&amp;
IF(N18=0,"",U$12&amp;L18&amp;")"&amp;CHAR(10))&amp;
IF(O18=0,"",U$13&amp;L18&amp;")"&amp;CHAR(10))&amp;
IF(P18=0,"",U$14&amp;L18&amp;")"&amp;CHAR(10))&amp;
IF(Q18=0,"",U$15&amp;L18&amp;")"&amp;CHAR(10))&amp;
IF(R18="","",R18&amp;CHAR(10))&amp;
"report: "&amp;IF(W43=0,#REF!, "-"&amp;(W43)&amp;CHAR(10)&amp;#REF!)</f>
        <v>#REF!</v>
      </c>
    </row>
    <row r="19" spans="1:21">
      <c r="A19" s="9">
        <v>17</v>
      </c>
      <c r="B19" s="9" t="s">
        <v>74</v>
      </c>
      <c r="C19" s="24" t="s">
        <v>76</v>
      </c>
      <c r="D19" s="7">
        <f t="shared" si="1"/>
        <v>40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/>
      <c r="L19" s="8"/>
      <c r="M19" s="8"/>
      <c r="N19" s="7"/>
      <c r="O19" s="7"/>
      <c r="P19" s="7"/>
      <c r="Q19" s="8"/>
      <c r="R19" s="28"/>
      <c r="S19" s="7">
        <v>0</v>
      </c>
      <c r="T19" s="7">
        <f t="shared" si="0"/>
        <v>0</v>
      </c>
      <c r="U19" s="31" t="e">
        <f>U$2&amp;IF(AND(D44=100, R19=""), "great","-"&amp;(80-E44))&amp;CHAR(10)&amp;
IF(E19=0,"",U$3&amp;E19&amp;")"&amp;CHAR(10))&amp;
IF(F19=0,"",U$4&amp;F19&amp;")"&amp;CHAR(10))&amp;
IF(G19=0,"",U$5&amp;G19&amp;")"&amp;CHAR(10))&amp;
IF(H19=0,"",U$6&amp;H19&amp;")"&amp;CHAR(10))&amp;
IF(I19=0,"",U$7&amp;I19&amp;")"&amp;CHAR(10))&amp;
IF(J19=0,"",U$8&amp;J19&amp;")"&amp;CHAR(10))&amp;
IF(K19=0,"",U$9&amp;K19&amp;")"&amp;CHAR(10))&amp;
IF(L19=0,"",U$10&amp;L19&amp;")"&amp;CHAR(10))&amp;
IF(M19=0,"",U$11&amp;L19&amp;")"&amp;CHAR(10))&amp;
IF(N19=0,"",U$12&amp;L19&amp;")"&amp;CHAR(10))&amp;
IF(O19=0,"",U$13&amp;L19&amp;")"&amp;CHAR(10))&amp;
IF(P19=0,"",U$14&amp;L19&amp;")"&amp;CHAR(10))&amp;
IF(Q19=0,"",U$15&amp;L19&amp;")"&amp;CHAR(10))&amp;
IF(R19="","",R19&amp;CHAR(10))&amp;
"report: "&amp;IF(W44=0,#REF!, "-"&amp;(W44)&amp;CHAR(10)&amp;#REF!)</f>
        <v>#REF!</v>
      </c>
    </row>
    <row r="20" spans="1:21">
      <c r="A20" s="9">
        <v>18</v>
      </c>
      <c r="B20" s="9" t="s">
        <v>78</v>
      </c>
      <c r="C20" s="24" t="s">
        <v>80</v>
      </c>
      <c r="D20" s="7">
        <f t="shared" si="1"/>
        <v>30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/>
      <c r="L20" s="8"/>
      <c r="M20" s="8"/>
      <c r="N20" s="8"/>
      <c r="O20" s="8"/>
      <c r="P20" s="8"/>
      <c r="Q20" s="8"/>
      <c r="R20" s="28" t="s">
        <v>119</v>
      </c>
      <c r="S20" s="7">
        <v>1</v>
      </c>
      <c r="T20" s="7">
        <f t="shared" si="0"/>
        <v>4</v>
      </c>
      <c r="U20" s="31" t="e">
        <f ca="1">U$2&amp;IF(AND(D45=100, R20=""), "great","-"&amp;(80-E45))&amp;CHAR(10)&amp;
IF(E20=0,"",U$3&amp;E20&amp;")"&amp;CHAR(10))&amp;
IF(F20=0,"",U$4&amp;F20&amp;")"&amp;CHAR(10))&amp;
IF(G20=0,"",U$5&amp;G20&amp;")"&amp;CHAR(10))&amp;
IF(H20=0,"",U$6&amp;H20&amp;")"&amp;CHAR(10))&amp;
IF(I20=0,"",U$7&amp;I20&amp;")"&amp;CHAR(10))&amp;
IF(J20=0,"",U$8&amp;J20&amp;")"&amp;CHAR(10))&amp;
IF(K20=0,"",U$9&amp;K20&amp;")"&amp;CHAR(10))&amp;
IF(L20=0,"",U$10&amp;L20&amp;")"&amp;CHAR(10))&amp;
IF(M20=0,"",U$11&amp;L20&amp;")"&amp;CHAR(10))&amp;
IF(N20=0,"",U$12&amp;L20&amp;")"&amp;CHAR(10))&amp;
IF(O20=0,"",U$13&amp;L20&amp;")"&amp;CHAR(10))&amp;
IF(P20=0,"",U$14&amp;L20&amp;")"&amp;CHAR(10))&amp;
IF(Q20=0,"",U$15&amp;L20&amp;")"&amp;CHAR(10))&amp;
IF(R20="","",R20&amp;CHAR(10))&amp;
"report: "&amp;IF(W45=0,#REF!, "-"&amp;(W45)&amp;CHAR(10)&amp;#REF!)</f>
        <v>#REF!</v>
      </c>
    </row>
    <row r="21" spans="1:21">
      <c r="A21" s="9">
        <v>19</v>
      </c>
      <c r="B21" s="9" t="s">
        <v>82</v>
      </c>
      <c r="C21" s="24" t="s">
        <v>84</v>
      </c>
      <c r="D21" s="7">
        <f t="shared" si="1"/>
        <v>34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/>
      <c r="L21" s="8"/>
      <c r="M21" s="8"/>
      <c r="N21" s="8"/>
      <c r="O21" s="8"/>
      <c r="P21" s="7"/>
      <c r="Q21" s="8"/>
      <c r="R21" s="28"/>
      <c r="S21" s="7">
        <v>0</v>
      </c>
      <c r="T21" s="7">
        <f t="shared" si="0"/>
        <v>0</v>
      </c>
      <c r="U21" s="31" t="e">
        <f ca="1">U$2&amp;IF(AND(D46=100, R21=""), "great","-"&amp;(80-E46))&amp;CHAR(10)&amp;
IF(E21=0,"",U$3&amp;E21&amp;")"&amp;CHAR(10))&amp;
IF(F21=0,"",U$4&amp;F21&amp;")"&amp;CHAR(10))&amp;
IF(G21=0,"",U$5&amp;G21&amp;")"&amp;CHAR(10))&amp;
IF(H21=0,"",U$6&amp;H21&amp;")"&amp;CHAR(10))&amp;
IF(I21=0,"",U$7&amp;I21&amp;")"&amp;CHAR(10))&amp;
IF(J21=0,"",U$8&amp;J21&amp;")"&amp;CHAR(10))&amp;
IF(K21=0,"",U$9&amp;K21&amp;")"&amp;CHAR(10))&amp;
IF(L21=0,"",U$10&amp;L21&amp;")"&amp;CHAR(10))&amp;
IF(M21=0,"",U$11&amp;L21&amp;")"&amp;CHAR(10))&amp;
IF(N21=0,"",U$12&amp;L21&amp;")"&amp;CHAR(10))&amp;
IF(O21=0,"",U$13&amp;L21&amp;")"&amp;CHAR(10))&amp;
IF(P21=0,"",U$14&amp;L21&amp;")"&amp;CHAR(10))&amp;
IF(Q21=0,"",U$15&amp;L21&amp;")"&amp;CHAR(10))&amp;
IF(R21="","",R21&amp;CHAR(10))&amp;
"report: "&amp;IF(W46=0,#REF!, "-"&amp;(W46)&amp;CHAR(10)&amp;#REF!)</f>
        <v>#REF!</v>
      </c>
    </row>
    <row r="22" spans="1:21">
      <c r="A22" s="9">
        <v>20</v>
      </c>
      <c r="B22" s="9" t="s">
        <v>86</v>
      </c>
      <c r="C22" s="24" t="s">
        <v>88</v>
      </c>
      <c r="D22" s="7">
        <f t="shared" si="1"/>
        <v>40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/>
      <c r="L22" s="8"/>
      <c r="M22" s="8"/>
      <c r="N22" s="8"/>
      <c r="O22" s="8"/>
      <c r="P22" s="7"/>
      <c r="Q22" s="8"/>
      <c r="R22" s="28"/>
      <c r="S22" s="7">
        <v>0</v>
      </c>
      <c r="T22" s="7">
        <f t="shared" si="0"/>
        <v>0</v>
      </c>
      <c r="U22" s="31" t="e">
        <f>U$2&amp;IF(AND(D47=100, R22=""), "great","-"&amp;(80-E47))&amp;CHAR(10)&amp;
IF(E22=0,"",U$3&amp;E22&amp;")"&amp;CHAR(10))&amp;
IF(F22=0,"",U$4&amp;F22&amp;")"&amp;CHAR(10))&amp;
IF(G22=0,"",U$5&amp;G22&amp;")"&amp;CHAR(10))&amp;
IF(H22=0,"",U$6&amp;H22&amp;")"&amp;CHAR(10))&amp;
IF(I22=0,"",U$7&amp;I22&amp;")"&amp;CHAR(10))&amp;
IF(J22=0,"",U$8&amp;J22&amp;")"&amp;CHAR(10))&amp;
IF(K22=0,"",U$9&amp;K22&amp;")"&amp;CHAR(10))&amp;
IF(L22=0,"",U$10&amp;L22&amp;")"&amp;CHAR(10))&amp;
IF(M22=0,"",U$11&amp;L22&amp;")"&amp;CHAR(10))&amp;
IF(N22=0,"",U$12&amp;L22&amp;")"&amp;CHAR(10))&amp;
IF(O22=0,"",U$13&amp;L22&amp;")"&amp;CHAR(10))&amp;
IF(P22=0,"",U$14&amp;L22&amp;")"&amp;CHAR(10))&amp;
IF(Q22=0,"",U$15&amp;L22&amp;")"&amp;CHAR(10))&amp;
IF(R22="","",R22&amp;CHAR(10))&amp;
"report: "&amp;IF(W47=0,#REF!, "-"&amp;(W47)&amp;CHAR(10)&amp;#REF!)</f>
        <v>#REF!</v>
      </c>
    </row>
    <row r="23" spans="1:21">
      <c r="A23" s="9">
        <v>21</v>
      </c>
      <c r="B23" s="9" t="s">
        <v>90</v>
      </c>
      <c r="C23" s="24" t="s">
        <v>20</v>
      </c>
      <c r="D23" s="7">
        <f t="shared" si="1"/>
        <v>34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/>
      <c r="L23" s="8"/>
      <c r="M23" s="8"/>
      <c r="N23" s="8"/>
      <c r="O23" s="8"/>
      <c r="P23" s="7"/>
      <c r="Q23" s="8"/>
      <c r="R23" s="28"/>
      <c r="S23" s="7">
        <v>0</v>
      </c>
      <c r="T23" s="7">
        <f t="shared" si="0"/>
        <v>0</v>
      </c>
      <c r="U23" s="31" t="e">
        <f ca="1">U$2&amp;IF(AND(D48=100, R23=""), "great","-"&amp;(80-E48))&amp;CHAR(10)&amp;
IF(E23=0,"",U$3&amp;E23&amp;")"&amp;CHAR(10))&amp;
IF(F23=0,"",U$4&amp;F23&amp;")"&amp;CHAR(10))&amp;
IF(G23=0,"",U$5&amp;G23&amp;")"&amp;CHAR(10))&amp;
IF(H23=0,"",U$6&amp;H23&amp;")"&amp;CHAR(10))&amp;
IF(I23=0,"",U$7&amp;I23&amp;")"&amp;CHAR(10))&amp;
IF(J23=0,"",U$8&amp;J23&amp;")"&amp;CHAR(10))&amp;
IF(K23=0,"",U$9&amp;K23&amp;")"&amp;CHAR(10))&amp;
IF(L23=0,"",U$10&amp;L23&amp;")"&amp;CHAR(10))&amp;
IF(M23=0,"",U$11&amp;L23&amp;")"&amp;CHAR(10))&amp;
IF(N23=0,"",U$12&amp;L23&amp;")"&amp;CHAR(10))&amp;
IF(O23=0,"",U$13&amp;L23&amp;")"&amp;CHAR(10))&amp;
IF(P23=0,"",U$14&amp;L23&amp;")"&amp;CHAR(10))&amp;
IF(Q23=0,"",U$15&amp;L23&amp;")"&amp;CHAR(10))&amp;
IF(R23="","",R23&amp;CHAR(10))&amp;
"report: "&amp;IF(W48=0,#REF!, "-"&amp;(W48)&amp;CHAR(10)&amp;#REF!)</f>
        <v>#REF!</v>
      </c>
    </row>
    <row r="24" spans="1:21">
      <c r="A24" s="9">
        <v>22</v>
      </c>
      <c r="B24" s="9" t="s">
        <v>93</v>
      </c>
      <c r="C24" s="24" t="s">
        <v>95</v>
      </c>
      <c r="D24" s="7">
        <f t="shared" si="1"/>
        <v>40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/>
      <c r="L24" s="8"/>
      <c r="M24" s="7"/>
      <c r="N24" s="7"/>
      <c r="O24" s="7"/>
      <c r="P24" s="7"/>
      <c r="Q24" s="8"/>
      <c r="R24" s="28"/>
      <c r="S24" s="7">
        <v>0</v>
      </c>
      <c r="T24" s="7">
        <f t="shared" si="0"/>
        <v>0</v>
      </c>
      <c r="U24" s="31" t="e">
        <f>U$2&amp;IF(AND(D49=100, R24=""), "great","-"&amp;(80-E49))&amp;CHAR(10)&amp;
IF(E24=0,"",U$3&amp;E24&amp;")"&amp;CHAR(10))&amp;
IF(F24=0,"",U$4&amp;F24&amp;")"&amp;CHAR(10))&amp;
IF(G24=0,"",U$5&amp;G24&amp;")"&amp;CHAR(10))&amp;
IF(H24=0,"",U$6&amp;H24&amp;")"&amp;CHAR(10))&amp;
IF(I24=0,"",U$7&amp;I24&amp;")"&amp;CHAR(10))&amp;
IF(J24=0,"",U$8&amp;J24&amp;")"&amp;CHAR(10))&amp;
IF(K24=0,"",U$9&amp;K24&amp;")"&amp;CHAR(10))&amp;
IF(L24=0,"",U$10&amp;L24&amp;")"&amp;CHAR(10))&amp;
IF(M24=0,"",U$11&amp;L24&amp;")"&amp;CHAR(10))&amp;
IF(N24=0,"",U$12&amp;L24&amp;")"&amp;CHAR(10))&amp;
IF(O24=0,"",U$13&amp;L24&amp;")"&amp;CHAR(10))&amp;
IF(P24=0,"",U$14&amp;L24&amp;")"&amp;CHAR(10))&amp;
IF(Q24=0,"",U$15&amp;L24&amp;")"&amp;CHAR(10))&amp;
IF(R24="","",R24&amp;CHAR(10))&amp;
"report: "&amp;IF(W49=0,#REF!, "-"&amp;(W49)&amp;CHAR(10)&amp;#REF!)</f>
        <v>#REF!</v>
      </c>
    </row>
    <row r="25" spans="1:21" ht="30.75">
      <c r="A25" s="9">
        <v>23</v>
      </c>
      <c r="B25" s="9" t="s">
        <v>97</v>
      </c>
      <c r="C25" s="24" t="s">
        <v>99</v>
      </c>
      <c r="D25" s="7">
        <f t="shared" si="1"/>
        <v>21</v>
      </c>
      <c r="E25" s="8">
        <v>1</v>
      </c>
      <c r="F25" s="8">
        <v>1</v>
      </c>
      <c r="G25" s="8">
        <v>1</v>
      </c>
      <c r="H25" s="8">
        <v>10</v>
      </c>
      <c r="I25" s="8">
        <v>1</v>
      </c>
      <c r="J25" s="8">
        <v>1</v>
      </c>
      <c r="K25" s="8"/>
      <c r="L25" s="8"/>
      <c r="M25" s="8"/>
      <c r="N25" s="8"/>
      <c r="O25" s="8"/>
      <c r="P25" s="7"/>
      <c r="Q25" s="8"/>
      <c r="R25" s="29" t="s">
        <v>125</v>
      </c>
      <c r="S25" s="7">
        <v>1</v>
      </c>
      <c r="T25" s="7">
        <f t="shared" si="0"/>
        <v>4</v>
      </c>
      <c r="U25" s="31" t="e">
        <f ca="1">U$2&amp;IF(AND(D50=100, R25=""), "great","-"&amp;(80-E50))&amp;CHAR(10)&amp;
IF(E25=0,"",U$3&amp;E25&amp;")"&amp;CHAR(10))&amp;
IF(F25=0,"",U$4&amp;F25&amp;")"&amp;CHAR(10))&amp;
IF(G25=0,"",U$5&amp;G25&amp;")"&amp;CHAR(10))&amp;
IF(H25=0,"",U$6&amp;H25&amp;")"&amp;CHAR(10))&amp;
IF(I25=0,"",U$7&amp;I25&amp;")"&amp;CHAR(10))&amp;
IF(J25=0,"",U$8&amp;J25&amp;")"&amp;CHAR(10))&amp;
IF(K25=0,"",U$9&amp;K25&amp;")"&amp;CHAR(10))&amp;
IF(L25=0,"",U$10&amp;L25&amp;")"&amp;CHAR(10))&amp;
IF(M25=0,"",U$11&amp;L25&amp;")"&amp;CHAR(10))&amp;
IF(N25=0,"",U$12&amp;L25&amp;")"&amp;CHAR(10))&amp;
IF(O25=0,"",U$13&amp;L25&amp;")"&amp;CHAR(10))&amp;
IF(P25=0,"",U$14&amp;L25&amp;")"&amp;CHAR(10))&amp;
IF(Q25=0,"",U$15&amp;L25&amp;")"&amp;CHAR(10))&amp;
IF(R25="","",R25&amp;CHAR(10))&amp;
"report: "&amp;IF(W50=0,#REF!, "-"&amp;(W50)&amp;CHAR(10)&amp;#REF!)</f>
        <v>#REF!</v>
      </c>
    </row>
    <row r="27" spans="1:21">
      <c r="D27" s="32"/>
      <c r="E27" s="34"/>
    </row>
    <row r="28" spans="1:21">
      <c r="D28" s="32"/>
      <c r="E28" s="34"/>
    </row>
    <row r="29" spans="1:21">
      <c r="D29" s="32"/>
      <c r="E29" s="34"/>
    </row>
    <row r="30" spans="1:21">
      <c r="D30" s="35"/>
      <c r="E30" s="34"/>
    </row>
    <row r="31" spans="1:21">
      <c r="D31" s="32"/>
      <c r="E31" s="34"/>
    </row>
    <row r="32" spans="1:21">
      <c r="D32" s="32"/>
      <c r="E32" s="34"/>
    </row>
  </sheetData>
  <mergeCells count="6">
    <mergeCell ref="R1:T2"/>
    <mergeCell ref="U1:U2"/>
    <mergeCell ref="D1:D2"/>
    <mergeCell ref="A1:A2"/>
    <mergeCell ref="B1:B2"/>
    <mergeCell ref="C1:C2"/>
  </mergeCells>
  <phoneticPr fontId="10" type="noConversion"/>
  <conditionalFormatting sqref="E3:E25">
    <cfRule type="cellIs" dxfId="2" priority="1" operator="greaterThan">
      <formula>E$1</formula>
    </cfRule>
  </conditionalFormatting>
  <conditionalFormatting sqref="F3:F25">
    <cfRule type="cellIs" dxfId="1" priority="2" operator="greaterThan">
      <formula>G$1</formula>
    </cfRule>
  </conditionalFormatting>
  <conditionalFormatting sqref="G3:G25">
    <cfRule type="cellIs" dxfId="0" priority="3" operator="greaterThan">
      <formula>G$1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F8028-677C-4E3A-95E0-360237A79AD4}">
  <dimension ref="A1:Y25"/>
  <sheetViews>
    <sheetView zoomScale="77" workbookViewId="0">
      <selection activeCell="H3" sqref="H3"/>
    </sheetView>
  </sheetViews>
  <sheetFormatPr defaultRowHeight="16.149999999999999"/>
  <sheetData>
    <row r="1" spans="1:25">
      <c r="A1" s="23" t="s">
        <v>0</v>
      </c>
      <c r="B1" s="23" t="s">
        <v>1</v>
      </c>
      <c r="C1" s="23" t="s">
        <v>3</v>
      </c>
      <c r="D1" s="25" t="s">
        <v>102</v>
      </c>
      <c r="E1" s="26" t="s">
        <v>103</v>
      </c>
      <c r="F1" s="8">
        <v>1</v>
      </c>
      <c r="G1" s="8">
        <v>3</v>
      </c>
      <c r="H1" s="8">
        <v>3</v>
      </c>
      <c r="I1" s="8">
        <v>3</v>
      </c>
      <c r="J1" s="8">
        <v>3</v>
      </c>
      <c r="K1" s="8">
        <v>3</v>
      </c>
      <c r="L1" s="8">
        <v>2</v>
      </c>
      <c r="M1" s="8">
        <v>2</v>
      </c>
      <c r="N1" s="8">
        <v>5</v>
      </c>
      <c r="O1" s="8">
        <v>10</v>
      </c>
      <c r="P1" s="8">
        <v>10</v>
      </c>
      <c r="Q1" s="8">
        <v>10</v>
      </c>
      <c r="R1" s="8">
        <v>5</v>
      </c>
      <c r="S1" s="26" t="s">
        <v>117</v>
      </c>
      <c r="T1" s="26"/>
      <c r="U1" s="26"/>
      <c r="V1" s="26" t="s">
        <v>126</v>
      </c>
      <c r="W1" s="26"/>
      <c r="X1" s="26" t="s">
        <v>129</v>
      </c>
      <c r="Y1" s="25" t="s">
        <v>130</v>
      </c>
    </row>
    <row r="2" spans="1:25" ht="46.15">
      <c r="A2" s="23"/>
      <c r="B2" s="23"/>
      <c r="C2" s="23"/>
      <c r="D2" s="25"/>
      <c r="E2" s="26"/>
      <c r="F2" s="8" t="s">
        <v>104</v>
      </c>
      <c r="G2" s="8" t="s">
        <v>105</v>
      </c>
      <c r="H2" s="8" t="s">
        <v>106</v>
      </c>
      <c r="I2" s="8" t="s">
        <v>107</v>
      </c>
      <c r="J2" s="8" t="s">
        <v>108</v>
      </c>
      <c r="K2" s="8" t="s">
        <v>109</v>
      </c>
      <c r="L2" s="8" t="s">
        <v>110</v>
      </c>
      <c r="M2" s="33" t="s">
        <v>111</v>
      </c>
      <c r="N2" s="33" t="s">
        <v>112</v>
      </c>
      <c r="O2" s="8" t="s">
        <v>113</v>
      </c>
      <c r="P2" s="8" t="s">
        <v>114</v>
      </c>
      <c r="Q2" s="8" t="s">
        <v>115</v>
      </c>
      <c r="R2" s="8" t="s">
        <v>116</v>
      </c>
      <c r="S2" s="26"/>
      <c r="T2" s="26"/>
      <c r="U2" s="26"/>
      <c r="V2" s="26"/>
      <c r="W2" s="26"/>
      <c r="X2" s="26"/>
      <c r="Y2" s="25"/>
    </row>
    <row r="3" spans="1:25" ht="354.75">
      <c r="A3" s="9">
        <v>1</v>
      </c>
      <c r="B3" s="9" t="s">
        <v>10</v>
      </c>
      <c r="C3" s="11" t="s">
        <v>12</v>
      </c>
      <c r="D3" s="7">
        <f>E3+X3</f>
        <v>77</v>
      </c>
      <c r="E3" s="8">
        <f>80-SUM(F3:R3,U3)</f>
        <v>65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7">
        <v>0</v>
      </c>
      <c r="O3" s="7">
        <v>0</v>
      </c>
      <c r="P3" s="7">
        <v>10</v>
      </c>
      <c r="Q3" s="7">
        <v>0</v>
      </c>
      <c r="R3" s="8">
        <v>0</v>
      </c>
      <c r="S3" s="28" t="s">
        <v>118</v>
      </c>
      <c r="T3" s="7">
        <v>1</v>
      </c>
      <c r="U3" s="7">
        <f t="shared" ref="U3:U25" si="0">IF(4*T3&lt;=20, 4*T3, 20)</f>
        <v>4</v>
      </c>
      <c r="V3" s="30" t="s">
        <v>121</v>
      </c>
      <c r="W3" s="7">
        <v>8</v>
      </c>
      <c r="X3" s="7">
        <f>20-W3</f>
        <v>12</v>
      </c>
      <c r="Y3" s="31" t="str">
        <f>Y$27&amp;IF(AND(D3=100, S3=""), "great","-"&amp;(80-E3))&amp;CHAR(10)&amp;
IF(F3=0,"",Y$28&amp;F3&amp;")"&amp;CHAR(10))&amp;
IF(G3=0,"",Y$29&amp;G3&amp;")"&amp;CHAR(10))&amp;
IF(H3=0,"",Y$30&amp;H3&amp;")"&amp;CHAR(10))&amp;
IF(I3=0,"",Y$31&amp;I3&amp;")"&amp;CHAR(10))&amp;
IF(J3=0,"",Y$32&amp;J3&amp;")"&amp;CHAR(10))&amp;
IF(K3=0,"",Y$33&amp;K3&amp;")"&amp;CHAR(10))&amp;
IF(L3=0,"",Y$34&amp;L3&amp;")"&amp;CHAR(10))&amp;
IF(M3=0,"",Y$35&amp;M3&amp;")"&amp;CHAR(10))&amp;
IF(N3=0,"",Y$36&amp;M3&amp;")"&amp;CHAR(10))&amp;
IF(O3=0,"",Y$37&amp;M3&amp;")"&amp;CHAR(10))&amp;
IF(P3=0,"",Y$38&amp;M3&amp;")"&amp;CHAR(10))&amp;
IF(Q3=0,"",Y$39&amp;M3&amp;")"&amp;CHAR(10))&amp;
IF(R3=0,"",Y$40&amp;M3&amp;")"&amp;CHAR(10))&amp;
IF(S3="","",S3&amp;CHAR(10))&amp;
"report: "&amp;IF(W3=0, V3, "-"&amp;(W3)&amp;CHAR(10)&amp;V3)</f>
        <v>-15
1)
0)
Incorrect type of a, b, c and d(-4)
report: -8
Incorrect file name(-4)
Incorrect file format(-4)</v>
      </c>
    </row>
    <row r="4" spans="1:25" ht="225.75">
      <c r="A4" s="9">
        <v>2</v>
      </c>
      <c r="B4" s="14" t="s">
        <v>14</v>
      </c>
      <c r="C4" s="16" t="s">
        <v>16</v>
      </c>
      <c r="D4" s="7">
        <f t="shared" ref="D4:D25" si="1">E4+X4</f>
        <v>93</v>
      </c>
      <c r="E4" s="8">
        <f t="shared" ref="E4:E25" si="2">80-SUM(F4:R4,U4)</f>
        <v>73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7">
        <v>5</v>
      </c>
      <c r="O4" s="7">
        <v>0</v>
      </c>
      <c r="P4" s="7">
        <v>0</v>
      </c>
      <c r="Q4" s="7">
        <v>2</v>
      </c>
      <c r="R4" s="8">
        <v>0</v>
      </c>
      <c r="S4" s="28"/>
      <c r="T4" s="7">
        <v>0</v>
      </c>
      <c r="U4" s="7">
        <f t="shared" si="0"/>
        <v>0</v>
      </c>
      <c r="V4" s="30" t="s">
        <v>127</v>
      </c>
      <c r="W4" s="7">
        <v>0</v>
      </c>
      <c r="X4" s="7">
        <f t="shared" ref="X4:X25" si="3">20-W4</f>
        <v>20</v>
      </c>
      <c r="Y4" s="31" t="str">
        <f t="shared" ref="Y4:Y25" si="4">Y$27&amp;IF(AND(D4=100, S4=""), "great","-"&amp;(80-E4))&amp;CHAR(10)&amp;
IF(F4=0,"",Y$28&amp;F4&amp;")"&amp;CHAR(10))&amp;
IF(G4=0,"",Y$29&amp;G4&amp;")"&amp;CHAR(10))&amp;
IF(H4=0,"",Y$30&amp;H4&amp;")"&amp;CHAR(10))&amp;
IF(I4=0,"",Y$31&amp;I4&amp;")"&amp;CHAR(10))&amp;
IF(J4=0,"",Y$32&amp;J4&amp;")"&amp;CHAR(10))&amp;
IF(K4=0,"",Y$33&amp;K4&amp;")"&amp;CHAR(10))&amp;
IF(L4=0,"",Y$34&amp;L4&amp;")"&amp;CHAR(10))&amp;
IF(M4=0,"",Y$35&amp;M4&amp;")"&amp;CHAR(10))&amp;
IF(N4=0,"",Y$36&amp;M4&amp;")"&amp;CHAR(10))&amp;
IF(O4=0,"",Y$37&amp;M4&amp;")"&amp;CHAR(10))&amp;
IF(P4=0,"",Y$38&amp;M4&amp;")"&amp;CHAR(10))&amp;
IF(Q4=0,"",Y$39&amp;M4&amp;")"&amp;CHAR(10))&amp;
IF(R4=0,"",Y$40&amp;M4&amp;")"&amp;CHAR(10))&amp;
IF(S4="","",S4&amp;CHAR(10))&amp;
"report: "&amp;IF(W4=0, V4, "-"&amp;(W4)&amp;CHAR(10)&amp;V4)</f>
        <v>-7
0)
0)
report: great</v>
      </c>
    </row>
    <row r="5" spans="1:25" ht="177.4">
      <c r="A5" s="9">
        <v>3</v>
      </c>
      <c r="B5" s="14" t="s">
        <v>18</v>
      </c>
      <c r="C5" s="16" t="s">
        <v>20</v>
      </c>
      <c r="D5" s="7">
        <f t="shared" si="1"/>
        <v>94</v>
      </c>
      <c r="E5" s="8">
        <f t="shared" si="2"/>
        <v>78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7">
        <v>0</v>
      </c>
      <c r="O5" s="7">
        <v>0</v>
      </c>
      <c r="P5" s="7">
        <v>0</v>
      </c>
      <c r="Q5" s="7">
        <v>2</v>
      </c>
      <c r="R5" s="8">
        <v>0</v>
      </c>
      <c r="S5" s="28"/>
      <c r="T5" s="7">
        <v>0</v>
      </c>
      <c r="U5" s="7">
        <f t="shared" si="0"/>
        <v>0</v>
      </c>
      <c r="V5" s="30" t="s">
        <v>128</v>
      </c>
      <c r="W5" s="7">
        <v>4</v>
      </c>
      <c r="X5" s="7">
        <f t="shared" si="3"/>
        <v>16</v>
      </c>
      <c r="Y5" s="31" t="str">
        <f t="shared" si="4"/>
        <v>-2
0)
report: -4
Incorrect file format(-4)</v>
      </c>
    </row>
    <row r="6" spans="1:25" ht="129">
      <c r="A6" s="9">
        <v>4</v>
      </c>
      <c r="B6" s="9" t="s">
        <v>22</v>
      </c>
      <c r="C6" s="24" t="s">
        <v>24</v>
      </c>
      <c r="D6" s="7">
        <f t="shared" si="1"/>
        <v>96</v>
      </c>
      <c r="E6" s="8">
        <f t="shared" si="2"/>
        <v>76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7">
        <v>0</v>
      </c>
      <c r="O6" s="7">
        <v>0</v>
      </c>
      <c r="P6" s="7">
        <v>0</v>
      </c>
      <c r="Q6" s="7">
        <v>0</v>
      </c>
      <c r="R6" s="8">
        <v>0</v>
      </c>
      <c r="S6" s="28" t="s">
        <v>119</v>
      </c>
      <c r="T6" s="7">
        <v>1</v>
      </c>
      <c r="U6" s="7">
        <f t="shared" si="0"/>
        <v>4</v>
      </c>
      <c r="V6" s="30" t="s">
        <v>127</v>
      </c>
      <c r="W6" s="7"/>
      <c r="X6" s="7">
        <f t="shared" si="3"/>
        <v>20</v>
      </c>
      <c r="Y6" s="31" t="str">
        <f t="shared" si="4"/>
        <v>-4
Incorrect type of a, b, and c(-4)
report: great</v>
      </c>
    </row>
    <row r="7" spans="1:25" ht="409.5">
      <c r="A7" s="9">
        <v>5</v>
      </c>
      <c r="B7" s="9" t="s">
        <v>26</v>
      </c>
      <c r="C7" s="24" t="s">
        <v>28</v>
      </c>
      <c r="D7" s="7">
        <f t="shared" si="1"/>
        <v>84</v>
      </c>
      <c r="E7" s="8">
        <f t="shared" si="2"/>
        <v>64</v>
      </c>
      <c r="F7" s="8">
        <v>1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7">
        <v>0</v>
      </c>
      <c r="O7" s="7">
        <v>0</v>
      </c>
      <c r="P7" s="7">
        <v>0</v>
      </c>
      <c r="Q7" s="7">
        <v>5</v>
      </c>
      <c r="R7" s="8">
        <v>0</v>
      </c>
      <c r="S7" s="29" t="s">
        <v>120</v>
      </c>
      <c r="T7" s="7">
        <v>2</v>
      </c>
      <c r="U7" s="7">
        <f t="shared" si="0"/>
        <v>8</v>
      </c>
      <c r="V7" s="30" t="s">
        <v>127</v>
      </c>
      <c r="W7" s="7">
        <v>0</v>
      </c>
      <c r="X7" s="7">
        <f t="shared" si="3"/>
        <v>20</v>
      </c>
      <c r="Y7" s="31" t="str">
        <f t="shared" si="4"/>
        <v>-16
1)
1)
1)
1)
Incorrect type of D(-4)
Printing 0 with negative sign '-'(-4)
report: great</v>
      </c>
    </row>
    <row r="8" spans="1:25" ht="145.15">
      <c r="A8" s="9">
        <v>6</v>
      </c>
      <c r="B8" s="20" t="s">
        <v>30</v>
      </c>
      <c r="C8" s="24" t="s">
        <v>32</v>
      </c>
      <c r="D8" s="7">
        <f t="shared" si="1"/>
        <v>98</v>
      </c>
      <c r="E8" s="8">
        <f t="shared" si="2"/>
        <v>78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0</v>
      </c>
      <c r="O8" s="7">
        <v>0</v>
      </c>
      <c r="P8" s="7">
        <v>0</v>
      </c>
      <c r="Q8" s="7">
        <v>2</v>
      </c>
      <c r="R8" s="8">
        <v>0</v>
      </c>
      <c r="S8" s="28"/>
      <c r="T8" s="7">
        <v>0</v>
      </c>
      <c r="U8" s="7">
        <f t="shared" si="0"/>
        <v>0</v>
      </c>
      <c r="V8" s="30" t="s">
        <v>127</v>
      </c>
      <c r="W8" s="7">
        <v>0</v>
      </c>
      <c r="X8" s="7">
        <f t="shared" si="3"/>
        <v>20</v>
      </c>
      <c r="Y8" s="31" t="str">
        <f t="shared" si="4"/>
        <v>-2
0)
report: great</v>
      </c>
    </row>
    <row r="9" spans="1:25" ht="409.5">
      <c r="A9" s="9">
        <v>7</v>
      </c>
      <c r="B9" s="9" t="s">
        <v>34</v>
      </c>
      <c r="C9" s="24" t="s">
        <v>36</v>
      </c>
      <c r="D9" s="7">
        <f t="shared" si="1"/>
        <v>60</v>
      </c>
      <c r="E9" s="8">
        <f t="shared" si="2"/>
        <v>48</v>
      </c>
      <c r="F9" s="8">
        <v>1</v>
      </c>
      <c r="G9" s="8">
        <v>3</v>
      </c>
      <c r="H9" s="8">
        <v>0</v>
      </c>
      <c r="I9" s="8">
        <v>3</v>
      </c>
      <c r="J9" s="8">
        <v>0</v>
      </c>
      <c r="K9" s="8">
        <v>3</v>
      </c>
      <c r="L9" s="8">
        <v>2</v>
      </c>
      <c r="M9" s="8">
        <v>2</v>
      </c>
      <c r="N9" s="7">
        <v>5</v>
      </c>
      <c r="O9" s="7">
        <v>0</v>
      </c>
      <c r="P9" s="7">
        <v>0</v>
      </c>
      <c r="Q9" s="7">
        <v>5</v>
      </c>
      <c r="R9" s="8">
        <v>0</v>
      </c>
      <c r="S9" s="30" t="s">
        <v>121</v>
      </c>
      <c r="T9" s="7">
        <v>2</v>
      </c>
      <c r="U9" s="7">
        <f t="shared" si="0"/>
        <v>8</v>
      </c>
      <c r="V9" s="30" t="s">
        <v>121</v>
      </c>
      <c r="W9" s="7">
        <v>8</v>
      </c>
      <c r="X9" s="7">
        <f t="shared" si="3"/>
        <v>12</v>
      </c>
      <c r="Y9" s="31" t="str">
        <f t="shared" si="4"/>
        <v>-32
1)
3)
3)
3)
2)
2)
2)
2)
Incorrect file name(-4)
Incorrect file format(-4)
report: -8
Incorrect file name(-4)
Incorrect file format(-4)</v>
      </c>
    </row>
    <row r="10" spans="1:25" ht="209.65">
      <c r="A10" s="9">
        <v>8</v>
      </c>
      <c r="B10" s="9" t="s">
        <v>38</v>
      </c>
      <c r="C10" s="24" t="s">
        <v>40</v>
      </c>
      <c r="D10" s="7">
        <f t="shared" si="1"/>
        <v>91</v>
      </c>
      <c r="E10" s="8">
        <f t="shared" si="2"/>
        <v>71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0</v>
      </c>
      <c r="O10" s="7">
        <v>0</v>
      </c>
      <c r="P10" s="7">
        <v>0</v>
      </c>
      <c r="Q10" s="7">
        <v>5</v>
      </c>
      <c r="R10" s="8">
        <v>0</v>
      </c>
      <c r="S10" s="28" t="s">
        <v>119</v>
      </c>
      <c r="T10" s="7">
        <v>1</v>
      </c>
      <c r="U10" s="7">
        <f t="shared" si="0"/>
        <v>4</v>
      </c>
      <c r="V10" s="30" t="s">
        <v>127</v>
      </c>
      <c r="W10" s="7">
        <v>0</v>
      </c>
      <c r="X10" s="7">
        <f t="shared" si="3"/>
        <v>20</v>
      </c>
      <c r="Y10" s="31" t="str">
        <f t="shared" si="4"/>
        <v>-9
0)
Incorrect type of a, b, and c(-4)
report: great</v>
      </c>
    </row>
    <row r="11" spans="1:25" ht="145.15">
      <c r="A11" s="9">
        <v>9</v>
      </c>
      <c r="B11" s="9" t="s">
        <v>42</v>
      </c>
      <c r="C11" s="24" t="s">
        <v>44</v>
      </c>
      <c r="D11" s="7">
        <f t="shared" si="1"/>
        <v>98</v>
      </c>
      <c r="E11" s="8">
        <f t="shared" si="2"/>
        <v>78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7">
        <v>0</v>
      </c>
      <c r="P11" s="7">
        <v>0</v>
      </c>
      <c r="Q11" s="7">
        <v>2</v>
      </c>
      <c r="R11" s="8">
        <v>0</v>
      </c>
      <c r="S11" s="28"/>
      <c r="T11" s="7">
        <v>0</v>
      </c>
      <c r="U11" s="7">
        <f t="shared" si="0"/>
        <v>0</v>
      </c>
      <c r="V11" s="30" t="s">
        <v>127</v>
      </c>
      <c r="W11" s="7">
        <v>0</v>
      </c>
      <c r="X11" s="7">
        <f t="shared" si="3"/>
        <v>20</v>
      </c>
      <c r="Y11" s="31" t="str">
        <f t="shared" si="4"/>
        <v>-2
0)
report: great</v>
      </c>
    </row>
    <row r="12" spans="1:25" ht="241.9">
      <c r="A12" s="9">
        <v>10</v>
      </c>
      <c r="B12" s="9" t="s">
        <v>46</v>
      </c>
      <c r="C12" s="24" t="s">
        <v>48</v>
      </c>
      <c r="D12" s="7">
        <f t="shared" si="1"/>
        <v>87</v>
      </c>
      <c r="E12" s="8">
        <f t="shared" si="2"/>
        <v>71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</v>
      </c>
      <c r="O12" s="7">
        <v>0</v>
      </c>
      <c r="P12" s="7">
        <v>0</v>
      </c>
      <c r="Q12" s="7">
        <v>0</v>
      </c>
      <c r="R12" s="8">
        <v>0</v>
      </c>
      <c r="S12" s="28" t="s">
        <v>122</v>
      </c>
      <c r="T12" s="7">
        <v>1</v>
      </c>
      <c r="U12" s="7">
        <f t="shared" si="0"/>
        <v>4</v>
      </c>
      <c r="V12" s="30" t="s">
        <v>101</v>
      </c>
      <c r="W12" s="7">
        <v>4</v>
      </c>
      <c r="X12" s="7">
        <f t="shared" si="3"/>
        <v>16</v>
      </c>
      <c r="Y12" s="31" t="str">
        <f t="shared" si="4"/>
        <v>-9
0)
Incorrect type of root1 and root2(-4)
report: -4
Incorrect file format(-4)</v>
      </c>
    </row>
    <row r="13" spans="1:25" ht="209.65">
      <c r="A13" s="9">
        <v>11</v>
      </c>
      <c r="B13" s="9" t="s">
        <v>50</v>
      </c>
      <c r="C13" s="24" t="s">
        <v>52</v>
      </c>
      <c r="D13" s="7">
        <f t="shared" si="1"/>
        <v>96</v>
      </c>
      <c r="E13" s="8">
        <f t="shared" si="2"/>
        <v>76</v>
      </c>
      <c r="F13" s="8">
        <v>0</v>
      </c>
      <c r="G13" s="8">
        <v>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0</v>
      </c>
      <c r="O13" s="7">
        <v>0</v>
      </c>
      <c r="P13" s="7">
        <v>0</v>
      </c>
      <c r="Q13" s="7">
        <v>2</v>
      </c>
      <c r="R13" s="8">
        <v>0</v>
      </c>
      <c r="S13" s="28"/>
      <c r="T13" s="7">
        <v>0</v>
      </c>
      <c r="U13" s="7">
        <f t="shared" si="0"/>
        <v>0</v>
      </c>
      <c r="V13" s="30" t="s">
        <v>127</v>
      </c>
      <c r="W13" s="7">
        <v>0</v>
      </c>
      <c r="X13" s="7">
        <f t="shared" si="3"/>
        <v>20</v>
      </c>
      <c r="Y13" s="31" t="str">
        <f t="shared" si="4"/>
        <v>-4
2)
0)
report: great</v>
      </c>
    </row>
    <row r="14" spans="1:25" ht="409.5">
      <c r="A14" s="9">
        <v>12</v>
      </c>
      <c r="B14" s="9" t="s">
        <v>54</v>
      </c>
      <c r="C14" s="24" t="s">
        <v>56</v>
      </c>
      <c r="D14" s="7">
        <f t="shared" si="1"/>
        <v>77</v>
      </c>
      <c r="E14" s="8">
        <f t="shared" si="2"/>
        <v>65</v>
      </c>
      <c r="F14" s="8">
        <v>1</v>
      </c>
      <c r="G14" s="8">
        <v>3</v>
      </c>
      <c r="H14" s="8">
        <v>0</v>
      </c>
      <c r="I14" s="8">
        <v>0</v>
      </c>
      <c r="J14" s="8">
        <v>0</v>
      </c>
      <c r="K14" s="8">
        <v>0</v>
      </c>
      <c r="L14" s="8">
        <v>2</v>
      </c>
      <c r="M14" s="8">
        <v>2</v>
      </c>
      <c r="N14" s="7">
        <v>0</v>
      </c>
      <c r="O14" s="7">
        <v>2</v>
      </c>
      <c r="P14" s="7">
        <v>0</v>
      </c>
      <c r="Q14" s="7">
        <v>5</v>
      </c>
      <c r="R14" s="8">
        <v>0</v>
      </c>
      <c r="S14" s="28"/>
      <c r="T14" s="7">
        <v>0</v>
      </c>
      <c r="U14" s="7">
        <f t="shared" si="0"/>
        <v>0</v>
      </c>
      <c r="V14" s="30" t="s">
        <v>121</v>
      </c>
      <c r="W14" s="7">
        <v>8</v>
      </c>
      <c r="X14" s="7">
        <f t="shared" si="3"/>
        <v>12</v>
      </c>
      <c r="Y14" s="31" t="str">
        <f t="shared" si="4"/>
        <v>-15
1)
3)
2)
2)
2)
2)
report: -8
Incorrect file name(-4)
Incorrect file format(-4)</v>
      </c>
    </row>
    <row r="15" spans="1:25" ht="209.65">
      <c r="A15" s="9">
        <v>13</v>
      </c>
      <c r="B15" s="9" t="s">
        <v>58</v>
      </c>
      <c r="C15" s="24" t="s">
        <v>60</v>
      </c>
      <c r="D15" s="7">
        <f t="shared" si="1"/>
        <v>98</v>
      </c>
      <c r="E15" s="8">
        <f t="shared" si="2"/>
        <v>78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7">
        <v>0</v>
      </c>
      <c r="P15" s="7">
        <v>0</v>
      </c>
      <c r="Q15" s="7">
        <v>2</v>
      </c>
      <c r="R15" s="8">
        <v>0</v>
      </c>
      <c r="S15" s="28" t="s">
        <v>123</v>
      </c>
      <c r="T15" s="7">
        <v>0</v>
      </c>
      <c r="U15" s="7">
        <f t="shared" si="0"/>
        <v>0</v>
      </c>
      <c r="V15" s="30" t="s">
        <v>127</v>
      </c>
      <c r="W15" s="7">
        <v>0</v>
      </c>
      <c r="X15" s="7">
        <f t="shared" si="3"/>
        <v>20</v>
      </c>
      <c r="Y15" s="31" t="str">
        <f t="shared" si="4"/>
        <v>-2
0)
Meanless functions naming(-0)
report: great</v>
      </c>
    </row>
    <row r="16" spans="1:25" ht="370.9">
      <c r="A16" s="9">
        <v>14</v>
      </c>
      <c r="B16" s="9" t="s">
        <v>62</v>
      </c>
      <c r="C16" s="24" t="s">
        <v>64</v>
      </c>
      <c r="D16" s="7">
        <f t="shared" si="1"/>
        <v>76</v>
      </c>
      <c r="E16" s="8">
        <f t="shared" si="2"/>
        <v>64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7">
        <v>0</v>
      </c>
      <c r="P16" s="7">
        <v>0</v>
      </c>
      <c r="Q16" s="7">
        <v>0</v>
      </c>
      <c r="R16" s="8">
        <v>0</v>
      </c>
      <c r="S16" s="29" t="s">
        <v>124</v>
      </c>
      <c r="T16" s="7">
        <v>4</v>
      </c>
      <c r="U16" s="7">
        <f t="shared" si="0"/>
        <v>16</v>
      </c>
      <c r="V16" s="30" t="s">
        <v>121</v>
      </c>
      <c r="W16" s="7">
        <v>8</v>
      </c>
      <c r="X16" s="7">
        <f t="shared" si="3"/>
        <v>12</v>
      </c>
      <c r="Y16" s="31" t="str">
        <f t="shared" si="4"/>
        <v>-16
Incorrect file name(-4)
Incorrect file format(-4)
Incorrect type of a, b, and c(-4)
Incorrect type of discriminant(-4)
report: -8
Incorrect file name(-4)
Incorrect file format(-4)</v>
      </c>
    </row>
    <row r="17" spans="1:25" ht="209.65">
      <c r="A17" s="9">
        <v>15</v>
      </c>
      <c r="B17" s="9" t="s">
        <v>66</v>
      </c>
      <c r="C17" s="24" t="s">
        <v>68</v>
      </c>
      <c r="D17" s="7">
        <f t="shared" si="1"/>
        <v>94</v>
      </c>
      <c r="E17" s="8">
        <f>80-SUM(F17:R17,U17)</f>
        <v>74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7">
        <v>0</v>
      </c>
      <c r="P17" s="7">
        <v>0</v>
      </c>
      <c r="Q17" s="7">
        <v>2</v>
      </c>
      <c r="R17" s="8">
        <v>0</v>
      </c>
      <c r="S17" s="28" t="s">
        <v>119</v>
      </c>
      <c r="T17" s="7">
        <v>1</v>
      </c>
      <c r="U17" s="7">
        <f t="shared" si="0"/>
        <v>4</v>
      </c>
      <c r="V17" s="30" t="s">
        <v>127</v>
      </c>
      <c r="W17" s="7">
        <v>0</v>
      </c>
      <c r="X17" s="7">
        <f t="shared" si="3"/>
        <v>20</v>
      </c>
      <c r="Y17" s="31" t="str">
        <f t="shared" si="4"/>
        <v>-6
0)
Incorrect type of a, b, and c(-4)
report: great</v>
      </c>
    </row>
    <row r="18" spans="1:25" ht="290.25">
      <c r="A18" s="9">
        <v>16</v>
      </c>
      <c r="B18" s="9" t="s">
        <v>70</v>
      </c>
      <c r="C18" s="24" t="s">
        <v>72</v>
      </c>
      <c r="D18" s="7">
        <f t="shared" si="1"/>
        <v>92</v>
      </c>
      <c r="E18" s="8">
        <f t="shared" si="2"/>
        <v>72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5</v>
      </c>
      <c r="O18" s="7">
        <v>0</v>
      </c>
      <c r="P18" s="7">
        <v>0</v>
      </c>
      <c r="Q18" s="7">
        <v>2</v>
      </c>
      <c r="R18" s="8">
        <v>0</v>
      </c>
      <c r="S18" s="28"/>
      <c r="T18" s="7">
        <v>0</v>
      </c>
      <c r="U18" s="7">
        <f t="shared" si="0"/>
        <v>0</v>
      </c>
      <c r="V18" s="30" t="s">
        <v>127</v>
      </c>
      <c r="W18" s="7">
        <v>0</v>
      </c>
      <c r="X18" s="7">
        <f t="shared" si="3"/>
        <v>20</v>
      </c>
      <c r="Y18" s="31" t="str">
        <f t="shared" si="4"/>
        <v>-8
1)
0)
0)
report: great</v>
      </c>
    </row>
    <row r="19" spans="1:25" ht="290.25">
      <c r="A19" s="9">
        <v>17</v>
      </c>
      <c r="B19" s="9" t="s">
        <v>74</v>
      </c>
      <c r="C19" s="24" t="s">
        <v>76</v>
      </c>
      <c r="D19" s="7">
        <f t="shared" si="1"/>
        <v>90</v>
      </c>
      <c r="E19" s="8">
        <f t="shared" si="2"/>
        <v>70</v>
      </c>
      <c r="F19" s="8">
        <v>0</v>
      </c>
      <c r="G19" s="8">
        <v>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7">
        <v>2</v>
      </c>
      <c r="P19" s="7">
        <v>0</v>
      </c>
      <c r="Q19" s="7">
        <v>7</v>
      </c>
      <c r="R19" s="8">
        <v>0</v>
      </c>
      <c r="S19" s="28"/>
      <c r="T19" s="7">
        <v>0</v>
      </c>
      <c r="U19" s="7">
        <f t="shared" si="0"/>
        <v>0</v>
      </c>
      <c r="V19" s="30" t="s">
        <v>127</v>
      </c>
      <c r="W19" s="7">
        <v>0</v>
      </c>
      <c r="X19" s="7">
        <f t="shared" si="3"/>
        <v>20</v>
      </c>
      <c r="Y19" s="31" t="str">
        <f t="shared" si="4"/>
        <v>-10
1)
0)
0)
report: great</v>
      </c>
    </row>
    <row r="20" spans="1:25" ht="258">
      <c r="A20" s="9">
        <v>18</v>
      </c>
      <c r="B20" s="9" t="s">
        <v>78</v>
      </c>
      <c r="C20" s="24" t="s">
        <v>80</v>
      </c>
      <c r="D20" s="7">
        <f t="shared" si="1"/>
        <v>94</v>
      </c>
      <c r="E20" s="8">
        <f t="shared" si="2"/>
        <v>74</v>
      </c>
      <c r="F20" s="8">
        <v>1</v>
      </c>
      <c r="G20" s="8">
        <v>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28" t="s">
        <v>119</v>
      </c>
      <c r="T20" s="7">
        <v>1</v>
      </c>
      <c r="U20" s="7">
        <f t="shared" si="0"/>
        <v>4</v>
      </c>
      <c r="V20" s="30" t="s">
        <v>127</v>
      </c>
      <c r="W20" s="7">
        <v>0</v>
      </c>
      <c r="X20" s="7">
        <f t="shared" si="3"/>
        <v>20</v>
      </c>
      <c r="Y20" s="31" t="str">
        <f t="shared" si="4"/>
        <v>-6
1)
1)
Incorrect type of a, b, and c(-4)
report: great</v>
      </c>
    </row>
    <row r="21" spans="1:25" ht="209.65">
      <c r="A21" s="9">
        <v>19</v>
      </c>
      <c r="B21" s="9" t="s">
        <v>82</v>
      </c>
      <c r="C21" s="24" t="s">
        <v>84</v>
      </c>
      <c r="D21" s="7">
        <f t="shared" si="1"/>
        <v>92</v>
      </c>
      <c r="E21" s="8">
        <f t="shared" si="2"/>
        <v>72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7">
        <v>7</v>
      </c>
      <c r="R21" s="8">
        <v>0</v>
      </c>
      <c r="S21" s="28"/>
      <c r="T21" s="7">
        <v>0</v>
      </c>
      <c r="U21" s="7">
        <f t="shared" si="0"/>
        <v>0</v>
      </c>
      <c r="V21" s="30" t="s">
        <v>127</v>
      </c>
      <c r="W21" s="7">
        <v>0</v>
      </c>
      <c r="X21" s="7">
        <f t="shared" si="3"/>
        <v>20</v>
      </c>
      <c r="Y21" s="31" t="str">
        <f t="shared" si="4"/>
        <v>-8
1)
0)
report: great</v>
      </c>
    </row>
    <row r="22" spans="1:25" ht="145.15">
      <c r="A22" s="9">
        <v>20</v>
      </c>
      <c r="B22" s="9" t="s">
        <v>86</v>
      </c>
      <c r="C22" s="24" t="s">
        <v>88</v>
      </c>
      <c r="D22" s="7">
        <f t="shared" si="1"/>
        <v>98</v>
      </c>
      <c r="E22" s="8">
        <f t="shared" si="2"/>
        <v>78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7">
        <v>2</v>
      </c>
      <c r="R22" s="8">
        <v>0</v>
      </c>
      <c r="S22" s="28"/>
      <c r="T22" s="7">
        <v>0</v>
      </c>
      <c r="U22" s="7">
        <f t="shared" si="0"/>
        <v>0</v>
      </c>
      <c r="V22" s="30" t="s">
        <v>127</v>
      </c>
      <c r="W22" s="7">
        <v>0</v>
      </c>
      <c r="X22" s="7">
        <f t="shared" si="3"/>
        <v>20</v>
      </c>
      <c r="Y22" s="31" t="str">
        <f t="shared" si="4"/>
        <v>-2
0)
report: great</v>
      </c>
    </row>
    <row r="23" spans="1:25" ht="209.65">
      <c r="A23" s="9">
        <v>21</v>
      </c>
      <c r="B23" s="9" t="s">
        <v>90</v>
      </c>
      <c r="C23" s="24" t="s">
        <v>20</v>
      </c>
      <c r="D23" s="7">
        <f t="shared" si="1"/>
        <v>97</v>
      </c>
      <c r="E23" s="8">
        <f t="shared" si="2"/>
        <v>77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2</v>
      </c>
      <c r="R23" s="8">
        <v>0</v>
      </c>
      <c r="S23" s="28"/>
      <c r="T23" s="7">
        <v>0</v>
      </c>
      <c r="U23" s="7">
        <f t="shared" si="0"/>
        <v>0</v>
      </c>
      <c r="V23" s="30" t="s">
        <v>127</v>
      </c>
      <c r="W23" s="7">
        <v>0</v>
      </c>
      <c r="X23" s="7">
        <f t="shared" si="3"/>
        <v>20</v>
      </c>
      <c r="Y23" s="31" t="str">
        <f t="shared" si="4"/>
        <v>-3
1)
0)
report: great</v>
      </c>
    </row>
    <row r="24" spans="1:25" ht="225.75">
      <c r="A24" s="9">
        <v>22</v>
      </c>
      <c r="B24" s="9" t="s">
        <v>93</v>
      </c>
      <c r="C24" s="24" t="s">
        <v>95</v>
      </c>
      <c r="D24" s="7">
        <f t="shared" si="1"/>
        <v>93</v>
      </c>
      <c r="E24" s="8">
        <f t="shared" si="2"/>
        <v>73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5</v>
      </c>
      <c r="O24" s="7">
        <v>0</v>
      </c>
      <c r="P24" s="7">
        <v>0</v>
      </c>
      <c r="Q24" s="7">
        <v>2</v>
      </c>
      <c r="R24" s="8">
        <v>0</v>
      </c>
      <c r="S24" s="28"/>
      <c r="T24" s="7">
        <v>0</v>
      </c>
      <c r="U24" s="7">
        <f t="shared" si="0"/>
        <v>0</v>
      </c>
      <c r="V24" s="30" t="s">
        <v>127</v>
      </c>
      <c r="W24" s="7">
        <v>0</v>
      </c>
      <c r="X24" s="7">
        <f t="shared" si="3"/>
        <v>20</v>
      </c>
      <c r="Y24" s="31" t="str">
        <f t="shared" si="4"/>
        <v>-7
0)
0)
report: great</v>
      </c>
    </row>
    <row r="25" spans="1:25" ht="409.5">
      <c r="A25" s="9">
        <v>23</v>
      </c>
      <c r="B25" s="9" t="s">
        <v>97</v>
      </c>
      <c r="C25" s="24" t="s">
        <v>99</v>
      </c>
      <c r="D25" s="7">
        <f t="shared" si="1"/>
        <v>92</v>
      </c>
      <c r="E25" s="8">
        <f t="shared" si="2"/>
        <v>72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0</v>
      </c>
      <c r="P25" s="8">
        <v>0</v>
      </c>
      <c r="Q25" s="7">
        <v>2</v>
      </c>
      <c r="R25" s="8">
        <v>0</v>
      </c>
      <c r="S25" s="29" t="s">
        <v>125</v>
      </c>
      <c r="T25" s="7">
        <v>1</v>
      </c>
      <c r="U25" s="7">
        <f t="shared" si="0"/>
        <v>4</v>
      </c>
      <c r="V25" s="30" t="s">
        <v>127</v>
      </c>
      <c r="W25" s="7">
        <v>0</v>
      </c>
      <c r="X25" s="7">
        <f t="shared" si="3"/>
        <v>20</v>
      </c>
      <c r="Y25" s="31" t="str">
        <f t="shared" si="4"/>
        <v>-8
1)
1)
0)
Meanless variables naming(-0)
Incorrect type of a, b, and c(-4)
report: great</v>
      </c>
    </row>
  </sheetData>
  <mergeCells count="9">
    <mergeCell ref="V1:W2"/>
    <mergeCell ref="X1:X2"/>
    <mergeCell ref="Y1:Y2"/>
    <mergeCell ref="A1:A2"/>
    <mergeCell ref="B1:B2"/>
    <mergeCell ref="C1:C2"/>
    <mergeCell ref="D1:D2"/>
    <mergeCell ref="E1:E2"/>
    <mergeCell ref="S1:U2"/>
  </mergeCells>
  <phoneticPr fontId="10" type="noConversion"/>
  <conditionalFormatting sqref="F3:F16 R11 G11:M12 G15:N16 R15:R17 H17:N17 F18:F25 G22:P22 G24:M24">
    <cfRule type="cellIs" dxfId="16" priority="6" operator="greaterThan">
      <formula>1</formula>
    </cfRule>
  </conditionalFormatting>
  <conditionalFormatting sqref="G3:K10 G13:M13 R13 G14:K14 G18:M18 G19:N19 G20:R20 G21:P21 G23:P23 G25:K25">
    <cfRule type="cellIs" dxfId="15" priority="7" operator="greaterThan">
      <formula>3</formula>
    </cfRule>
  </conditionalFormatting>
  <conditionalFormatting sqref="L3:M10 L14:M14 L25:P25">
    <cfRule type="cellIs" dxfId="14" priority="5" operator="greaterThan">
      <formula>2</formula>
    </cfRule>
  </conditionalFormatting>
  <conditionalFormatting sqref="N3:N14 N18 N24">
    <cfRule type="cellIs" dxfId="13" priority="2" operator="greaterThan">
      <formula>5</formula>
    </cfRule>
  </conditionalFormatting>
  <conditionalFormatting sqref="O3:Q19 Q21:Q23 O24:Q24 Q25">
    <cfRule type="cellIs" dxfId="12" priority="1" operator="greaterThan">
      <formula>10</formula>
    </cfRule>
  </conditionalFormatting>
  <conditionalFormatting sqref="R3:R10 R12 R14 R17 R19 R21:R25">
    <cfRule type="cellIs" dxfId="11" priority="4" operator="greaterThan">
      <formula>5</formula>
    </cfRule>
  </conditionalFormatting>
  <conditionalFormatting sqref="R18">
    <cfRule type="cellIs" dxfId="10" priority="3" operator="greater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7420A-F3BD-4E0A-B73C-844F4933C3C2}">
  <dimension ref="A1:Y25"/>
  <sheetViews>
    <sheetView workbookViewId="0">
      <selection sqref="A1:Y25"/>
    </sheetView>
  </sheetViews>
  <sheetFormatPr defaultRowHeight="16.149999999999999"/>
  <sheetData>
    <row r="1" spans="1:25">
      <c r="A1" s="23" t="s">
        <v>0</v>
      </c>
      <c r="B1" s="23" t="s">
        <v>1</v>
      </c>
      <c r="C1" s="23" t="s">
        <v>3</v>
      </c>
      <c r="D1" s="25" t="s">
        <v>102</v>
      </c>
      <c r="E1" s="26" t="s">
        <v>103</v>
      </c>
      <c r="F1" s="8">
        <v>1</v>
      </c>
      <c r="G1" s="8">
        <v>3</v>
      </c>
      <c r="H1" s="8">
        <v>3</v>
      </c>
      <c r="I1" s="8">
        <v>3</v>
      </c>
      <c r="J1" s="8">
        <v>3</v>
      </c>
      <c r="K1" s="8">
        <v>3</v>
      </c>
      <c r="L1" s="8">
        <v>2</v>
      </c>
      <c r="M1" s="8">
        <v>2</v>
      </c>
      <c r="N1" s="8">
        <v>5</v>
      </c>
      <c r="O1" s="8">
        <v>10</v>
      </c>
      <c r="P1" s="8">
        <v>10</v>
      </c>
      <c r="Q1" s="8">
        <v>10</v>
      </c>
      <c r="R1" s="8">
        <v>5</v>
      </c>
      <c r="S1" s="26" t="s">
        <v>117</v>
      </c>
      <c r="T1" s="26"/>
      <c r="U1" s="26"/>
      <c r="V1" s="26" t="s">
        <v>126</v>
      </c>
      <c r="W1" s="26"/>
      <c r="X1" s="26" t="s">
        <v>129</v>
      </c>
      <c r="Y1" s="25" t="s">
        <v>130</v>
      </c>
    </row>
    <row r="2" spans="1:25" ht="46.15">
      <c r="A2" s="23"/>
      <c r="B2" s="23"/>
      <c r="C2" s="23"/>
      <c r="D2" s="25"/>
      <c r="E2" s="26"/>
      <c r="F2" s="8" t="s">
        <v>104</v>
      </c>
      <c r="G2" s="8" t="s">
        <v>105</v>
      </c>
      <c r="H2" s="8" t="s">
        <v>106</v>
      </c>
      <c r="I2" s="8" t="s">
        <v>107</v>
      </c>
      <c r="J2" s="8" t="s">
        <v>108</v>
      </c>
      <c r="K2" s="8" t="s">
        <v>109</v>
      </c>
      <c r="L2" s="8" t="s">
        <v>110</v>
      </c>
      <c r="M2" s="27" t="s">
        <v>111</v>
      </c>
      <c r="N2" s="27" t="s">
        <v>112</v>
      </c>
      <c r="O2" s="8" t="s">
        <v>113</v>
      </c>
      <c r="P2" s="8" t="s">
        <v>114</v>
      </c>
      <c r="Q2" s="8" t="s">
        <v>115</v>
      </c>
      <c r="R2" s="8" t="s">
        <v>116</v>
      </c>
      <c r="S2" s="26"/>
      <c r="T2" s="26"/>
      <c r="U2" s="26"/>
      <c r="V2" s="26"/>
      <c r="W2" s="26"/>
      <c r="X2" s="26"/>
      <c r="Y2" s="25"/>
    </row>
    <row r="3" spans="1:25" ht="354.75">
      <c r="A3" s="9">
        <v>1</v>
      </c>
      <c r="B3" s="9" t="s">
        <v>10</v>
      </c>
      <c r="C3" s="11" t="s">
        <v>12</v>
      </c>
      <c r="D3" s="7">
        <f>E3+X3</f>
        <v>77</v>
      </c>
      <c r="E3" s="8">
        <f>80-SUM(F3:R3,U3)</f>
        <v>65</v>
      </c>
      <c r="F3" s="8">
        <v>1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7">
        <v>0</v>
      </c>
      <c r="O3" s="7">
        <v>0</v>
      </c>
      <c r="P3" s="7">
        <v>10</v>
      </c>
      <c r="Q3" s="7">
        <v>0</v>
      </c>
      <c r="R3" s="8">
        <v>0</v>
      </c>
      <c r="S3" s="28" t="s">
        <v>118</v>
      </c>
      <c r="T3" s="7">
        <v>1</v>
      </c>
      <c r="U3" s="7">
        <f t="shared" ref="U3:U25" si="0">IF(4*T3&lt;=20, 4*T3, 20)</f>
        <v>4</v>
      </c>
      <c r="V3" s="30" t="s">
        <v>121</v>
      </c>
      <c r="W3" s="7">
        <v>8</v>
      </c>
      <c r="X3" s="7">
        <f>20-W3</f>
        <v>12</v>
      </c>
      <c r="Y3" s="31" t="str">
        <f>Y$27&amp;IF(AND(D3=100, S3=""), "great","-"&amp;(80-E3))&amp;CHAR(10)&amp;
IF(F3=0,"",Y$28&amp;F3&amp;")"&amp;CHAR(10))&amp;
IF(G3=0,"",Y$29&amp;G3&amp;")"&amp;CHAR(10))&amp;
IF(H3=0,"",Y$30&amp;H3&amp;")"&amp;CHAR(10))&amp;
IF(I3=0,"",Y$31&amp;I3&amp;")"&amp;CHAR(10))&amp;
IF(J3=0,"",Y$32&amp;J3&amp;")"&amp;CHAR(10))&amp;
IF(K3=0,"",Y$33&amp;K3&amp;")"&amp;CHAR(10))&amp;
IF(L3=0,"",Y$34&amp;L3&amp;")"&amp;CHAR(10))&amp;
IF(M3=0,"",Y$35&amp;M3&amp;")"&amp;CHAR(10))&amp;
IF(N3=0,"",Y$36&amp;M3&amp;")"&amp;CHAR(10))&amp;
IF(O3=0,"",Y$37&amp;M3&amp;")"&amp;CHAR(10))&amp;
IF(P3=0,"",Y$38&amp;M3&amp;")"&amp;CHAR(10))&amp;
IF(Q3=0,"",Y$39&amp;M3&amp;")"&amp;CHAR(10))&amp;
IF(R3=0,"",Y$40&amp;M3&amp;")"&amp;CHAR(10))&amp;
IF(S3="","",S3&amp;CHAR(10))&amp;
"report: "&amp;IF(W3=0, V3, "-"&amp;(W3)&amp;CHAR(10)&amp;V3)</f>
        <v>-15
1)
0)
Incorrect type of a, b, c and d(-4)
report: -8
Incorrect file name(-4)
Incorrect file format(-4)</v>
      </c>
    </row>
    <row r="4" spans="1:25" ht="225.75">
      <c r="A4" s="9">
        <v>2</v>
      </c>
      <c r="B4" s="14" t="s">
        <v>14</v>
      </c>
      <c r="C4" s="16" t="s">
        <v>16</v>
      </c>
      <c r="D4" s="7">
        <f t="shared" ref="D4:D25" si="1">E4+X4</f>
        <v>93</v>
      </c>
      <c r="E4" s="8">
        <f t="shared" ref="E4:E25" si="2">80-SUM(F4:R4,U4)</f>
        <v>73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7">
        <v>5</v>
      </c>
      <c r="O4" s="7">
        <v>0</v>
      </c>
      <c r="P4" s="7">
        <v>0</v>
      </c>
      <c r="Q4" s="7">
        <v>2</v>
      </c>
      <c r="R4" s="8">
        <v>0</v>
      </c>
      <c r="S4" s="28"/>
      <c r="T4" s="7">
        <v>0</v>
      </c>
      <c r="U4" s="7">
        <f t="shared" si="0"/>
        <v>0</v>
      </c>
      <c r="V4" s="30" t="s">
        <v>127</v>
      </c>
      <c r="W4" s="7">
        <v>0</v>
      </c>
      <c r="X4" s="7">
        <f t="shared" ref="X4:X25" si="3">20-W4</f>
        <v>20</v>
      </c>
      <c r="Y4" s="31" t="str">
        <f t="shared" ref="Y4:Y25" si="4">Y$27&amp;IF(AND(D4=100, S4=""), "great","-"&amp;(80-E4))&amp;CHAR(10)&amp;
IF(F4=0,"",Y$28&amp;F4&amp;")"&amp;CHAR(10))&amp;
IF(G4=0,"",Y$29&amp;G4&amp;")"&amp;CHAR(10))&amp;
IF(H4=0,"",Y$30&amp;H4&amp;")"&amp;CHAR(10))&amp;
IF(I4=0,"",Y$31&amp;I4&amp;")"&amp;CHAR(10))&amp;
IF(J4=0,"",Y$32&amp;J4&amp;")"&amp;CHAR(10))&amp;
IF(K4=0,"",Y$33&amp;K4&amp;")"&amp;CHAR(10))&amp;
IF(L4=0,"",Y$34&amp;L4&amp;")"&amp;CHAR(10))&amp;
IF(M4=0,"",Y$35&amp;M4&amp;")"&amp;CHAR(10))&amp;
IF(N4=0,"",Y$36&amp;M4&amp;")"&amp;CHAR(10))&amp;
IF(O4=0,"",Y$37&amp;M4&amp;")"&amp;CHAR(10))&amp;
IF(P4=0,"",Y$38&amp;M4&amp;")"&amp;CHAR(10))&amp;
IF(Q4=0,"",Y$39&amp;M4&amp;")"&amp;CHAR(10))&amp;
IF(R4=0,"",Y$40&amp;M4&amp;")"&amp;CHAR(10))&amp;
IF(S4="","",S4&amp;CHAR(10))&amp;
"report: "&amp;IF(W4=0, V4, "-"&amp;(W4)&amp;CHAR(10)&amp;V4)</f>
        <v>-7
0)
0)
report: great</v>
      </c>
    </row>
    <row r="5" spans="1:25" ht="177.4">
      <c r="A5" s="9">
        <v>3</v>
      </c>
      <c r="B5" s="14" t="s">
        <v>18</v>
      </c>
      <c r="C5" s="16" t="s">
        <v>20</v>
      </c>
      <c r="D5" s="7">
        <f t="shared" si="1"/>
        <v>94</v>
      </c>
      <c r="E5" s="8">
        <f t="shared" si="2"/>
        <v>78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7">
        <v>0</v>
      </c>
      <c r="O5" s="7">
        <v>0</v>
      </c>
      <c r="P5" s="7">
        <v>0</v>
      </c>
      <c r="Q5" s="7">
        <v>2</v>
      </c>
      <c r="R5" s="8">
        <v>0</v>
      </c>
      <c r="S5" s="28"/>
      <c r="T5" s="7">
        <v>0</v>
      </c>
      <c r="U5" s="7">
        <f t="shared" si="0"/>
        <v>0</v>
      </c>
      <c r="V5" s="30" t="s">
        <v>128</v>
      </c>
      <c r="W5" s="7">
        <v>4</v>
      </c>
      <c r="X5" s="7">
        <f t="shared" si="3"/>
        <v>16</v>
      </c>
      <c r="Y5" s="31" t="str">
        <f t="shared" si="4"/>
        <v>-2
0)
report: -4
Incorrect file format(-4)</v>
      </c>
    </row>
    <row r="6" spans="1:25" ht="129">
      <c r="A6" s="9">
        <v>4</v>
      </c>
      <c r="B6" s="9" t="s">
        <v>22</v>
      </c>
      <c r="C6" s="24" t="s">
        <v>24</v>
      </c>
      <c r="D6" s="7">
        <f t="shared" si="1"/>
        <v>96</v>
      </c>
      <c r="E6" s="8">
        <f t="shared" si="2"/>
        <v>76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7">
        <v>0</v>
      </c>
      <c r="O6" s="7">
        <v>0</v>
      </c>
      <c r="P6" s="7">
        <v>0</v>
      </c>
      <c r="Q6" s="7">
        <v>0</v>
      </c>
      <c r="R6" s="8">
        <v>0</v>
      </c>
      <c r="S6" s="28" t="s">
        <v>119</v>
      </c>
      <c r="T6" s="7">
        <v>1</v>
      </c>
      <c r="U6" s="7">
        <f t="shared" si="0"/>
        <v>4</v>
      </c>
      <c r="V6" s="30" t="s">
        <v>127</v>
      </c>
      <c r="W6" s="7"/>
      <c r="X6" s="7">
        <f t="shared" si="3"/>
        <v>20</v>
      </c>
      <c r="Y6" s="31" t="str">
        <f t="shared" si="4"/>
        <v>-4
Incorrect type of a, b, and c(-4)
report: great</v>
      </c>
    </row>
    <row r="7" spans="1:25" ht="409.5">
      <c r="A7" s="9">
        <v>5</v>
      </c>
      <c r="B7" s="9" t="s">
        <v>26</v>
      </c>
      <c r="C7" s="24" t="s">
        <v>28</v>
      </c>
      <c r="D7" s="7">
        <f t="shared" si="1"/>
        <v>84</v>
      </c>
      <c r="E7" s="8">
        <f t="shared" si="2"/>
        <v>64</v>
      </c>
      <c r="F7" s="8">
        <v>1</v>
      </c>
      <c r="G7" s="8">
        <v>1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1</v>
      </c>
      <c r="N7" s="7">
        <v>0</v>
      </c>
      <c r="O7" s="7">
        <v>0</v>
      </c>
      <c r="P7" s="7">
        <v>0</v>
      </c>
      <c r="Q7" s="7">
        <v>5</v>
      </c>
      <c r="R7" s="8">
        <v>0</v>
      </c>
      <c r="S7" s="29" t="s">
        <v>120</v>
      </c>
      <c r="T7" s="7">
        <v>2</v>
      </c>
      <c r="U7" s="7">
        <f t="shared" si="0"/>
        <v>8</v>
      </c>
      <c r="V7" s="30" t="s">
        <v>127</v>
      </c>
      <c r="W7" s="7">
        <v>0</v>
      </c>
      <c r="X7" s="7">
        <f t="shared" si="3"/>
        <v>20</v>
      </c>
      <c r="Y7" s="31" t="str">
        <f t="shared" si="4"/>
        <v>-16
1)
1)
1)
1)
Incorrect type of D(-4)
Printing 0 with negative sign '-'(-4)
report: great</v>
      </c>
    </row>
    <row r="8" spans="1:25" ht="145.15">
      <c r="A8" s="9">
        <v>6</v>
      </c>
      <c r="B8" s="20" t="s">
        <v>30</v>
      </c>
      <c r="C8" s="24" t="s">
        <v>32</v>
      </c>
      <c r="D8" s="7">
        <f t="shared" si="1"/>
        <v>98</v>
      </c>
      <c r="E8" s="8">
        <f t="shared" si="2"/>
        <v>78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0</v>
      </c>
      <c r="O8" s="7">
        <v>0</v>
      </c>
      <c r="P8" s="7">
        <v>0</v>
      </c>
      <c r="Q8" s="7">
        <v>2</v>
      </c>
      <c r="R8" s="8">
        <v>0</v>
      </c>
      <c r="S8" s="28"/>
      <c r="T8" s="7">
        <v>0</v>
      </c>
      <c r="U8" s="7">
        <f t="shared" si="0"/>
        <v>0</v>
      </c>
      <c r="V8" s="30" t="s">
        <v>127</v>
      </c>
      <c r="W8" s="7">
        <v>0</v>
      </c>
      <c r="X8" s="7">
        <f t="shared" si="3"/>
        <v>20</v>
      </c>
      <c r="Y8" s="31" t="str">
        <f t="shared" si="4"/>
        <v>-2
0)
report: great</v>
      </c>
    </row>
    <row r="9" spans="1:25" ht="409.5">
      <c r="A9" s="9">
        <v>7</v>
      </c>
      <c r="B9" s="9" t="s">
        <v>34</v>
      </c>
      <c r="C9" s="24" t="s">
        <v>36</v>
      </c>
      <c r="D9" s="7">
        <f t="shared" si="1"/>
        <v>60</v>
      </c>
      <c r="E9" s="8">
        <f t="shared" si="2"/>
        <v>48</v>
      </c>
      <c r="F9" s="8">
        <v>1</v>
      </c>
      <c r="G9" s="8">
        <v>3</v>
      </c>
      <c r="H9" s="8">
        <v>0</v>
      </c>
      <c r="I9" s="8">
        <v>3</v>
      </c>
      <c r="J9" s="8">
        <v>0</v>
      </c>
      <c r="K9" s="8">
        <v>3</v>
      </c>
      <c r="L9" s="8">
        <v>2</v>
      </c>
      <c r="M9" s="8">
        <v>2</v>
      </c>
      <c r="N9" s="7">
        <v>5</v>
      </c>
      <c r="O9" s="7">
        <v>0</v>
      </c>
      <c r="P9" s="7">
        <v>0</v>
      </c>
      <c r="Q9" s="7">
        <v>5</v>
      </c>
      <c r="R9" s="8">
        <v>0</v>
      </c>
      <c r="S9" s="30" t="s">
        <v>121</v>
      </c>
      <c r="T9" s="7">
        <v>2</v>
      </c>
      <c r="U9" s="7">
        <f t="shared" si="0"/>
        <v>8</v>
      </c>
      <c r="V9" s="30" t="s">
        <v>121</v>
      </c>
      <c r="W9" s="7">
        <v>8</v>
      </c>
      <c r="X9" s="7">
        <f t="shared" si="3"/>
        <v>12</v>
      </c>
      <c r="Y9" s="31" t="str">
        <f t="shared" si="4"/>
        <v>-32
1)
3)
3)
3)
2)
2)
2)
2)
Incorrect file name(-4)
Incorrect file format(-4)
report: -8
Incorrect file name(-4)
Incorrect file format(-4)</v>
      </c>
    </row>
    <row r="10" spans="1:25" ht="209.65">
      <c r="A10" s="9">
        <v>8</v>
      </c>
      <c r="B10" s="9" t="s">
        <v>38</v>
      </c>
      <c r="C10" s="24" t="s">
        <v>40</v>
      </c>
      <c r="D10" s="7">
        <f t="shared" si="1"/>
        <v>91</v>
      </c>
      <c r="E10" s="8">
        <f t="shared" si="2"/>
        <v>71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0</v>
      </c>
      <c r="O10" s="7">
        <v>0</v>
      </c>
      <c r="P10" s="7">
        <v>0</v>
      </c>
      <c r="Q10" s="7">
        <v>5</v>
      </c>
      <c r="R10" s="8">
        <v>0</v>
      </c>
      <c r="S10" s="28" t="s">
        <v>119</v>
      </c>
      <c r="T10" s="7">
        <v>1</v>
      </c>
      <c r="U10" s="7">
        <f t="shared" si="0"/>
        <v>4</v>
      </c>
      <c r="V10" s="30" t="s">
        <v>127</v>
      </c>
      <c r="W10" s="7">
        <v>0</v>
      </c>
      <c r="X10" s="7">
        <f t="shared" si="3"/>
        <v>20</v>
      </c>
      <c r="Y10" s="31" t="str">
        <f t="shared" si="4"/>
        <v>-9
0)
Incorrect type of a, b, and c(-4)
report: great</v>
      </c>
    </row>
    <row r="11" spans="1:25" ht="145.15">
      <c r="A11" s="9">
        <v>9</v>
      </c>
      <c r="B11" s="9" t="s">
        <v>42</v>
      </c>
      <c r="C11" s="24" t="s">
        <v>44</v>
      </c>
      <c r="D11" s="7">
        <f t="shared" si="1"/>
        <v>98</v>
      </c>
      <c r="E11" s="8">
        <f t="shared" si="2"/>
        <v>78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0</v>
      </c>
      <c r="O11" s="7">
        <v>0</v>
      </c>
      <c r="P11" s="7">
        <v>0</v>
      </c>
      <c r="Q11" s="7">
        <v>2</v>
      </c>
      <c r="R11" s="8">
        <v>0</v>
      </c>
      <c r="S11" s="28"/>
      <c r="T11" s="7">
        <v>0</v>
      </c>
      <c r="U11" s="7">
        <f t="shared" si="0"/>
        <v>0</v>
      </c>
      <c r="V11" s="30" t="s">
        <v>127</v>
      </c>
      <c r="W11" s="7">
        <v>0</v>
      </c>
      <c r="X11" s="7">
        <f t="shared" si="3"/>
        <v>20</v>
      </c>
      <c r="Y11" s="31" t="str">
        <f t="shared" si="4"/>
        <v>-2
0)
report: great</v>
      </c>
    </row>
    <row r="12" spans="1:25" ht="241.9">
      <c r="A12" s="9">
        <v>10</v>
      </c>
      <c r="B12" s="9" t="s">
        <v>46</v>
      </c>
      <c r="C12" s="24" t="s">
        <v>48</v>
      </c>
      <c r="D12" s="7">
        <f t="shared" si="1"/>
        <v>87</v>
      </c>
      <c r="E12" s="8">
        <f t="shared" si="2"/>
        <v>71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5</v>
      </c>
      <c r="O12" s="7">
        <v>0</v>
      </c>
      <c r="P12" s="7">
        <v>0</v>
      </c>
      <c r="Q12" s="7">
        <v>0</v>
      </c>
      <c r="R12" s="8">
        <v>0</v>
      </c>
      <c r="S12" s="28" t="s">
        <v>122</v>
      </c>
      <c r="T12" s="7">
        <v>1</v>
      </c>
      <c r="U12" s="7">
        <f t="shared" si="0"/>
        <v>4</v>
      </c>
      <c r="V12" s="30" t="s">
        <v>101</v>
      </c>
      <c r="W12" s="7">
        <v>4</v>
      </c>
      <c r="X12" s="7">
        <f t="shared" si="3"/>
        <v>16</v>
      </c>
      <c r="Y12" s="31" t="str">
        <f t="shared" si="4"/>
        <v>-9
0)
Incorrect type of root1 and root2(-4)
report: -4
Incorrect file format(-4)</v>
      </c>
    </row>
    <row r="13" spans="1:25" ht="209.65">
      <c r="A13" s="9">
        <v>11</v>
      </c>
      <c r="B13" s="9" t="s">
        <v>50</v>
      </c>
      <c r="C13" s="24" t="s">
        <v>52</v>
      </c>
      <c r="D13" s="7">
        <f t="shared" si="1"/>
        <v>96</v>
      </c>
      <c r="E13" s="8">
        <f t="shared" si="2"/>
        <v>76</v>
      </c>
      <c r="F13" s="8">
        <v>0</v>
      </c>
      <c r="G13" s="8">
        <v>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0</v>
      </c>
      <c r="O13" s="7">
        <v>0</v>
      </c>
      <c r="P13" s="7">
        <v>0</v>
      </c>
      <c r="Q13" s="7">
        <v>2</v>
      </c>
      <c r="R13" s="8">
        <v>0</v>
      </c>
      <c r="S13" s="28"/>
      <c r="T13" s="7">
        <v>0</v>
      </c>
      <c r="U13" s="7">
        <f t="shared" si="0"/>
        <v>0</v>
      </c>
      <c r="V13" s="30" t="s">
        <v>127</v>
      </c>
      <c r="W13" s="7">
        <v>0</v>
      </c>
      <c r="X13" s="7">
        <f t="shared" si="3"/>
        <v>20</v>
      </c>
      <c r="Y13" s="31" t="str">
        <f t="shared" si="4"/>
        <v>-4
2)
0)
report: great</v>
      </c>
    </row>
    <row r="14" spans="1:25" ht="409.5">
      <c r="A14" s="9">
        <v>12</v>
      </c>
      <c r="B14" s="9" t="s">
        <v>54</v>
      </c>
      <c r="C14" s="24" t="s">
        <v>56</v>
      </c>
      <c r="D14" s="7">
        <f t="shared" si="1"/>
        <v>77</v>
      </c>
      <c r="E14" s="8">
        <f t="shared" si="2"/>
        <v>65</v>
      </c>
      <c r="F14" s="8">
        <v>1</v>
      </c>
      <c r="G14" s="8">
        <v>3</v>
      </c>
      <c r="H14" s="8">
        <v>0</v>
      </c>
      <c r="I14" s="8">
        <v>0</v>
      </c>
      <c r="J14" s="8">
        <v>0</v>
      </c>
      <c r="K14" s="8">
        <v>0</v>
      </c>
      <c r="L14" s="8">
        <v>2</v>
      </c>
      <c r="M14" s="8">
        <v>2</v>
      </c>
      <c r="N14" s="7">
        <v>0</v>
      </c>
      <c r="O14" s="7">
        <v>2</v>
      </c>
      <c r="P14" s="7">
        <v>0</v>
      </c>
      <c r="Q14" s="7">
        <v>5</v>
      </c>
      <c r="R14" s="8">
        <v>0</v>
      </c>
      <c r="S14" s="28"/>
      <c r="T14" s="7">
        <v>0</v>
      </c>
      <c r="U14" s="7">
        <f t="shared" si="0"/>
        <v>0</v>
      </c>
      <c r="V14" s="30" t="s">
        <v>121</v>
      </c>
      <c r="W14" s="7">
        <v>8</v>
      </c>
      <c r="X14" s="7">
        <f t="shared" si="3"/>
        <v>12</v>
      </c>
      <c r="Y14" s="31" t="str">
        <f t="shared" si="4"/>
        <v>-15
1)
3)
2)
2)
2)
2)
report: -8
Incorrect file name(-4)
Incorrect file format(-4)</v>
      </c>
    </row>
    <row r="15" spans="1:25" ht="209.65">
      <c r="A15" s="9">
        <v>13</v>
      </c>
      <c r="B15" s="9" t="s">
        <v>58</v>
      </c>
      <c r="C15" s="24" t="s">
        <v>60</v>
      </c>
      <c r="D15" s="7">
        <f t="shared" si="1"/>
        <v>98</v>
      </c>
      <c r="E15" s="8">
        <f t="shared" si="2"/>
        <v>78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7">
        <v>0</v>
      </c>
      <c r="P15" s="7">
        <v>0</v>
      </c>
      <c r="Q15" s="7">
        <v>2</v>
      </c>
      <c r="R15" s="8">
        <v>0</v>
      </c>
      <c r="S15" s="28" t="s">
        <v>123</v>
      </c>
      <c r="T15" s="7">
        <v>0</v>
      </c>
      <c r="U15" s="7">
        <f t="shared" si="0"/>
        <v>0</v>
      </c>
      <c r="V15" s="30" t="s">
        <v>127</v>
      </c>
      <c r="W15" s="7">
        <v>0</v>
      </c>
      <c r="X15" s="7">
        <f t="shared" si="3"/>
        <v>20</v>
      </c>
      <c r="Y15" s="31" t="str">
        <f t="shared" si="4"/>
        <v>-2
0)
Meanless functions naming(-0)
report: great</v>
      </c>
    </row>
    <row r="16" spans="1:25" ht="370.9">
      <c r="A16" s="9">
        <v>14</v>
      </c>
      <c r="B16" s="9" t="s">
        <v>62</v>
      </c>
      <c r="C16" s="24" t="s">
        <v>64</v>
      </c>
      <c r="D16" s="7">
        <f t="shared" si="1"/>
        <v>76</v>
      </c>
      <c r="E16" s="8">
        <f t="shared" si="2"/>
        <v>64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7">
        <v>0</v>
      </c>
      <c r="P16" s="7">
        <v>0</v>
      </c>
      <c r="Q16" s="7">
        <v>0</v>
      </c>
      <c r="R16" s="8">
        <v>0</v>
      </c>
      <c r="S16" s="29" t="s">
        <v>124</v>
      </c>
      <c r="T16" s="7">
        <v>4</v>
      </c>
      <c r="U16" s="7">
        <f t="shared" si="0"/>
        <v>16</v>
      </c>
      <c r="V16" s="30" t="s">
        <v>121</v>
      </c>
      <c r="W16" s="7">
        <v>8</v>
      </c>
      <c r="X16" s="7">
        <f t="shared" si="3"/>
        <v>12</v>
      </c>
      <c r="Y16" s="31" t="str">
        <f t="shared" si="4"/>
        <v>-16
Incorrect file name(-4)
Incorrect file format(-4)
Incorrect type of a, b, and c(-4)
Incorrect type of discriminant(-4)
report: -8
Incorrect file name(-4)
Incorrect file format(-4)</v>
      </c>
    </row>
    <row r="17" spans="1:25" ht="209.65">
      <c r="A17" s="9">
        <v>15</v>
      </c>
      <c r="B17" s="9" t="s">
        <v>66</v>
      </c>
      <c r="C17" s="24" t="s">
        <v>68</v>
      </c>
      <c r="D17" s="7">
        <f t="shared" si="1"/>
        <v>94</v>
      </c>
      <c r="E17" s="8">
        <f>80-SUM(F17:R17,U17)</f>
        <v>74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7">
        <v>0</v>
      </c>
      <c r="P17" s="7">
        <v>0</v>
      </c>
      <c r="Q17" s="7">
        <v>2</v>
      </c>
      <c r="R17" s="8">
        <v>0</v>
      </c>
      <c r="S17" s="28" t="s">
        <v>119</v>
      </c>
      <c r="T17" s="7">
        <v>1</v>
      </c>
      <c r="U17" s="7">
        <f t="shared" si="0"/>
        <v>4</v>
      </c>
      <c r="V17" s="30" t="s">
        <v>127</v>
      </c>
      <c r="W17" s="7">
        <v>0</v>
      </c>
      <c r="X17" s="7">
        <f t="shared" si="3"/>
        <v>20</v>
      </c>
      <c r="Y17" s="31" t="str">
        <f t="shared" si="4"/>
        <v>-6
0)
Incorrect type of a, b, and c(-4)
report: great</v>
      </c>
    </row>
    <row r="18" spans="1:25" ht="290.25">
      <c r="A18" s="9">
        <v>16</v>
      </c>
      <c r="B18" s="9" t="s">
        <v>70</v>
      </c>
      <c r="C18" s="24" t="s">
        <v>72</v>
      </c>
      <c r="D18" s="7">
        <f t="shared" si="1"/>
        <v>92</v>
      </c>
      <c r="E18" s="8">
        <f t="shared" si="2"/>
        <v>72</v>
      </c>
      <c r="F18" s="8">
        <v>1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5</v>
      </c>
      <c r="O18" s="7">
        <v>0</v>
      </c>
      <c r="P18" s="7">
        <v>0</v>
      </c>
      <c r="Q18" s="7">
        <v>2</v>
      </c>
      <c r="R18" s="8">
        <v>0</v>
      </c>
      <c r="S18" s="28"/>
      <c r="T18" s="7">
        <v>0</v>
      </c>
      <c r="U18" s="7">
        <f t="shared" si="0"/>
        <v>0</v>
      </c>
      <c r="V18" s="30" t="s">
        <v>127</v>
      </c>
      <c r="W18" s="7">
        <v>0</v>
      </c>
      <c r="X18" s="7">
        <f t="shared" si="3"/>
        <v>20</v>
      </c>
      <c r="Y18" s="31" t="str">
        <f t="shared" si="4"/>
        <v>-8
1)
0)
0)
report: great</v>
      </c>
    </row>
    <row r="19" spans="1:25" ht="290.25">
      <c r="A19" s="9">
        <v>17</v>
      </c>
      <c r="B19" s="9" t="s">
        <v>74</v>
      </c>
      <c r="C19" s="24" t="s">
        <v>76</v>
      </c>
      <c r="D19" s="7">
        <f t="shared" si="1"/>
        <v>90</v>
      </c>
      <c r="E19" s="8">
        <f t="shared" si="2"/>
        <v>70</v>
      </c>
      <c r="F19" s="8">
        <v>0</v>
      </c>
      <c r="G19" s="8">
        <v>1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7">
        <v>2</v>
      </c>
      <c r="P19" s="7">
        <v>0</v>
      </c>
      <c r="Q19" s="7">
        <v>7</v>
      </c>
      <c r="R19" s="8">
        <v>0</v>
      </c>
      <c r="S19" s="28"/>
      <c r="T19" s="7">
        <v>0</v>
      </c>
      <c r="U19" s="7">
        <f t="shared" si="0"/>
        <v>0</v>
      </c>
      <c r="V19" s="30" t="s">
        <v>127</v>
      </c>
      <c r="W19" s="7">
        <v>0</v>
      </c>
      <c r="X19" s="7">
        <f t="shared" si="3"/>
        <v>20</v>
      </c>
      <c r="Y19" s="31" t="str">
        <f t="shared" si="4"/>
        <v>-10
1)
0)
0)
report: great</v>
      </c>
    </row>
    <row r="20" spans="1:25" ht="258">
      <c r="A20" s="9">
        <v>18</v>
      </c>
      <c r="B20" s="9" t="s">
        <v>78</v>
      </c>
      <c r="C20" s="24" t="s">
        <v>80</v>
      </c>
      <c r="D20" s="7">
        <f t="shared" si="1"/>
        <v>94</v>
      </c>
      <c r="E20" s="8">
        <f t="shared" si="2"/>
        <v>74</v>
      </c>
      <c r="F20" s="8">
        <v>1</v>
      </c>
      <c r="G20" s="8">
        <v>1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28" t="s">
        <v>119</v>
      </c>
      <c r="T20" s="7">
        <v>1</v>
      </c>
      <c r="U20" s="7">
        <f t="shared" si="0"/>
        <v>4</v>
      </c>
      <c r="V20" s="30" t="s">
        <v>127</v>
      </c>
      <c r="W20" s="7">
        <v>0</v>
      </c>
      <c r="X20" s="7">
        <f t="shared" si="3"/>
        <v>20</v>
      </c>
      <c r="Y20" s="31" t="str">
        <f t="shared" si="4"/>
        <v>-6
1)
1)
Incorrect type of a, b, and c(-4)
report: great</v>
      </c>
    </row>
    <row r="21" spans="1:25" ht="209.65">
      <c r="A21" s="9">
        <v>19</v>
      </c>
      <c r="B21" s="9" t="s">
        <v>82</v>
      </c>
      <c r="C21" s="24" t="s">
        <v>84</v>
      </c>
      <c r="D21" s="7">
        <f t="shared" si="1"/>
        <v>92</v>
      </c>
      <c r="E21" s="8">
        <f t="shared" si="2"/>
        <v>72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7">
        <v>7</v>
      </c>
      <c r="R21" s="8">
        <v>0</v>
      </c>
      <c r="S21" s="28"/>
      <c r="T21" s="7">
        <v>0</v>
      </c>
      <c r="U21" s="7">
        <f t="shared" si="0"/>
        <v>0</v>
      </c>
      <c r="V21" s="30" t="s">
        <v>127</v>
      </c>
      <c r="W21" s="7">
        <v>0</v>
      </c>
      <c r="X21" s="7">
        <f t="shared" si="3"/>
        <v>20</v>
      </c>
      <c r="Y21" s="31" t="str">
        <f t="shared" si="4"/>
        <v>-8
1)
0)
report: great</v>
      </c>
    </row>
    <row r="22" spans="1:25" ht="145.15">
      <c r="A22" s="9">
        <v>20</v>
      </c>
      <c r="B22" s="9" t="s">
        <v>86</v>
      </c>
      <c r="C22" s="24" t="s">
        <v>88</v>
      </c>
      <c r="D22" s="7">
        <f t="shared" si="1"/>
        <v>98</v>
      </c>
      <c r="E22" s="8">
        <f t="shared" si="2"/>
        <v>78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7">
        <v>2</v>
      </c>
      <c r="R22" s="8">
        <v>0</v>
      </c>
      <c r="S22" s="28"/>
      <c r="T22" s="7">
        <v>0</v>
      </c>
      <c r="U22" s="7">
        <f t="shared" si="0"/>
        <v>0</v>
      </c>
      <c r="V22" s="30" t="s">
        <v>127</v>
      </c>
      <c r="W22" s="7">
        <v>0</v>
      </c>
      <c r="X22" s="7">
        <f t="shared" si="3"/>
        <v>20</v>
      </c>
      <c r="Y22" s="31" t="str">
        <f t="shared" si="4"/>
        <v>-2
0)
report: great</v>
      </c>
    </row>
    <row r="23" spans="1:25" ht="209.65">
      <c r="A23" s="9">
        <v>21</v>
      </c>
      <c r="B23" s="9" t="s">
        <v>90</v>
      </c>
      <c r="C23" s="24" t="s">
        <v>20</v>
      </c>
      <c r="D23" s="7">
        <f t="shared" si="1"/>
        <v>97</v>
      </c>
      <c r="E23" s="8">
        <f t="shared" si="2"/>
        <v>77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7">
        <v>2</v>
      </c>
      <c r="R23" s="8">
        <v>0</v>
      </c>
      <c r="S23" s="28"/>
      <c r="T23" s="7">
        <v>0</v>
      </c>
      <c r="U23" s="7">
        <f t="shared" si="0"/>
        <v>0</v>
      </c>
      <c r="V23" s="30" t="s">
        <v>127</v>
      </c>
      <c r="W23" s="7">
        <v>0</v>
      </c>
      <c r="X23" s="7">
        <f t="shared" si="3"/>
        <v>20</v>
      </c>
      <c r="Y23" s="31" t="str">
        <f t="shared" si="4"/>
        <v>-3
1)
0)
report: great</v>
      </c>
    </row>
    <row r="24" spans="1:25" ht="225.75">
      <c r="A24" s="9">
        <v>22</v>
      </c>
      <c r="B24" s="9" t="s">
        <v>93</v>
      </c>
      <c r="C24" s="24" t="s">
        <v>95</v>
      </c>
      <c r="D24" s="7">
        <f t="shared" si="1"/>
        <v>93</v>
      </c>
      <c r="E24" s="8">
        <f t="shared" si="2"/>
        <v>73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5</v>
      </c>
      <c r="O24" s="7">
        <v>0</v>
      </c>
      <c r="P24" s="7">
        <v>0</v>
      </c>
      <c r="Q24" s="7">
        <v>2</v>
      </c>
      <c r="R24" s="8">
        <v>0</v>
      </c>
      <c r="S24" s="28"/>
      <c r="T24" s="7">
        <v>0</v>
      </c>
      <c r="U24" s="7">
        <f t="shared" si="0"/>
        <v>0</v>
      </c>
      <c r="V24" s="30" t="s">
        <v>127</v>
      </c>
      <c r="W24" s="7">
        <v>0</v>
      </c>
      <c r="X24" s="7">
        <f t="shared" si="3"/>
        <v>20</v>
      </c>
      <c r="Y24" s="31" t="str">
        <f t="shared" si="4"/>
        <v>-7
0)
0)
report: great</v>
      </c>
    </row>
    <row r="25" spans="1:25" ht="409.5">
      <c r="A25" s="9">
        <v>23</v>
      </c>
      <c r="B25" s="9" t="s">
        <v>97</v>
      </c>
      <c r="C25" s="24" t="s">
        <v>99</v>
      </c>
      <c r="D25" s="7">
        <f t="shared" si="1"/>
        <v>92</v>
      </c>
      <c r="E25" s="8">
        <f t="shared" si="2"/>
        <v>72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  <c r="M25" s="8">
        <v>0</v>
      </c>
      <c r="N25" s="8">
        <v>0</v>
      </c>
      <c r="O25" s="8">
        <v>0</v>
      </c>
      <c r="P25" s="8">
        <v>0</v>
      </c>
      <c r="Q25" s="7">
        <v>2</v>
      </c>
      <c r="R25" s="8">
        <v>0</v>
      </c>
      <c r="S25" s="29" t="s">
        <v>125</v>
      </c>
      <c r="T25" s="7">
        <v>1</v>
      </c>
      <c r="U25" s="7">
        <f t="shared" si="0"/>
        <v>4</v>
      </c>
      <c r="V25" s="30" t="s">
        <v>127</v>
      </c>
      <c r="W25" s="7">
        <v>0</v>
      </c>
      <c r="X25" s="7">
        <f t="shared" si="3"/>
        <v>20</v>
      </c>
      <c r="Y25" s="31" t="str">
        <f t="shared" si="4"/>
        <v>-8
1)
1)
0)
Meanless variables naming(-0)
Incorrect type of a, b, and c(-4)
report: great</v>
      </c>
    </row>
  </sheetData>
  <mergeCells count="9">
    <mergeCell ref="V1:W2"/>
    <mergeCell ref="X1:X2"/>
    <mergeCell ref="Y1:Y2"/>
    <mergeCell ref="A1:A2"/>
    <mergeCell ref="B1:B2"/>
    <mergeCell ref="C1:C2"/>
    <mergeCell ref="D1:D2"/>
    <mergeCell ref="E1:E2"/>
    <mergeCell ref="S1:U2"/>
  </mergeCells>
  <phoneticPr fontId="10" type="noConversion"/>
  <conditionalFormatting sqref="F3:F16 R11 G11:M12 G15:N16 R15:R17 H17:N17 F18:F25 G22:P22 G24:M24">
    <cfRule type="cellIs" dxfId="9" priority="6" operator="greaterThan">
      <formula>1</formula>
    </cfRule>
  </conditionalFormatting>
  <conditionalFormatting sqref="G3:K10 G13:M13 R13 G14:K14 G18:M18 G19:N19 G20:R20 G21:P21 G23:P23 G25:K25">
    <cfRule type="cellIs" dxfId="8" priority="7" operator="greaterThan">
      <formula>3</formula>
    </cfRule>
  </conditionalFormatting>
  <conditionalFormatting sqref="L3:M10 L14:M14 L25:P25">
    <cfRule type="cellIs" dxfId="7" priority="5" operator="greaterThan">
      <formula>2</formula>
    </cfRule>
  </conditionalFormatting>
  <conditionalFormatting sqref="N3:N14 N18 N24">
    <cfRule type="cellIs" dxfId="6" priority="2" operator="greaterThan">
      <formula>5</formula>
    </cfRule>
  </conditionalFormatting>
  <conditionalFormatting sqref="O3:Q19 Q21:Q23 O24:Q24 Q25">
    <cfRule type="cellIs" dxfId="5" priority="1" operator="greaterThan">
      <formula>10</formula>
    </cfRule>
  </conditionalFormatting>
  <conditionalFormatting sqref="R3:R10 R12 R14 R17 R19 R21:R25">
    <cfRule type="cellIs" dxfId="4" priority="4" operator="greaterThan">
      <formula>5</formula>
    </cfRule>
  </conditionalFormatting>
  <conditionalFormatting sqref="R18">
    <cfRule type="cellIs" dxfId="3" priority="3" operator="greaterThan">
      <formula>10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2</vt:i4>
      </vt:variant>
    </vt:vector>
  </HeadingPairs>
  <TitlesOfParts>
    <vt:vector size="6" baseType="lpstr">
      <vt:lpstr>assgn4</vt:lpstr>
      <vt:lpstr>Question 1</vt:lpstr>
      <vt:lpstr>Question 2</vt:lpstr>
      <vt:lpstr>Report</vt:lpstr>
      <vt:lpstr>assgn4!Print_Area</vt:lpstr>
      <vt:lpstr>assgn4!Print_Titles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2023-12-29T08:35:10Z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2052-12.1.0.15933</vt:lpwstr>
  </property>
</Properties>
</file>