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MODERN MECHANICS\"/>
    </mc:Choice>
  </mc:AlternateContent>
  <xr:revisionPtr revIDLastSave="0" documentId="13_ncr:1_{DC01690A-6EE3-4096-B9AE-ADCAA904BF98}" xr6:coauthVersionLast="47" xr6:coauthVersionMax="47" xr10:uidLastSave="{00000000-0000-0000-0000-000000000000}"/>
  <bookViews>
    <workbookView xWindow="-108" yWindow="-108" windowWidth="30936" windowHeight="16896" xr2:uid="{407C9874-5FF6-4232-8657-29F60F13FD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E43" i="1"/>
  <c r="B43" i="1"/>
  <c r="H33" i="1"/>
  <c r="G34" i="1"/>
  <c r="G35" i="1"/>
  <c r="G36" i="1"/>
  <c r="G37" i="1"/>
  <c r="G38" i="1"/>
  <c r="G39" i="1"/>
  <c r="G40" i="1"/>
  <c r="G41" i="1"/>
  <c r="G42" i="1"/>
  <c r="G33" i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E19" i="1"/>
  <c r="E20" i="1"/>
  <c r="E21" i="1"/>
  <c r="E22" i="1"/>
  <c r="E23" i="1"/>
  <c r="E24" i="1"/>
  <c r="E25" i="1"/>
  <c r="E26" i="1"/>
  <c r="E27" i="1"/>
  <c r="E18" i="1"/>
  <c r="D19" i="1"/>
  <c r="D20" i="1"/>
  <c r="D21" i="1"/>
  <c r="D22" i="1"/>
  <c r="D23" i="1"/>
  <c r="D24" i="1"/>
  <c r="D25" i="1"/>
  <c r="D26" i="1"/>
  <c r="D27" i="1"/>
  <c r="D18" i="1"/>
  <c r="E4" i="1"/>
  <c r="E5" i="1"/>
  <c r="E6" i="1"/>
  <c r="E7" i="1"/>
  <c r="E8" i="1"/>
  <c r="E9" i="1"/>
  <c r="E10" i="1"/>
  <c r="E11" i="1"/>
  <c r="E12" i="1"/>
  <c r="E3" i="1"/>
  <c r="F3" i="1"/>
  <c r="G4" i="1" s="1"/>
  <c r="D4" i="1"/>
  <c r="D5" i="1"/>
  <c r="D6" i="1"/>
  <c r="D7" i="1"/>
  <c r="D8" i="1"/>
  <c r="D9" i="1"/>
  <c r="D10" i="1"/>
  <c r="D11" i="1"/>
  <c r="D12" i="1"/>
  <c r="D3" i="1"/>
  <c r="F18" i="1" l="1"/>
  <c r="G20" i="1" s="1"/>
  <c r="F33" i="1"/>
  <c r="G3" i="1"/>
  <c r="H3" i="1" s="1"/>
  <c r="B13" i="1" s="1"/>
  <c r="E13" i="1" s="1"/>
  <c r="G13" i="1" s="1"/>
  <c r="G11" i="1"/>
  <c r="G10" i="1"/>
  <c r="G6" i="1"/>
  <c r="G9" i="1"/>
  <c r="G8" i="1"/>
  <c r="G7" i="1"/>
  <c r="G5" i="1"/>
  <c r="G12" i="1"/>
  <c r="G27" i="1" l="1"/>
  <c r="G18" i="1"/>
  <c r="G19" i="1"/>
  <c r="G24" i="1"/>
  <c r="G22" i="1"/>
  <c r="G25" i="1"/>
  <c r="G26" i="1"/>
  <c r="G21" i="1"/>
  <c r="G23" i="1"/>
  <c r="H18" i="1" l="1"/>
  <c r="B28" i="1" s="1"/>
  <c r="E28" i="1" s="1"/>
  <c r="G43" i="1"/>
  <c r="G28" i="1" l="1"/>
  <c r="C49" i="1" l="1"/>
</calcChain>
</file>

<file path=xl/sharedStrings.xml><?xml version="1.0" encoding="utf-8"?>
<sst xmlns="http://schemas.openxmlformats.org/spreadsheetml/2006/main" count="43" uniqueCount="19">
  <si>
    <t>No</t>
    <phoneticPr fontId="2" type="noConversion"/>
  </si>
  <si>
    <t>r</t>
    <phoneticPr fontId="2" type="noConversion"/>
  </si>
  <si>
    <t>v</t>
    <phoneticPr fontId="2" type="noConversion"/>
  </si>
  <si>
    <t>L</t>
    <phoneticPr fontId="2" type="noConversion"/>
  </si>
  <si>
    <t>length</t>
    <phoneticPr fontId="2" type="noConversion"/>
  </si>
  <si>
    <t>c</t>
    <phoneticPr fontId="2" type="noConversion"/>
  </si>
  <si>
    <t>average</t>
    <phoneticPr fontId="2" type="noConversion"/>
  </si>
  <si>
    <t>deviation</t>
    <phoneticPr fontId="2" type="noConversion"/>
  </si>
  <si>
    <t>s</t>
    <phoneticPr fontId="2" type="noConversion"/>
  </si>
  <si>
    <t>error</t>
    <phoneticPr fontId="2" type="noConversion"/>
  </si>
  <si>
    <t>result</t>
    <phoneticPr fontId="2" type="noConversion"/>
  </si>
  <si>
    <t>percentage
error</t>
    <phoneticPr fontId="2" type="noConversion"/>
  </si>
  <si>
    <t>Object volume</t>
    <phoneticPr fontId="2" type="noConversion"/>
  </si>
  <si>
    <t>Percentage error of
 the volume</t>
    <phoneticPr fontId="2" type="noConversion"/>
  </si>
  <si>
    <t>Error of the volume</t>
    <phoneticPr fontId="2" type="noConversion"/>
  </si>
  <si>
    <t>Observation</t>
    <phoneticPr fontId="2" type="noConversion"/>
  </si>
  <si>
    <t>external diameter</t>
    <phoneticPr fontId="2" type="noConversion"/>
  </si>
  <si>
    <t>internal diameter</t>
    <phoneticPr fontId="2" type="noConversion"/>
  </si>
  <si>
    <t>depth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</si>
</sst>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0.000%"/>
    <numFmt numFmtId="177" formatCode="0.0"/>
    <numFmt numFmtId="178" formatCode="0.000"/>
    <numFmt numFmtId="179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76BA-FD2D-46BC-A192-F4B048F5DB73}">
  <dimension ref="A1:H50"/>
  <sheetViews>
    <sheetView tabSelected="1" topLeftCell="A16" workbookViewId="0">
      <selection activeCell="E43" sqref="E43:E44"/>
    </sheetView>
  </sheetViews>
  <sheetFormatPr defaultRowHeight="16.2" x14ac:dyDescent="0.3"/>
  <cols>
    <col min="1" max="8" width="8.88671875" customWidth="1"/>
    <col min="10" max="10" width="14.33203125" customWidth="1"/>
  </cols>
  <sheetData>
    <row r="1" spans="1:8" x14ac:dyDescent="0.3">
      <c r="A1" s="7" t="s">
        <v>16</v>
      </c>
      <c r="B1" s="7"/>
      <c r="C1" s="1" t="s">
        <v>5</v>
      </c>
      <c r="D1" s="1">
        <v>0</v>
      </c>
      <c r="E1" s="1"/>
      <c r="F1" s="1"/>
      <c r="G1" s="1"/>
      <c r="H1" s="1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</row>
    <row r="3" spans="1:8" x14ac:dyDescent="0.3">
      <c r="A3">
        <v>1</v>
      </c>
      <c r="B3">
        <v>33</v>
      </c>
      <c r="C3" s="3">
        <v>8</v>
      </c>
      <c r="D3" s="2">
        <f>B3+C3/10</f>
        <v>33.799999999999997</v>
      </c>
      <c r="E3" s="2">
        <f t="shared" ref="E3:E12" si="0">D3+D$1</f>
        <v>33.799999999999997</v>
      </c>
      <c r="F3" s="5">
        <f>AVERAGE(E3:E12)</f>
        <v>33.684999999999995</v>
      </c>
      <c r="G3" s="2">
        <f>E3-F$3</f>
        <v>0.11500000000000199</v>
      </c>
      <c r="H3" s="5">
        <f>STDEV(G3:G12)</f>
        <v>0.14151953143569176</v>
      </c>
    </row>
    <row r="4" spans="1:8" x14ac:dyDescent="0.3">
      <c r="A4">
        <v>2</v>
      </c>
      <c r="B4">
        <v>33</v>
      </c>
      <c r="C4" s="3">
        <v>7</v>
      </c>
      <c r="D4" s="2">
        <f t="shared" ref="D4:D12" si="1">B4+C4/10</f>
        <v>33.700000000000003</v>
      </c>
      <c r="E4" s="2">
        <f t="shared" si="0"/>
        <v>33.700000000000003</v>
      </c>
      <c r="F4" s="5"/>
      <c r="G4" s="2">
        <f t="shared" ref="G4:G12" si="2">E4-F$3</f>
        <v>1.5000000000007674E-2</v>
      </c>
      <c r="H4" s="5"/>
    </row>
    <row r="5" spans="1:8" x14ac:dyDescent="0.3">
      <c r="A5">
        <v>3</v>
      </c>
      <c r="B5">
        <v>33</v>
      </c>
      <c r="C5" s="3">
        <v>6.5</v>
      </c>
      <c r="D5" s="2">
        <f t="shared" si="1"/>
        <v>33.65</v>
      </c>
      <c r="E5" s="2">
        <f t="shared" si="0"/>
        <v>33.65</v>
      </c>
      <c r="F5" s="5"/>
      <c r="G5" s="2">
        <f t="shared" si="2"/>
        <v>-3.4999999999996589E-2</v>
      </c>
      <c r="H5" s="5"/>
    </row>
    <row r="6" spans="1:8" x14ac:dyDescent="0.3">
      <c r="A6">
        <v>4</v>
      </c>
      <c r="B6">
        <v>33</v>
      </c>
      <c r="C6" s="3">
        <v>7</v>
      </c>
      <c r="D6" s="2">
        <f t="shared" si="1"/>
        <v>33.700000000000003</v>
      </c>
      <c r="E6" s="2">
        <f t="shared" si="0"/>
        <v>33.700000000000003</v>
      </c>
      <c r="F6" s="5"/>
      <c r="G6" s="2">
        <f t="shared" si="2"/>
        <v>1.5000000000007674E-2</v>
      </c>
      <c r="H6" s="5"/>
    </row>
    <row r="7" spans="1:8" x14ac:dyDescent="0.3">
      <c r="A7">
        <v>5</v>
      </c>
      <c r="B7">
        <v>33</v>
      </c>
      <c r="C7" s="3">
        <v>6</v>
      </c>
      <c r="D7" s="2">
        <f t="shared" si="1"/>
        <v>33.6</v>
      </c>
      <c r="E7" s="2">
        <f t="shared" si="0"/>
        <v>33.6</v>
      </c>
      <c r="F7" s="5"/>
      <c r="G7" s="2">
        <f t="shared" si="2"/>
        <v>-8.4999999999993747E-2</v>
      </c>
      <c r="H7" s="5"/>
    </row>
    <row r="8" spans="1:8" x14ac:dyDescent="0.3">
      <c r="A8">
        <v>6</v>
      </c>
      <c r="B8">
        <v>33</v>
      </c>
      <c r="C8" s="3">
        <v>5.5</v>
      </c>
      <c r="D8" s="2">
        <f t="shared" si="1"/>
        <v>33.549999999999997</v>
      </c>
      <c r="E8" s="2">
        <f t="shared" si="0"/>
        <v>33.549999999999997</v>
      </c>
      <c r="F8" s="5"/>
      <c r="G8" s="2">
        <f t="shared" si="2"/>
        <v>-0.13499999999999801</v>
      </c>
      <c r="H8" s="5"/>
    </row>
    <row r="9" spans="1:8" x14ac:dyDescent="0.3">
      <c r="A9">
        <v>7</v>
      </c>
      <c r="B9">
        <v>33</v>
      </c>
      <c r="C9" s="3">
        <v>6.5</v>
      </c>
      <c r="D9" s="2">
        <f t="shared" si="1"/>
        <v>33.65</v>
      </c>
      <c r="E9" s="2">
        <f t="shared" si="0"/>
        <v>33.65</v>
      </c>
      <c r="F9" s="5"/>
      <c r="G9" s="2">
        <f t="shared" si="2"/>
        <v>-3.4999999999996589E-2</v>
      </c>
      <c r="H9" s="5"/>
    </row>
    <row r="10" spans="1:8" x14ac:dyDescent="0.3">
      <c r="A10">
        <v>8</v>
      </c>
      <c r="B10">
        <v>33</v>
      </c>
      <c r="C10" s="3">
        <v>8</v>
      </c>
      <c r="D10" s="2">
        <f t="shared" si="1"/>
        <v>33.799999999999997</v>
      </c>
      <c r="E10" s="2">
        <f t="shared" si="0"/>
        <v>33.799999999999997</v>
      </c>
      <c r="F10" s="5"/>
      <c r="G10" s="2">
        <f t="shared" si="2"/>
        <v>0.11500000000000199</v>
      </c>
      <c r="H10" s="5"/>
    </row>
    <row r="11" spans="1:8" x14ac:dyDescent="0.3">
      <c r="A11">
        <v>9</v>
      </c>
      <c r="B11">
        <v>33</v>
      </c>
      <c r="C11" s="3">
        <v>9.5</v>
      </c>
      <c r="D11" s="2">
        <f t="shared" si="1"/>
        <v>33.950000000000003</v>
      </c>
      <c r="E11" s="2">
        <f t="shared" si="0"/>
        <v>33.950000000000003</v>
      </c>
      <c r="F11" s="5"/>
      <c r="G11" s="2">
        <f t="shared" si="2"/>
        <v>0.26500000000000767</v>
      </c>
      <c r="H11" s="5"/>
    </row>
    <row r="12" spans="1:8" x14ac:dyDescent="0.3">
      <c r="A12">
        <v>10</v>
      </c>
      <c r="B12">
        <v>33</v>
      </c>
      <c r="C12" s="3">
        <v>4.5</v>
      </c>
      <c r="D12" s="2">
        <f t="shared" si="1"/>
        <v>33.450000000000003</v>
      </c>
      <c r="E12" s="2">
        <f t="shared" si="0"/>
        <v>33.450000000000003</v>
      </c>
      <c r="F12" s="5"/>
      <c r="G12" s="2">
        <f t="shared" si="2"/>
        <v>-0.23499999999999233</v>
      </c>
      <c r="H12" s="5"/>
    </row>
    <row r="13" spans="1:8" ht="16.2" customHeight="1" x14ac:dyDescent="0.3">
      <c r="A13" s="7" t="s">
        <v>9</v>
      </c>
      <c r="B13" s="9">
        <f>H3/SQRT(10)</f>
        <v>4.4752405273658473E-2</v>
      </c>
      <c r="C13" s="8" t="s">
        <v>11</v>
      </c>
      <c r="D13" s="8"/>
      <c r="E13" s="6">
        <f>B13/F3</f>
        <v>1.3285558935329815E-3</v>
      </c>
      <c r="F13" s="7" t="s">
        <v>10</v>
      </c>
      <c r="G13" s="10">
        <f>F3+E13</f>
        <v>33.686328555893532</v>
      </c>
      <c r="H13" s="10"/>
    </row>
    <row r="14" spans="1:8" x14ac:dyDescent="0.3">
      <c r="A14" s="7"/>
      <c r="B14" s="9"/>
      <c r="C14" s="8"/>
      <c r="D14" s="8"/>
      <c r="E14" s="6"/>
      <c r="F14" s="7"/>
      <c r="G14" s="10"/>
      <c r="H14" s="10"/>
    </row>
    <row r="16" spans="1:8" x14ac:dyDescent="0.3">
      <c r="A16" s="7" t="s">
        <v>17</v>
      </c>
      <c r="B16" s="7"/>
      <c r="C16" s="1" t="s">
        <v>5</v>
      </c>
      <c r="D16" s="1">
        <v>0</v>
      </c>
    </row>
    <row r="17" spans="1:8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6</v>
      </c>
      <c r="G17" s="1" t="s">
        <v>7</v>
      </c>
      <c r="H17" s="1" t="s">
        <v>8</v>
      </c>
    </row>
    <row r="18" spans="1:8" x14ac:dyDescent="0.3">
      <c r="A18">
        <v>1</v>
      </c>
      <c r="B18">
        <v>25</v>
      </c>
      <c r="C18" s="3">
        <v>9</v>
      </c>
      <c r="D18" s="2">
        <f>B18+C18/10</f>
        <v>25.9</v>
      </c>
      <c r="E18" s="2">
        <f t="shared" ref="E18:E27" si="3">D18+D$16</f>
        <v>25.9</v>
      </c>
      <c r="F18" s="7">
        <f>AVERAGE(E18:E27)</f>
        <v>25.810000000000002</v>
      </c>
      <c r="G18">
        <f>E18-F$18</f>
        <v>8.9999999999996305E-2</v>
      </c>
      <c r="H18" s="5">
        <f>STDEV(G18:G27)</f>
        <v>0.15776212754932276</v>
      </c>
    </row>
    <row r="19" spans="1:8" x14ac:dyDescent="0.3">
      <c r="A19">
        <v>2</v>
      </c>
      <c r="B19">
        <v>25</v>
      </c>
      <c r="C19" s="3">
        <v>5.5</v>
      </c>
      <c r="D19" s="2">
        <f t="shared" ref="D19:D27" si="4">B19+C19/10</f>
        <v>25.55</v>
      </c>
      <c r="E19" s="2">
        <f t="shared" si="3"/>
        <v>25.55</v>
      </c>
      <c r="F19" s="7"/>
      <c r="G19">
        <f t="shared" ref="G19:G27" si="5">E19-F$18</f>
        <v>-0.26000000000000156</v>
      </c>
      <c r="H19" s="5"/>
    </row>
    <row r="20" spans="1:8" x14ac:dyDescent="0.3">
      <c r="A20">
        <v>3</v>
      </c>
      <c r="B20">
        <v>25</v>
      </c>
      <c r="C20" s="3">
        <v>8.5</v>
      </c>
      <c r="D20" s="2">
        <f t="shared" si="4"/>
        <v>25.85</v>
      </c>
      <c r="E20" s="2">
        <f t="shared" si="3"/>
        <v>25.85</v>
      </c>
      <c r="F20" s="7"/>
      <c r="G20">
        <f t="shared" si="5"/>
        <v>3.9999999999999147E-2</v>
      </c>
      <c r="H20" s="5"/>
    </row>
    <row r="21" spans="1:8" x14ac:dyDescent="0.3">
      <c r="A21">
        <v>4</v>
      </c>
      <c r="B21">
        <v>25</v>
      </c>
      <c r="C21" s="3">
        <v>9</v>
      </c>
      <c r="D21" s="2">
        <f t="shared" si="4"/>
        <v>25.9</v>
      </c>
      <c r="E21" s="2">
        <f t="shared" si="3"/>
        <v>25.9</v>
      </c>
      <c r="F21" s="7"/>
      <c r="G21">
        <f t="shared" si="5"/>
        <v>8.9999999999996305E-2</v>
      </c>
      <c r="H21" s="5"/>
    </row>
    <row r="22" spans="1:8" x14ac:dyDescent="0.3">
      <c r="A22">
        <v>5</v>
      </c>
      <c r="B22">
        <v>26</v>
      </c>
      <c r="C22" s="3">
        <v>0</v>
      </c>
      <c r="D22" s="2">
        <f t="shared" si="4"/>
        <v>26</v>
      </c>
      <c r="E22" s="2">
        <f t="shared" si="3"/>
        <v>26</v>
      </c>
      <c r="F22" s="7"/>
      <c r="G22">
        <f t="shared" si="5"/>
        <v>0.18999999999999773</v>
      </c>
      <c r="H22" s="5"/>
    </row>
    <row r="23" spans="1:8" x14ac:dyDescent="0.3">
      <c r="A23">
        <v>6</v>
      </c>
      <c r="B23">
        <v>25</v>
      </c>
      <c r="C23" s="3">
        <v>9.5</v>
      </c>
      <c r="D23" s="2">
        <f t="shared" si="4"/>
        <v>25.95</v>
      </c>
      <c r="E23" s="2">
        <f t="shared" si="3"/>
        <v>25.95</v>
      </c>
      <c r="F23" s="7"/>
      <c r="G23">
        <f t="shared" si="5"/>
        <v>0.13999999999999702</v>
      </c>
      <c r="H23" s="5"/>
    </row>
    <row r="24" spans="1:8" x14ac:dyDescent="0.3">
      <c r="A24">
        <v>7</v>
      </c>
      <c r="B24">
        <v>25</v>
      </c>
      <c r="C24" s="3">
        <v>7</v>
      </c>
      <c r="D24" s="2">
        <f t="shared" si="4"/>
        <v>25.7</v>
      </c>
      <c r="E24" s="2">
        <f t="shared" si="3"/>
        <v>25.7</v>
      </c>
      <c r="F24" s="7"/>
      <c r="G24">
        <f t="shared" si="5"/>
        <v>-0.11000000000000298</v>
      </c>
      <c r="H24" s="5"/>
    </row>
    <row r="25" spans="1:8" x14ac:dyDescent="0.3">
      <c r="A25">
        <v>8</v>
      </c>
      <c r="B25">
        <v>25</v>
      </c>
      <c r="C25" s="3">
        <v>5.5</v>
      </c>
      <c r="D25" s="2">
        <f t="shared" si="4"/>
        <v>25.55</v>
      </c>
      <c r="E25" s="2">
        <f t="shared" si="3"/>
        <v>25.55</v>
      </c>
      <c r="F25" s="7"/>
      <c r="G25">
        <f t="shared" si="5"/>
        <v>-0.26000000000000156</v>
      </c>
      <c r="H25" s="5"/>
    </row>
    <row r="26" spans="1:8" x14ac:dyDescent="0.3">
      <c r="A26">
        <v>9</v>
      </c>
      <c r="B26">
        <v>25</v>
      </c>
      <c r="C26" s="3">
        <v>8.5</v>
      </c>
      <c r="D26" s="2">
        <f t="shared" si="4"/>
        <v>25.85</v>
      </c>
      <c r="E26" s="2">
        <f t="shared" si="3"/>
        <v>25.85</v>
      </c>
      <c r="F26" s="7"/>
      <c r="G26">
        <f t="shared" si="5"/>
        <v>3.9999999999999147E-2</v>
      </c>
      <c r="H26" s="5"/>
    </row>
    <row r="27" spans="1:8" x14ac:dyDescent="0.3">
      <c r="A27">
        <v>10</v>
      </c>
      <c r="B27">
        <v>25</v>
      </c>
      <c r="C27" s="3">
        <v>8.5</v>
      </c>
      <c r="D27" s="2">
        <f t="shared" si="4"/>
        <v>25.85</v>
      </c>
      <c r="E27" s="2">
        <f t="shared" si="3"/>
        <v>25.85</v>
      </c>
      <c r="F27" s="7"/>
      <c r="G27">
        <f t="shared" si="5"/>
        <v>3.9999999999999147E-2</v>
      </c>
      <c r="H27" s="5"/>
    </row>
    <row r="28" spans="1:8" x14ac:dyDescent="0.3">
      <c r="A28" s="7" t="s">
        <v>9</v>
      </c>
      <c r="B28" s="9">
        <f>H18/SQRT(10)</f>
        <v>4.9888765156985773E-2</v>
      </c>
      <c r="C28" s="8" t="s">
        <v>11</v>
      </c>
      <c r="D28" s="8"/>
      <c r="E28" s="6">
        <f>B28/F18</f>
        <v>1.9329238728006885E-3</v>
      </c>
      <c r="F28" s="7" t="s">
        <v>10</v>
      </c>
      <c r="G28" s="10">
        <f>F18+E28</f>
        <v>25.811932923872803</v>
      </c>
      <c r="H28" s="10"/>
    </row>
    <row r="29" spans="1:8" x14ac:dyDescent="0.3">
      <c r="A29" s="7"/>
      <c r="B29" s="9"/>
      <c r="C29" s="8"/>
      <c r="D29" s="8"/>
      <c r="E29" s="6"/>
      <c r="F29" s="7"/>
      <c r="G29" s="10"/>
      <c r="H29" s="10"/>
    </row>
    <row r="31" spans="1:8" x14ac:dyDescent="0.3">
      <c r="A31" s="7" t="s">
        <v>18</v>
      </c>
      <c r="B31" s="7"/>
      <c r="C31" s="1" t="s">
        <v>5</v>
      </c>
      <c r="D31" s="1">
        <v>0</v>
      </c>
    </row>
    <row r="32" spans="1:8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6</v>
      </c>
      <c r="G32" s="1" t="s">
        <v>7</v>
      </c>
      <c r="H32" s="1" t="s">
        <v>8</v>
      </c>
    </row>
    <row r="33" spans="1:8" x14ac:dyDescent="0.3">
      <c r="A33">
        <v>1</v>
      </c>
      <c r="B33">
        <v>32</v>
      </c>
      <c r="C33" s="3">
        <v>0.5</v>
      </c>
      <c r="D33" s="2">
        <f>B33+C33/10</f>
        <v>32.049999999999997</v>
      </c>
      <c r="E33" s="2">
        <f t="shared" ref="E33:E42" si="6">D33+D$16</f>
        <v>32.049999999999997</v>
      </c>
      <c r="F33" s="5">
        <f>AVERAGE(E33:E42)</f>
        <v>34.674999999999997</v>
      </c>
      <c r="G33" s="4">
        <f>E33-F$33</f>
        <v>-2.625</v>
      </c>
      <c r="H33" s="5">
        <f>STDEV(G33:G42)</f>
        <v>1.1138646436818282</v>
      </c>
    </row>
    <row r="34" spans="1:8" x14ac:dyDescent="0.3">
      <c r="A34">
        <v>2</v>
      </c>
      <c r="B34">
        <v>35</v>
      </c>
      <c r="C34" s="3">
        <v>5</v>
      </c>
      <c r="D34" s="2">
        <f t="shared" ref="D34:D42" si="7">B34+C34/10</f>
        <v>35.5</v>
      </c>
      <c r="E34" s="2">
        <f t="shared" si="6"/>
        <v>35.5</v>
      </c>
      <c r="F34" s="5"/>
      <c r="G34" s="4">
        <f t="shared" ref="G34:G42" si="8">E34-F$33</f>
        <v>0.82500000000000284</v>
      </c>
      <c r="H34" s="5"/>
    </row>
    <row r="35" spans="1:8" x14ac:dyDescent="0.3">
      <c r="A35">
        <v>3</v>
      </c>
      <c r="B35">
        <v>33</v>
      </c>
      <c r="C35" s="3">
        <v>3.5</v>
      </c>
      <c r="D35" s="2">
        <f t="shared" si="7"/>
        <v>33.35</v>
      </c>
      <c r="E35" s="2">
        <f t="shared" si="6"/>
        <v>33.35</v>
      </c>
      <c r="F35" s="5"/>
      <c r="G35" s="4">
        <f t="shared" si="8"/>
        <v>-1.3249999999999957</v>
      </c>
      <c r="H35" s="5"/>
    </row>
    <row r="36" spans="1:8" x14ac:dyDescent="0.3">
      <c r="A36">
        <v>4</v>
      </c>
      <c r="B36">
        <v>35</v>
      </c>
      <c r="C36" s="3">
        <v>1.5</v>
      </c>
      <c r="D36" s="2">
        <f t="shared" si="7"/>
        <v>35.15</v>
      </c>
      <c r="E36" s="2">
        <f t="shared" si="6"/>
        <v>35.15</v>
      </c>
      <c r="F36" s="5"/>
      <c r="G36" s="4">
        <f t="shared" si="8"/>
        <v>0.47500000000000142</v>
      </c>
      <c r="H36" s="5"/>
    </row>
    <row r="37" spans="1:8" x14ac:dyDescent="0.3">
      <c r="A37">
        <v>5</v>
      </c>
      <c r="B37">
        <v>34</v>
      </c>
      <c r="C37" s="3">
        <v>7</v>
      </c>
      <c r="D37" s="2">
        <f t="shared" si="7"/>
        <v>34.700000000000003</v>
      </c>
      <c r="E37" s="2">
        <f t="shared" si="6"/>
        <v>34.700000000000003</v>
      </c>
      <c r="F37" s="5"/>
      <c r="G37" s="4">
        <f t="shared" si="8"/>
        <v>2.5000000000005684E-2</v>
      </c>
      <c r="H37" s="5"/>
    </row>
    <row r="38" spans="1:8" x14ac:dyDescent="0.3">
      <c r="A38">
        <v>6</v>
      </c>
      <c r="B38">
        <v>35</v>
      </c>
      <c r="C38" s="3">
        <v>1</v>
      </c>
      <c r="D38" s="2">
        <f t="shared" si="7"/>
        <v>35.1</v>
      </c>
      <c r="E38" s="2">
        <f t="shared" si="6"/>
        <v>35.1</v>
      </c>
      <c r="F38" s="5"/>
      <c r="G38" s="4">
        <f t="shared" si="8"/>
        <v>0.42500000000000426</v>
      </c>
      <c r="H38" s="5"/>
    </row>
    <row r="39" spans="1:8" x14ac:dyDescent="0.3">
      <c r="A39">
        <v>7</v>
      </c>
      <c r="B39">
        <v>34</v>
      </c>
      <c r="C39" s="3">
        <v>8.5</v>
      </c>
      <c r="D39" s="2">
        <f t="shared" si="7"/>
        <v>34.85</v>
      </c>
      <c r="E39" s="2">
        <f t="shared" si="6"/>
        <v>34.85</v>
      </c>
      <c r="F39" s="5"/>
      <c r="G39" s="4">
        <f t="shared" si="8"/>
        <v>0.17500000000000426</v>
      </c>
      <c r="H39" s="5"/>
    </row>
    <row r="40" spans="1:8" x14ac:dyDescent="0.3">
      <c r="A40">
        <v>8</v>
      </c>
      <c r="B40">
        <v>35</v>
      </c>
      <c r="C40" s="3">
        <v>4</v>
      </c>
      <c r="D40" s="2">
        <f t="shared" si="7"/>
        <v>35.4</v>
      </c>
      <c r="E40" s="2">
        <f t="shared" si="6"/>
        <v>35.4</v>
      </c>
      <c r="F40" s="5"/>
      <c r="G40" s="4">
        <f t="shared" si="8"/>
        <v>0.72500000000000142</v>
      </c>
      <c r="H40" s="5"/>
    </row>
    <row r="41" spans="1:8" x14ac:dyDescent="0.3">
      <c r="A41">
        <v>9</v>
      </c>
      <c r="B41">
        <v>35</v>
      </c>
      <c r="C41" s="3">
        <v>2</v>
      </c>
      <c r="D41" s="2">
        <f t="shared" si="7"/>
        <v>35.200000000000003</v>
      </c>
      <c r="E41" s="2">
        <f t="shared" si="6"/>
        <v>35.200000000000003</v>
      </c>
      <c r="F41" s="5"/>
      <c r="G41" s="4">
        <f t="shared" si="8"/>
        <v>0.52500000000000568</v>
      </c>
      <c r="H41" s="5"/>
    </row>
    <row r="42" spans="1:8" x14ac:dyDescent="0.3">
      <c r="A42">
        <v>10</v>
      </c>
      <c r="B42">
        <v>35</v>
      </c>
      <c r="C42" s="3">
        <v>4.5</v>
      </c>
      <c r="D42" s="2">
        <f t="shared" si="7"/>
        <v>35.450000000000003</v>
      </c>
      <c r="E42" s="2">
        <f t="shared" si="6"/>
        <v>35.450000000000003</v>
      </c>
      <c r="F42" s="5"/>
      <c r="G42" s="4">
        <f t="shared" si="8"/>
        <v>0.77500000000000568</v>
      </c>
      <c r="H42" s="5"/>
    </row>
    <row r="43" spans="1:8" x14ac:dyDescent="0.3">
      <c r="A43" s="7" t="s">
        <v>9</v>
      </c>
      <c r="B43" s="9">
        <f>H33/SQRT(10)</f>
        <v>0.35223492791664573</v>
      </c>
      <c r="C43" s="8" t="s">
        <v>11</v>
      </c>
      <c r="D43" s="8"/>
      <c r="E43" s="6">
        <f>B43/F33</f>
        <v>1.0158181050227708E-2</v>
      </c>
      <c r="F43" s="7" t="s">
        <v>10</v>
      </c>
      <c r="G43" s="10">
        <f>F33+E43</f>
        <v>34.685158181050227</v>
      </c>
      <c r="H43" s="10"/>
    </row>
    <row r="44" spans="1:8" x14ac:dyDescent="0.3">
      <c r="A44" s="7"/>
      <c r="B44" s="9"/>
      <c r="C44" s="8"/>
      <c r="D44" s="8"/>
      <c r="E44" s="6"/>
      <c r="F44" s="7"/>
      <c r="G44" s="10"/>
      <c r="H44" s="10"/>
    </row>
    <row r="46" spans="1:8" x14ac:dyDescent="0.3">
      <c r="A46" s="7" t="s">
        <v>12</v>
      </c>
      <c r="B46" s="7"/>
      <c r="C46" s="5">
        <f>(PI()/4)*F18^2*F33</f>
        <v>18141.882933980542</v>
      </c>
      <c r="D46" s="5"/>
    </row>
    <row r="47" spans="1:8" x14ac:dyDescent="0.3">
      <c r="A47" s="8" t="s">
        <v>13</v>
      </c>
      <c r="B47" s="7"/>
      <c r="C47" s="6">
        <f>SQRT(4*E28^2+E43^2)</f>
        <v>1.0868919957446396E-2</v>
      </c>
      <c r="D47" s="6"/>
    </row>
    <row r="48" spans="1:8" x14ac:dyDescent="0.3">
      <c r="A48" s="7"/>
      <c r="B48" s="7"/>
      <c r="C48" s="6"/>
      <c r="D48" s="6"/>
    </row>
    <row r="49" spans="1:4" x14ac:dyDescent="0.3">
      <c r="A49" s="7" t="s">
        <v>14</v>
      </c>
      <c r="B49" s="7"/>
      <c r="C49" s="5">
        <f>C46*C47</f>
        <v>197.18267348679728</v>
      </c>
      <c r="D49" s="5"/>
    </row>
    <row r="50" spans="1:4" x14ac:dyDescent="0.3">
      <c r="A50" s="7" t="s">
        <v>15</v>
      </c>
      <c r="B50" s="7"/>
      <c r="C50" s="7"/>
      <c r="D50" s="7"/>
    </row>
  </sheetData>
  <mergeCells count="35">
    <mergeCell ref="F3:F12"/>
    <mergeCell ref="H3:H12"/>
    <mergeCell ref="A13:A14"/>
    <mergeCell ref="C13:D14"/>
    <mergeCell ref="F13:F14"/>
    <mergeCell ref="B13:B14"/>
    <mergeCell ref="E13:E14"/>
    <mergeCell ref="G13:H14"/>
    <mergeCell ref="F18:F27"/>
    <mergeCell ref="H18:H27"/>
    <mergeCell ref="A28:A29"/>
    <mergeCell ref="C28:D29"/>
    <mergeCell ref="F28:F29"/>
    <mergeCell ref="G28:H29"/>
    <mergeCell ref="E28:E29"/>
    <mergeCell ref="B28:B29"/>
    <mergeCell ref="F33:F42"/>
    <mergeCell ref="H33:H42"/>
    <mergeCell ref="A43:A44"/>
    <mergeCell ref="B43:B44"/>
    <mergeCell ref="C43:D44"/>
    <mergeCell ref="E43:E44"/>
    <mergeCell ref="F43:F44"/>
    <mergeCell ref="G43:H44"/>
    <mergeCell ref="C46:D46"/>
    <mergeCell ref="C49:D49"/>
    <mergeCell ref="C47:D48"/>
    <mergeCell ref="C50:D50"/>
    <mergeCell ref="A1:B1"/>
    <mergeCell ref="A16:B16"/>
    <mergeCell ref="A31:B31"/>
    <mergeCell ref="A46:B46"/>
    <mergeCell ref="A49:B49"/>
    <mergeCell ref="A47:B48"/>
    <mergeCell ref="A50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2022-09-27T06:56:10Z</dcterms:created>
  <dcterms:modified xsi:type="dcterms:W3CDTF">2022-10-03T17:20:45Z</dcterms:modified>
</cp:coreProperties>
</file>