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Assignment 2 Quadratic Equation Solver\"/>
    </mc:Choice>
  </mc:AlternateContent>
  <xr:revisionPtr revIDLastSave="0" documentId="13_ncr:1_{C449E67F-F646-4B05-AF90-7E4A28E5349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ssgn2" sheetId="8" r:id="rId1"/>
    <sheet name="工作表1" sheetId="9" r:id="rId2"/>
  </sheets>
  <definedNames>
    <definedName name="_xlnm.Print_Area" localSheetId="0">assgn2!$E$1:$G$24</definedName>
    <definedName name="_xlnm.Print_Titles" localSheetId="0">assgn2!$1:$1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8" l="1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G4" i="8"/>
  <c r="G5" i="8"/>
  <c r="G6" i="8"/>
  <c r="G7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3" i="9"/>
  <c r="E17" i="9" l="1"/>
  <c r="E4" i="9"/>
  <c r="E5" i="9"/>
  <c r="D5" i="9" s="1"/>
  <c r="E6" i="9"/>
  <c r="D6" i="9" s="1"/>
  <c r="E7" i="9"/>
  <c r="D7" i="9" s="1"/>
  <c r="E8" i="9"/>
  <c r="D8" i="9" s="1"/>
  <c r="E9" i="9"/>
  <c r="D9" i="9" s="1"/>
  <c r="E10" i="9"/>
  <c r="D10" i="9" s="1"/>
  <c r="E11" i="9"/>
  <c r="D11" i="9" s="1"/>
  <c r="E12" i="9"/>
  <c r="D12" i="9" s="1"/>
  <c r="D4" i="9"/>
  <c r="D3" i="9"/>
  <c r="E3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4" i="9"/>
  <c r="X5" i="9"/>
  <c r="X6" i="9"/>
  <c r="X7" i="9"/>
  <c r="X8" i="9"/>
  <c r="X9" i="9"/>
  <c r="X10" i="9"/>
  <c r="X11" i="9"/>
  <c r="X3" i="9"/>
  <c r="U4" i="9" l="1"/>
  <c r="U5" i="9"/>
  <c r="U6" i="9"/>
  <c r="U7" i="9"/>
  <c r="U8" i="9"/>
  <c r="U9" i="9"/>
  <c r="U10" i="9"/>
  <c r="U11" i="9"/>
  <c r="U12" i="9"/>
  <c r="U13" i="9"/>
  <c r="E13" i="9" s="1"/>
  <c r="D13" i="9" s="1"/>
  <c r="U14" i="9"/>
  <c r="E14" i="9" s="1"/>
  <c r="D14" i="9" s="1"/>
  <c r="U15" i="9"/>
  <c r="E15" i="9" s="1"/>
  <c r="D15" i="9" s="1"/>
  <c r="U16" i="9"/>
  <c r="E16" i="9" s="1"/>
  <c r="D16" i="9" s="1"/>
  <c r="U17" i="9"/>
  <c r="D17" i="9" s="1"/>
  <c r="U18" i="9"/>
  <c r="E18" i="9" s="1"/>
  <c r="D18" i="9" s="1"/>
  <c r="U19" i="9"/>
  <c r="E19" i="9" s="1"/>
  <c r="D19" i="9" s="1"/>
  <c r="U20" i="9"/>
  <c r="E20" i="9" s="1"/>
  <c r="D20" i="9" s="1"/>
  <c r="U21" i="9"/>
  <c r="E21" i="9" s="1"/>
  <c r="D21" i="9" s="1"/>
  <c r="U22" i="9"/>
  <c r="E22" i="9" s="1"/>
  <c r="D22" i="9" s="1"/>
  <c r="U23" i="9"/>
  <c r="E23" i="9" s="1"/>
  <c r="D23" i="9" s="1"/>
  <c r="U24" i="9"/>
  <c r="E24" i="9" s="1"/>
  <c r="D24" i="9" s="1"/>
  <c r="U25" i="9"/>
  <c r="E25" i="9" s="1"/>
  <c r="D25" i="9" s="1"/>
  <c r="U3" i="9"/>
</calcChain>
</file>

<file path=xl/sharedStrings.xml><?xml version="1.0" encoding="utf-8"?>
<sst xmlns="http://schemas.openxmlformats.org/spreadsheetml/2006/main" count="214" uniqueCount="141">
  <si>
    <t>No</t>
  </si>
  <si>
    <t>ID</t>
  </si>
  <si>
    <t>CName</t>
  </si>
  <si>
    <t>EName</t>
  </si>
  <si>
    <t>Alias</t>
  </si>
  <si>
    <t>Comments</t>
  </si>
  <si>
    <t>Score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</si>
  <si>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</si>
  <si>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</si>
  <si>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</si>
  <si>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</si>
  <si>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</si>
  <si>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</si>
  <si>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</si>
  <si>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</si>
  <si>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</si>
  <si>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</si>
  <si>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</si>
  <si>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</si>
  <si>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</si>
  <si>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</si>
  <si>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</si>
  <si>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</si>
  <si>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</si>
  <si>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</si>
  <si>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</si>
  <si>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</si>
  <si>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</si>
  <si>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</si>
  <si>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</si>
  <si>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</si>
  <si>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</si>
  <si>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</si>
  <si>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</si>
  <si>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</si>
  <si>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</si>
  <si>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</si>
  <si>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</si>
  <si>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</si>
  <si>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</si>
  <si>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</si>
  <si>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</si>
  <si>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</si>
  <si>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</si>
  <si>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</si>
  <si>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</si>
  <si>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</si>
  <si>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</si>
  <si>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</si>
  <si>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</si>
  <si>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</si>
  <si>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</si>
  <si>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</si>
  <si>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</si>
  <si>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</si>
  <si>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</si>
  <si>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</si>
  <si>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</si>
  <si>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</si>
  <si>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</si>
  <si>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</si>
  <si>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</si>
  <si>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</si>
  <si>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</si>
  <si>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</si>
  <si>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</si>
  <si>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</si>
  <si>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</si>
  <si>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</si>
  <si>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</si>
  <si>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</si>
  <si>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</si>
  <si>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</si>
  <si>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</si>
  <si>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</si>
  <si>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</si>
  <si>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</si>
  <si>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</si>
  <si>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</si>
  <si>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</si>
  <si>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</si>
  <si>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</si>
  <si>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</si>
  <si>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</si>
  <si>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</si>
  <si>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</si>
  <si>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</si>
  <si>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</si>
  <si>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</si>
  <si>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</si>
  <si>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</si>
  <si>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</si>
  <si>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</si>
  <si>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</si>
  <si>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</si>
  <si>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</si>
  <si>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</si>
  <si>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9" type="noConversion"/>
  </si>
  <si>
    <t>1 or -1</t>
    <phoneticPr fontId="9" type="noConversion"/>
  </si>
  <si>
    <t>alignment and blanks</t>
    <phoneticPr fontId="9" type="noConversion"/>
  </si>
  <si>
    <t>printing sentences</t>
    <phoneticPr fontId="9" type="noConversion"/>
  </si>
  <si>
    <t>multiple roots</t>
    <phoneticPr fontId="9" type="noConversion"/>
  </si>
  <si>
    <t>two real roots</t>
    <phoneticPr fontId="9" type="noConversion"/>
  </si>
  <si>
    <t>two complex roots</t>
    <phoneticPr fontId="9" type="noConversion"/>
  </si>
  <si>
    <t>fixed-point format</t>
    <phoneticPr fontId="9" type="noConversion"/>
  </si>
  <si>
    <t>great</t>
    <phoneticPr fontId="9" type="noConversion"/>
  </si>
  <si>
    <t>Incorrect file format(-4)</t>
    <phoneticPr fontId="9" type="noConversion"/>
  </si>
  <si>
    <t>Report Score</t>
    <phoneticPr fontId="9" type="noConversion"/>
  </si>
  <si>
    <t>a==0</t>
    <phoneticPr fontId="9" type="noConversion"/>
  </si>
  <si>
    <t>Incorrect type of a, b, and c(-4)</t>
    <phoneticPr fontId="9" type="noConversion"/>
  </si>
  <si>
    <t>Incorrect type of a, b, c and d(-4)</t>
    <phoneticPr fontId="9" type="noConversion"/>
  </si>
  <si>
    <t>Incorrect type of D(-4)
Printing 0 with negative sign '-'(-4)</t>
    <phoneticPr fontId="9" type="noConversion"/>
  </si>
  <si>
    <t>Incorrect file name(-4)
Incorrect file format(-4)</t>
    <phoneticPr fontId="9" type="noConversion"/>
  </si>
  <si>
    <t>Assignment Score</t>
    <phoneticPr fontId="9" type="noConversion"/>
  </si>
  <si>
    <t>Incorrect file format(-4)</t>
  </si>
  <si>
    <t>Incorrect type of root1 and root2(-4)</t>
    <phoneticPr fontId="9" type="noConversion"/>
  </si>
  <si>
    <t>Report Mistakes</t>
    <phoneticPr fontId="9" type="noConversion"/>
  </si>
  <si>
    <t>Assignment Mistakes</t>
    <phoneticPr fontId="9" type="noConversion"/>
  </si>
  <si>
    <t>Incorrect file name(-4)
Incorrect file format(-4)
Incorrect type of a, b, and c(-4)
Incorrect type of discriminant(-4)</t>
    <phoneticPr fontId="9" type="noConversion"/>
  </si>
  <si>
    <t>Meanless functions naming(-0)</t>
    <phoneticPr fontId="9" type="noConversion"/>
  </si>
  <si>
    <t>Meanless variables naming(-0)
Incorrect type of a, b, and c(-4)</t>
    <phoneticPr fontId="9" type="noConversion"/>
  </si>
  <si>
    <t>Comment</t>
    <phoneticPr fontId="9" type="noConversion"/>
  </si>
  <si>
    <t xml:space="preserve">source code: </t>
  </si>
  <si>
    <t>print coefficients</t>
    <phoneticPr fontId="9" type="noConversion"/>
  </si>
  <si>
    <t>input coefficients</t>
    <phoneticPr fontId="9" type="noConversion"/>
  </si>
  <si>
    <t>leading coefficients</t>
    <phoneticPr fontId="9" type="noConversion"/>
  </si>
  <si>
    <t>zero coefficients</t>
    <phoneticPr fontId="9" type="noConversion"/>
  </si>
  <si>
    <t>other numbers</t>
    <phoneticPr fontId="9" type="noConversion"/>
  </si>
  <si>
    <t>Wrongly printing sentences(-</t>
  </si>
  <si>
    <t>Incorrect printing coefficients(-</t>
  </si>
  <si>
    <t>Incorrect input coefficients(-</t>
  </si>
  <si>
    <t>Wrongly handle zero coefficients(-</t>
  </si>
  <si>
    <t>Wrongly handle leading coefficient(-</t>
  </si>
  <si>
    <t>Wrongly handle 1 or -1 situation(-</t>
  </si>
  <si>
    <t>Wrongly handle other numbers(-</t>
  </si>
  <si>
    <t>Incorrect alignment and blanks(-</t>
  </si>
  <si>
    <t>Without handle a==0 condition(-</t>
  </si>
  <si>
    <t>Wrong calculation in multiple roots(-</t>
  </si>
  <si>
    <t>Wrong calculation in two real roots(-</t>
  </si>
  <si>
    <t>Wrong calculation in two complex roots(-</t>
  </si>
  <si>
    <t>Without fixed-point format(-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</si>
</sst>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微軟正黑體"/>
      <charset val="136"/>
    </font>
    <font>
      <sz val="12"/>
      <name val="PMingLiu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readingOrder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xr:uid="{00000000-0005-0000-0000-000031000000}"/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15" zoomScaleNormal="115" workbookViewId="0">
      <pane xSplit="5" ySplit="1" topLeftCell="F2" activePane="bottomRight" state="frozenSplit"/>
      <selection pane="topRight"/>
      <selection pane="bottomLeft"/>
      <selection pane="bottomRight" activeCell="H2" sqref="H2"/>
    </sheetView>
  </sheetViews>
  <sheetFormatPr defaultColWidth="9" defaultRowHeight="16.2"/>
  <cols>
    <col min="1" max="1" width="4.44140625" style="3" customWidth="1"/>
    <col min="2" max="2" width="11.88671875" style="3" customWidth="1"/>
    <col min="3" max="3" width="10.5546875" style="3" customWidth="1"/>
    <col min="4" max="4" width="7.88671875" style="4" customWidth="1"/>
    <col min="5" max="5" width="9.88671875" style="4" customWidth="1"/>
    <col min="6" max="6" width="55.77734375" style="4" customWidth="1"/>
    <col min="7" max="7" width="7.21875" style="5" customWidth="1"/>
    <col min="8" max="16384" width="9" style="4"/>
  </cols>
  <sheetData>
    <row r="1" spans="1:7" s="1" customFormat="1" ht="15.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s="2" customFormat="1" ht="109.2">
      <c r="A2" s="9">
        <v>1</v>
      </c>
      <c r="B2" s="9" t="s">
        <v>7</v>
      </c>
      <c r="C2" s="10" t="s">
        <v>8</v>
      </c>
      <c r="D2" s="11" t="s">
        <v>9</v>
      </c>
      <c r="E2" s="12" t="s">
        <v>10</v>
      </c>
      <c r="F2" s="13" t="str">
        <f>工作表1!Y3</f>
        <v>source code: -15
Wrongly printing sentences(-1)
Wrong calculation in two real roots(-0)
Incorrect type of a, b, c and d(-4)
report: -8
Incorrect file name(-4)
Incorrect file format(-4)</v>
      </c>
      <c r="G2" s="13">
        <f>工作表1!D3</f>
        <v>77</v>
      </c>
    </row>
    <row r="3" spans="1:7" s="2" customFormat="1" ht="62.4">
      <c r="A3" s="9">
        <v>2</v>
      </c>
      <c r="B3" s="14" t="s">
        <v>11</v>
      </c>
      <c r="C3" s="15" t="s">
        <v>12</v>
      </c>
      <c r="D3" s="16" t="s">
        <v>13</v>
      </c>
      <c r="E3" s="12" t="s">
        <v>14</v>
      </c>
      <c r="F3" s="13" t="str">
        <f>工作表1!Y4</f>
        <v>source code: -7
Without handle a==0 condition(-0)
Wrong calculation in two complex roots(-0)
report: great</v>
      </c>
      <c r="G3" s="13">
        <f>工作表1!D4</f>
        <v>93</v>
      </c>
    </row>
    <row r="4" spans="1:7" s="2" customFormat="1" ht="62.4">
      <c r="A4" s="9">
        <v>3</v>
      </c>
      <c r="B4" s="17" t="s">
        <v>15</v>
      </c>
      <c r="C4" s="15" t="s">
        <v>16</v>
      </c>
      <c r="D4" s="16" t="s">
        <v>17</v>
      </c>
      <c r="E4" s="18" t="s">
        <v>18</v>
      </c>
      <c r="F4" s="13" t="str">
        <f>工作表1!Y5</f>
        <v>source code: -2
Wrong calculation in two complex roots(-0)
report: -4
Incorrect file format(-4)</v>
      </c>
      <c r="G4" s="13">
        <f>工作表1!D5</f>
        <v>94</v>
      </c>
    </row>
    <row r="5" spans="1:7" s="2" customFormat="1" ht="46.8">
      <c r="A5" s="9">
        <v>4</v>
      </c>
      <c r="B5" s="9" t="s">
        <v>19</v>
      </c>
      <c r="C5" s="19" t="s">
        <v>20</v>
      </c>
      <c r="D5" s="20" t="s">
        <v>21</v>
      </c>
      <c r="E5" s="12" t="s">
        <v>22</v>
      </c>
      <c r="F5" s="13" t="str">
        <f>工作表1!Y6</f>
        <v>source code: -4
Incorrect type of a, b, and c(-4)
report: great</v>
      </c>
      <c r="G5" s="13">
        <f>工作表1!D6</f>
        <v>96</v>
      </c>
    </row>
    <row r="6" spans="1:7" s="2" customFormat="1" ht="124.8">
      <c r="A6" s="9">
        <v>5</v>
      </c>
      <c r="B6" s="9" t="s">
        <v>23</v>
      </c>
      <c r="C6" s="19" t="s">
        <v>24</v>
      </c>
      <c r="D6" s="20" t="s">
        <v>25</v>
      </c>
      <c r="E6" s="12" t="s">
        <v>26</v>
      </c>
      <c r="F6" s="13" t="str">
        <f>工作表1!Y7</f>
        <v>source code: -16
Wrongly printing sentences(-1)
Incorrect printing coefficients(-1)
Incorrect alignment and blanks(-1)
Wrong calculation in two complex roots(-1)
Incorrect type of D(-4)
Printing 0 with negative sign '-'(-4)
report: great</v>
      </c>
      <c r="G6" s="13">
        <f>工作表1!D7</f>
        <v>84</v>
      </c>
    </row>
    <row r="7" spans="1:7" s="2" customFormat="1" ht="46.8">
      <c r="A7" s="9">
        <v>6</v>
      </c>
      <c r="B7" s="21" t="s">
        <v>27</v>
      </c>
      <c r="C7" s="19" t="s">
        <v>28</v>
      </c>
      <c r="D7" s="20" t="s">
        <v>29</v>
      </c>
      <c r="E7" s="12" t="s">
        <v>30</v>
      </c>
      <c r="F7" s="13" t="str">
        <f>工作表1!Y8</f>
        <v>source code: -2
Wrong calculation in two complex roots(-0)
report: great</v>
      </c>
      <c r="G7" s="13">
        <f>工作表1!D8</f>
        <v>98</v>
      </c>
    </row>
    <row r="8" spans="1:7" s="2" customFormat="1" ht="218.4">
      <c r="A8" s="9">
        <v>7</v>
      </c>
      <c r="B8" s="9" t="s">
        <v>31</v>
      </c>
      <c r="C8" s="19" t="s">
        <v>32</v>
      </c>
      <c r="D8" s="20" t="s">
        <v>33</v>
      </c>
      <c r="E8" s="12" t="s">
        <v>34</v>
      </c>
      <c r="F8" s="13" t="str">
        <f>工作表1!Y9</f>
        <v>source code: -32
Wrongly printing sentences(-1)
Incorrect printing coefficients(-3)
Wrongly handle zero coefficients(-3)
Wrongly handle 1 or -1 situation(-3)
Wrongly handle other numbers(-2)
Incorrect alignment and blanks(-2)
Without handle a==0 condition(-2)
Wrong calculation in two complex roots(-2)
Incorrect file name(-4)
Incorrect file format(-4)
report: -8
Incorrect file name(-4)
Incorrect file format(-4)</v>
      </c>
      <c r="G8" s="13">
        <f>工作表1!D9</f>
        <v>60</v>
      </c>
    </row>
    <row r="9" spans="1:7" s="2" customFormat="1" ht="62.4">
      <c r="A9" s="9">
        <v>8</v>
      </c>
      <c r="B9" s="9" t="s">
        <v>35</v>
      </c>
      <c r="C9" s="19" t="s">
        <v>36</v>
      </c>
      <c r="D9" s="20" t="s">
        <v>37</v>
      </c>
      <c r="E9" s="12" t="s">
        <v>38</v>
      </c>
      <c r="F9" s="13" t="str">
        <f>工作表1!Y10</f>
        <v>source code: -9
Wrong calculation in two complex roots(-0)
Incorrect type of a, b, and c(-4)
report: great</v>
      </c>
      <c r="G9" s="13">
        <f>工作表1!D10</f>
        <v>91</v>
      </c>
    </row>
    <row r="10" spans="1:7" s="2" customFormat="1" ht="46.8">
      <c r="A10" s="9">
        <v>9</v>
      </c>
      <c r="B10" s="9" t="s">
        <v>39</v>
      </c>
      <c r="C10" s="19" t="s">
        <v>40</v>
      </c>
      <c r="D10" s="20" t="s">
        <v>41</v>
      </c>
      <c r="E10" s="12" t="s">
        <v>42</v>
      </c>
      <c r="F10" s="13" t="str">
        <f>工作表1!Y11</f>
        <v>source code: -2
Wrong calculation in two complex roots(-0)
report: great</v>
      </c>
      <c r="G10" s="13">
        <f>工作表1!D11</f>
        <v>98</v>
      </c>
    </row>
    <row r="11" spans="1:7" s="2" customFormat="1" ht="78">
      <c r="A11" s="9">
        <v>10</v>
      </c>
      <c r="B11" s="9" t="s">
        <v>43</v>
      </c>
      <c r="C11" s="19" t="s">
        <v>44</v>
      </c>
      <c r="D11" s="20" t="s">
        <v>45</v>
      </c>
      <c r="E11" s="12" t="s">
        <v>46</v>
      </c>
      <c r="F11" s="13" t="str">
        <f>工作表1!Y12</f>
        <v>source code: -9
Without handle a==0 condition(-0)
Incorrect type of root1 and root2(-4)
report: -4
Incorrect file format(-4)</v>
      </c>
      <c r="G11" s="13">
        <f>工作表1!D12</f>
        <v>87</v>
      </c>
    </row>
    <row r="12" spans="1:7" s="2" customFormat="1" ht="62.4">
      <c r="A12" s="9">
        <v>11</v>
      </c>
      <c r="B12" s="9" t="s">
        <v>47</v>
      </c>
      <c r="C12" s="19" t="s">
        <v>48</v>
      </c>
      <c r="D12" s="20" t="s">
        <v>49</v>
      </c>
      <c r="E12" s="12" t="s">
        <v>50</v>
      </c>
      <c r="F12" s="13" t="str">
        <f>工作表1!Y13</f>
        <v>source code: -4
Incorrect printing coefficients(-2)
Wrong calculation in two complex roots(-0)
report: great</v>
      </c>
      <c r="G12" s="13">
        <f>工作表1!D13</f>
        <v>96</v>
      </c>
    </row>
    <row r="13" spans="1:7" s="2" customFormat="1" ht="156">
      <c r="A13" s="9">
        <v>12</v>
      </c>
      <c r="B13" s="9" t="s">
        <v>51</v>
      </c>
      <c r="C13" s="19" t="s">
        <v>52</v>
      </c>
      <c r="D13" s="20" t="s">
        <v>53</v>
      </c>
      <c r="E13" s="12" t="s">
        <v>54</v>
      </c>
      <c r="F13" s="13" t="str">
        <f>工作表1!Y14</f>
        <v>source code: -15
Wrongly printing sentences(-1)
Incorrect printing coefficients(-3)
Wrongly handle other numbers(-2)
Incorrect alignment and blanks(-2)
Wrong calculation in multiple roots(-2)
Wrong calculation in two complex roots(-2)
report: -8
Incorrect file name(-4)
Incorrect file format(-4)</v>
      </c>
      <c r="G13" s="13">
        <f>工作表1!D14</f>
        <v>77</v>
      </c>
    </row>
    <row r="14" spans="1:7" s="2" customFormat="1" ht="62.4">
      <c r="A14" s="9">
        <v>13</v>
      </c>
      <c r="B14" s="9" t="s">
        <v>55</v>
      </c>
      <c r="C14" s="19" t="s">
        <v>56</v>
      </c>
      <c r="D14" s="20" t="s">
        <v>57</v>
      </c>
      <c r="E14" s="12" t="s">
        <v>58</v>
      </c>
      <c r="F14" s="13" t="str">
        <f>工作表1!Y15</f>
        <v>source code: -2
Wrong calculation in two complex roots(-0)
Meanless functions naming(-0)
report: great</v>
      </c>
      <c r="G14" s="13">
        <f>工作表1!D15</f>
        <v>98</v>
      </c>
    </row>
    <row r="15" spans="1:7" s="2" customFormat="1" ht="124.8">
      <c r="A15" s="9">
        <v>14</v>
      </c>
      <c r="B15" s="9" t="s">
        <v>59</v>
      </c>
      <c r="C15" s="19" t="s">
        <v>60</v>
      </c>
      <c r="D15" s="20" t="s">
        <v>61</v>
      </c>
      <c r="E15" s="12" t="s">
        <v>62</v>
      </c>
      <c r="F15" s="13" t="str">
        <f>工作表1!Y16</f>
        <v>source code: -16
Incorrect file name(-4)
Incorrect file format(-4)
Incorrect type of a, b, and c(-4)
Incorrect type of discriminant(-4)
report: -8
Incorrect file name(-4)
Incorrect file format(-4)</v>
      </c>
      <c r="G15" s="13">
        <f>工作表1!D16</f>
        <v>76</v>
      </c>
    </row>
    <row r="16" spans="1:7" s="2" customFormat="1" ht="62.4">
      <c r="A16" s="9">
        <v>15</v>
      </c>
      <c r="B16" s="9" t="s">
        <v>63</v>
      </c>
      <c r="C16" s="19" t="s">
        <v>64</v>
      </c>
      <c r="D16" s="20" t="s">
        <v>65</v>
      </c>
      <c r="E16" s="12" t="s">
        <v>66</v>
      </c>
      <c r="F16" s="13" t="str">
        <f>工作表1!Y17</f>
        <v>source code: -6
Wrong calculation in two complex roots(-0)
Incorrect type of a, b, and c(-4)
report: great</v>
      </c>
      <c r="G16" s="13">
        <f>工作表1!D17</f>
        <v>94</v>
      </c>
    </row>
    <row r="17" spans="1:7" s="2" customFormat="1" ht="78">
      <c r="A17" s="9">
        <v>16</v>
      </c>
      <c r="B17" s="9" t="s">
        <v>67</v>
      </c>
      <c r="C17" s="19" t="s">
        <v>68</v>
      </c>
      <c r="D17" s="20" t="s">
        <v>69</v>
      </c>
      <c r="E17" s="12" t="s">
        <v>70</v>
      </c>
      <c r="F17" s="13" t="str">
        <f>工作表1!Y18</f>
        <v>source code: -8
Wrongly printing sentences(-1)
Without handle a==0 condition(-0)
Wrong calculation in two complex roots(-0)
report: great</v>
      </c>
      <c r="G17" s="13">
        <f>工作表1!D18</f>
        <v>92</v>
      </c>
    </row>
    <row r="18" spans="1:7" s="2" customFormat="1" ht="78">
      <c r="A18" s="9">
        <v>17</v>
      </c>
      <c r="B18" s="9" t="s">
        <v>71</v>
      </c>
      <c r="C18" s="19" t="s">
        <v>72</v>
      </c>
      <c r="D18" s="20" t="s">
        <v>73</v>
      </c>
      <c r="E18" s="12" t="s">
        <v>74</v>
      </c>
      <c r="F18" s="13" t="str">
        <f>工作表1!Y19</f>
        <v>source code: -10
Incorrect printing coefficients(-1)
Wrong calculation in multiple roots(-0)
Wrong calculation in two complex roots(-0)
report: great</v>
      </c>
      <c r="G18" s="13">
        <f>工作表1!D19</f>
        <v>90</v>
      </c>
    </row>
    <row r="19" spans="1:7" s="2" customFormat="1" ht="78">
      <c r="A19" s="9">
        <v>18</v>
      </c>
      <c r="B19" s="9" t="s">
        <v>75</v>
      </c>
      <c r="C19" s="19" t="s">
        <v>76</v>
      </c>
      <c r="D19" s="20" t="s">
        <v>77</v>
      </c>
      <c r="E19" s="12" t="s">
        <v>78</v>
      </c>
      <c r="F19" s="13" t="str">
        <f>工作表1!Y20</f>
        <v>source code: -6
Wrongly printing sentences(-1)
Incorrect printing coefficients(-1)
Incorrect type of a, b, and c(-4)
report: great</v>
      </c>
      <c r="G19" s="13">
        <f>工作表1!D20</f>
        <v>94</v>
      </c>
    </row>
    <row r="20" spans="1:7" s="2" customFormat="1" ht="62.4">
      <c r="A20" s="9">
        <v>19</v>
      </c>
      <c r="B20" s="9" t="s">
        <v>79</v>
      </c>
      <c r="C20" s="19" t="s">
        <v>80</v>
      </c>
      <c r="D20" s="20" t="s">
        <v>81</v>
      </c>
      <c r="E20" s="12" t="s">
        <v>82</v>
      </c>
      <c r="F20" s="13" t="str">
        <f>工作表1!Y21</f>
        <v>source code: -8
Wrongly printing sentences(-1)
Wrong calculation in two complex roots(-0)
report: great</v>
      </c>
      <c r="G20" s="13">
        <f>工作表1!D21</f>
        <v>92</v>
      </c>
    </row>
    <row r="21" spans="1:7" s="2" customFormat="1" ht="46.8">
      <c r="A21" s="9">
        <v>20</v>
      </c>
      <c r="B21" s="9" t="s">
        <v>83</v>
      </c>
      <c r="C21" s="19" t="s">
        <v>84</v>
      </c>
      <c r="D21" s="20" t="s">
        <v>85</v>
      </c>
      <c r="E21" s="12"/>
      <c r="F21" s="13" t="str">
        <f>工作表1!Y22</f>
        <v>source code: -2
Wrong calculation in two complex roots(-0)
report: great</v>
      </c>
      <c r="G21" s="13">
        <f>工作表1!D22</f>
        <v>98</v>
      </c>
    </row>
    <row r="22" spans="1:7" ht="62.4">
      <c r="A22" s="9">
        <v>21</v>
      </c>
      <c r="B22" s="9" t="s">
        <v>86</v>
      </c>
      <c r="C22" s="19" t="s">
        <v>87</v>
      </c>
      <c r="D22" s="20" t="s">
        <v>17</v>
      </c>
      <c r="E22" s="12" t="s">
        <v>88</v>
      </c>
      <c r="F22" s="13" t="str">
        <f>工作表1!Y23</f>
        <v>source code: -3
Wrongly printing sentences(-1)
Wrong calculation in two complex roots(-0)
report: great</v>
      </c>
      <c r="G22" s="13">
        <f>工作表1!D23</f>
        <v>97</v>
      </c>
    </row>
    <row r="23" spans="1:7" ht="62.4">
      <c r="A23" s="9">
        <v>22</v>
      </c>
      <c r="B23" s="9" t="s">
        <v>89</v>
      </c>
      <c r="C23" s="19" t="s">
        <v>90</v>
      </c>
      <c r="D23" s="20" t="s">
        <v>91</v>
      </c>
      <c r="E23" s="12" t="s">
        <v>92</v>
      </c>
      <c r="F23" s="13" t="str">
        <f>工作表1!Y24</f>
        <v>source code: -7
Without handle a==0 condition(-0)
Wrong calculation in two complex roots(-0)
report: great</v>
      </c>
      <c r="G23" s="13">
        <f>工作表1!D24</f>
        <v>93</v>
      </c>
    </row>
    <row r="24" spans="1:7" ht="109.2">
      <c r="A24" s="9">
        <v>23</v>
      </c>
      <c r="B24" s="9" t="s">
        <v>93</v>
      </c>
      <c r="C24" s="19" t="s">
        <v>94</v>
      </c>
      <c r="D24" s="20" t="s">
        <v>95</v>
      </c>
      <c r="E24" s="12" t="s">
        <v>96</v>
      </c>
      <c r="F24" s="13" t="str">
        <f>工作表1!Y25</f>
        <v>source code: -8
Wrongly printing sentences(-1)
Wrongly handle other numbers(-1)
Wrong calculation in two complex roots(-0)
Meanless variables naming(-0)
Incorrect type of a, b, and c(-4)
report: great</v>
      </c>
      <c r="G24" s="13">
        <f>工作表1!D25</f>
        <v>92</v>
      </c>
    </row>
  </sheetData>
  <sortState xmlns:xlrd2="http://schemas.microsoft.com/office/spreadsheetml/2017/richdata2" ref="A2:E24">
    <sortCondition ref="B2:B24"/>
  </sortState>
  <phoneticPr fontId="9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Programming Assignment 2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BDA0-D65B-4671-869C-2D1BD935B201}">
  <dimension ref="A1:Z40"/>
  <sheetViews>
    <sheetView zoomScale="85" zoomScaleNormal="85" workbookViewId="0">
      <selection activeCell="Y5" sqref="Y5"/>
    </sheetView>
  </sheetViews>
  <sheetFormatPr defaultRowHeight="16.2"/>
  <cols>
    <col min="1" max="1" width="4.21875" style="3" bestFit="1" customWidth="1"/>
    <col min="2" max="2" width="11" style="3" customWidth="1"/>
    <col min="3" max="3" width="9.33203125" style="4" bestFit="1" customWidth="1"/>
    <col min="4" max="4" width="6.6640625" style="22" bestFit="1" customWidth="1"/>
    <col min="5" max="5" width="11.44140625" style="23" customWidth="1"/>
    <col min="6" max="17" width="11.77734375" style="23" customWidth="1"/>
    <col min="18" max="18" width="11.77734375" customWidth="1"/>
    <col min="19" max="19" width="36.6640625" customWidth="1"/>
    <col min="20" max="20" width="8.77734375" style="25" customWidth="1"/>
    <col min="21" max="21" width="8.77734375" customWidth="1"/>
    <col min="22" max="22" width="24.5546875" style="31" customWidth="1"/>
    <col min="25" max="25" width="44.5546875" customWidth="1"/>
  </cols>
  <sheetData>
    <row r="1" spans="1:25">
      <c r="A1" s="29" t="s">
        <v>0</v>
      </c>
      <c r="B1" s="29" t="s">
        <v>1</v>
      </c>
      <c r="C1" s="29" t="s">
        <v>3</v>
      </c>
      <c r="D1" s="28" t="s">
        <v>97</v>
      </c>
      <c r="E1" s="27" t="s">
        <v>113</v>
      </c>
      <c r="F1" s="8">
        <v>1</v>
      </c>
      <c r="G1" s="8">
        <v>3</v>
      </c>
      <c r="H1" s="8">
        <v>3</v>
      </c>
      <c r="I1" s="8">
        <v>3</v>
      </c>
      <c r="J1" s="8">
        <v>3</v>
      </c>
      <c r="K1" s="8">
        <v>3</v>
      </c>
      <c r="L1" s="8">
        <v>2</v>
      </c>
      <c r="M1" s="8">
        <v>2</v>
      </c>
      <c r="N1" s="8">
        <v>5</v>
      </c>
      <c r="O1" s="8">
        <v>10</v>
      </c>
      <c r="P1" s="8">
        <v>10</v>
      </c>
      <c r="Q1" s="8">
        <v>10</v>
      </c>
      <c r="R1" s="8">
        <v>5</v>
      </c>
      <c r="S1" s="27" t="s">
        <v>117</v>
      </c>
      <c r="T1" s="27"/>
      <c r="U1" s="27"/>
      <c r="V1" s="27" t="s">
        <v>116</v>
      </c>
      <c r="W1" s="27"/>
      <c r="X1" s="27" t="s">
        <v>107</v>
      </c>
      <c r="Y1" s="28" t="s">
        <v>121</v>
      </c>
    </row>
    <row r="2" spans="1:25" ht="46.8">
      <c r="A2" s="29"/>
      <c r="B2" s="29"/>
      <c r="C2" s="29"/>
      <c r="D2" s="28"/>
      <c r="E2" s="27"/>
      <c r="F2" s="8" t="s">
        <v>100</v>
      </c>
      <c r="G2" s="8" t="s">
        <v>123</v>
      </c>
      <c r="H2" s="8" t="s">
        <v>124</v>
      </c>
      <c r="I2" s="8" t="s">
        <v>126</v>
      </c>
      <c r="J2" s="8" t="s">
        <v>125</v>
      </c>
      <c r="K2" s="8" t="s">
        <v>98</v>
      </c>
      <c r="L2" s="8" t="s">
        <v>127</v>
      </c>
      <c r="M2" s="35" t="s">
        <v>99</v>
      </c>
      <c r="N2" s="35" t="s">
        <v>108</v>
      </c>
      <c r="O2" s="8" t="s">
        <v>101</v>
      </c>
      <c r="P2" s="8" t="s">
        <v>102</v>
      </c>
      <c r="Q2" s="8" t="s">
        <v>103</v>
      </c>
      <c r="R2" s="8" t="s">
        <v>104</v>
      </c>
      <c r="S2" s="27"/>
      <c r="T2" s="27"/>
      <c r="U2" s="27"/>
      <c r="V2" s="27"/>
      <c r="W2" s="27"/>
      <c r="X2" s="27"/>
      <c r="Y2" s="28"/>
    </row>
    <row r="3" spans="1:25" ht="113.4">
      <c r="A3" s="9">
        <v>1</v>
      </c>
      <c r="B3" s="9" t="s">
        <v>7</v>
      </c>
      <c r="C3" s="11" t="s">
        <v>9</v>
      </c>
      <c r="D3" s="7">
        <f>E3+X3</f>
        <v>77</v>
      </c>
      <c r="E3" s="8">
        <f>80-SUM(F3:R3,U3)</f>
        <v>65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7">
        <v>0</v>
      </c>
      <c r="O3" s="7">
        <v>0</v>
      </c>
      <c r="P3" s="7">
        <v>10</v>
      </c>
      <c r="Q3" s="7">
        <v>0</v>
      </c>
      <c r="R3" s="8">
        <v>0</v>
      </c>
      <c r="S3" s="32" t="s">
        <v>110</v>
      </c>
      <c r="T3" s="7">
        <v>1</v>
      </c>
      <c r="U3" s="7">
        <f>IF(4*T3&lt;=20, 4*T3, 20)</f>
        <v>4</v>
      </c>
      <c r="V3" s="26" t="s">
        <v>112</v>
      </c>
      <c r="W3" s="7">
        <v>8</v>
      </c>
      <c r="X3" s="7">
        <f>20-W3</f>
        <v>12</v>
      </c>
      <c r="Y3" s="37" t="str">
        <f>Y$27&amp;IF(AND(D3=100, S3=""), "great","-"&amp;(80-E3))&amp;CHAR(10)&amp;
IF(F3=0,"",Y$28&amp;F3&amp;")"&amp;CHAR(10))&amp;
IF(G3=0,"",Y$29&amp;G3&amp;")"&amp;CHAR(10))&amp;
IF(H3=0,"",Y$30&amp;H3&amp;")"&amp;CHAR(10))&amp;
IF(I3=0,"",Y$31&amp;I3&amp;")"&amp;CHAR(10))&amp;
IF(J3=0,"",Y$32&amp;J3&amp;")"&amp;CHAR(10))&amp;
IF(K3=0,"",Y$33&amp;K3&amp;")"&amp;CHAR(10))&amp;
IF(L3=0,"",Y$34&amp;L3&amp;")"&amp;CHAR(10))&amp;
IF(M3=0,"",Y$35&amp;M3&amp;")"&amp;CHAR(10))&amp;
IF(N3=0,"",Y$36&amp;M3&amp;")"&amp;CHAR(10))&amp;
IF(O3=0,"",Y$37&amp;M3&amp;")"&amp;CHAR(10))&amp;
IF(P3=0,"",Y$38&amp;M3&amp;")"&amp;CHAR(10))&amp;
IF(Q3=0,"",Y$39&amp;M3&amp;")"&amp;CHAR(10))&amp;
IF(R3=0,"",Y$40&amp;M3&amp;")"&amp;CHAR(10))&amp;
IF(S3="","",S3&amp;CHAR(10))&amp;
"report: "&amp;IF(W3=0, V3, "-"&amp;(W3)&amp;CHAR(10)&amp;V3)</f>
        <v>source code: -15
Wrongly printing sentences(-1)
Wrong calculation in two real roots(-0)
Incorrect type of a, b, c and d(-4)
report: -8
Incorrect file name(-4)
Incorrect file format(-4)</v>
      </c>
    </row>
    <row r="4" spans="1:25" ht="64.8">
      <c r="A4" s="9">
        <v>2</v>
      </c>
      <c r="B4" s="17" t="s">
        <v>11</v>
      </c>
      <c r="C4" s="16" t="s">
        <v>13</v>
      </c>
      <c r="D4" s="7">
        <f t="shared" ref="D4:D25" si="0">E4+X4</f>
        <v>93</v>
      </c>
      <c r="E4" s="8">
        <f t="shared" ref="E4:E25" si="1">80-SUM(F4:R4,U4)</f>
        <v>73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7">
        <v>5</v>
      </c>
      <c r="O4" s="7">
        <v>0</v>
      </c>
      <c r="P4" s="7">
        <v>0</v>
      </c>
      <c r="Q4" s="7">
        <v>2</v>
      </c>
      <c r="R4" s="8">
        <v>0</v>
      </c>
      <c r="S4" s="32"/>
      <c r="T4" s="7">
        <v>0</v>
      </c>
      <c r="U4" s="7">
        <f>IF(4*T4&lt;=20, 4*T4, 20)</f>
        <v>0</v>
      </c>
      <c r="V4" s="26" t="s">
        <v>105</v>
      </c>
      <c r="W4" s="7">
        <v>0</v>
      </c>
      <c r="X4" s="7">
        <f t="shared" ref="X4:X25" si="2">20-W4</f>
        <v>20</v>
      </c>
      <c r="Y4" s="37" t="str">
        <f t="shared" ref="Y4:Y25" si="3">Y$27&amp;IF(AND(D4=100, S4=""), "great","-"&amp;(80-E4))&amp;CHAR(10)&amp;
IF(F4=0,"",Y$28&amp;F4&amp;")"&amp;CHAR(10))&amp;
IF(G4=0,"",Y$29&amp;G4&amp;")"&amp;CHAR(10))&amp;
IF(H4=0,"",Y$30&amp;H4&amp;")"&amp;CHAR(10))&amp;
IF(I4=0,"",Y$31&amp;I4&amp;")"&amp;CHAR(10))&amp;
IF(J4=0,"",Y$32&amp;J4&amp;")"&amp;CHAR(10))&amp;
IF(K4=0,"",Y$33&amp;K4&amp;")"&amp;CHAR(10))&amp;
IF(L4=0,"",Y$34&amp;L4&amp;")"&amp;CHAR(10))&amp;
IF(M4=0,"",Y$35&amp;M4&amp;")"&amp;CHAR(10))&amp;
IF(N4=0,"",Y$36&amp;M4&amp;")"&amp;CHAR(10))&amp;
IF(O4=0,"",Y$37&amp;M4&amp;")"&amp;CHAR(10))&amp;
IF(P4=0,"",Y$38&amp;M4&amp;")"&amp;CHAR(10))&amp;
IF(Q4=0,"",Y$39&amp;M4&amp;")"&amp;CHAR(10))&amp;
IF(R4=0,"",Y$40&amp;M4&amp;")"&amp;CHAR(10))&amp;
IF(S4="","",S4&amp;CHAR(10))&amp;
"report: "&amp;IF(W4=0, V4, "-"&amp;(W4)&amp;CHAR(10)&amp;V4)</f>
        <v>source code: -7
Without handle a==0 condition(-0)
Wrong calculation in two complex roots(-0)
report: great</v>
      </c>
    </row>
    <row r="5" spans="1:25" ht="64.8">
      <c r="A5" s="9">
        <v>3</v>
      </c>
      <c r="B5" s="17" t="s">
        <v>15</v>
      </c>
      <c r="C5" s="16" t="s">
        <v>17</v>
      </c>
      <c r="D5" s="7">
        <f t="shared" si="0"/>
        <v>94</v>
      </c>
      <c r="E5" s="8">
        <f t="shared" si="1"/>
        <v>78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7">
        <v>0</v>
      </c>
      <c r="O5" s="7">
        <v>0</v>
      </c>
      <c r="P5" s="7">
        <v>0</v>
      </c>
      <c r="Q5" s="7">
        <v>2</v>
      </c>
      <c r="R5" s="8">
        <v>0</v>
      </c>
      <c r="S5" s="32"/>
      <c r="T5" s="7">
        <v>0</v>
      </c>
      <c r="U5" s="7">
        <f>IF(4*T5&lt;=20, 4*T5, 20)</f>
        <v>0</v>
      </c>
      <c r="V5" s="26" t="s">
        <v>106</v>
      </c>
      <c r="W5" s="7">
        <v>4</v>
      </c>
      <c r="X5" s="7">
        <f t="shared" si="2"/>
        <v>16</v>
      </c>
      <c r="Y5" s="37" t="str">
        <f t="shared" si="3"/>
        <v>source code: -2
Wrong calculation in two complex roots(-0)
report: -4
Incorrect file format(-4)</v>
      </c>
    </row>
    <row r="6" spans="1:25" ht="48.6">
      <c r="A6" s="9">
        <v>4</v>
      </c>
      <c r="B6" s="9" t="s">
        <v>19</v>
      </c>
      <c r="C6" s="24" t="s">
        <v>21</v>
      </c>
      <c r="D6" s="7">
        <f t="shared" si="0"/>
        <v>96</v>
      </c>
      <c r="E6" s="8">
        <f t="shared" si="1"/>
        <v>76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7">
        <v>0</v>
      </c>
      <c r="O6" s="7">
        <v>0</v>
      </c>
      <c r="P6" s="7">
        <v>0</v>
      </c>
      <c r="Q6" s="7">
        <v>0</v>
      </c>
      <c r="R6" s="8">
        <v>0</v>
      </c>
      <c r="S6" s="32" t="s">
        <v>109</v>
      </c>
      <c r="T6" s="7">
        <v>1</v>
      </c>
      <c r="U6" s="7">
        <f>IF(4*T6&lt;=20, 4*T6, 20)</f>
        <v>4</v>
      </c>
      <c r="V6" s="26" t="s">
        <v>105</v>
      </c>
      <c r="W6" s="7"/>
      <c r="X6" s="7">
        <f t="shared" si="2"/>
        <v>20</v>
      </c>
      <c r="Y6" s="37" t="str">
        <f t="shared" si="3"/>
        <v>source code: -4
Incorrect type of a, b, and c(-4)
report: great</v>
      </c>
    </row>
    <row r="7" spans="1:25" ht="129.6">
      <c r="A7" s="9">
        <v>5</v>
      </c>
      <c r="B7" s="9" t="s">
        <v>23</v>
      </c>
      <c r="C7" s="24" t="s">
        <v>25</v>
      </c>
      <c r="D7" s="7">
        <f t="shared" si="0"/>
        <v>84</v>
      </c>
      <c r="E7" s="8">
        <f t="shared" si="1"/>
        <v>64</v>
      </c>
      <c r="F7" s="8">
        <v>1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7">
        <v>0</v>
      </c>
      <c r="O7" s="7">
        <v>0</v>
      </c>
      <c r="P7" s="7">
        <v>0</v>
      </c>
      <c r="Q7" s="7">
        <v>5</v>
      </c>
      <c r="R7" s="8">
        <v>0</v>
      </c>
      <c r="S7" s="33" t="s">
        <v>111</v>
      </c>
      <c r="T7" s="7">
        <v>2</v>
      </c>
      <c r="U7" s="7">
        <f>IF(4*T7&lt;=20, 4*T7, 20)</f>
        <v>8</v>
      </c>
      <c r="V7" s="26" t="s">
        <v>105</v>
      </c>
      <c r="W7" s="7">
        <v>0</v>
      </c>
      <c r="X7" s="7">
        <f t="shared" si="2"/>
        <v>20</v>
      </c>
      <c r="Y7" s="37" t="str">
        <f t="shared" si="3"/>
        <v>source code: -16
Wrongly printing sentences(-1)
Incorrect printing coefficients(-1)
Incorrect alignment and blanks(-1)
Wrong calculation in two complex roots(-1)
Incorrect type of D(-4)
Printing 0 with negative sign '-'(-4)
report: great</v>
      </c>
    </row>
    <row r="8" spans="1:25" ht="48.6">
      <c r="A8" s="9">
        <v>6</v>
      </c>
      <c r="B8" s="21" t="s">
        <v>27</v>
      </c>
      <c r="C8" s="24" t="s">
        <v>29</v>
      </c>
      <c r="D8" s="7">
        <f t="shared" si="0"/>
        <v>98</v>
      </c>
      <c r="E8" s="8">
        <f t="shared" si="1"/>
        <v>78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0</v>
      </c>
      <c r="O8" s="7">
        <v>0</v>
      </c>
      <c r="P8" s="7">
        <v>0</v>
      </c>
      <c r="Q8" s="7">
        <v>2</v>
      </c>
      <c r="R8" s="8">
        <v>0</v>
      </c>
      <c r="S8" s="34"/>
      <c r="T8" s="7">
        <v>0</v>
      </c>
      <c r="U8" s="7">
        <f>IF(4*T8&lt;=20, 4*T8, 20)</f>
        <v>0</v>
      </c>
      <c r="V8" s="26" t="s">
        <v>105</v>
      </c>
      <c r="W8" s="7">
        <v>0</v>
      </c>
      <c r="X8" s="7">
        <f t="shared" si="2"/>
        <v>20</v>
      </c>
      <c r="Y8" s="37" t="str">
        <f t="shared" si="3"/>
        <v>source code: -2
Wrong calculation in two complex roots(-0)
report: great</v>
      </c>
    </row>
    <row r="9" spans="1:25" ht="226.8">
      <c r="A9" s="9">
        <v>7</v>
      </c>
      <c r="B9" s="9" t="s">
        <v>31</v>
      </c>
      <c r="C9" s="24" t="s">
        <v>33</v>
      </c>
      <c r="D9" s="7">
        <f t="shared" si="0"/>
        <v>60</v>
      </c>
      <c r="E9" s="8">
        <f t="shared" si="1"/>
        <v>48</v>
      </c>
      <c r="F9" s="8">
        <v>1</v>
      </c>
      <c r="G9" s="8">
        <v>3</v>
      </c>
      <c r="H9" s="8">
        <v>0</v>
      </c>
      <c r="I9" s="8">
        <v>3</v>
      </c>
      <c r="J9" s="8">
        <v>0</v>
      </c>
      <c r="K9" s="8">
        <v>3</v>
      </c>
      <c r="L9" s="8">
        <v>2</v>
      </c>
      <c r="M9" s="8">
        <v>2</v>
      </c>
      <c r="N9" s="7">
        <v>5</v>
      </c>
      <c r="O9" s="7">
        <v>0</v>
      </c>
      <c r="P9" s="7">
        <v>0</v>
      </c>
      <c r="Q9" s="7">
        <v>5</v>
      </c>
      <c r="R9" s="8">
        <v>0</v>
      </c>
      <c r="S9" s="30" t="s">
        <v>112</v>
      </c>
      <c r="T9" s="7">
        <v>2</v>
      </c>
      <c r="U9" s="7">
        <f>IF(4*T9&lt;=20, 4*T9, 20)</f>
        <v>8</v>
      </c>
      <c r="V9" s="26" t="s">
        <v>112</v>
      </c>
      <c r="W9" s="7">
        <v>8</v>
      </c>
      <c r="X9" s="7">
        <f t="shared" si="2"/>
        <v>12</v>
      </c>
      <c r="Y9" s="37" t="str">
        <f t="shared" si="3"/>
        <v>source code: -32
Wrongly printing sentences(-1)
Incorrect printing coefficients(-3)
Wrongly handle zero coefficients(-3)
Wrongly handle 1 or -1 situation(-3)
Wrongly handle other numbers(-2)
Incorrect alignment and blanks(-2)
Without handle a==0 condition(-2)
Wrong calculation in two complex roots(-2)
Incorrect file name(-4)
Incorrect file format(-4)
report: -8
Incorrect file name(-4)
Incorrect file format(-4)</v>
      </c>
    </row>
    <row r="10" spans="1:25" ht="64.8">
      <c r="A10" s="9">
        <v>8</v>
      </c>
      <c r="B10" s="9" t="s">
        <v>35</v>
      </c>
      <c r="C10" s="24" t="s">
        <v>37</v>
      </c>
      <c r="D10" s="7">
        <f t="shared" si="0"/>
        <v>91</v>
      </c>
      <c r="E10" s="8">
        <f t="shared" si="1"/>
        <v>71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0</v>
      </c>
      <c r="O10" s="7">
        <v>0</v>
      </c>
      <c r="P10" s="7">
        <v>0</v>
      </c>
      <c r="Q10" s="7">
        <v>5</v>
      </c>
      <c r="R10" s="8">
        <v>0</v>
      </c>
      <c r="S10" s="32" t="s">
        <v>109</v>
      </c>
      <c r="T10" s="7">
        <v>1</v>
      </c>
      <c r="U10" s="7">
        <f>IF(4*T10&lt;=20, 4*T10, 20)</f>
        <v>4</v>
      </c>
      <c r="V10" s="26" t="s">
        <v>105</v>
      </c>
      <c r="W10" s="7">
        <v>0</v>
      </c>
      <c r="X10" s="7">
        <f t="shared" si="2"/>
        <v>20</v>
      </c>
      <c r="Y10" s="37" t="str">
        <f t="shared" si="3"/>
        <v>source code: -9
Wrong calculation in two complex roots(-0)
Incorrect type of a, b, and c(-4)
report: great</v>
      </c>
    </row>
    <row r="11" spans="1:25" ht="48.6">
      <c r="A11" s="9">
        <v>9</v>
      </c>
      <c r="B11" s="9" t="s">
        <v>39</v>
      </c>
      <c r="C11" s="24" t="s">
        <v>41</v>
      </c>
      <c r="D11" s="7">
        <f t="shared" si="0"/>
        <v>98</v>
      </c>
      <c r="E11" s="8">
        <f t="shared" si="1"/>
        <v>78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7">
        <v>0</v>
      </c>
      <c r="P11" s="7">
        <v>0</v>
      </c>
      <c r="Q11" s="7">
        <v>2</v>
      </c>
      <c r="R11" s="8">
        <v>0</v>
      </c>
      <c r="S11" s="32"/>
      <c r="T11" s="7">
        <v>0</v>
      </c>
      <c r="U11" s="7">
        <f>IF(4*T11&lt;=20, 4*T11, 20)</f>
        <v>0</v>
      </c>
      <c r="V11" s="26" t="s">
        <v>105</v>
      </c>
      <c r="W11" s="7">
        <v>0</v>
      </c>
      <c r="X11" s="7">
        <f t="shared" si="2"/>
        <v>20</v>
      </c>
      <c r="Y11" s="37" t="str">
        <f t="shared" si="3"/>
        <v>source code: -2
Wrong calculation in two complex roots(-0)
report: great</v>
      </c>
    </row>
    <row r="12" spans="1:25" ht="81">
      <c r="A12" s="9">
        <v>10</v>
      </c>
      <c r="B12" s="9" t="s">
        <v>43</v>
      </c>
      <c r="C12" s="24" t="s">
        <v>45</v>
      </c>
      <c r="D12" s="7">
        <f t="shared" si="0"/>
        <v>87</v>
      </c>
      <c r="E12" s="8">
        <f t="shared" si="1"/>
        <v>71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</v>
      </c>
      <c r="O12" s="7">
        <v>0</v>
      </c>
      <c r="P12" s="7">
        <v>0</v>
      </c>
      <c r="Q12" s="7">
        <v>0</v>
      </c>
      <c r="R12" s="8">
        <v>0</v>
      </c>
      <c r="S12" s="32" t="s">
        <v>115</v>
      </c>
      <c r="T12" s="7">
        <v>1</v>
      </c>
      <c r="U12" s="7">
        <f>IF(4*T12&lt;=20, 4*T12, 20)</f>
        <v>4</v>
      </c>
      <c r="V12" s="26" t="s">
        <v>114</v>
      </c>
      <c r="W12" s="7">
        <v>4</v>
      </c>
      <c r="X12" s="7">
        <f t="shared" si="2"/>
        <v>16</v>
      </c>
      <c r="Y12" s="37" t="str">
        <f t="shared" si="3"/>
        <v>source code: -9
Without handle a==0 condition(-0)
Incorrect type of root1 and root2(-4)
report: -4
Incorrect file format(-4)</v>
      </c>
    </row>
    <row r="13" spans="1:25" ht="64.8">
      <c r="A13" s="9">
        <v>11</v>
      </c>
      <c r="B13" s="9" t="s">
        <v>47</v>
      </c>
      <c r="C13" s="24" t="s">
        <v>49</v>
      </c>
      <c r="D13" s="7">
        <f t="shared" si="0"/>
        <v>96</v>
      </c>
      <c r="E13" s="8">
        <f t="shared" si="1"/>
        <v>76</v>
      </c>
      <c r="F13" s="8">
        <v>0</v>
      </c>
      <c r="G13" s="8">
        <v>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0</v>
      </c>
      <c r="O13" s="7">
        <v>0</v>
      </c>
      <c r="P13" s="7">
        <v>0</v>
      </c>
      <c r="Q13" s="7">
        <v>2</v>
      </c>
      <c r="R13" s="8">
        <v>0</v>
      </c>
      <c r="S13" s="32"/>
      <c r="T13" s="7">
        <v>0</v>
      </c>
      <c r="U13" s="7">
        <f>IF(4*T13&lt;=20, 4*T13, 20)</f>
        <v>0</v>
      </c>
      <c r="V13" s="26" t="s">
        <v>105</v>
      </c>
      <c r="W13" s="7">
        <v>0</v>
      </c>
      <c r="X13" s="7">
        <f t="shared" si="2"/>
        <v>20</v>
      </c>
      <c r="Y13" s="37" t="str">
        <f t="shared" si="3"/>
        <v>source code: -4
Incorrect printing coefficients(-2)
Wrong calculation in two complex roots(-0)
report: great</v>
      </c>
    </row>
    <row r="14" spans="1:25" ht="162">
      <c r="A14" s="9">
        <v>12</v>
      </c>
      <c r="B14" s="9" t="s">
        <v>51</v>
      </c>
      <c r="C14" s="24" t="s">
        <v>53</v>
      </c>
      <c r="D14" s="7">
        <f t="shared" si="0"/>
        <v>77</v>
      </c>
      <c r="E14" s="8">
        <f t="shared" si="1"/>
        <v>65</v>
      </c>
      <c r="F14" s="8">
        <v>1</v>
      </c>
      <c r="G14" s="8">
        <v>3</v>
      </c>
      <c r="H14" s="8">
        <v>0</v>
      </c>
      <c r="I14" s="8">
        <v>0</v>
      </c>
      <c r="J14" s="8">
        <v>0</v>
      </c>
      <c r="K14" s="8">
        <v>0</v>
      </c>
      <c r="L14" s="8">
        <v>2</v>
      </c>
      <c r="M14" s="8">
        <v>2</v>
      </c>
      <c r="N14" s="7">
        <v>0</v>
      </c>
      <c r="O14" s="7">
        <v>2</v>
      </c>
      <c r="P14" s="7">
        <v>0</v>
      </c>
      <c r="Q14" s="7">
        <v>5</v>
      </c>
      <c r="R14" s="8">
        <v>0</v>
      </c>
      <c r="S14" s="32"/>
      <c r="T14" s="7">
        <v>0</v>
      </c>
      <c r="U14" s="7">
        <f>IF(4*T14&lt;=20, 4*T14, 20)</f>
        <v>0</v>
      </c>
      <c r="V14" s="26" t="s">
        <v>112</v>
      </c>
      <c r="W14" s="7">
        <v>8</v>
      </c>
      <c r="X14" s="7">
        <f t="shared" si="2"/>
        <v>12</v>
      </c>
      <c r="Y14" s="37" t="str">
        <f t="shared" si="3"/>
        <v>source code: -15
Wrongly printing sentences(-1)
Incorrect printing coefficients(-3)
Wrongly handle other numbers(-2)
Incorrect alignment and blanks(-2)
Wrong calculation in multiple roots(-2)
Wrong calculation in two complex roots(-2)
report: -8
Incorrect file name(-4)
Incorrect file format(-4)</v>
      </c>
    </row>
    <row r="15" spans="1:25" ht="64.8">
      <c r="A15" s="9">
        <v>13</v>
      </c>
      <c r="B15" s="9" t="s">
        <v>55</v>
      </c>
      <c r="C15" s="24" t="s">
        <v>57</v>
      </c>
      <c r="D15" s="7">
        <f t="shared" si="0"/>
        <v>98</v>
      </c>
      <c r="E15" s="8">
        <f t="shared" si="1"/>
        <v>78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7">
        <v>0</v>
      </c>
      <c r="P15" s="7">
        <v>0</v>
      </c>
      <c r="Q15" s="7">
        <v>2</v>
      </c>
      <c r="R15" s="8">
        <v>0</v>
      </c>
      <c r="S15" s="32" t="s">
        <v>119</v>
      </c>
      <c r="T15" s="7">
        <v>0</v>
      </c>
      <c r="U15" s="7">
        <f>IF(4*T15&lt;=20, 4*T15, 20)</f>
        <v>0</v>
      </c>
      <c r="V15" s="26" t="s">
        <v>105</v>
      </c>
      <c r="W15" s="7">
        <v>0</v>
      </c>
      <c r="X15" s="7">
        <f t="shared" si="2"/>
        <v>20</v>
      </c>
      <c r="Y15" s="37" t="str">
        <f t="shared" si="3"/>
        <v>source code: -2
Wrong calculation in two complex roots(-0)
Meanless functions naming(-0)
report: great</v>
      </c>
    </row>
    <row r="16" spans="1:25" ht="129.6">
      <c r="A16" s="9">
        <v>14</v>
      </c>
      <c r="B16" s="9" t="s">
        <v>59</v>
      </c>
      <c r="C16" s="24" t="s">
        <v>61</v>
      </c>
      <c r="D16" s="7">
        <f t="shared" si="0"/>
        <v>76</v>
      </c>
      <c r="E16" s="8">
        <f t="shared" si="1"/>
        <v>64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7">
        <v>0</v>
      </c>
      <c r="P16" s="7">
        <v>0</v>
      </c>
      <c r="Q16" s="7">
        <v>0</v>
      </c>
      <c r="R16" s="8">
        <v>0</v>
      </c>
      <c r="S16" s="33" t="s">
        <v>118</v>
      </c>
      <c r="T16" s="7">
        <v>4</v>
      </c>
      <c r="U16" s="7">
        <f>IF(4*T16&lt;=20, 4*T16, 20)</f>
        <v>16</v>
      </c>
      <c r="V16" s="26" t="s">
        <v>112</v>
      </c>
      <c r="W16" s="7">
        <v>8</v>
      </c>
      <c r="X16" s="7">
        <f t="shared" si="2"/>
        <v>12</v>
      </c>
      <c r="Y16" s="37" t="str">
        <f t="shared" si="3"/>
        <v>source code: -16
Incorrect file name(-4)
Incorrect file format(-4)
Incorrect type of a, b, and c(-4)
Incorrect type of discriminant(-4)
report: -8
Incorrect file name(-4)
Incorrect file format(-4)</v>
      </c>
    </row>
    <row r="17" spans="1:26" ht="64.8">
      <c r="A17" s="9">
        <v>15</v>
      </c>
      <c r="B17" s="9" t="s">
        <v>63</v>
      </c>
      <c r="C17" s="24" t="s">
        <v>65</v>
      </c>
      <c r="D17" s="7">
        <f t="shared" si="0"/>
        <v>94</v>
      </c>
      <c r="E17" s="8">
        <f>80-SUM(F17:R17,U17)</f>
        <v>74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7">
        <v>0</v>
      </c>
      <c r="P17" s="7">
        <v>0</v>
      </c>
      <c r="Q17" s="7">
        <v>2</v>
      </c>
      <c r="R17" s="8">
        <v>0</v>
      </c>
      <c r="S17" s="32" t="s">
        <v>109</v>
      </c>
      <c r="T17" s="7">
        <v>1</v>
      </c>
      <c r="U17" s="7">
        <f>IF(4*T17&lt;=20, 4*T17, 20)</f>
        <v>4</v>
      </c>
      <c r="V17" s="26" t="s">
        <v>105</v>
      </c>
      <c r="W17" s="7">
        <v>0</v>
      </c>
      <c r="X17" s="7">
        <f t="shared" si="2"/>
        <v>20</v>
      </c>
      <c r="Y17" s="37" t="str">
        <f t="shared" si="3"/>
        <v>source code: -6
Wrong calculation in two complex roots(-0)
Incorrect type of a, b, and c(-4)
report: great</v>
      </c>
    </row>
    <row r="18" spans="1:26" ht="81">
      <c r="A18" s="9">
        <v>16</v>
      </c>
      <c r="B18" s="9" t="s">
        <v>67</v>
      </c>
      <c r="C18" s="24" t="s">
        <v>69</v>
      </c>
      <c r="D18" s="7">
        <f t="shared" si="0"/>
        <v>92</v>
      </c>
      <c r="E18" s="8">
        <f t="shared" si="1"/>
        <v>72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5</v>
      </c>
      <c r="O18" s="7">
        <v>0</v>
      </c>
      <c r="P18" s="7">
        <v>0</v>
      </c>
      <c r="Q18" s="7">
        <v>2</v>
      </c>
      <c r="R18" s="8">
        <v>0</v>
      </c>
      <c r="S18" s="32"/>
      <c r="T18" s="7">
        <v>0</v>
      </c>
      <c r="U18" s="7">
        <f>IF(4*T18&lt;=20, 4*T18, 20)</f>
        <v>0</v>
      </c>
      <c r="V18" s="26" t="s">
        <v>105</v>
      </c>
      <c r="W18" s="7">
        <v>0</v>
      </c>
      <c r="X18" s="7">
        <f t="shared" si="2"/>
        <v>20</v>
      </c>
      <c r="Y18" s="37" t="str">
        <f t="shared" si="3"/>
        <v>source code: -8
Wrongly printing sentences(-1)
Without handle a==0 condition(-0)
Wrong calculation in two complex roots(-0)
report: great</v>
      </c>
    </row>
    <row r="19" spans="1:26" ht="81">
      <c r="A19" s="9">
        <v>17</v>
      </c>
      <c r="B19" s="9" t="s">
        <v>71</v>
      </c>
      <c r="C19" s="24" t="s">
        <v>73</v>
      </c>
      <c r="D19" s="7">
        <f t="shared" si="0"/>
        <v>90</v>
      </c>
      <c r="E19" s="8">
        <f t="shared" si="1"/>
        <v>70</v>
      </c>
      <c r="F19" s="8">
        <v>0</v>
      </c>
      <c r="G19" s="8">
        <v>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7">
        <v>2</v>
      </c>
      <c r="P19" s="7">
        <v>0</v>
      </c>
      <c r="Q19" s="7">
        <v>7</v>
      </c>
      <c r="R19" s="8">
        <v>0</v>
      </c>
      <c r="S19" s="32"/>
      <c r="T19" s="7">
        <v>0</v>
      </c>
      <c r="U19" s="7">
        <f>IF(4*T19&lt;=20, 4*T19, 20)</f>
        <v>0</v>
      </c>
      <c r="V19" s="26" t="s">
        <v>105</v>
      </c>
      <c r="W19" s="7">
        <v>0</v>
      </c>
      <c r="X19" s="7">
        <f t="shared" si="2"/>
        <v>20</v>
      </c>
      <c r="Y19" s="37" t="str">
        <f t="shared" si="3"/>
        <v>source code: -10
Incorrect printing coefficients(-1)
Wrong calculation in multiple roots(-0)
Wrong calculation in two complex roots(-0)
report: great</v>
      </c>
    </row>
    <row r="20" spans="1:26" ht="81">
      <c r="A20" s="9">
        <v>18</v>
      </c>
      <c r="B20" s="9" t="s">
        <v>75</v>
      </c>
      <c r="C20" s="24" t="s">
        <v>77</v>
      </c>
      <c r="D20" s="7">
        <f t="shared" si="0"/>
        <v>94</v>
      </c>
      <c r="E20" s="8">
        <f t="shared" si="1"/>
        <v>74</v>
      </c>
      <c r="F20" s="8">
        <v>1</v>
      </c>
      <c r="G20" s="8">
        <v>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32" t="s">
        <v>109</v>
      </c>
      <c r="T20" s="7">
        <v>1</v>
      </c>
      <c r="U20" s="7">
        <f>IF(4*T20&lt;=20, 4*T20, 20)</f>
        <v>4</v>
      </c>
      <c r="V20" s="26" t="s">
        <v>105</v>
      </c>
      <c r="W20" s="7">
        <v>0</v>
      </c>
      <c r="X20" s="7">
        <f t="shared" si="2"/>
        <v>20</v>
      </c>
      <c r="Y20" s="37" t="str">
        <f t="shared" si="3"/>
        <v>source code: -6
Wrongly printing sentences(-1)
Incorrect printing coefficients(-1)
Incorrect type of a, b, and c(-4)
report: great</v>
      </c>
    </row>
    <row r="21" spans="1:26" ht="64.8">
      <c r="A21" s="9">
        <v>19</v>
      </c>
      <c r="B21" s="9" t="s">
        <v>79</v>
      </c>
      <c r="C21" s="24" t="s">
        <v>81</v>
      </c>
      <c r="D21" s="7">
        <f t="shared" si="0"/>
        <v>92</v>
      </c>
      <c r="E21" s="8">
        <f t="shared" si="1"/>
        <v>72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7">
        <v>7</v>
      </c>
      <c r="R21" s="8">
        <v>0</v>
      </c>
      <c r="S21" s="32"/>
      <c r="T21" s="7">
        <v>0</v>
      </c>
      <c r="U21" s="7">
        <f>IF(4*T21&lt;=20, 4*T21, 20)</f>
        <v>0</v>
      </c>
      <c r="V21" s="26" t="s">
        <v>105</v>
      </c>
      <c r="W21" s="7">
        <v>0</v>
      </c>
      <c r="X21" s="7">
        <f t="shared" si="2"/>
        <v>20</v>
      </c>
      <c r="Y21" s="37" t="str">
        <f t="shared" si="3"/>
        <v>source code: -8
Wrongly printing sentences(-1)
Wrong calculation in two complex roots(-0)
report: great</v>
      </c>
    </row>
    <row r="22" spans="1:26" ht="48.6">
      <c r="A22" s="9">
        <v>20</v>
      </c>
      <c r="B22" s="9" t="s">
        <v>83</v>
      </c>
      <c r="C22" s="24" t="s">
        <v>85</v>
      </c>
      <c r="D22" s="7">
        <f t="shared" si="0"/>
        <v>98</v>
      </c>
      <c r="E22" s="8">
        <f t="shared" si="1"/>
        <v>78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7">
        <v>2</v>
      </c>
      <c r="R22" s="8">
        <v>0</v>
      </c>
      <c r="S22" s="32"/>
      <c r="T22" s="7">
        <v>0</v>
      </c>
      <c r="U22" s="7">
        <f>IF(4*T22&lt;=20, 4*T22, 20)</f>
        <v>0</v>
      </c>
      <c r="V22" s="26" t="s">
        <v>105</v>
      </c>
      <c r="W22" s="7">
        <v>0</v>
      </c>
      <c r="X22" s="7">
        <f t="shared" si="2"/>
        <v>20</v>
      </c>
      <c r="Y22" s="37" t="str">
        <f t="shared" si="3"/>
        <v>source code: -2
Wrong calculation in two complex roots(-0)
report: great</v>
      </c>
    </row>
    <row r="23" spans="1:26" ht="64.8">
      <c r="A23" s="9">
        <v>21</v>
      </c>
      <c r="B23" s="9" t="s">
        <v>86</v>
      </c>
      <c r="C23" s="24" t="s">
        <v>17</v>
      </c>
      <c r="D23" s="7">
        <f t="shared" si="0"/>
        <v>97</v>
      </c>
      <c r="E23" s="8">
        <f t="shared" si="1"/>
        <v>77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2</v>
      </c>
      <c r="R23" s="8">
        <v>0</v>
      </c>
      <c r="S23" s="32"/>
      <c r="T23" s="7">
        <v>0</v>
      </c>
      <c r="U23" s="7">
        <f>IF(4*T23&lt;=20, 4*T23, 20)</f>
        <v>0</v>
      </c>
      <c r="V23" s="26" t="s">
        <v>105</v>
      </c>
      <c r="W23" s="7">
        <v>0</v>
      </c>
      <c r="X23" s="7">
        <f t="shared" si="2"/>
        <v>20</v>
      </c>
      <c r="Y23" s="37" t="str">
        <f t="shared" si="3"/>
        <v>source code: -3
Wrongly printing sentences(-1)
Wrong calculation in two complex roots(-0)
report: great</v>
      </c>
    </row>
    <row r="24" spans="1:26" ht="64.8">
      <c r="A24" s="9">
        <v>22</v>
      </c>
      <c r="B24" s="9" t="s">
        <v>89</v>
      </c>
      <c r="C24" s="24" t="s">
        <v>91</v>
      </c>
      <c r="D24" s="7">
        <f t="shared" si="0"/>
        <v>93</v>
      </c>
      <c r="E24" s="8">
        <f t="shared" si="1"/>
        <v>73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5</v>
      </c>
      <c r="O24" s="7">
        <v>0</v>
      </c>
      <c r="P24" s="7">
        <v>0</v>
      </c>
      <c r="Q24" s="7">
        <v>2</v>
      </c>
      <c r="R24" s="8">
        <v>0</v>
      </c>
      <c r="S24" s="32"/>
      <c r="T24" s="7">
        <v>0</v>
      </c>
      <c r="U24" s="7">
        <f>IF(4*T24&lt;=20, 4*T24, 20)</f>
        <v>0</v>
      </c>
      <c r="V24" s="26" t="s">
        <v>105</v>
      </c>
      <c r="W24" s="7">
        <v>0</v>
      </c>
      <c r="X24" s="7">
        <f t="shared" si="2"/>
        <v>20</v>
      </c>
      <c r="Y24" s="37" t="str">
        <f t="shared" si="3"/>
        <v>source code: -7
Without handle a==0 condition(-0)
Wrong calculation in two complex roots(-0)
report: great</v>
      </c>
    </row>
    <row r="25" spans="1:26" ht="113.4">
      <c r="A25" s="9">
        <v>23</v>
      </c>
      <c r="B25" s="9" t="s">
        <v>93</v>
      </c>
      <c r="C25" s="24" t="s">
        <v>95</v>
      </c>
      <c r="D25" s="7">
        <f t="shared" si="0"/>
        <v>92</v>
      </c>
      <c r="E25" s="8">
        <f t="shared" si="1"/>
        <v>72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0</v>
      </c>
      <c r="P25" s="8">
        <v>0</v>
      </c>
      <c r="Q25" s="7">
        <v>2</v>
      </c>
      <c r="R25" s="8">
        <v>0</v>
      </c>
      <c r="S25" s="33" t="s">
        <v>120</v>
      </c>
      <c r="T25" s="7">
        <v>1</v>
      </c>
      <c r="U25" s="7">
        <f>IF(4*T25&lt;=20, 4*T25, 20)</f>
        <v>4</v>
      </c>
      <c r="V25" s="26" t="s">
        <v>105</v>
      </c>
      <c r="W25" s="7">
        <v>0</v>
      </c>
      <c r="X25" s="7">
        <f t="shared" si="2"/>
        <v>20</v>
      </c>
      <c r="Y25" s="37" t="str">
        <f t="shared" si="3"/>
        <v>source code: -8
Wrongly printing sentences(-1)
Wrongly handle other numbers(-1)
Wrong calculation in two complex roots(-0)
Meanless variables naming(-0)
Incorrect type of a, b, and c(-4)
report: great</v>
      </c>
    </row>
    <row r="26" spans="1:26">
      <c r="D26" s="1"/>
    </row>
    <row r="27" spans="1:26">
      <c r="V27" s="36"/>
      <c r="Y27" s="36" t="s">
        <v>122</v>
      </c>
      <c r="Z27" s="36"/>
    </row>
    <row r="28" spans="1:26">
      <c r="Y28" t="s">
        <v>128</v>
      </c>
    </row>
    <row r="29" spans="1:26">
      <c r="Y29" t="s">
        <v>129</v>
      </c>
    </row>
    <row r="30" spans="1:26">
      <c r="Y30" t="s">
        <v>130</v>
      </c>
    </row>
    <row r="31" spans="1:26">
      <c r="Y31" t="s">
        <v>131</v>
      </c>
    </row>
    <row r="32" spans="1:26">
      <c r="Y32" t="s">
        <v>132</v>
      </c>
    </row>
    <row r="33" spans="4:25">
      <c r="Y33" t="s">
        <v>133</v>
      </c>
    </row>
    <row r="34" spans="4:25">
      <c r="Y34" t="s">
        <v>134</v>
      </c>
    </row>
    <row r="35" spans="4:25">
      <c r="Y35" t="s">
        <v>135</v>
      </c>
    </row>
    <row r="36" spans="4:25">
      <c r="Y36" t="s">
        <v>136</v>
      </c>
    </row>
    <row r="37" spans="4:25">
      <c r="D37" s="2"/>
      <c r="Y37" t="s">
        <v>137</v>
      </c>
    </row>
    <row r="38" spans="4:25">
      <c r="Y38" t="s">
        <v>138</v>
      </c>
    </row>
    <row r="39" spans="4:25">
      <c r="Y39" t="s">
        <v>139</v>
      </c>
    </row>
    <row r="40" spans="4:25">
      <c r="Y40" t="s">
        <v>140</v>
      </c>
    </row>
  </sheetData>
  <mergeCells count="9">
    <mergeCell ref="Y1:Y2"/>
    <mergeCell ref="X1:X2"/>
    <mergeCell ref="D1:D2"/>
    <mergeCell ref="A1:A2"/>
    <mergeCell ref="B1:B2"/>
    <mergeCell ref="C1:C2"/>
    <mergeCell ref="S1:U2"/>
    <mergeCell ref="E1:E2"/>
    <mergeCell ref="V1:W2"/>
  </mergeCells>
  <phoneticPr fontId="9" type="noConversion"/>
  <conditionalFormatting sqref="G3:K10 G14:K14 G13:M13 R13 G18:M18 G19:N19 G20:R20 G21:P21 G23:P23 G25:K25">
    <cfRule type="cellIs" dxfId="6" priority="7" operator="greaterThan">
      <formula>3</formula>
    </cfRule>
  </conditionalFormatting>
  <conditionalFormatting sqref="G11:M12 R11 G15:N16 F3:F16 F18:F25 H17:N17 R15:R17 G22:P22 G24:M24">
    <cfRule type="cellIs" dxfId="5" priority="6" operator="greaterThan">
      <formula>1</formula>
    </cfRule>
  </conditionalFormatting>
  <conditionalFormatting sqref="L3:M10 L14:M14 L25:P25">
    <cfRule type="cellIs" dxfId="4" priority="5" operator="greaterThan">
      <formula>2</formula>
    </cfRule>
  </conditionalFormatting>
  <conditionalFormatting sqref="R3:R10 R12 R14 R17 R19 R21:R25">
    <cfRule type="cellIs" dxfId="3" priority="4" operator="greaterThan">
      <formula>5</formula>
    </cfRule>
  </conditionalFormatting>
  <conditionalFormatting sqref="R18">
    <cfRule type="cellIs" dxfId="2" priority="3" operator="greaterThan">
      <formula>10</formula>
    </cfRule>
  </conditionalFormatting>
  <conditionalFormatting sqref="N3:N14 N18 N24">
    <cfRule type="cellIs" dxfId="1" priority="2" operator="greaterThan">
      <formula>5</formula>
    </cfRule>
  </conditionalFormatting>
  <conditionalFormatting sqref="O3:Q19 O24:Q24 Q21:Q23 Q25">
    <cfRule type="cellIs" dxfId="0" priority="1" operator="greaterThan">
      <formula>10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Props1.xml><?xml version="1.0" encoding="utf-8"?>
<ds:datastoreItem xmlns:ds="http://schemas.openxmlformats.org/officeDocument/2006/customXml" ds:itemID="{F8C229C7-8A04-4E15-A9F4-3B3F02F65EE4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9E640310-4364-41D6-9671-4FC3C3618F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assgn2</vt:lpstr>
      <vt:lpstr>工作表1</vt:lpstr>
      <vt:lpstr>assgn2!Print_Area</vt:lpstr>
      <vt:lpstr>assgn2!Print_Titles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2023-11-15T20:56:03Z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2052-12.1.0.15404</vt:lpwstr>
  </property>
</Properties>
</file>