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GitHub\FCU\112-2\ADVANCED C PROGRAMMING\Assignment 2 Vowel Count Using String Operations\"/>
    </mc:Choice>
  </mc:AlternateContent>
  <xr:revisionPtr revIDLastSave="0" documentId="13_ncr:1_{8C9307FD-7BB9-4D94-B66B-16C74583E9B2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grade" sheetId="8" r:id="rId1"/>
    <sheet name="assgn2" sheetId="9" r:id="rId2"/>
    <sheet name="Seats" sheetId="10" r:id="rId3"/>
    <sheet name="Assignment 2" sheetId="11" r:id="rId4"/>
  </sheets>
  <definedNames>
    <definedName name="_xlnm.Print_Area" localSheetId="1">assgn2!$E$1:$G$26</definedName>
    <definedName name="_xlnm.Print_Area" localSheetId="0">grade!$E$1:$V$27</definedName>
    <definedName name="_xlnm.Print_Area" localSheetId="2">Seats!$B$1:$L$15</definedName>
    <definedName name="_xlnm.Print_Titles" localSheetId="1">assgn2!$1:$1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6" i="8"/>
  <c r="G17" i="8"/>
  <c r="G18" i="8"/>
  <c r="G19" i="8"/>
  <c r="G20" i="8"/>
  <c r="G21" i="8"/>
  <c r="G22" i="8"/>
  <c r="G23" i="8"/>
  <c r="G24" i="8"/>
  <c r="G25" i="8"/>
  <c r="G26" i="8"/>
  <c r="G2" i="8"/>
  <c r="F27" i="8"/>
  <c r="U10" i="11" l="1"/>
  <c r="T25" i="11"/>
  <c r="T26" i="11"/>
  <c r="T27" i="11"/>
  <c r="T20" i="11"/>
  <c r="T21" i="11"/>
  <c r="T22" i="11"/>
  <c r="T23" i="11"/>
  <c r="T24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3" i="11"/>
  <c r="D17" i="11" l="1"/>
  <c r="Q26" i="11"/>
  <c r="D26" i="11" s="1"/>
  <c r="Q27" i="11"/>
  <c r="D27" i="11" s="1"/>
  <c r="Q25" i="11"/>
  <c r="D25" i="11" s="1"/>
  <c r="Q24" i="11"/>
  <c r="D24" i="11" s="1"/>
  <c r="Q23" i="11"/>
  <c r="D23" i="11" s="1"/>
  <c r="Q22" i="11"/>
  <c r="D22" i="11" s="1"/>
  <c r="Q21" i="11"/>
  <c r="D21" i="11" s="1"/>
  <c r="Q20" i="11"/>
  <c r="D20" i="11" s="1"/>
  <c r="Q19" i="11"/>
  <c r="D19" i="11" s="1"/>
  <c r="Q18" i="11"/>
  <c r="D18" i="11" s="1"/>
  <c r="Q17" i="11"/>
  <c r="Q16" i="11"/>
  <c r="D16" i="11" s="1"/>
  <c r="Q15" i="11"/>
  <c r="Q14" i="11"/>
  <c r="D14" i="11" s="1"/>
  <c r="Q13" i="11"/>
  <c r="D13" i="11" s="1"/>
  <c r="Q12" i="11"/>
  <c r="D12" i="11" s="1"/>
  <c r="Q11" i="11"/>
  <c r="D11" i="11" s="1"/>
  <c r="Q10" i="11"/>
  <c r="D10" i="11" s="1"/>
  <c r="Q9" i="11"/>
  <c r="D9" i="11" s="1"/>
  <c r="Q8" i="11"/>
  <c r="D8" i="11" s="1"/>
  <c r="Q7" i="11"/>
  <c r="D7" i="11" s="1"/>
  <c r="Q6" i="11"/>
  <c r="D6" i="11" s="1"/>
  <c r="Q5" i="11"/>
  <c r="D5" i="11" s="1"/>
  <c r="Q4" i="11"/>
  <c r="D4" i="11" s="1"/>
  <c r="Q3" i="11"/>
  <c r="D3" i="11" s="1"/>
  <c r="G9" i="9" l="1"/>
  <c r="F9" i="9"/>
  <c r="U18" i="11"/>
  <c r="F17" i="9" s="1"/>
  <c r="G17" i="9"/>
  <c r="U19" i="11"/>
  <c r="F18" i="9" s="1"/>
  <c r="G18" i="9"/>
  <c r="U22" i="11"/>
  <c r="F21" i="9" s="1"/>
  <c r="G21" i="9"/>
  <c r="G23" i="9"/>
  <c r="U24" i="11"/>
  <c r="F23" i="9" s="1"/>
  <c r="U17" i="11"/>
  <c r="F16" i="9" s="1"/>
  <c r="G16" i="9"/>
  <c r="G12" i="9"/>
  <c r="U13" i="11"/>
  <c r="F12" i="9" s="1"/>
  <c r="G10" i="9"/>
  <c r="U11" i="11"/>
  <c r="F10" i="9" s="1"/>
  <c r="G13" i="9"/>
  <c r="U14" i="11"/>
  <c r="F13" i="9" s="1"/>
  <c r="U7" i="11"/>
  <c r="F6" i="9" s="1"/>
  <c r="G6" i="9"/>
  <c r="G5" i="9"/>
  <c r="U6" i="11"/>
  <c r="F5" i="9" s="1"/>
  <c r="G20" i="9"/>
  <c r="U21" i="11"/>
  <c r="F20" i="9" s="1"/>
  <c r="U23" i="11"/>
  <c r="F22" i="9" s="1"/>
  <c r="G22" i="9"/>
  <c r="G26" i="9"/>
  <c r="U27" i="11"/>
  <c r="F26" i="9" s="1"/>
  <c r="U16" i="11"/>
  <c r="F15" i="9" s="1"/>
  <c r="G15" i="9"/>
  <c r="G15" i="8" s="1"/>
  <c r="G27" i="8" s="1"/>
  <c r="G7" i="9"/>
  <c r="U8" i="11"/>
  <c r="F7" i="9" s="1"/>
  <c r="G4" i="9"/>
  <c r="U5" i="11"/>
  <c r="F4" i="9" s="1"/>
  <c r="U20" i="11"/>
  <c r="F19" i="9" s="1"/>
  <c r="G19" i="9"/>
  <c r="G3" i="9"/>
  <c r="U4" i="11"/>
  <c r="F3" i="9" s="1"/>
  <c r="G24" i="9"/>
  <c r="U25" i="11"/>
  <c r="F24" i="9" s="1"/>
  <c r="G8" i="9"/>
  <c r="U9" i="11"/>
  <c r="F8" i="9" s="1"/>
  <c r="U12" i="11"/>
  <c r="F11" i="9" s="1"/>
  <c r="G11" i="9"/>
  <c r="G25" i="9"/>
  <c r="U26" i="11"/>
  <c r="F25" i="9" s="1"/>
  <c r="G2" i="9"/>
  <c r="U3" i="11"/>
  <c r="F2" i="9" s="1"/>
  <c r="D15" i="11"/>
  <c r="U15" i="11" l="1"/>
  <c r="F14" i="9" s="1"/>
  <c r="G14" i="9"/>
</calcChain>
</file>

<file path=xl/sharedStrings.xml><?xml version="1.0" encoding="utf-8"?>
<sst xmlns="http://schemas.openxmlformats.org/spreadsheetml/2006/main" count="386" uniqueCount="222">
  <si>
    <t>No</t>
  </si>
  <si>
    <t>ID</t>
  </si>
  <si>
    <t>CName</t>
  </si>
  <si>
    <t>EName</t>
  </si>
  <si>
    <t>Alias</t>
  </si>
  <si>
    <t>assgn1</t>
  </si>
  <si>
    <t>assgn2</t>
  </si>
  <si>
    <t>assgn3</t>
  </si>
  <si>
    <t>assgn4</t>
  </si>
  <si>
    <t>assgn5</t>
  </si>
  <si>
    <t>assgn6</t>
  </si>
  <si>
    <t>quiz1</t>
  </si>
  <si>
    <t>quiz2</t>
  </si>
  <si>
    <t>mexam</t>
  </si>
  <si>
    <t>fexam</t>
  </si>
  <si>
    <t>assgns</t>
  </si>
  <si>
    <t>quizzes</t>
  </si>
  <si>
    <t>平時</t>
  </si>
  <si>
    <t>期中</t>
  </si>
  <si>
    <t>期末</t>
  </si>
  <si>
    <t>orignal</t>
  </si>
  <si>
    <t>grade</t>
  </si>
  <si>
    <t>D1166570</t>
  </si>
  <si>
    <t>李　羽</t>
  </si>
  <si>
    <t>Levi</t>
  </si>
  <si>
    <t>FCU</t>
  </si>
  <si>
    <t>D1171708</t>
  </si>
  <si>
    <t>楊博欽</t>
  </si>
  <si>
    <t>Brian</t>
  </si>
  <si>
    <t>lian</t>
  </si>
  <si>
    <t>D1172268</t>
  </si>
  <si>
    <t>佘峻宇</t>
  </si>
  <si>
    <t>Owen</t>
  </si>
  <si>
    <t>Stevenson</t>
  </si>
  <si>
    <t>D1175125</t>
  </si>
  <si>
    <t>黃品喆</t>
  </si>
  <si>
    <t>Pierre</t>
  </si>
  <si>
    <t>Coding</t>
  </si>
  <si>
    <t>D1189290</t>
  </si>
  <si>
    <t>許博琮</t>
  </si>
  <si>
    <t>Terry</t>
  </si>
  <si>
    <t>Beaver</t>
  </si>
  <si>
    <t>D1228792</t>
  </si>
  <si>
    <t>楊智臣</t>
  </si>
  <si>
    <t>Jason</t>
  </si>
  <si>
    <t>fuij3752</t>
  </si>
  <si>
    <t>D1228803</t>
  </si>
  <si>
    <t>陳宣妤</t>
  </si>
  <si>
    <t>Adeline</t>
  </si>
  <si>
    <t>Panasonic</t>
  </si>
  <si>
    <t>D1228817</t>
  </si>
  <si>
    <t>黃政睿</t>
  </si>
  <si>
    <t>Rey</t>
  </si>
  <si>
    <t>red5</t>
  </si>
  <si>
    <t>D1262015</t>
  </si>
  <si>
    <t>張宇呈</t>
  </si>
  <si>
    <t>Austin</t>
  </si>
  <si>
    <t>INFPMAN</t>
  </si>
  <si>
    <t>D1262028</t>
  </si>
  <si>
    <t>李皓鈞</t>
  </si>
  <si>
    <t>Jimmy</t>
  </si>
  <si>
    <t>HaoDai</t>
  </si>
  <si>
    <t>D1262032</t>
  </si>
  <si>
    <t>劉哲瑋</t>
  </si>
  <si>
    <t>Derek</t>
  </si>
  <si>
    <t>Saminamina</t>
  </si>
  <si>
    <t>D1262058</t>
  </si>
  <si>
    <t>謝柏尉</t>
  </si>
  <si>
    <t>David</t>
  </si>
  <si>
    <t>vivox90</t>
  </si>
  <si>
    <t>D1262062</t>
  </si>
  <si>
    <t>邱畇諠</t>
  </si>
  <si>
    <t>Aimee</t>
  </si>
  <si>
    <t>mi216</t>
  </si>
  <si>
    <t>D1262075</t>
  </si>
  <si>
    <t>陳映聿</t>
  </si>
  <si>
    <t>Morris</t>
  </si>
  <si>
    <t>EFGHI</t>
  </si>
  <si>
    <t>D1262089</t>
  </si>
  <si>
    <t>蔡睿宇</t>
  </si>
  <si>
    <t>Ray</t>
  </si>
  <si>
    <t>Chrona</t>
  </si>
  <si>
    <t>D1262092</t>
  </si>
  <si>
    <t>陳彥勻</t>
  </si>
  <si>
    <t>Antonio</t>
  </si>
  <si>
    <t>Abab1020</t>
  </si>
  <si>
    <t>D1265065</t>
  </si>
  <si>
    <t>曾語晨</t>
  </si>
  <si>
    <t>Corrine</t>
  </si>
  <si>
    <t>quokka</t>
  </si>
  <si>
    <t>D1265154</t>
  </si>
  <si>
    <t>曾郁珊</t>
  </si>
  <si>
    <t>Mina</t>
  </si>
  <si>
    <t>coffee18</t>
  </si>
  <si>
    <t>D1265209</t>
  </si>
  <si>
    <t>王子宸</t>
  </si>
  <si>
    <t>Jensen</t>
  </si>
  <si>
    <t>HELLO</t>
  </si>
  <si>
    <t>D1265273</t>
  </si>
  <si>
    <t>葉緯圻</t>
  </si>
  <si>
    <t>Joshua</t>
  </si>
  <si>
    <t>kinyo5647</t>
  </si>
  <si>
    <t>D1265315</t>
  </si>
  <si>
    <t>張子桓</t>
  </si>
  <si>
    <t>Harrison</t>
  </si>
  <si>
    <t>Hhhh</t>
  </si>
  <si>
    <t>D1265672</t>
  </si>
  <si>
    <t>王崧喻</t>
  </si>
  <si>
    <t>Charlie</t>
  </si>
  <si>
    <t>NONE</t>
  </si>
  <si>
    <t>D1265686</t>
  </si>
  <si>
    <t>何柏勳</t>
  </si>
  <si>
    <t>Jacky</t>
  </si>
  <si>
    <t>D1271403</t>
  </si>
  <si>
    <t>王祺</t>
  </si>
  <si>
    <t>Osmond</t>
  </si>
  <si>
    <t>qvb2358</t>
  </si>
  <si>
    <t>D1271450</t>
  </si>
  <si>
    <t>李宇恩</t>
  </si>
  <si>
    <t>Eileen</t>
  </si>
  <si>
    <t>Starbucks</t>
  </si>
  <si>
    <t>Average</t>
  </si>
  <si>
    <t>Score</t>
  </si>
  <si>
    <t>AEROA08</t>
  </si>
  <si>
    <t>AEROB08</t>
  </si>
  <si>
    <t>AEROG08</t>
  </si>
  <si>
    <t>AEROH08</t>
  </si>
  <si>
    <t>AEROA07</t>
  </si>
  <si>
    <t>AEROB07</t>
  </si>
  <si>
    <t>AEROC07
王崧喻
Charlie</t>
  </si>
  <si>
    <t>AEROD07
陳彥勻
Antonio</t>
  </si>
  <si>
    <t>AEROE07
黃品喆
Pierre</t>
  </si>
  <si>
    <t>AEROF07
陳映聿
Morris</t>
  </si>
  <si>
    <t>AEROG07
葉緯圻
Joshua</t>
  </si>
  <si>
    <t>AEROH07</t>
  </si>
  <si>
    <t>AEROA06</t>
  </si>
  <si>
    <t>AEROB06</t>
  </si>
  <si>
    <t>AEROC06</t>
  </si>
  <si>
    <t>AEROD06</t>
  </si>
  <si>
    <t>AEROE06</t>
  </si>
  <si>
    <t>AEROF06</t>
  </si>
  <si>
    <t>AEROG06</t>
  </si>
  <si>
    <t>AEROH06</t>
  </si>
  <si>
    <t>AEROA05</t>
  </si>
  <si>
    <t>AEROB05
王子宸
Jensen</t>
  </si>
  <si>
    <t>AEROC05
王祺
Osmond</t>
  </si>
  <si>
    <t>AEROD05
陳宣妤
Adeline</t>
  </si>
  <si>
    <t>AEROE05
張宇呈
Austin</t>
  </si>
  <si>
    <t>AEROF05
曾語晨
Corrine</t>
  </si>
  <si>
    <t>AEROG05
李皓鈞
Jimmy</t>
  </si>
  <si>
    <t>AEROH05</t>
  </si>
  <si>
    <t>AEROA04</t>
  </si>
  <si>
    <t>AEROB04</t>
  </si>
  <si>
    <t>AEROC04</t>
  </si>
  <si>
    <t>AEROD04</t>
  </si>
  <si>
    <t>AEROE04</t>
  </si>
  <si>
    <t>AEROF04</t>
  </si>
  <si>
    <t>AEROG04</t>
  </si>
  <si>
    <t>AEROH04</t>
  </si>
  <si>
    <t>AEROA03</t>
  </si>
  <si>
    <t>AEROB03
黃政睿
Rey</t>
  </si>
  <si>
    <t>AEROC03
蔡睿宇
Ray</t>
  </si>
  <si>
    <t>AEROD03
曾郁珊
Mina</t>
  </si>
  <si>
    <t>AEROE03
劉哲瑋
Derek</t>
  </si>
  <si>
    <t>AEROF03
佘峻宇
Owen</t>
  </si>
  <si>
    <t>AEROG03
何柏勳
Terry</t>
  </si>
  <si>
    <t>AEROH03</t>
  </si>
  <si>
    <t>AEROA02</t>
  </si>
  <si>
    <t>AEROB02</t>
  </si>
  <si>
    <t>AEROC02</t>
  </si>
  <si>
    <t>AEROD02</t>
  </si>
  <si>
    <t>AEROE02</t>
  </si>
  <si>
    <t>AEROF02</t>
  </si>
  <si>
    <t>AEROG02</t>
  </si>
  <si>
    <t>AEROH02</t>
  </si>
  <si>
    <t>AEROA01</t>
  </si>
  <si>
    <t>AEROB01
邱畇諠
Aimee</t>
  </si>
  <si>
    <t>AEROC01
張子桓
Harrison</t>
  </si>
  <si>
    <t>AEROD01
李宇恩
Eileen</t>
  </si>
  <si>
    <t>AEROE01
楊智臣
Jason</t>
  </si>
  <si>
    <t>AEROF01
謝柏尉
David</t>
  </si>
  <si>
    <t>AEROG01
許博琮
Terry</t>
  </si>
  <si>
    <t>AEROH01</t>
  </si>
  <si>
    <t>Instructor's Seat</t>
  </si>
  <si>
    <t>Entrance</t>
  </si>
  <si>
    <t>White Board</t>
  </si>
  <si>
    <t>Place your bag and all 3C products on the floor by the front wall</t>
  </si>
  <si>
    <t>Score</t>
    <phoneticPr fontId="17" type="noConversion"/>
  </si>
  <si>
    <t>Assignment Mistakes</t>
    <phoneticPr fontId="17" type="noConversion"/>
  </si>
  <si>
    <t>Comment</t>
    <phoneticPr fontId="17" type="noConversion"/>
  </si>
  <si>
    <t>Report Mistakes</t>
    <phoneticPr fontId="17" type="noConversion"/>
  </si>
  <si>
    <t>Report Score</t>
    <phoneticPr fontId="17" type="noConversion"/>
  </si>
  <si>
    <t xml:space="preserve">source code: </t>
    <phoneticPr fontId="17" type="noConversion"/>
  </si>
  <si>
    <t>fgetc()</t>
    <phoneticPr fontId="17" type="noConversion"/>
  </si>
  <si>
    <t>To uppercase</t>
    <phoneticPr fontId="17" type="noConversion"/>
  </si>
  <si>
    <t>Extend buffer</t>
    <phoneticPr fontId="17" type="noConversion"/>
  </si>
  <si>
    <t>insert '\0'</t>
    <phoneticPr fontId="17" type="noConversion"/>
  </si>
  <si>
    <t>print number of letters</t>
    <phoneticPr fontId="17" type="noConversion"/>
  </si>
  <si>
    <t>fwrite() result</t>
    <phoneticPr fontId="17" type="noConversion"/>
  </si>
  <si>
    <t>print 800 characters</t>
    <phoneticPr fontId="17" type="noConversion"/>
  </si>
  <si>
    <t>count continuous letters</t>
    <phoneticPr fontId="17" type="noConversion"/>
  </si>
  <si>
    <t>count vowels</t>
    <phoneticPr fontId="17" type="noConversion"/>
  </si>
  <si>
    <t>free buffer</t>
    <phoneticPr fontId="17" type="noConversion"/>
  </si>
  <si>
    <t>Unused if-else statement</t>
    <phoneticPr fontId="17" type="noConversion"/>
  </si>
  <si>
    <t>Not double the buffer</t>
    <phoneticPr fontId="17" type="noConversion"/>
  </si>
  <si>
    <t>Didn't remove newline in result</t>
    <phoneticPr fontId="17" type="noConversion"/>
  </si>
  <si>
    <t>Improper tabs in main function(-0)</t>
    <phoneticPr fontId="17" type="noConversion"/>
  </si>
  <si>
    <t>Incorrect report format(-4)</t>
    <phoneticPr fontId="17" type="noConversion"/>
  </si>
  <si>
    <t>Extend buffer but not dynamic
fwrite() using fleng instead of length</t>
    <phoneticPr fontId="17" type="noConversion"/>
  </si>
  <si>
    <t>Print redundant sentences(-4)</t>
    <phoneticPr fontId="17" type="noConversion"/>
  </si>
  <si>
    <t>A space at the end of result</t>
    <phoneticPr fontId="17" type="noConversion"/>
  </si>
  <si>
    <t>Incorrect extend buffer size</t>
    <phoneticPr fontId="17" type="noConversion"/>
  </si>
  <si>
    <t>Incorrect using fgetc()</t>
    <phoneticPr fontId="17" type="noConversion"/>
  </si>
  <si>
    <t>Didn't change letters into uppercase</t>
    <phoneticPr fontId="17" type="noConversion"/>
  </si>
  <si>
    <t>Without insert '\0'</t>
    <phoneticPr fontId="17" type="noConversion"/>
  </si>
  <si>
    <t>Incorrect printing number of letters</t>
    <phoneticPr fontId="17" type="noConversion"/>
  </si>
  <si>
    <t>Wrong result with fwrite()</t>
    <phoneticPr fontId="17" type="noConversion"/>
  </si>
  <si>
    <t>Incorrect printing 800 characters</t>
    <phoneticPr fontId="17" type="noConversion"/>
  </si>
  <si>
    <t>Incorrect counting continuous letters</t>
    <phoneticPr fontId="17" type="noConversion"/>
  </si>
  <si>
    <t>Incorrect counting vowels</t>
    <phoneticPr fontId="17" type="noConversion"/>
  </si>
  <si>
    <t>Without release memory space of buffer</t>
    <phoneticPr fontId="17" type="noConversion"/>
  </si>
  <si>
    <t>李　羽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</si>
</sst>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_ "/>
  </numFmts>
  <fonts count="18">
    <font>
      <sz val="12"/>
      <color theme="1"/>
      <name val="新細明體"/>
      <charset val="134"/>
      <scheme val="minor"/>
    </font>
    <font>
      <sz val="12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微軟正黑體"/>
      <family val="2"/>
    </font>
    <font>
      <sz val="12"/>
      <color rgb="FF000000"/>
      <name val="微軟正黑體"/>
      <family val="2"/>
    </font>
    <font>
      <sz val="12"/>
      <name val="宋体"/>
      <charset val="134"/>
    </font>
    <font>
      <sz val="12"/>
      <color theme="1"/>
      <name val="Times New Roman"/>
      <family val="1"/>
    </font>
    <font>
      <sz val="12"/>
      <name val="PMingLiu"/>
      <family val="1"/>
    </font>
    <font>
      <sz val="12"/>
      <name val="新細明體"/>
      <family val="1"/>
      <charset val="136"/>
      <scheme val="minor"/>
    </font>
    <font>
      <sz val="12"/>
      <color theme="1"/>
      <name val="MingLiU"/>
      <family val="3"/>
    </font>
    <font>
      <sz val="12"/>
      <color rgb="FFFF0000"/>
      <name val="Times New Roman"/>
      <family val="1"/>
    </font>
    <font>
      <u/>
      <sz val="12"/>
      <color theme="1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8" xfId="0" applyFont="1" applyBorder="1" applyAlignment="1">
      <alignment horizontal="center" wrapText="1" readingOrder="1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wrapText="1" readingOrder="1"/>
    </xf>
    <xf numFmtId="0" fontId="6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wrapText="1" readingOrder="1"/>
    </xf>
    <xf numFmtId="0" fontId="7" fillId="0" borderId="8" xfId="0" applyFont="1" applyBorder="1" applyAlignment="1">
      <alignment wrapText="1" readingOrder="1"/>
    </xf>
    <xf numFmtId="0" fontId="4" fillId="0" borderId="8" xfId="0" applyFont="1" applyBorder="1"/>
    <xf numFmtId="0" fontId="11" fillId="0" borderId="8" xfId="0" applyFont="1" applyBorder="1" applyAlignment="1">
      <alignment readingOrder="1"/>
    </xf>
    <xf numFmtId="0" fontId="12" fillId="0" borderId="8" xfId="0" applyFont="1" applyBorder="1" applyAlignment="1">
      <alignment horizontal="center" wrapText="1" readingOrder="1"/>
    </xf>
    <xf numFmtId="0" fontId="7" fillId="0" borderId="8" xfId="0" applyFont="1" applyBorder="1" applyAlignment="1">
      <alignment horizontal="center" readingOrder="1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0" borderId="8" xfId="0" applyBorder="1"/>
    <xf numFmtId="176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wrapText="1"/>
    </xf>
    <xf numFmtId="177" fontId="4" fillId="0" borderId="8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 wrapText="1"/>
    </xf>
    <xf numFmtId="0" fontId="11" fillId="0" borderId="8" xfId="0" applyFont="1" applyBorder="1" applyAlignment="1">
      <alignment horizontal="center" vertical="center"/>
    </xf>
    <xf numFmtId="177" fontId="15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 wrapText="1"/>
    </xf>
    <xf numFmtId="0" fontId="4" fillId="0" borderId="8" xfId="0" applyFont="1" applyFill="1" applyBorder="1" applyAlignment="1">
      <alignment horizontal="center" vertical="top" wrapText="1"/>
    </xf>
    <xf numFmtId="0" fontId="7" fillId="0" borderId="8" xfId="0" applyFont="1" applyFill="1" applyBorder="1" applyAlignment="1">
      <alignment horizontal="center" vertical="top" wrapText="1" readingOrder="1"/>
    </xf>
    <xf numFmtId="0" fontId="6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 readingOrder="1"/>
    </xf>
    <xf numFmtId="0" fontId="7" fillId="0" borderId="8" xfId="0" applyFont="1" applyBorder="1" applyAlignment="1">
      <alignment horizontal="left" vertical="top" wrapText="1" readingOrder="1"/>
    </xf>
    <xf numFmtId="0" fontId="8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 readingOrder="1"/>
    </xf>
    <xf numFmtId="0" fontId="11" fillId="0" borderId="8" xfId="0" applyFont="1" applyBorder="1" applyAlignment="1">
      <alignment horizontal="left" vertical="top" wrapText="1" readingOrder="1"/>
    </xf>
    <xf numFmtId="0" fontId="12" fillId="0" borderId="8" xfId="0" applyFont="1" applyBorder="1" applyAlignment="1">
      <alignment horizontal="left" vertical="top" wrapText="1" readingOrder="1"/>
    </xf>
    <xf numFmtId="0" fontId="5" fillId="0" borderId="0" xfId="0" applyFont="1" applyAlignment="1">
      <alignment horizontal="center" vertical="center" wrapText="1"/>
    </xf>
    <xf numFmtId="0" fontId="4" fillId="0" borderId="8" xfId="0" applyFont="1" applyFill="1" applyBorder="1" applyAlignment="1">
      <alignment vertical="top" wrapText="1" readingOrder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178" fontId="4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top" wrapText="1" readingOrder="1"/>
    </xf>
    <xf numFmtId="0" fontId="4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vertical="top" wrapText="1"/>
    </xf>
    <xf numFmtId="0" fontId="6" fillId="0" borderId="8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vertical="top" wrapText="1"/>
    </xf>
    <xf numFmtId="0" fontId="7" fillId="0" borderId="8" xfId="0" applyFont="1" applyFill="1" applyBorder="1" applyAlignment="1">
      <alignment horizontal="center" vertical="top" wrapText="1"/>
    </xf>
    <xf numFmtId="0" fontId="7" fillId="0" borderId="8" xfId="0" applyFont="1" applyFill="1" applyBorder="1" applyAlignment="1">
      <alignment vertical="top" wrapText="1" readingOrder="1"/>
    </xf>
  </cellXfs>
  <cellStyles count="2">
    <cellStyle name="Hyperlink" xfId="1" xr:uid="{00000000-0005-0000-0000-000031000000}"/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workbookViewId="0">
      <pane xSplit="5" ySplit="1" topLeftCell="F5" activePane="bottomRight" state="frozenSplit"/>
      <selection pane="topRight"/>
      <selection pane="bottomLeft"/>
      <selection pane="bottomRight" activeCell="J23" sqref="J23"/>
    </sheetView>
  </sheetViews>
  <sheetFormatPr defaultColWidth="9" defaultRowHeight="16.05" customHeight="1"/>
  <cols>
    <col min="1" max="1" width="4.44140625" style="29" customWidth="1"/>
    <col min="2" max="2" width="8.6640625" style="29" customWidth="1"/>
    <col min="3" max="3" width="7.33203125" style="30" customWidth="1"/>
    <col min="4" max="4" width="7.88671875" customWidth="1"/>
    <col min="5" max="5" width="9.88671875" customWidth="1"/>
    <col min="6" max="13" width="5.88671875" customWidth="1"/>
    <col min="14" max="14" width="6.44140625" customWidth="1"/>
    <col min="15" max="22" width="6.109375" style="29" customWidth="1"/>
  </cols>
  <sheetData>
    <row r="1" spans="1:22" s="27" customFormat="1" ht="16.05" customHeight="1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35" t="s">
        <v>15</v>
      </c>
      <c r="Q1" s="35" t="s">
        <v>16</v>
      </c>
      <c r="R1" s="37" t="s">
        <v>17</v>
      </c>
      <c r="S1" s="37" t="s">
        <v>18</v>
      </c>
      <c r="T1" s="37" t="s">
        <v>19</v>
      </c>
      <c r="U1" s="38" t="s">
        <v>20</v>
      </c>
      <c r="V1" s="35" t="s">
        <v>21</v>
      </c>
    </row>
    <row r="2" spans="1:22" s="28" customFormat="1" ht="16.05" customHeight="1">
      <c r="A2" s="12">
        <v>1</v>
      </c>
      <c r="B2" s="13" t="s">
        <v>22</v>
      </c>
      <c r="C2" s="14" t="s">
        <v>221</v>
      </c>
      <c r="D2" s="15" t="s">
        <v>24</v>
      </c>
      <c r="E2" s="16" t="s">
        <v>25</v>
      </c>
      <c r="F2" s="17">
        <v>90</v>
      </c>
      <c r="G2" s="11">
        <f>assgn2!G2</f>
        <v>90</v>
      </c>
      <c r="H2" s="17"/>
      <c r="I2" s="11"/>
      <c r="J2" s="11"/>
      <c r="K2" s="11"/>
      <c r="L2" s="11"/>
      <c r="M2" s="11"/>
      <c r="N2" s="11"/>
      <c r="O2" s="11"/>
      <c r="P2" s="36"/>
      <c r="Q2" s="36"/>
      <c r="R2" s="39"/>
      <c r="S2" s="40"/>
      <c r="T2" s="40"/>
      <c r="U2" s="36"/>
      <c r="V2" s="36"/>
    </row>
    <row r="3" spans="1:22" s="28" customFormat="1" ht="16.05" customHeight="1">
      <c r="A3" s="12">
        <v>2</v>
      </c>
      <c r="B3" s="18" t="s">
        <v>26</v>
      </c>
      <c r="C3" s="19" t="s">
        <v>27</v>
      </c>
      <c r="D3" s="15" t="s">
        <v>28</v>
      </c>
      <c r="E3" s="16" t="s">
        <v>29</v>
      </c>
      <c r="F3" s="17">
        <v>80</v>
      </c>
      <c r="G3" s="43">
        <f>assgn2!G3</f>
        <v>100</v>
      </c>
      <c r="H3" s="17"/>
      <c r="I3" s="11"/>
      <c r="J3" s="11"/>
      <c r="K3" s="11"/>
      <c r="L3" s="11"/>
      <c r="M3" s="11"/>
      <c r="N3" s="11"/>
      <c r="O3" s="11"/>
      <c r="P3" s="36"/>
      <c r="Q3" s="36"/>
      <c r="R3" s="39"/>
      <c r="S3" s="40"/>
      <c r="T3" s="40"/>
      <c r="U3" s="36"/>
      <c r="V3" s="36"/>
    </row>
    <row r="4" spans="1:22" s="28" customFormat="1" ht="16.05" customHeight="1">
      <c r="A4" s="12">
        <v>3</v>
      </c>
      <c r="B4" s="20" t="s">
        <v>30</v>
      </c>
      <c r="C4" s="14" t="s">
        <v>31</v>
      </c>
      <c r="D4" s="15" t="s">
        <v>32</v>
      </c>
      <c r="E4" s="16" t="s">
        <v>33</v>
      </c>
      <c r="F4" s="17">
        <v>95</v>
      </c>
      <c r="G4" s="43">
        <f>assgn2!G4</f>
        <v>100</v>
      </c>
      <c r="H4" s="17"/>
      <c r="I4" s="11"/>
      <c r="J4" s="11"/>
      <c r="K4" s="11"/>
      <c r="L4" s="11"/>
      <c r="M4" s="11"/>
      <c r="N4" s="11"/>
      <c r="O4" s="11"/>
      <c r="P4" s="36"/>
      <c r="Q4" s="36"/>
      <c r="R4" s="39"/>
      <c r="S4" s="40"/>
      <c r="T4" s="40"/>
      <c r="U4" s="36"/>
      <c r="V4" s="36"/>
    </row>
    <row r="5" spans="1:22" s="28" customFormat="1" ht="16.05" customHeight="1">
      <c r="A5" s="12">
        <v>4</v>
      </c>
      <c r="B5" s="12" t="s">
        <v>34</v>
      </c>
      <c r="C5" s="21" t="s">
        <v>35</v>
      </c>
      <c r="D5" s="22" t="s">
        <v>36</v>
      </c>
      <c r="E5" s="23" t="s">
        <v>37</v>
      </c>
      <c r="F5" s="17">
        <v>89</v>
      </c>
      <c r="G5" s="43">
        <f>assgn2!G5</f>
        <v>95</v>
      </c>
      <c r="H5" s="17"/>
      <c r="I5" s="11"/>
      <c r="J5" s="11"/>
      <c r="K5" s="11"/>
      <c r="L5" s="11"/>
      <c r="M5" s="11"/>
      <c r="N5" s="11"/>
      <c r="O5" s="11"/>
      <c r="P5" s="36"/>
      <c r="Q5" s="36"/>
      <c r="R5" s="39"/>
      <c r="S5" s="40"/>
      <c r="T5" s="40"/>
      <c r="U5" s="36"/>
      <c r="V5" s="36"/>
    </row>
    <row r="6" spans="1:22" s="28" customFormat="1" ht="16.05" customHeight="1">
      <c r="A6" s="12">
        <v>5</v>
      </c>
      <c r="B6" s="13" t="s">
        <v>38</v>
      </c>
      <c r="C6" s="14" t="s">
        <v>39</v>
      </c>
      <c r="D6" s="15" t="s">
        <v>40</v>
      </c>
      <c r="E6" s="16" t="s">
        <v>41</v>
      </c>
      <c r="F6" s="17">
        <v>84</v>
      </c>
      <c r="G6" s="43">
        <f>assgn2!G6</f>
        <v>90</v>
      </c>
      <c r="H6" s="17"/>
      <c r="I6" s="11"/>
      <c r="J6" s="11"/>
      <c r="K6" s="11"/>
      <c r="L6" s="11"/>
      <c r="M6" s="11"/>
      <c r="N6" s="11"/>
      <c r="O6" s="11"/>
      <c r="P6" s="36"/>
      <c r="Q6" s="36"/>
      <c r="R6" s="39"/>
      <c r="S6" s="11"/>
      <c r="T6" s="40"/>
      <c r="U6" s="36"/>
      <c r="V6" s="36"/>
    </row>
    <row r="7" spans="1:22" s="28" customFormat="1" ht="16.05" customHeight="1">
      <c r="A7" s="12">
        <v>6</v>
      </c>
      <c r="B7" s="12" t="s">
        <v>42</v>
      </c>
      <c r="C7" s="14" t="s">
        <v>43</v>
      </c>
      <c r="D7" s="24" t="s">
        <v>44</v>
      </c>
      <c r="E7" s="23" t="s">
        <v>45</v>
      </c>
      <c r="F7" s="17">
        <v>100</v>
      </c>
      <c r="G7" s="43">
        <f>assgn2!G7</f>
        <v>100</v>
      </c>
      <c r="H7" s="17"/>
      <c r="I7" s="11"/>
      <c r="J7" s="11"/>
      <c r="K7" s="11"/>
      <c r="L7" s="11"/>
      <c r="M7" s="11"/>
      <c r="N7" s="11"/>
      <c r="O7" s="11"/>
      <c r="P7" s="36"/>
      <c r="Q7" s="36"/>
      <c r="R7" s="39"/>
      <c r="S7" s="40"/>
      <c r="T7" s="40"/>
      <c r="U7" s="36"/>
      <c r="V7" s="36"/>
    </row>
    <row r="8" spans="1:22" s="28" customFormat="1" ht="16.05" customHeight="1">
      <c r="A8" s="12">
        <v>7</v>
      </c>
      <c r="B8" s="12" t="s">
        <v>46</v>
      </c>
      <c r="C8" s="25" t="s">
        <v>47</v>
      </c>
      <c r="D8" s="24" t="s">
        <v>48</v>
      </c>
      <c r="E8" s="23" t="s">
        <v>49</v>
      </c>
      <c r="F8" s="17">
        <v>75</v>
      </c>
      <c r="G8" s="43">
        <f>assgn2!G8</f>
        <v>100</v>
      </c>
      <c r="H8" s="17"/>
      <c r="I8" s="11"/>
      <c r="J8" s="11"/>
      <c r="K8" s="11"/>
      <c r="L8" s="11"/>
      <c r="M8" s="11"/>
      <c r="N8" s="11"/>
      <c r="O8" s="11"/>
      <c r="P8" s="36"/>
      <c r="Q8" s="36"/>
      <c r="R8" s="36"/>
      <c r="S8" s="40"/>
      <c r="T8" s="40"/>
      <c r="U8" s="36"/>
      <c r="V8" s="36"/>
    </row>
    <row r="9" spans="1:22" s="28" customFormat="1" ht="16.05" customHeight="1">
      <c r="A9" s="12">
        <v>8</v>
      </c>
      <c r="B9" s="26" t="s">
        <v>50</v>
      </c>
      <c r="C9" s="25" t="s">
        <v>51</v>
      </c>
      <c r="D9" s="24" t="s">
        <v>52</v>
      </c>
      <c r="E9" s="23" t="s">
        <v>53</v>
      </c>
      <c r="F9" s="17">
        <v>100</v>
      </c>
      <c r="G9" s="43">
        <f>assgn2!G9</f>
        <v>100</v>
      </c>
      <c r="H9" s="17"/>
      <c r="I9" s="11"/>
      <c r="J9" s="11"/>
      <c r="K9" s="11"/>
      <c r="L9" s="11"/>
      <c r="M9" s="11"/>
      <c r="N9" s="11"/>
      <c r="O9" s="11"/>
      <c r="P9" s="36"/>
      <c r="Q9" s="36"/>
      <c r="R9" s="39"/>
      <c r="S9" s="40"/>
      <c r="T9" s="40"/>
      <c r="U9" s="36"/>
      <c r="V9" s="36"/>
    </row>
    <row r="10" spans="1:22" s="28" customFormat="1" ht="16.05" customHeight="1">
      <c r="A10" s="12">
        <v>9</v>
      </c>
      <c r="B10" s="12" t="s">
        <v>54</v>
      </c>
      <c r="C10" s="25" t="s">
        <v>55</v>
      </c>
      <c r="D10" s="24" t="s">
        <v>56</v>
      </c>
      <c r="E10" s="23" t="s">
        <v>57</v>
      </c>
      <c r="F10" s="17">
        <v>86</v>
      </c>
      <c r="G10" s="43">
        <f>assgn2!G10</f>
        <v>91</v>
      </c>
      <c r="H10" s="17"/>
      <c r="I10" s="11"/>
      <c r="J10" s="11"/>
      <c r="K10" s="11"/>
      <c r="L10" s="11"/>
      <c r="M10" s="11"/>
      <c r="N10" s="11"/>
      <c r="O10" s="11"/>
      <c r="P10" s="36"/>
      <c r="Q10" s="36"/>
      <c r="R10" s="39"/>
      <c r="S10" s="40"/>
      <c r="T10" s="40"/>
      <c r="U10" s="36"/>
      <c r="V10" s="36"/>
    </row>
    <row r="11" spans="1:22" s="28" customFormat="1" ht="16.05" customHeight="1">
      <c r="A11" s="12">
        <v>10</v>
      </c>
      <c r="B11" s="12" t="s">
        <v>58</v>
      </c>
      <c r="C11" s="25" t="s">
        <v>59</v>
      </c>
      <c r="D11" s="24" t="s">
        <v>60</v>
      </c>
      <c r="E11" s="23" t="s">
        <v>61</v>
      </c>
      <c r="F11" s="17">
        <v>76</v>
      </c>
      <c r="G11" s="43">
        <f>assgn2!G11</f>
        <v>100</v>
      </c>
      <c r="H11" s="17"/>
      <c r="I11" s="11"/>
      <c r="J11" s="11"/>
      <c r="K11" s="11"/>
      <c r="L11" s="11"/>
      <c r="M11" s="11"/>
      <c r="N11" s="11"/>
      <c r="O11" s="11"/>
      <c r="P11" s="36"/>
      <c r="Q11" s="36"/>
      <c r="R11" s="36"/>
      <c r="S11" s="40"/>
      <c r="T11" s="40"/>
      <c r="U11" s="36"/>
      <c r="V11" s="36"/>
    </row>
    <row r="12" spans="1:22" s="28" customFormat="1" ht="16.05" customHeight="1">
      <c r="A12" s="12">
        <v>11</v>
      </c>
      <c r="B12" s="12" t="s">
        <v>62</v>
      </c>
      <c r="C12" s="25" t="s">
        <v>63</v>
      </c>
      <c r="D12" s="24" t="s">
        <v>64</v>
      </c>
      <c r="E12" s="23" t="s">
        <v>65</v>
      </c>
      <c r="F12" s="17">
        <v>99</v>
      </c>
      <c r="G12" s="43">
        <f>assgn2!G12</f>
        <v>100</v>
      </c>
      <c r="H12" s="17"/>
      <c r="I12" s="11"/>
      <c r="J12" s="11"/>
      <c r="K12" s="11"/>
      <c r="L12" s="11"/>
      <c r="M12" s="11"/>
      <c r="N12" s="11"/>
      <c r="O12" s="11"/>
      <c r="P12" s="36"/>
      <c r="Q12" s="36"/>
      <c r="R12" s="39"/>
      <c r="S12" s="40"/>
      <c r="T12" s="40"/>
      <c r="U12" s="36"/>
      <c r="V12" s="36"/>
    </row>
    <row r="13" spans="1:22" s="28" customFormat="1" ht="16.05" customHeight="1">
      <c r="A13" s="12">
        <v>12</v>
      </c>
      <c r="B13" s="12" t="s">
        <v>66</v>
      </c>
      <c r="C13" s="25" t="s">
        <v>67</v>
      </c>
      <c r="D13" s="24" t="s">
        <v>68</v>
      </c>
      <c r="E13" s="23" t="s">
        <v>69</v>
      </c>
      <c r="F13" s="17">
        <v>98</v>
      </c>
      <c r="G13" s="43">
        <f>assgn2!G13</f>
        <v>100</v>
      </c>
      <c r="H13" s="17"/>
      <c r="I13" s="11"/>
      <c r="J13" s="11"/>
      <c r="K13" s="11"/>
      <c r="L13" s="11"/>
      <c r="M13" s="11"/>
      <c r="N13" s="11"/>
      <c r="O13" s="11"/>
      <c r="P13" s="36"/>
      <c r="Q13" s="36"/>
      <c r="R13" s="39"/>
      <c r="S13" s="40"/>
      <c r="T13" s="40"/>
      <c r="U13" s="36"/>
      <c r="V13" s="36"/>
    </row>
    <row r="14" spans="1:22" s="28" customFormat="1" ht="16.05" customHeight="1">
      <c r="A14" s="12">
        <v>13</v>
      </c>
      <c r="B14" s="12" t="s">
        <v>70</v>
      </c>
      <c r="C14" s="25" t="s">
        <v>71</v>
      </c>
      <c r="D14" s="24" t="s">
        <v>72</v>
      </c>
      <c r="E14" s="23" t="s">
        <v>73</v>
      </c>
      <c r="F14" s="17">
        <v>100</v>
      </c>
      <c r="G14" s="43">
        <f>assgn2!G14</f>
        <v>100</v>
      </c>
      <c r="H14" s="17"/>
      <c r="I14" s="11"/>
      <c r="J14" s="11"/>
      <c r="K14" s="11"/>
      <c r="L14" s="11"/>
      <c r="M14" s="11"/>
      <c r="N14" s="11"/>
      <c r="O14" s="11"/>
      <c r="P14" s="36"/>
      <c r="Q14" s="36"/>
      <c r="R14" s="36"/>
      <c r="S14" s="40"/>
      <c r="T14" s="40"/>
      <c r="U14" s="36"/>
      <c r="V14" s="36"/>
    </row>
    <row r="15" spans="1:22" s="28" customFormat="1" ht="16.05" customHeight="1">
      <c r="A15" s="12">
        <v>14</v>
      </c>
      <c r="B15" s="12" t="s">
        <v>74</v>
      </c>
      <c r="C15" s="25" t="s">
        <v>75</v>
      </c>
      <c r="D15" s="24" t="s">
        <v>76</v>
      </c>
      <c r="E15" s="23" t="s">
        <v>77</v>
      </c>
      <c r="F15" s="17">
        <v>84</v>
      </c>
      <c r="G15" s="43">
        <f>assgn2!G15</f>
        <v>86</v>
      </c>
      <c r="H15" s="17"/>
      <c r="I15" s="11"/>
      <c r="J15" s="11"/>
      <c r="K15" s="11"/>
      <c r="L15" s="11"/>
      <c r="M15" s="11"/>
      <c r="N15" s="11"/>
      <c r="O15" s="11"/>
      <c r="P15" s="36"/>
      <c r="Q15" s="36"/>
      <c r="R15" s="36"/>
      <c r="S15" s="40"/>
      <c r="T15" s="40"/>
      <c r="U15" s="36"/>
      <c r="V15" s="36"/>
    </row>
    <row r="16" spans="1:22" s="28" customFormat="1" ht="16.05" customHeight="1">
      <c r="A16" s="12">
        <v>15</v>
      </c>
      <c r="B16" s="12" t="s">
        <v>78</v>
      </c>
      <c r="C16" s="25" t="s">
        <v>79</v>
      </c>
      <c r="D16" s="24" t="s">
        <v>80</v>
      </c>
      <c r="E16" s="23" t="s">
        <v>81</v>
      </c>
      <c r="F16" s="17">
        <v>80</v>
      </c>
      <c r="G16" s="43">
        <f>assgn2!G16</f>
        <v>100</v>
      </c>
      <c r="H16" s="17"/>
      <c r="I16" s="11"/>
      <c r="J16" s="11"/>
      <c r="K16" s="11"/>
      <c r="L16" s="11"/>
      <c r="M16" s="11"/>
      <c r="N16" s="11"/>
      <c r="O16" s="11"/>
      <c r="P16" s="36"/>
      <c r="Q16" s="36"/>
      <c r="R16" s="39"/>
      <c r="S16" s="40"/>
      <c r="T16" s="40"/>
      <c r="U16" s="36"/>
      <c r="V16" s="36"/>
    </row>
    <row r="17" spans="1:22" s="28" customFormat="1" ht="16.05" customHeight="1">
      <c r="A17" s="12">
        <v>16</v>
      </c>
      <c r="B17" s="12" t="s">
        <v>82</v>
      </c>
      <c r="C17" s="25" t="s">
        <v>83</v>
      </c>
      <c r="D17" s="24" t="s">
        <v>84</v>
      </c>
      <c r="E17" s="23" t="s">
        <v>85</v>
      </c>
      <c r="F17" s="17">
        <v>94</v>
      </c>
      <c r="G17" s="43">
        <f>assgn2!G17</f>
        <v>100</v>
      </c>
      <c r="H17" s="17"/>
      <c r="I17" s="11"/>
      <c r="J17" s="11"/>
      <c r="K17" s="11"/>
      <c r="L17" s="11"/>
      <c r="M17" s="11"/>
      <c r="N17" s="11"/>
      <c r="O17" s="11"/>
      <c r="P17" s="36"/>
      <c r="Q17" s="36"/>
      <c r="R17" s="39"/>
      <c r="S17" s="40"/>
      <c r="T17" s="40"/>
      <c r="U17" s="36"/>
      <c r="V17" s="36"/>
    </row>
    <row r="18" spans="1:22" s="28" customFormat="1" ht="16.05" customHeight="1">
      <c r="A18" s="12">
        <v>17</v>
      </c>
      <c r="B18" s="12" t="s">
        <v>86</v>
      </c>
      <c r="C18" s="25" t="s">
        <v>87</v>
      </c>
      <c r="D18" s="24" t="s">
        <v>88</v>
      </c>
      <c r="E18" s="23" t="s">
        <v>89</v>
      </c>
      <c r="F18" s="17">
        <v>90</v>
      </c>
      <c r="G18" s="43">
        <f>assgn2!G18</f>
        <v>96</v>
      </c>
      <c r="H18" s="17"/>
      <c r="I18" s="11"/>
      <c r="J18" s="11"/>
      <c r="K18" s="11"/>
      <c r="L18" s="11"/>
      <c r="M18" s="11"/>
      <c r="N18" s="11"/>
      <c r="O18" s="11"/>
      <c r="P18" s="36"/>
      <c r="Q18" s="36"/>
      <c r="R18" s="39"/>
      <c r="S18" s="40"/>
      <c r="T18" s="40"/>
      <c r="U18" s="36"/>
      <c r="V18" s="36"/>
    </row>
    <row r="19" spans="1:22" s="28" customFormat="1" ht="16.05" customHeight="1">
      <c r="A19" s="12">
        <v>18</v>
      </c>
      <c r="B19" s="12" t="s">
        <v>90</v>
      </c>
      <c r="C19" s="25" t="s">
        <v>91</v>
      </c>
      <c r="D19" s="24" t="s">
        <v>92</v>
      </c>
      <c r="E19" s="23" t="s">
        <v>93</v>
      </c>
      <c r="F19" s="17">
        <v>74</v>
      </c>
      <c r="G19" s="43">
        <f>assgn2!G19</f>
        <v>80</v>
      </c>
      <c r="H19" s="17"/>
      <c r="I19" s="11"/>
      <c r="J19" s="11"/>
      <c r="K19" s="11"/>
      <c r="L19" s="11"/>
      <c r="M19" s="11"/>
      <c r="N19" s="11"/>
      <c r="O19" s="11"/>
      <c r="P19" s="36"/>
      <c r="Q19" s="36"/>
      <c r="R19" s="39"/>
      <c r="S19" s="40"/>
      <c r="T19" s="40"/>
      <c r="U19" s="36"/>
      <c r="V19" s="36"/>
    </row>
    <row r="20" spans="1:22" s="28" customFormat="1" ht="16.05" customHeight="1">
      <c r="A20" s="12">
        <v>19</v>
      </c>
      <c r="B20" s="12" t="s">
        <v>94</v>
      </c>
      <c r="C20" s="25" t="s">
        <v>95</v>
      </c>
      <c r="D20" s="24" t="s">
        <v>96</v>
      </c>
      <c r="E20" s="23" t="s">
        <v>97</v>
      </c>
      <c r="F20" s="17">
        <v>93</v>
      </c>
      <c r="G20" s="43">
        <f>assgn2!G20</f>
        <v>96</v>
      </c>
      <c r="H20" s="17"/>
      <c r="I20" s="11"/>
      <c r="J20" s="11"/>
      <c r="K20" s="11"/>
      <c r="L20" s="11"/>
      <c r="M20" s="11"/>
      <c r="N20" s="11"/>
      <c r="O20" s="11"/>
      <c r="P20" s="36"/>
      <c r="Q20" s="36"/>
      <c r="R20" s="36"/>
      <c r="S20" s="40"/>
      <c r="T20" s="40"/>
      <c r="U20" s="36"/>
      <c r="V20" s="36"/>
    </row>
    <row r="21" spans="1:22" s="28" customFormat="1" ht="16.05" customHeight="1">
      <c r="A21" s="12">
        <v>20</v>
      </c>
      <c r="B21" s="12" t="s">
        <v>98</v>
      </c>
      <c r="C21" s="25" t="s">
        <v>99</v>
      </c>
      <c r="D21" s="24" t="s">
        <v>100</v>
      </c>
      <c r="E21" s="23" t="s">
        <v>101</v>
      </c>
      <c r="F21" s="17">
        <v>83</v>
      </c>
      <c r="G21" s="43">
        <f>assgn2!G21</f>
        <v>98</v>
      </c>
      <c r="H21" s="17"/>
      <c r="I21" s="11"/>
      <c r="J21" s="11"/>
      <c r="K21" s="11"/>
      <c r="L21" s="11"/>
      <c r="M21" s="11"/>
      <c r="N21" s="11"/>
      <c r="O21" s="11"/>
      <c r="P21" s="36"/>
      <c r="Q21" s="36"/>
      <c r="R21" s="36"/>
      <c r="S21" s="40"/>
      <c r="T21" s="40"/>
      <c r="U21" s="36"/>
      <c r="V21" s="36"/>
    </row>
    <row r="22" spans="1:22" s="28" customFormat="1" ht="16.05" customHeight="1">
      <c r="A22" s="12">
        <v>21</v>
      </c>
      <c r="B22" s="12" t="s">
        <v>102</v>
      </c>
      <c r="C22" s="25" t="s">
        <v>103</v>
      </c>
      <c r="D22" s="24" t="s">
        <v>104</v>
      </c>
      <c r="E22" s="23" t="s">
        <v>105</v>
      </c>
      <c r="F22" s="17">
        <v>93</v>
      </c>
      <c r="G22" s="43">
        <f>assgn2!G22</f>
        <v>100</v>
      </c>
      <c r="H22" s="17"/>
      <c r="I22" s="11"/>
      <c r="J22" s="11"/>
      <c r="K22" s="11"/>
      <c r="L22" s="11"/>
      <c r="M22" s="11"/>
      <c r="N22" s="11"/>
      <c r="O22" s="11"/>
      <c r="P22" s="36"/>
      <c r="Q22" s="36"/>
      <c r="R22" s="36"/>
      <c r="S22" s="40"/>
      <c r="T22" s="40"/>
      <c r="U22" s="36"/>
      <c r="V22" s="36"/>
    </row>
    <row r="23" spans="1:22" s="28" customFormat="1" ht="16.05" customHeight="1">
      <c r="A23" s="12">
        <v>22</v>
      </c>
      <c r="B23" s="12" t="s">
        <v>106</v>
      </c>
      <c r="C23" s="25" t="s">
        <v>107</v>
      </c>
      <c r="D23" s="24" t="s">
        <v>108</v>
      </c>
      <c r="E23" s="23" t="s">
        <v>109</v>
      </c>
      <c r="F23" s="17">
        <v>90</v>
      </c>
      <c r="G23" s="43">
        <f>assgn2!G23</f>
        <v>100</v>
      </c>
      <c r="H23" s="17"/>
      <c r="I23" s="11"/>
      <c r="J23" s="11"/>
      <c r="K23" s="11"/>
      <c r="L23" s="11"/>
      <c r="M23" s="11"/>
      <c r="N23" s="11"/>
      <c r="O23" s="11"/>
      <c r="P23" s="36"/>
      <c r="Q23" s="36"/>
      <c r="R23" s="36"/>
      <c r="S23" s="40"/>
      <c r="T23" s="40"/>
      <c r="U23" s="36"/>
      <c r="V23" s="36"/>
    </row>
    <row r="24" spans="1:22" ht="16.05" customHeight="1">
      <c r="A24" s="12">
        <v>23</v>
      </c>
      <c r="B24" s="12" t="s">
        <v>110</v>
      </c>
      <c r="C24" s="25" t="s">
        <v>111</v>
      </c>
      <c r="D24" s="24" t="s">
        <v>40</v>
      </c>
      <c r="E24" s="23" t="s">
        <v>112</v>
      </c>
      <c r="F24" s="17">
        <v>89</v>
      </c>
      <c r="G24" s="43">
        <f>assgn2!G24</f>
        <v>100</v>
      </c>
      <c r="H24" s="17"/>
      <c r="I24" s="11"/>
      <c r="J24" s="11"/>
      <c r="K24" s="11"/>
      <c r="L24" s="11"/>
      <c r="M24" s="11"/>
      <c r="N24" s="11"/>
      <c r="O24" s="11"/>
      <c r="P24" s="36"/>
      <c r="Q24" s="36"/>
      <c r="R24" s="39"/>
      <c r="S24" s="40"/>
      <c r="T24" s="40"/>
      <c r="U24" s="36"/>
      <c r="V24" s="36"/>
    </row>
    <row r="25" spans="1:22" ht="16.05" customHeight="1">
      <c r="A25" s="12">
        <v>24</v>
      </c>
      <c r="B25" s="12" t="s">
        <v>113</v>
      </c>
      <c r="C25" s="25" t="s">
        <v>114</v>
      </c>
      <c r="D25" s="24" t="s">
        <v>115</v>
      </c>
      <c r="E25" s="23" t="s">
        <v>116</v>
      </c>
      <c r="F25" s="17">
        <v>83</v>
      </c>
      <c r="G25" s="43">
        <f>assgn2!G25</f>
        <v>100</v>
      </c>
      <c r="H25" s="17"/>
      <c r="I25" s="11"/>
      <c r="J25" s="11"/>
      <c r="K25" s="11"/>
      <c r="L25" s="11"/>
      <c r="M25" s="11"/>
      <c r="N25" s="11"/>
      <c r="O25" s="11"/>
      <c r="P25" s="36"/>
      <c r="Q25" s="36"/>
      <c r="R25" s="39"/>
      <c r="S25" s="40"/>
      <c r="T25" s="40"/>
      <c r="U25" s="36"/>
      <c r="V25" s="36"/>
    </row>
    <row r="26" spans="1:22" ht="16.05" customHeight="1">
      <c r="A26" s="12">
        <v>25</v>
      </c>
      <c r="B26" s="12" t="s">
        <v>117</v>
      </c>
      <c r="C26" s="25" t="s">
        <v>118</v>
      </c>
      <c r="D26" s="24" t="s">
        <v>119</v>
      </c>
      <c r="E26" s="23" t="s">
        <v>120</v>
      </c>
      <c r="F26" s="17">
        <v>80</v>
      </c>
      <c r="G26" s="43">
        <f>assgn2!G26</f>
        <v>80</v>
      </c>
      <c r="H26" s="17"/>
      <c r="I26" s="11"/>
      <c r="J26" s="11"/>
      <c r="K26" s="11"/>
      <c r="L26" s="11"/>
      <c r="M26" s="11"/>
      <c r="N26" s="11"/>
      <c r="O26" s="11"/>
      <c r="P26" s="36"/>
      <c r="Q26" s="36"/>
      <c r="R26" s="39"/>
      <c r="S26" s="40"/>
      <c r="T26" s="40"/>
      <c r="U26" s="36"/>
      <c r="V26" s="36"/>
    </row>
    <row r="27" spans="1:22" ht="16.05" customHeight="1">
      <c r="A27" s="31"/>
      <c r="B27" s="31"/>
      <c r="C27" s="32"/>
      <c r="D27" s="33"/>
      <c r="E27" s="23" t="s">
        <v>121</v>
      </c>
      <c r="F27" s="62">
        <f>AVERAGE(F2:F26)</f>
        <v>88.2</v>
      </c>
      <c r="G27" s="62">
        <f>AVERAGE(G2:G26)</f>
        <v>96.08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</row>
  </sheetData>
  <sortState xmlns:xlrd2="http://schemas.microsoft.com/office/spreadsheetml/2017/richdata2" ref="A2:E25">
    <sortCondition ref="B2:B25"/>
  </sortState>
  <phoneticPr fontId="17" type="noConversion"/>
  <printOptions horizontalCentered="1"/>
  <pageMargins left="0.70069444444444495" right="0.70069444444444495" top="1.14513888888889" bottom="0.75138888888888899" header="0.29861111111111099" footer="0.29861111111111099"/>
  <pageSetup paperSize="9" orientation="portrait" r:id="rId1"/>
  <headerFooter>
    <oddHeader>&amp;C&amp;"Times New Roman"&amp;14&amp;BFCU-Purdue 2+2 ECE Program
Fall Semester, 2023
General Grading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tabSelected="1" workbookViewId="0">
      <pane xSplit="5" ySplit="1" topLeftCell="F2" activePane="bottomRight" state="frozenSplit"/>
      <selection pane="topRight"/>
      <selection pane="bottomLeft"/>
      <selection pane="bottomRight" activeCell="H10" sqref="H10"/>
    </sheetView>
  </sheetViews>
  <sheetFormatPr defaultColWidth="9" defaultRowHeight="16.2"/>
  <cols>
    <col min="1" max="1" width="4.44140625" style="7" customWidth="1"/>
    <col min="2" max="2" width="10.44140625" style="7" customWidth="1"/>
    <col min="3" max="3" width="8" style="7" customWidth="1"/>
    <col min="4" max="4" width="8.77734375" style="8" customWidth="1"/>
    <col min="5" max="5" width="10.109375" style="8" customWidth="1"/>
    <col min="6" max="6" width="59.109375" style="8" customWidth="1"/>
    <col min="7" max="7" width="6.77734375" style="57" customWidth="1"/>
    <col min="8" max="16384" width="9" style="8"/>
  </cols>
  <sheetData>
    <row r="1" spans="1:7" s="5" customFormat="1" ht="15.6">
      <c r="A1" s="48" t="s">
        <v>0</v>
      </c>
      <c r="B1" s="48" t="s">
        <v>1</v>
      </c>
      <c r="C1" s="48" t="s">
        <v>2</v>
      </c>
      <c r="D1" s="48" t="s">
        <v>3</v>
      </c>
      <c r="E1" s="44" t="s">
        <v>4</v>
      </c>
      <c r="F1" s="43" t="s">
        <v>5</v>
      </c>
      <c r="G1" s="43" t="s">
        <v>122</v>
      </c>
    </row>
    <row r="2" spans="1:7" s="6" customFormat="1" ht="46.8">
      <c r="A2" s="49">
        <v>1</v>
      </c>
      <c r="B2" s="47" t="s">
        <v>22</v>
      </c>
      <c r="C2" s="50" t="s">
        <v>23</v>
      </c>
      <c r="D2" s="47" t="s">
        <v>24</v>
      </c>
      <c r="E2" s="47" t="s">
        <v>25</v>
      </c>
      <c r="F2" s="44" t="str">
        <f>'Assignment 2'!U3</f>
        <v>source code: -10
Without release memory space of buffer(-10)
report: great</v>
      </c>
      <c r="G2" s="43">
        <f>'Assignment 2'!D3+'Assignment 2'!T3</f>
        <v>90</v>
      </c>
    </row>
    <row r="3" spans="1:7" s="6" customFormat="1" ht="31.2">
      <c r="A3" s="49">
        <v>2</v>
      </c>
      <c r="B3" s="51" t="s">
        <v>26</v>
      </c>
      <c r="C3" s="52" t="s">
        <v>27</v>
      </c>
      <c r="D3" s="47" t="s">
        <v>28</v>
      </c>
      <c r="E3" s="47" t="s">
        <v>29</v>
      </c>
      <c r="F3" s="44" t="str">
        <f>'Assignment 2'!U4</f>
        <v>source code: great
report: great</v>
      </c>
      <c r="G3" s="43">
        <f>'Assignment 2'!D4+'Assignment 2'!T4</f>
        <v>100</v>
      </c>
    </row>
    <row r="4" spans="1:7" s="6" customFormat="1" ht="31.2">
      <c r="A4" s="49">
        <v>3</v>
      </c>
      <c r="B4" s="53" t="s">
        <v>30</v>
      </c>
      <c r="C4" s="50" t="s">
        <v>31</v>
      </c>
      <c r="D4" s="47" t="s">
        <v>32</v>
      </c>
      <c r="E4" s="47" t="s">
        <v>33</v>
      </c>
      <c r="F4" s="44" t="str">
        <f>'Assignment 2'!U5</f>
        <v>source code: great
report: great</v>
      </c>
      <c r="G4" s="43">
        <f>'Assignment 2'!D5+'Assignment 2'!T5</f>
        <v>100</v>
      </c>
    </row>
    <row r="5" spans="1:7" s="6" customFormat="1" ht="46.8">
      <c r="A5" s="49">
        <v>4</v>
      </c>
      <c r="B5" s="49" t="s">
        <v>34</v>
      </c>
      <c r="C5" s="54" t="s">
        <v>35</v>
      </c>
      <c r="D5" s="49" t="s">
        <v>36</v>
      </c>
      <c r="E5" s="44" t="s">
        <v>37</v>
      </c>
      <c r="F5" s="44" t="str">
        <f>'Assignment 2'!U6</f>
        <v>source code: -5
Incorrect using fgetc()(-5)
report: great</v>
      </c>
      <c r="G5" s="43">
        <f>'Assignment 2'!D6+'Assignment 2'!T6</f>
        <v>95</v>
      </c>
    </row>
    <row r="6" spans="1:7" s="6" customFormat="1" ht="62.4">
      <c r="A6" s="49">
        <v>5</v>
      </c>
      <c r="B6" s="47" t="s">
        <v>38</v>
      </c>
      <c r="C6" s="50" t="s">
        <v>39</v>
      </c>
      <c r="D6" s="47" t="s">
        <v>40</v>
      </c>
      <c r="E6" s="47" t="s">
        <v>41</v>
      </c>
      <c r="F6" s="44" t="str">
        <f>'Assignment 2'!U7</f>
        <v>source code: -10
Incorrect extend buffer size(-5)
Incorrect printing 800 characters(-5)
report: great</v>
      </c>
      <c r="G6" s="43">
        <f>'Assignment 2'!D7+'Assignment 2'!T7</f>
        <v>90</v>
      </c>
    </row>
    <row r="7" spans="1:7" s="6" customFormat="1" ht="31.2">
      <c r="A7" s="49">
        <v>6</v>
      </c>
      <c r="B7" s="49" t="s">
        <v>42</v>
      </c>
      <c r="C7" s="50" t="s">
        <v>43</v>
      </c>
      <c r="D7" s="55" t="s">
        <v>44</v>
      </c>
      <c r="E7" s="44" t="s">
        <v>45</v>
      </c>
      <c r="F7" s="44" t="str">
        <f>'Assignment 2'!U8</f>
        <v>source code: great
report: great</v>
      </c>
      <c r="G7" s="43">
        <f>'Assignment 2'!D8+'Assignment 2'!T8</f>
        <v>100</v>
      </c>
    </row>
    <row r="8" spans="1:7" s="6" customFormat="1" ht="31.2">
      <c r="A8" s="49">
        <v>7</v>
      </c>
      <c r="B8" s="49" t="s">
        <v>46</v>
      </c>
      <c r="C8" s="56" t="s">
        <v>47</v>
      </c>
      <c r="D8" s="55" t="s">
        <v>48</v>
      </c>
      <c r="E8" s="44" t="s">
        <v>49</v>
      </c>
      <c r="F8" s="44" t="str">
        <f>'Assignment 2'!U9</f>
        <v>source code: great
report: great</v>
      </c>
      <c r="G8" s="43">
        <f>'Assignment 2'!D9+'Assignment 2'!T9</f>
        <v>100</v>
      </c>
    </row>
    <row r="9" spans="1:7" s="6" customFormat="1" ht="46.8">
      <c r="A9" s="49">
        <v>8</v>
      </c>
      <c r="B9" s="49" t="s">
        <v>50</v>
      </c>
      <c r="C9" s="56" t="s">
        <v>51</v>
      </c>
      <c r="D9" s="55" t="s">
        <v>52</v>
      </c>
      <c r="E9" s="44" t="s">
        <v>53</v>
      </c>
      <c r="F9" s="44" t="str">
        <f>'Assignment 2'!U10</f>
        <v>source code: great
Improper tabs in main function(-0)
report: great</v>
      </c>
      <c r="G9" s="43">
        <f>'Assignment 2'!D10+'Assignment 2'!T10</f>
        <v>100</v>
      </c>
    </row>
    <row r="10" spans="1:7" s="6" customFormat="1" ht="62.4">
      <c r="A10" s="49">
        <v>9</v>
      </c>
      <c r="B10" s="49" t="s">
        <v>54</v>
      </c>
      <c r="C10" s="56" t="s">
        <v>55</v>
      </c>
      <c r="D10" s="55" t="s">
        <v>56</v>
      </c>
      <c r="E10" s="44" t="s">
        <v>57</v>
      </c>
      <c r="F10" s="44" t="str">
        <f>'Assignment 2'!U11</f>
        <v>source code: -5
Incorrect using fgetc()(-5)
report: -4
Incorrect report format(-4)</v>
      </c>
      <c r="G10" s="43">
        <f>'Assignment 2'!D11+'Assignment 2'!T11</f>
        <v>91</v>
      </c>
    </row>
    <row r="11" spans="1:7" s="6" customFormat="1" ht="31.2">
      <c r="A11" s="49">
        <v>10</v>
      </c>
      <c r="B11" s="49" t="s">
        <v>58</v>
      </c>
      <c r="C11" s="56" t="s">
        <v>59</v>
      </c>
      <c r="D11" s="55" t="s">
        <v>60</v>
      </c>
      <c r="E11" s="44" t="s">
        <v>61</v>
      </c>
      <c r="F11" s="44" t="str">
        <f>'Assignment 2'!U12</f>
        <v>source code: great
report: great</v>
      </c>
      <c r="G11" s="43">
        <f>'Assignment 2'!D12+'Assignment 2'!T12</f>
        <v>100</v>
      </c>
    </row>
    <row r="12" spans="1:7" s="6" customFormat="1" ht="31.2">
      <c r="A12" s="49">
        <v>11</v>
      </c>
      <c r="B12" s="49" t="s">
        <v>62</v>
      </c>
      <c r="C12" s="56" t="s">
        <v>63</v>
      </c>
      <c r="D12" s="55" t="s">
        <v>64</v>
      </c>
      <c r="E12" s="44" t="s">
        <v>65</v>
      </c>
      <c r="F12" s="44" t="str">
        <f>'Assignment 2'!U13</f>
        <v>source code: great
report: great</v>
      </c>
      <c r="G12" s="43">
        <f>'Assignment 2'!D13+'Assignment 2'!T13</f>
        <v>100</v>
      </c>
    </row>
    <row r="13" spans="1:7" s="6" customFormat="1" ht="31.2">
      <c r="A13" s="49">
        <v>12</v>
      </c>
      <c r="B13" s="49" t="s">
        <v>66</v>
      </c>
      <c r="C13" s="56" t="s">
        <v>67</v>
      </c>
      <c r="D13" s="55" t="s">
        <v>68</v>
      </c>
      <c r="E13" s="44" t="s">
        <v>69</v>
      </c>
      <c r="F13" s="44" t="str">
        <f>'Assignment 2'!U14</f>
        <v>source code: great
report: great</v>
      </c>
      <c r="G13" s="43">
        <f>'Assignment 2'!D14+'Assignment 2'!T14</f>
        <v>100</v>
      </c>
    </row>
    <row r="14" spans="1:7" s="6" customFormat="1" ht="31.2">
      <c r="A14" s="49">
        <v>13</v>
      </c>
      <c r="B14" s="49" t="s">
        <v>70</v>
      </c>
      <c r="C14" s="56" t="s">
        <v>71</v>
      </c>
      <c r="D14" s="55" t="s">
        <v>72</v>
      </c>
      <c r="E14" s="44" t="s">
        <v>73</v>
      </c>
      <c r="F14" s="44" t="str">
        <f>'Assignment 2'!U15</f>
        <v>source code: great
report: great</v>
      </c>
      <c r="G14" s="43">
        <f>'Assignment 2'!D15+'Assignment 2'!T15</f>
        <v>100</v>
      </c>
    </row>
    <row r="15" spans="1:7" s="6" customFormat="1" ht="78">
      <c r="A15" s="49">
        <v>14</v>
      </c>
      <c r="B15" s="49" t="s">
        <v>74</v>
      </c>
      <c r="C15" s="56" t="s">
        <v>75</v>
      </c>
      <c r="D15" s="55" t="s">
        <v>76</v>
      </c>
      <c r="E15" s="44" t="s">
        <v>77</v>
      </c>
      <c r="F15" s="44" t="str">
        <f>'Assignment 2'!U16</f>
        <v>source code: -10
Incorrect extend buffer size(-5)
Wrong result with fwrite()(-5)
report: -4
Incorrect report format(-4)</v>
      </c>
      <c r="G15" s="43">
        <f>'Assignment 2'!D16+'Assignment 2'!T16</f>
        <v>86</v>
      </c>
    </row>
    <row r="16" spans="1:7" s="6" customFormat="1" ht="31.2">
      <c r="A16" s="49">
        <v>15</v>
      </c>
      <c r="B16" s="49" t="s">
        <v>78</v>
      </c>
      <c r="C16" s="56" t="s">
        <v>79</v>
      </c>
      <c r="D16" s="55" t="s">
        <v>80</v>
      </c>
      <c r="E16" s="44" t="s">
        <v>81</v>
      </c>
      <c r="F16" s="44" t="str">
        <f>'Assignment 2'!U17</f>
        <v>source code: great
report: great</v>
      </c>
      <c r="G16" s="43">
        <f>'Assignment 2'!D17+'Assignment 2'!T17</f>
        <v>100</v>
      </c>
    </row>
    <row r="17" spans="1:7" s="6" customFormat="1" ht="31.2">
      <c r="A17" s="49">
        <v>16</v>
      </c>
      <c r="B17" s="49" t="s">
        <v>82</v>
      </c>
      <c r="C17" s="56" t="s">
        <v>83</v>
      </c>
      <c r="D17" s="55" t="s">
        <v>84</v>
      </c>
      <c r="E17" s="44" t="s">
        <v>85</v>
      </c>
      <c r="F17" s="44" t="str">
        <f>'Assignment 2'!U18</f>
        <v>source code: great
report: great</v>
      </c>
      <c r="G17" s="43">
        <f>'Assignment 2'!D18+'Assignment 2'!T18</f>
        <v>100</v>
      </c>
    </row>
    <row r="18" spans="1:7" s="6" customFormat="1" ht="31.2">
      <c r="A18" s="49">
        <v>17</v>
      </c>
      <c r="B18" s="49" t="s">
        <v>86</v>
      </c>
      <c r="C18" s="56" t="s">
        <v>87</v>
      </c>
      <c r="D18" s="55" t="s">
        <v>88</v>
      </c>
      <c r="E18" s="44" t="s">
        <v>89</v>
      </c>
      <c r="F18" s="44" t="str">
        <f>'Assignment 2'!U19</f>
        <v>source code: great
report: great</v>
      </c>
      <c r="G18" s="43">
        <f>'Assignment 2'!D19+'Assignment 2'!T19</f>
        <v>96</v>
      </c>
    </row>
    <row r="19" spans="1:7" s="6" customFormat="1" ht="46.8">
      <c r="A19" s="49">
        <v>18</v>
      </c>
      <c r="B19" s="49" t="s">
        <v>90</v>
      </c>
      <c r="C19" s="56" t="s">
        <v>91</v>
      </c>
      <c r="D19" s="55" t="s">
        <v>92</v>
      </c>
      <c r="E19" s="44" t="s">
        <v>93</v>
      </c>
      <c r="F19" s="44" t="str">
        <f>'Assignment 2'!U20</f>
        <v>source code: great
Improper tabs in main function(-0)
report: great</v>
      </c>
      <c r="G19" s="43">
        <f>'Assignment 2'!D20+'Assignment 2'!T20</f>
        <v>80</v>
      </c>
    </row>
    <row r="20" spans="1:7" s="6" customFormat="1" ht="46.8">
      <c r="A20" s="49">
        <v>19</v>
      </c>
      <c r="B20" s="49" t="s">
        <v>94</v>
      </c>
      <c r="C20" s="56" t="s">
        <v>95</v>
      </c>
      <c r="D20" s="55" t="s">
        <v>96</v>
      </c>
      <c r="E20" s="44" t="s">
        <v>97</v>
      </c>
      <c r="F20" s="44" t="str">
        <f>'Assignment 2'!U21</f>
        <v>source code: -4
Print redundant sentences(-4)
report: great</v>
      </c>
      <c r="G20" s="43">
        <f>'Assignment 2'!D21+'Assignment 2'!T21</f>
        <v>96</v>
      </c>
    </row>
    <row r="21" spans="1:7" s="6" customFormat="1" ht="62.4">
      <c r="A21" s="49">
        <v>20</v>
      </c>
      <c r="B21" s="49" t="s">
        <v>98</v>
      </c>
      <c r="C21" s="56" t="s">
        <v>99</v>
      </c>
      <c r="D21" s="55" t="s">
        <v>100</v>
      </c>
      <c r="E21" s="44" t="s">
        <v>101</v>
      </c>
      <c r="F21" s="44" t="str">
        <f>'Assignment 2'!U22</f>
        <v>source code: -2
Incorrect counting continuous letters(-2)
Improper tabs in main function(-0)
report: great</v>
      </c>
      <c r="G21" s="43">
        <f>'Assignment 2'!D22+'Assignment 2'!T22</f>
        <v>98</v>
      </c>
    </row>
    <row r="22" spans="1:7" s="6" customFormat="1" ht="31.2">
      <c r="A22" s="49">
        <v>21</v>
      </c>
      <c r="B22" s="49" t="s">
        <v>102</v>
      </c>
      <c r="C22" s="56" t="s">
        <v>103</v>
      </c>
      <c r="D22" s="55" t="s">
        <v>104</v>
      </c>
      <c r="E22" s="44" t="s">
        <v>105</v>
      </c>
      <c r="F22" s="44" t="str">
        <f>'Assignment 2'!U23</f>
        <v>source code: great
report: great</v>
      </c>
      <c r="G22" s="43">
        <f>'Assignment 2'!D23+'Assignment 2'!T23</f>
        <v>100</v>
      </c>
    </row>
    <row r="23" spans="1:7" s="6" customFormat="1" ht="31.2">
      <c r="A23" s="49">
        <v>22</v>
      </c>
      <c r="B23" s="49" t="s">
        <v>106</v>
      </c>
      <c r="C23" s="56" t="s">
        <v>107</v>
      </c>
      <c r="D23" s="55" t="s">
        <v>108</v>
      </c>
      <c r="E23" s="44" t="s">
        <v>109</v>
      </c>
      <c r="F23" s="44" t="str">
        <f>'Assignment 2'!U24</f>
        <v>source code: great
report: great</v>
      </c>
      <c r="G23" s="43">
        <f>'Assignment 2'!D24+'Assignment 2'!T24</f>
        <v>100</v>
      </c>
    </row>
    <row r="24" spans="1:7" s="6" customFormat="1" ht="31.2">
      <c r="A24" s="49">
        <v>23</v>
      </c>
      <c r="B24" s="49" t="s">
        <v>110</v>
      </c>
      <c r="C24" s="56" t="s">
        <v>111</v>
      </c>
      <c r="D24" s="55" t="s">
        <v>40</v>
      </c>
      <c r="E24" s="44" t="s">
        <v>112</v>
      </c>
      <c r="F24" s="44" t="str">
        <f>'Assignment 2'!U25</f>
        <v>source code: great
report: great</v>
      </c>
      <c r="G24" s="43">
        <f>'Assignment 2'!D25+'Assignment 2'!T25</f>
        <v>100</v>
      </c>
    </row>
    <row r="25" spans="1:7" s="6" customFormat="1" ht="31.2">
      <c r="A25" s="49">
        <v>24</v>
      </c>
      <c r="B25" s="49" t="s">
        <v>113</v>
      </c>
      <c r="C25" s="56" t="s">
        <v>114</v>
      </c>
      <c r="D25" s="55" t="s">
        <v>115</v>
      </c>
      <c r="E25" s="44" t="s">
        <v>116</v>
      </c>
      <c r="F25" s="44" t="str">
        <f>'Assignment 2'!U26</f>
        <v>source code: great
report: great</v>
      </c>
      <c r="G25" s="43">
        <f>'Assignment 2'!D26+'Assignment 2'!T26</f>
        <v>100</v>
      </c>
    </row>
    <row r="26" spans="1:7" ht="31.2">
      <c r="A26" s="49">
        <v>25</v>
      </c>
      <c r="B26" s="49" t="s">
        <v>117</v>
      </c>
      <c r="C26" s="56" t="s">
        <v>118</v>
      </c>
      <c r="D26" s="55" t="s">
        <v>119</v>
      </c>
      <c r="E26" s="44" t="s">
        <v>120</v>
      </c>
      <c r="F26" s="44" t="str">
        <f>'Assignment 2'!U27</f>
        <v>source code: great
report: great</v>
      </c>
      <c r="G26" s="43">
        <f>'Assignment 2'!D27+'Assignment 2'!T27</f>
        <v>80</v>
      </c>
    </row>
  </sheetData>
  <sortState xmlns:xlrd2="http://schemas.microsoft.com/office/spreadsheetml/2017/richdata2" ref="A2:E26">
    <sortCondition ref="B2:B26"/>
  </sortState>
  <phoneticPr fontId="17" type="noConversion"/>
  <printOptions horizontalCentered="1"/>
  <pageMargins left="0.75138888888888899" right="0.75138888888888899" top="1.45625" bottom="1" header="0.5" footer="0.5"/>
  <pageSetup paperSize="9" orientation="portrait"/>
  <headerFooter>
    <oddHeader>&amp;C&amp;BFCU-Purdue 2+2 ECE Program
Spring Semester, 2024
Programming Assignment 1
Grading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zoomScale="90" zoomScaleNormal="90" workbookViewId="0">
      <selection activeCell="O7" sqref="O7"/>
    </sheetView>
  </sheetViews>
  <sheetFormatPr defaultColWidth="9" defaultRowHeight="16.2"/>
  <cols>
    <col min="1" max="1" width="4.33203125" style="1" customWidth="1"/>
    <col min="2" max="3" width="9" style="2"/>
    <col min="4" max="4" width="2.109375" style="2" customWidth="1"/>
    <col min="5" max="6" width="9" style="2"/>
    <col min="7" max="7" width="2" style="2" customWidth="1"/>
    <col min="8" max="9" width="9" style="2"/>
    <col min="10" max="10" width="2.109375" style="2" customWidth="1"/>
    <col min="11" max="12" width="9" style="2"/>
    <col min="13" max="16384" width="9" style="1"/>
  </cols>
  <sheetData>
    <row r="1" spans="1:12" ht="32.4">
      <c r="A1" s="2"/>
      <c r="B1" s="3" t="s">
        <v>123</v>
      </c>
      <c r="C1" s="3" t="s">
        <v>124</v>
      </c>
      <c r="K1" s="3" t="s">
        <v>125</v>
      </c>
      <c r="L1" s="3" t="s">
        <v>126</v>
      </c>
    </row>
    <row r="2" spans="1:12" ht="64.8">
      <c r="A2" s="2"/>
      <c r="B2" s="3" t="s">
        <v>127</v>
      </c>
      <c r="C2" s="3" t="s">
        <v>128</v>
      </c>
      <c r="E2" s="3" t="s">
        <v>129</v>
      </c>
      <c r="F2" s="3" t="s">
        <v>130</v>
      </c>
      <c r="H2" s="3" t="s">
        <v>131</v>
      </c>
      <c r="I2" s="3" t="s">
        <v>132</v>
      </c>
      <c r="K2" s="3" t="s">
        <v>133</v>
      </c>
      <c r="L2" s="3" t="s">
        <v>134</v>
      </c>
    </row>
    <row r="3" spans="1:12" ht="32.4">
      <c r="A3" s="2"/>
      <c r="B3" s="3" t="s">
        <v>135</v>
      </c>
      <c r="C3" s="3" t="s">
        <v>136</v>
      </c>
      <c r="E3" s="3" t="s">
        <v>137</v>
      </c>
      <c r="F3" s="3" t="s">
        <v>138</v>
      </c>
      <c r="H3" s="3" t="s">
        <v>139</v>
      </c>
      <c r="I3" s="3" t="s">
        <v>140</v>
      </c>
      <c r="K3" s="3" t="s">
        <v>141</v>
      </c>
      <c r="L3" s="3" t="s">
        <v>142</v>
      </c>
    </row>
    <row r="4" spans="1:12" ht="64.8">
      <c r="A4" s="2"/>
      <c r="B4" s="3" t="s">
        <v>143</v>
      </c>
      <c r="C4" s="3" t="s">
        <v>144</v>
      </c>
      <c r="E4" s="3" t="s">
        <v>145</v>
      </c>
      <c r="F4" s="3" t="s">
        <v>146</v>
      </c>
      <c r="H4" s="3" t="s">
        <v>147</v>
      </c>
      <c r="I4" s="3" t="s">
        <v>148</v>
      </c>
      <c r="K4" s="3" t="s">
        <v>149</v>
      </c>
      <c r="L4" s="3" t="s">
        <v>150</v>
      </c>
    </row>
    <row r="5" spans="1:12">
      <c r="A5" s="2"/>
    </row>
    <row r="6" spans="1:12" ht="32.4">
      <c r="A6" s="2"/>
      <c r="B6" s="3" t="s">
        <v>151</v>
      </c>
      <c r="C6" s="3" t="s">
        <v>152</v>
      </c>
      <c r="E6" s="3" t="s">
        <v>153</v>
      </c>
      <c r="F6" s="3" t="s">
        <v>154</v>
      </c>
      <c r="H6" s="3" t="s">
        <v>155</v>
      </c>
      <c r="I6" s="3" t="s">
        <v>156</v>
      </c>
      <c r="K6" s="3" t="s">
        <v>157</v>
      </c>
      <c r="L6" s="3" t="s">
        <v>158</v>
      </c>
    </row>
    <row r="7" spans="1:12" ht="64.8">
      <c r="A7" s="2"/>
      <c r="B7" s="3" t="s">
        <v>159</v>
      </c>
      <c r="C7" s="3" t="s">
        <v>160</v>
      </c>
      <c r="E7" s="3" t="s">
        <v>161</v>
      </c>
      <c r="F7" s="3" t="s">
        <v>162</v>
      </c>
      <c r="H7" s="3" t="s">
        <v>163</v>
      </c>
      <c r="I7" s="3" t="s">
        <v>164</v>
      </c>
      <c r="K7" s="3" t="s">
        <v>165</v>
      </c>
      <c r="L7" s="3" t="s">
        <v>166</v>
      </c>
    </row>
    <row r="8" spans="1:12" ht="32.4">
      <c r="A8" s="2"/>
      <c r="B8" s="3" t="s">
        <v>167</v>
      </c>
      <c r="C8" s="3" t="s">
        <v>168</v>
      </c>
      <c r="E8" s="3" t="s">
        <v>169</v>
      </c>
      <c r="F8" s="3" t="s">
        <v>170</v>
      </c>
      <c r="H8" s="3" t="s">
        <v>171</v>
      </c>
      <c r="I8" s="3" t="s">
        <v>172</v>
      </c>
      <c r="K8" s="3" t="s">
        <v>173</v>
      </c>
      <c r="L8" s="3" t="s">
        <v>174</v>
      </c>
    </row>
    <row r="9" spans="1:12" ht="64.8">
      <c r="A9" s="2"/>
      <c r="B9" s="3" t="s">
        <v>175</v>
      </c>
      <c r="C9" s="3" t="s">
        <v>176</v>
      </c>
      <c r="E9" s="3" t="s">
        <v>177</v>
      </c>
      <c r="F9" s="3" t="s">
        <v>178</v>
      </c>
      <c r="H9" s="3" t="s">
        <v>179</v>
      </c>
      <c r="I9" s="3" t="s">
        <v>180</v>
      </c>
      <c r="K9" s="3" t="s">
        <v>181</v>
      </c>
      <c r="L9" s="3" t="s">
        <v>182</v>
      </c>
    </row>
    <row r="10" spans="1:12">
      <c r="A10" s="2"/>
    </row>
    <row r="11" spans="1:12">
      <c r="A11" s="2"/>
      <c r="H11" s="63" t="s">
        <v>183</v>
      </c>
      <c r="I11" s="64"/>
    </row>
    <row r="12" spans="1:12">
      <c r="A12" s="2"/>
    </row>
    <row r="13" spans="1:12">
      <c r="A13" s="2"/>
      <c r="B13" s="4" t="s">
        <v>184</v>
      </c>
      <c r="E13" s="65" t="s">
        <v>185</v>
      </c>
      <c r="F13" s="66"/>
      <c r="G13" s="66"/>
      <c r="H13" s="66"/>
      <c r="I13" s="67"/>
    </row>
    <row r="14" spans="1:12" ht="9" customHeight="1"/>
    <row r="15" spans="1:12" ht="19.8">
      <c r="B15" s="68" t="s">
        <v>186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</row>
  </sheetData>
  <mergeCells count="3">
    <mergeCell ref="H11:I11"/>
    <mergeCell ref="E13:I13"/>
    <mergeCell ref="B15:L15"/>
  </mergeCells>
  <phoneticPr fontId="17" type="noConversion"/>
  <printOptions horizontalCentered="1"/>
  <pageMargins left="0.70069444444444495" right="0.70069444444444495" top="1.18055555555556" bottom="0.75138888888888899" header="0.29861111111111099" footer="0.29861111111111099"/>
  <pageSetup paperSize="9" orientation="landscape"/>
  <headerFooter>
    <oddHeader>&amp;C&amp;BProgramming Applications for Engineers
ISTM Purdue-FCU 2+2 ECE Program
Spring Semester, 2024
Quiz 1 Seat Assignment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EC02-F9F8-42AE-A28E-C02E9556EE12}">
  <dimension ref="A1:V39"/>
  <sheetViews>
    <sheetView zoomScale="85" zoomScaleNormal="85" workbookViewId="0">
      <pane xSplit="4" ySplit="2" topLeftCell="G3" activePane="bottomRight" state="frozen"/>
      <selection pane="topRight" activeCell="E1" sqref="E1"/>
      <selection pane="bottomLeft" activeCell="A3" sqref="A3"/>
      <selection pane="bottomRight" activeCell="H13" sqref="H13"/>
    </sheetView>
  </sheetViews>
  <sheetFormatPr defaultRowHeight="16.2"/>
  <cols>
    <col min="1" max="1" width="5.77734375" style="60" customWidth="1"/>
    <col min="2" max="2" width="10.77734375" style="60" customWidth="1"/>
    <col min="3" max="4" width="10.5546875" style="60" customWidth="1"/>
    <col min="5" max="10" width="12.77734375" style="60" customWidth="1"/>
    <col min="11" max="14" width="12.77734375" style="59" customWidth="1"/>
    <col min="15" max="15" width="40.77734375" style="59" customWidth="1"/>
    <col min="16" max="17" width="8.88671875" style="59"/>
    <col min="18" max="18" width="20.77734375" style="59" customWidth="1"/>
    <col min="19" max="20" width="8.88671875" style="60" customWidth="1"/>
    <col min="21" max="21" width="45.77734375" style="60" customWidth="1"/>
    <col min="22" max="22" width="40.77734375" style="60" customWidth="1"/>
    <col min="23" max="16384" width="8.88671875" style="59"/>
  </cols>
  <sheetData>
    <row r="1" spans="1:22">
      <c r="A1" s="70" t="s">
        <v>0</v>
      </c>
      <c r="B1" s="70" t="s">
        <v>1</v>
      </c>
      <c r="C1" s="70" t="s">
        <v>3</v>
      </c>
      <c r="D1" s="71" t="s">
        <v>187</v>
      </c>
      <c r="E1" s="45">
        <v>10</v>
      </c>
      <c r="F1" s="45">
        <v>5</v>
      </c>
      <c r="G1" s="45">
        <v>10</v>
      </c>
      <c r="H1" s="45">
        <v>5</v>
      </c>
      <c r="I1" s="45">
        <v>5</v>
      </c>
      <c r="J1" s="45">
        <v>10</v>
      </c>
      <c r="K1" s="45">
        <v>5</v>
      </c>
      <c r="L1" s="45">
        <v>10</v>
      </c>
      <c r="M1" s="45">
        <v>10</v>
      </c>
      <c r="N1" s="45">
        <v>10</v>
      </c>
      <c r="O1" s="71" t="s">
        <v>188</v>
      </c>
      <c r="P1" s="71"/>
      <c r="Q1" s="71"/>
      <c r="R1" s="71" t="s">
        <v>190</v>
      </c>
      <c r="S1" s="71"/>
      <c r="T1" s="71" t="s">
        <v>191</v>
      </c>
      <c r="U1" s="71" t="s">
        <v>189</v>
      </c>
      <c r="V1" s="72"/>
    </row>
    <row r="2" spans="1:22" ht="46.8">
      <c r="A2" s="70"/>
      <c r="B2" s="70"/>
      <c r="C2" s="70"/>
      <c r="D2" s="71"/>
      <c r="E2" s="45" t="s">
        <v>193</v>
      </c>
      <c r="F2" s="45" t="s">
        <v>194</v>
      </c>
      <c r="G2" s="45" t="s">
        <v>195</v>
      </c>
      <c r="H2" s="45" t="s">
        <v>196</v>
      </c>
      <c r="I2" s="45" t="s">
        <v>197</v>
      </c>
      <c r="J2" s="45" t="s">
        <v>198</v>
      </c>
      <c r="K2" s="45" t="s">
        <v>199</v>
      </c>
      <c r="L2" s="45" t="s">
        <v>200</v>
      </c>
      <c r="M2" s="45" t="s">
        <v>201</v>
      </c>
      <c r="N2" s="45" t="s">
        <v>202</v>
      </c>
      <c r="O2" s="71"/>
      <c r="P2" s="71"/>
      <c r="Q2" s="71"/>
      <c r="R2" s="71"/>
      <c r="S2" s="71"/>
      <c r="T2" s="71"/>
      <c r="U2" s="71"/>
      <c r="V2" s="72"/>
    </row>
    <row r="3" spans="1:22" ht="46.8">
      <c r="A3" s="46">
        <v>1</v>
      </c>
      <c r="B3" s="73" t="s">
        <v>22</v>
      </c>
      <c r="C3" s="74" t="s">
        <v>24</v>
      </c>
      <c r="D3" s="45">
        <f>80-SUM(E3:N3,Q3)</f>
        <v>70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10</v>
      </c>
      <c r="O3" s="72"/>
      <c r="P3" s="45">
        <v>0</v>
      </c>
      <c r="Q3" s="45">
        <f t="shared" ref="Q3:Q25" si="0">IF(4*P3&lt;=20, 4*P3, 20)</f>
        <v>0</v>
      </c>
      <c r="R3" s="72"/>
      <c r="S3" s="45">
        <v>0</v>
      </c>
      <c r="T3" s="45">
        <f>20-S3</f>
        <v>20</v>
      </c>
      <c r="U3" s="72" t="str">
        <f t="shared" ref="U3:U27" si="1">U$29&amp;IF(D3=80,"great",D3-80)&amp;CHAR(10)&amp;
IF(E3=0,"",U$30&amp;"(-"&amp;E3&amp;")"&amp;CHAR(10))&amp;
IF(F3=0,"",U$31&amp;"(-"&amp;F3&amp;")"&amp;CHAR(10))&amp;
IF(G3=0,"",U$32&amp;"(-"&amp;G3&amp;")"&amp;CHAR(10))&amp;
IF(H3=0,"",U$33&amp;"(-"&amp;H3&amp;")"&amp;CHAR(10))&amp;
IF(I3=0,"",U$34&amp;"(-"&amp;I3&amp;")"&amp;CHAR(10))&amp;
IF(J3=0,"",U$35&amp;"(-"&amp;J3&amp;")"&amp;CHAR(10))&amp;
IF(K3=0,"",U$36&amp;"(-"&amp;K3&amp;")"&amp;CHAR(10))
&amp;IF(L3=0,"",U$37&amp;"(-"&amp;L3&amp;")"&amp;CHAR(10))&amp;
IF(M3=0,"",U$38&amp;"(-"&amp;M3&amp;")"&amp;CHAR(10))&amp;
IF(N3=0,"",U$39&amp;"(-"&amp;N3&amp;")"&amp;CHAR(10))&amp;
IF(O3="","",O3&amp;CHAR(10))&amp;
"report: "&amp;IF(R3="","great","-"&amp;20-T3&amp;CHAR(10)&amp;R3)</f>
        <v>source code: -10
Without release memory space of buffer(-10)
report: great</v>
      </c>
      <c r="V3" s="72" t="s">
        <v>203</v>
      </c>
    </row>
    <row r="4" spans="1:22" ht="31.2">
      <c r="A4" s="46">
        <v>2</v>
      </c>
      <c r="B4" s="75" t="s">
        <v>26</v>
      </c>
      <c r="C4" s="74" t="s">
        <v>28</v>
      </c>
      <c r="D4" s="45">
        <f t="shared" ref="D4:D26" si="2">80-SUM(E4:N4,Q4)</f>
        <v>80</v>
      </c>
      <c r="E4" s="45">
        <v>0</v>
      </c>
      <c r="F4" s="45">
        <v>0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72"/>
      <c r="P4" s="45">
        <v>0</v>
      </c>
      <c r="Q4" s="45">
        <f t="shared" si="0"/>
        <v>0</v>
      </c>
      <c r="R4" s="72"/>
      <c r="S4" s="45">
        <v>0</v>
      </c>
      <c r="T4" s="45">
        <f t="shared" ref="T4:T27" si="3">20-S4</f>
        <v>20</v>
      </c>
      <c r="U4" s="72" t="str">
        <f t="shared" si="1"/>
        <v>source code: great
report: great</v>
      </c>
      <c r="V4" s="72"/>
    </row>
    <row r="5" spans="1:22" ht="31.2">
      <c r="A5" s="46">
        <v>3</v>
      </c>
      <c r="B5" s="73" t="s">
        <v>30</v>
      </c>
      <c r="C5" s="74" t="s">
        <v>32</v>
      </c>
      <c r="D5" s="45">
        <f t="shared" si="2"/>
        <v>80</v>
      </c>
      <c r="E5" s="45">
        <v>0</v>
      </c>
      <c r="F5" s="45">
        <v>0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72"/>
      <c r="P5" s="45">
        <v>0</v>
      </c>
      <c r="Q5" s="45">
        <f t="shared" si="0"/>
        <v>0</v>
      </c>
      <c r="R5" s="72"/>
      <c r="S5" s="45">
        <v>0</v>
      </c>
      <c r="T5" s="45">
        <f t="shared" si="3"/>
        <v>20</v>
      </c>
      <c r="U5" s="72" t="str">
        <f t="shared" si="1"/>
        <v>source code: great
report: great</v>
      </c>
      <c r="V5" s="72"/>
    </row>
    <row r="6" spans="1:22" ht="46.8">
      <c r="A6" s="46">
        <v>4</v>
      </c>
      <c r="B6" s="46" t="s">
        <v>34</v>
      </c>
      <c r="C6" s="76" t="s">
        <v>36</v>
      </c>
      <c r="D6" s="45">
        <f t="shared" si="2"/>
        <v>75</v>
      </c>
      <c r="E6" s="45">
        <v>5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72"/>
      <c r="P6" s="45">
        <v>0</v>
      </c>
      <c r="Q6" s="45">
        <f t="shared" si="0"/>
        <v>0</v>
      </c>
      <c r="R6" s="72"/>
      <c r="S6" s="45">
        <v>0</v>
      </c>
      <c r="T6" s="45">
        <f t="shared" si="3"/>
        <v>20</v>
      </c>
      <c r="U6" s="72" t="str">
        <f t="shared" si="1"/>
        <v>source code: -5
Incorrect using fgetc()(-5)
report: great</v>
      </c>
      <c r="V6" s="72" t="s">
        <v>205</v>
      </c>
    </row>
    <row r="7" spans="1:22" ht="62.4">
      <c r="A7" s="46">
        <v>5</v>
      </c>
      <c r="B7" s="73" t="s">
        <v>38</v>
      </c>
      <c r="C7" s="74" t="s">
        <v>40</v>
      </c>
      <c r="D7" s="45">
        <f t="shared" si="2"/>
        <v>70</v>
      </c>
      <c r="E7" s="45">
        <v>0</v>
      </c>
      <c r="F7" s="45">
        <v>0</v>
      </c>
      <c r="G7" s="45">
        <v>5</v>
      </c>
      <c r="H7" s="45">
        <v>0</v>
      </c>
      <c r="I7" s="45">
        <v>0</v>
      </c>
      <c r="J7" s="45">
        <v>0</v>
      </c>
      <c r="K7" s="45">
        <v>5</v>
      </c>
      <c r="L7" s="45">
        <v>0</v>
      </c>
      <c r="M7" s="45">
        <v>0</v>
      </c>
      <c r="N7" s="45">
        <v>0</v>
      </c>
      <c r="O7" s="72"/>
      <c r="P7" s="45">
        <v>0</v>
      </c>
      <c r="Q7" s="45">
        <f t="shared" si="0"/>
        <v>0</v>
      </c>
      <c r="R7" s="72"/>
      <c r="S7" s="45">
        <v>0</v>
      </c>
      <c r="T7" s="45">
        <f t="shared" si="3"/>
        <v>20</v>
      </c>
      <c r="U7" s="72" t="str">
        <f t="shared" si="1"/>
        <v>source code: -10
Incorrect extend buffer size(-5)
Incorrect printing 800 characters(-5)
report: great</v>
      </c>
      <c r="V7" s="72" t="s">
        <v>204</v>
      </c>
    </row>
    <row r="8" spans="1:22" ht="31.2">
      <c r="A8" s="46">
        <v>6</v>
      </c>
      <c r="B8" s="46" t="s">
        <v>42</v>
      </c>
      <c r="C8" s="58" t="s">
        <v>44</v>
      </c>
      <c r="D8" s="45">
        <f t="shared" si="2"/>
        <v>80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72"/>
      <c r="P8" s="45">
        <v>0</v>
      </c>
      <c r="Q8" s="45">
        <f t="shared" si="0"/>
        <v>0</v>
      </c>
      <c r="R8" s="72"/>
      <c r="S8" s="45">
        <v>0</v>
      </c>
      <c r="T8" s="45">
        <f t="shared" si="3"/>
        <v>20</v>
      </c>
      <c r="U8" s="72" t="str">
        <f t="shared" si="1"/>
        <v>source code: great
report: great</v>
      </c>
      <c r="V8" s="72"/>
    </row>
    <row r="9" spans="1:22" ht="31.2">
      <c r="A9" s="46">
        <v>7</v>
      </c>
      <c r="B9" s="46" t="s">
        <v>46</v>
      </c>
      <c r="C9" s="58" t="s">
        <v>48</v>
      </c>
      <c r="D9" s="45">
        <f t="shared" si="2"/>
        <v>80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72"/>
      <c r="P9" s="45">
        <v>0</v>
      </c>
      <c r="Q9" s="45">
        <f t="shared" si="0"/>
        <v>0</v>
      </c>
      <c r="R9" s="72"/>
      <c r="S9" s="45">
        <v>0</v>
      </c>
      <c r="T9" s="45">
        <f t="shared" si="3"/>
        <v>20</v>
      </c>
      <c r="U9" s="72" t="str">
        <f t="shared" si="1"/>
        <v>source code: great
report: great</v>
      </c>
      <c r="V9" s="72"/>
    </row>
    <row r="10" spans="1:22" ht="46.8">
      <c r="A10" s="46">
        <v>8</v>
      </c>
      <c r="B10" s="46" t="s">
        <v>50</v>
      </c>
      <c r="C10" s="58" t="s">
        <v>52</v>
      </c>
      <c r="D10" s="45">
        <f t="shared" si="2"/>
        <v>80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72" t="s">
        <v>206</v>
      </c>
      <c r="P10" s="45">
        <v>0</v>
      </c>
      <c r="Q10" s="45">
        <f t="shared" si="0"/>
        <v>0</v>
      </c>
      <c r="R10" s="72"/>
      <c r="S10" s="45">
        <v>0</v>
      </c>
      <c r="T10" s="45">
        <f t="shared" si="3"/>
        <v>20</v>
      </c>
      <c r="U10" s="72" t="str">
        <f t="shared" si="1"/>
        <v>source code: great
Improper tabs in main function(-0)
report: great</v>
      </c>
      <c r="V10" s="72"/>
    </row>
    <row r="11" spans="1:22" ht="62.4">
      <c r="A11" s="46">
        <v>9</v>
      </c>
      <c r="B11" s="46" t="s">
        <v>54</v>
      </c>
      <c r="C11" s="58" t="s">
        <v>56</v>
      </c>
      <c r="D11" s="45">
        <f t="shared" si="2"/>
        <v>75</v>
      </c>
      <c r="E11" s="45">
        <v>5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72"/>
      <c r="P11" s="45">
        <v>0</v>
      </c>
      <c r="Q11" s="45">
        <f t="shared" si="0"/>
        <v>0</v>
      </c>
      <c r="R11" s="72" t="s">
        <v>207</v>
      </c>
      <c r="S11" s="45">
        <v>4</v>
      </c>
      <c r="T11" s="45">
        <f t="shared" si="3"/>
        <v>16</v>
      </c>
      <c r="U11" s="72" t="str">
        <f t="shared" si="1"/>
        <v>source code: -5
Incorrect using fgetc()(-5)
report: -4
Incorrect report format(-4)</v>
      </c>
      <c r="V11" s="72" t="s">
        <v>205</v>
      </c>
    </row>
    <row r="12" spans="1:22" ht="31.2">
      <c r="A12" s="46">
        <v>10</v>
      </c>
      <c r="B12" s="46" t="s">
        <v>58</v>
      </c>
      <c r="C12" s="58" t="s">
        <v>60</v>
      </c>
      <c r="D12" s="45">
        <f t="shared" si="2"/>
        <v>80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72"/>
      <c r="P12" s="45">
        <v>0</v>
      </c>
      <c r="Q12" s="45">
        <f t="shared" si="0"/>
        <v>0</v>
      </c>
      <c r="R12" s="72"/>
      <c r="S12" s="45">
        <v>0</v>
      </c>
      <c r="T12" s="45">
        <f t="shared" si="3"/>
        <v>20</v>
      </c>
      <c r="U12" s="72" t="str">
        <f t="shared" si="1"/>
        <v>source code: great
report: great</v>
      </c>
      <c r="V12" s="72"/>
    </row>
    <row r="13" spans="1:22" ht="31.2">
      <c r="A13" s="46">
        <v>11</v>
      </c>
      <c r="B13" s="46" t="s">
        <v>62</v>
      </c>
      <c r="C13" s="58" t="s">
        <v>64</v>
      </c>
      <c r="D13" s="45">
        <f t="shared" si="2"/>
        <v>80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72"/>
      <c r="P13" s="45">
        <v>0</v>
      </c>
      <c r="Q13" s="45">
        <f t="shared" si="0"/>
        <v>0</v>
      </c>
      <c r="R13" s="72"/>
      <c r="S13" s="45">
        <v>0</v>
      </c>
      <c r="T13" s="45">
        <f t="shared" si="3"/>
        <v>20</v>
      </c>
      <c r="U13" s="72" t="str">
        <f t="shared" si="1"/>
        <v>source code: great
report: great</v>
      </c>
      <c r="V13" s="72"/>
    </row>
    <row r="14" spans="1:22" ht="31.2">
      <c r="A14" s="46">
        <v>12</v>
      </c>
      <c r="B14" s="46" t="s">
        <v>66</v>
      </c>
      <c r="C14" s="58" t="s">
        <v>68</v>
      </c>
      <c r="D14" s="45">
        <f t="shared" si="2"/>
        <v>80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72"/>
      <c r="P14" s="45">
        <v>0</v>
      </c>
      <c r="Q14" s="45">
        <f t="shared" si="0"/>
        <v>0</v>
      </c>
      <c r="R14" s="72"/>
      <c r="S14" s="45">
        <v>0</v>
      </c>
      <c r="T14" s="45">
        <f t="shared" si="3"/>
        <v>20</v>
      </c>
      <c r="U14" s="72" t="str">
        <f t="shared" si="1"/>
        <v>source code: great
report: great</v>
      </c>
      <c r="V14" s="72"/>
    </row>
    <row r="15" spans="1:22" ht="31.2">
      <c r="A15" s="46">
        <v>13</v>
      </c>
      <c r="B15" s="46" t="s">
        <v>70</v>
      </c>
      <c r="C15" s="58" t="s">
        <v>72</v>
      </c>
      <c r="D15" s="45">
        <f t="shared" si="2"/>
        <v>80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72"/>
      <c r="P15" s="45">
        <v>0</v>
      </c>
      <c r="Q15" s="45">
        <f t="shared" si="0"/>
        <v>0</v>
      </c>
      <c r="R15" s="72"/>
      <c r="S15" s="45">
        <v>0</v>
      </c>
      <c r="T15" s="45">
        <f t="shared" si="3"/>
        <v>20</v>
      </c>
      <c r="U15" s="72" t="str">
        <f t="shared" si="1"/>
        <v>source code: great
report: great</v>
      </c>
      <c r="V15" s="72"/>
    </row>
    <row r="16" spans="1:22" ht="78">
      <c r="A16" s="46">
        <v>14</v>
      </c>
      <c r="B16" s="46" t="s">
        <v>74</v>
      </c>
      <c r="C16" s="58" t="s">
        <v>76</v>
      </c>
      <c r="D16" s="45">
        <f t="shared" si="2"/>
        <v>70</v>
      </c>
      <c r="E16" s="45">
        <v>0</v>
      </c>
      <c r="F16" s="45">
        <v>0</v>
      </c>
      <c r="G16" s="45">
        <v>5</v>
      </c>
      <c r="H16" s="45">
        <v>0</v>
      </c>
      <c r="I16" s="45">
        <v>0</v>
      </c>
      <c r="J16" s="45">
        <v>5</v>
      </c>
      <c r="K16" s="45">
        <v>0</v>
      </c>
      <c r="L16" s="45">
        <v>0</v>
      </c>
      <c r="M16" s="45">
        <v>0</v>
      </c>
      <c r="N16" s="45">
        <v>0</v>
      </c>
      <c r="O16" s="72"/>
      <c r="P16" s="45">
        <v>0</v>
      </c>
      <c r="Q16" s="45">
        <f t="shared" si="0"/>
        <v>0</v>
      </c>
      <c r="R16" s="72" t="s">
        <v>207</v>
      </c>
      <c r="S16" s="45">
        <v>4</v>
      </c>
      <c r="T16" s="45">
        <f t="shared" si="3"/>
        <v>16</v>
      </c>
      <c r="U16" s="72" t="str">
        <f t="shared" si="1"/>
        <v>source code: -10
Incorrect extend buffer size(-5)
Wrong result with fwrite()(-5)
report: -4
Incorrect report format(-4)</v>
      </c>
      <c r="V16" s="72" t="s">
        <v>208</v>
      </c>
    </row>
    <row r="17" spans="1:22" ht="31.2">
      <c r="A17" s="46">
        <v>15</v>
      </c>
      <c r="B17" s="46" t="s">
        <v>78</v>
      </c>
      <c r="C17" s="58" t="s">
        <v>80</v>
      </c>
      <c r="D17" s="45">
        <f t="shared" si="2"/>
        <v>80</v>
      </c>
      <c r="E17" s="45">
        <v>0</v>
      </c>
      <c r="F17" s="45">
        <v>0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72"/>
      <c r="P17" s="45">
        <v>0</v>
      </c>
      <c r="Q17" s="45">
        <f t="shared" si="0"/>
        <v>0</v>
      </c>
      <c r="R17" s="72"/>
      <c r="S17" s="45">
        <v>0</v>
      </c>
      <c r="T17" s="45">
        <f t="shared" si="3"/>
        <v>20</v>
      </c>
      <c r="U17" s="72" t="str">
        <f t="shared" si="1"/>
        <v>source code: great
report: great</v>
      </c>
      <c r="V17" s="72"/>
    </row>
    <row r="18" spans="1:22" ht="31.2">
      <c r="A18" s="46">
        <v>16</v>
      </c>
      <c r="B18" s="46" t="s">
        <v>82</v>
      </c>
      <c r="C18" s="58" t="s">
        <v>84</v>
      </c>
      <c r="D18" s="45">
        <f t="shared" si="2"/>
        <v>80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72"/>
      <c r="P18" s="45">
        <v>0</v>
      </c>
      <c r="Q18" s="45">
        <f t="shared" si="0"/>
        <v>0</v>
      </c>
      <c r="R18" s="72"/>
      <c r="S18" s="45">
        <v>0</v>
      </c>
      <c r="T18" s="45">
        <f t="shared" si="3"/>
        <v>20</v>
      </c>
      <c r="U18" s="72" t="str">
        <f t="shared" si="1"/>
        <v>source code: great
report: great</v>
      </c>
      <c r="V18" s="72"/>
    </row>
    <row r="19" spans="1:22" ht="31.2">
      <c r="A19" s="46">
        <v>17</v>
      </c>
      <c r="B19" s="46" t="s">
        <v>86</v>
      </c>
      <c r="C19" s="58" t="s">
        <v>88</v>
      </c>
      <c r="D19" s="45">
        <f t="shared" si="2"/>
        <v>80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72"/>
      <c r="P19" s="45">
        <v>0</v>
      </c>
      <c r="Q19" s="45">
        <f t="shared" si="0"/>
        <v>0</v>
      </c>
      <c r="R19" s="72"/>
      <c r="S19" s="45">
        <v>4</v>
      </c>
      <c r="T19" s="45">
        <f t="shared" si="3"/>
        <v>16</v>
      </c>
      <c r="U19" s="72" t="str">
        <f t="shared" si="1"/>
        <v>source code: great
report: great</v>
      </c>
      <c r="V19" s="72"/>
    </row>
    <row r="20" spans="1:22" ht="46.8">
      <c r="A20" s="46">
        <v>18</v>
      </c>
      <c r="B20" s="46" t="s">
        <v>90</v>
      </c>
      <c r="C20" s="58" t="s">
        <v>92</v>
      </c>
      <c r="D20" s="45">
        <f t="shared" si="2"/>
        <v>80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72" t="s">
        <v>206</v>
      </c>
      <c r="P20" s="45">
        <v>0</v>
      </c>
      <c r="Q20" s="45">
        <f t="shared" si="0"/>
        <v>0</v>
      </c>
      <c r="R20" s="72"/>
      <c r="S20" s="45">
        <v>20</v>
      </c>
      <c r="T20" s="45">
        <f>20-S20</f>
        <v>0</v>
      </c>
      <c r="U20" s="72" t="str">
        <f t="shared" si="1"/>
        <v>source code: great
Improper tabs in main function(-0)
report: great</v>
      </c>
      <c r="V20" s="72"/>
    </row>
    <row r="21" spans="1:22" ht="46.8">
      <c r="A21" s="46">
        <v>19</v>
      </c>
      <c r="B21" s="46" t="s">
        <v>94</v>
      </c>
      <c r="C21" s="58" t="s">
        <v>96</v>
      </c>
      <c r="D21" s="45">
        <f t="shared" si="2"/>
        <v>76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72" t="s">
        <v>209</v>
      </c>
      <c r="P21" s="45">
        <v>1</v>
      </c>
      <c r="Q21" s="45">
        <f t="shared" si="0"/>
        <v>4</v>
      </c>
      <c r="R21" s="72"/>
      <c r="S21" s="45">
        <v>0</v>
      </c>
      <c r="T21" s="45">
        <f t="shared" si="3"/>
        <v>20</v>
      </c>
      <c r="U21" s="72" t="str">
        <f t="shared" si="1"/>
        <v>source code: -4
Print redundant sentences(-4)
report: great</v>
      </c>
      <c r="V21" s="72"/>
    </row>
    <row r="22" spans="1:22" ht="62.4">
      <c r="A22" s="46">
        <v>20</v>
      </c>
      <c r="B22" s="46" t="s">
        <v>98</v>
      </c>
      <c r="C22" s="58" t="s">
        <v>100</v>
      </c>
      <c r="D22" s="45">
        <f t="shared" si="2"/>
        <v>78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2</v>
      </c>
      <c r="M22" s="45">
        <v>0</v>
      </c>
      <c r="N22" s="45">
        <v>0</v>
      </c>
      <c r="O22" s="72" t="s">
        <v>206</v>
      </c>
      <c r="P22" s="45">
        <v>0</v>
      </c>
      <c r="Q22" s="45">
        <f t="shared" si="0"/>
        <v>0</v>
      </c>
      <c r="R22" s="72"/>
      <c r="S22" s="45">
        <v>0</v>
      </c>
      <c r="T22" s="45">
        <f t="shared" si="3"/>
        <v>20</v>
      </c>
      <c r="U22" s="72" t="str">
        <f t="shared" si="1"/>
        <v>source code: -2
Incorrect counting continuous letters(-2)
Improper tabs in main function(-0)
report: great</v>
      </c>
      <c r="V22" s="72" t="s">
        <v>210</v>
      </c>
    </row>
    <row r="23" spans="1:22" ht="31.2">
      <c r="A23" s="46">
        <v>21</v>
      </c>
      <c r="B23" s="46" t="s">
        <v>102</v>
      </c>
      <c r="C23" s="58" t="s">
        <v>104</v>
      </c>
      <c r="D23" s="45">
        <f t="shared" si="2"/>
        <v>80</v>
      </c>
      <c r="E23" s="45">
        <v>0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72"/>
      <c r="P23" s="45">
        <v>0</v>
      </c>
      <c r="Q23" s="45">
        <f t="shared" si="0"/>
        <v>0</v>
      </c>
      <c r="R23" s="72"/>
      <c r="S23" s="45">
        <v>0</v>
      </c>
      <c r="T23" s="45">
        <f t="shared" si="3"/>
        <v>20</v>
      </c>
      <c r="U23" s="72" t="str">
        <f t="shared" si="1"/>
        <v>source code: great
report: great</v>
      </c>
      <c r="V23" s="72"/>
    </row>
    <row r="24" spans="1:22" ht="31.2">
      <c r="A24" s="46">
        <v>22</v>
      </c>
      <c r="B24" s="46" t="s">
        <v>106</v>
      </c>
      <c r="C24" s="58" t="s">
        <v>108</v>
      </c>
      <c r="D24" s="45">
        <f>80-SUM(E24:N24,Q24)</f>
        <v>80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72"/>
      <c r="P24" s="45">
        <v>0</v>
      </c>
      <c r="Q24" s="45">
        <f t="shared" si="0"/>
        <v>0</v>
      </c>
      <c r="R24" s="72"/>
      <c r="S24" s="45">
        <v>0</v>
      </c>
      <c r="T24" s="45">
        <f t="shared" si="3"/>
        <v>20</v>
      </c>
      <c r="U24" s="72" t="str">
        <f t="shared" si="1"/>
        <v>source code: great
report: great</v>
      </c>
      <c r="V24" s="72" t="s">
        <v>203</v>
      </c>
    </row>
    <row r="25" spans="1:22" ht="31.2">
      <c r="A25" s="46">
        <v>23</v>
      </c>
      <c r="B25" s="46" t="s">
        <v>110</v>
      </c>
      <c r="C25" s="58" t="s">
        <v>40</v>
      </c>
      <c r="D25" s="45">
        <f t="shared" si="2"/>
        <v>80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72"/>
      <c r="P25" s="45">
        <v>0</v>
      </c>
      <c r="Q25" s="45">
        <f t="shared" si="0"/>
        <v>0</v>
      </c>
      <c r="R25" s="72"/>
      <c r="S25" s="45">
        <v>0</v>
      </c>
      <c r="T25" s="45">
        <f t="shared" si="3"/>
        <v>20</v>
      </c>
      <c r="U25" s="72" t="str">
        <f t="shared" si="1"/>
        <v>source code: great
report: great</v>
      </c>
      <c r="V25" s="72"/>
    </row>
    <row r="26" spans="1:22" ht="31.2">
      <c r="A26" s="46">
        <v>24</v>
      </c>
      <c r="B26" s="46" t="s">
        <v>113</v>
      </c>
      <c r="C26" s="58" t="s">
        <v>115</v>
      </c>
      <c r="D26" s="45">
        <f t="shared" si="2"/>
        <v>80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72"/>
      <c r="P26" s="45">
        <v>0</v>
      </c>
      <c r="Q26" s="45">
        <f t="shared" ref="Q26:Q27" si="4">IF(4*P26&lt;=20, 4*P26, 20)</f>
        <v>0</v>
      </c>
      <c r="R26" s="72"/>
      <c r="S26" s="45">
        <v>0</v>
      </c>
      <c r="T26" s="45">
        <f t="shared" si="3"/>
        <v>20</v>
      </c>
      <c r="U26" s="72" t="str">
        <f t="shared" si="1"/>
        <v>source code: great
report: great</v>
      </c>
      <c r="V26" s="72"/>
    </row>
    <row r="27" spans="1:22" ht="31.2">
      <c r="A27" s="46">
        <v>25</v>
      </c>
      <c r="B27" s="46" t="s">
        <v>117</v>
      </c>
      <c r="C27" s="58" t="s">
        <v>119</v>
      </c>
      <c r="D27" s="45">
        <f>80-SUM(E27:N27,Q27)</f>
        <v>80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72"/>
      <c r="P27" s="45">
        <v>0</v>
      </c>
      <c r="Q27" s="45">
        <f t="shared" si="4"/>
        <v>0</v>
      </c>
      <c r="R27" s="72"/>
      <c r="S27" s="45">
        <v>20</v>
      </c>
      <c r="T27" s="45">
        <f t="shared" si="3"/>
        <v>0</v>
      </c>
      <c r="U27" s="72" t="str">
        <f t="shared" si="1"/>
        <v>source code: great
report: great</v>
      </c>
      <c r="V27" s="72"/>
    </row>
    <row r="28" spans="1:22" ht="16.2" customHeight="1">
      <c r="E28" s="41"/>
      <c r="O28" s="60"/>
      <c r="P28" s="60"/>
      <c r="Q28" s="60"/>
      <c r="R28" s="60"/>
    </row>
    <row r="29" spans="1:22" ht="16.2" customHeight="1">
      <c r="E29" s="41"/>
      <c r="O29" s="60"/>
      <c r="P29" s="60"/>
      <c r="Q29" s="60"/>
      <c r="R29" s="60"/>
      <c r="U29" s="61" t="s">
        <v>192</v>
      </c>
    </row>
    <row r="30" spans="1:22" ht="16.2" customHeight="1">
      <c r="E30" s="41"/>
      <c r="O30" s="60"/>
      <c r="P30" s="60"/>
      <c r="Q30" s="60"/>
      <c r="U30" s="42" t="s">
        <v>212</v>
      </c>
    </row>
    <row r="31" spans="1:22" ht="16.2" customHeight="1">
      <c r="E31" s="41"/>
      <c r="O31" s="60"/>
      <c r="P31" s="60"/>
      <c r="Q31" s="60"/>
      <c r="U31" s="42" t="s">
        <v>213</v>
      </c>
    </row>
    <row r="32" spans="1:22" ht="16.2" customHeight="1">
      <c r="E32" s="41"/>
      <c r="O32" s="60"/>
      <c r="P32" s="60"/>
      <c r="Q32" s="60"/>
      <c r="U32" s="42" t="s">
        <v>211</v>
      </c>
    </row>
    <row r="33" spans="15:21" ht="16.2" customHeight="1">
      <c r="O33" s="60"/>
      <c r="P33" s="60"/>
      <c r="Q33" s="60"/>
      <c r="U33" s="42" t="s">
        <v>214</v>
      </c>
    </row>
    <row r="34" spans="15:21" ht="16.2" customHeight="1">
      <c r="U34" s="42" t="s">
        <v>215</v>
      </c>
    </row>
    <row r="35" spans="15:21" ht="16.2" customHeight="1">
      <c r="U35" s="42" t="s">
        <v>216</v>
      </c>
    </row>
    <row r="36" spans="15:21">
      <c r="U36" s="42" t="s">
        <v>217</v>
      </c>
    </row>
    <row r="37" spans="15:21">
      <c r="U37" s="60" t="s">
        <v>218</v>
      </c>
    </row>
    <row r="38" spans="15:21">
      <c r="U38" s="60" t="s">
        <v>219</v>
      </c>
    </row>
    <row r="39" spans="15:21">
      <c r="U39" s="60" t="s">
        <v>220</v>
      </c>
    </row>
  </sheetData>
  <mergeCells count="8">
    <mergeCell ref="T1:T2"/>
    <mergeCell ref="R1:S2"/>
    <mergeCell ref="U1:U2"/>
    <mergeCell ref="A1:A2"/>
    <mergeCell ref="B1:B2"/>
    <mergeCell ref="C1:C2"/>
    <mergeCell ref="D1:D2"/>
    <mergeCell ref="O1:Q2"/>
  </mergeCells>
  <phoneticPr fontId="17" type="noConversion"/>
  <conditionalFormatting sqref="E3:N27">
    <cfRule type="cellIs" dxfId="0" priority="15" operator="greaterThan">
      <formula>E$1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D1AD7C-47F2-4F28-91EE-0FBA88418B59}">
  <ds:schemaRefs/>
</ds:datastoreItem>
</file>

<file path=customXml/itemProps2.xml><?xml version="1.0" encoding="utf-8"?>
<ds:datastoreItem xmlns:ds="http://schemas.openxmlformats.org/officeDocument/2006/customXml" ds:itemID="{9E640310-4364-41D6-9671-4FC3C3618F46}">
  <ds:schemaRefs/>
</ds:datastoreItem>
</file>

<file path=customXml/itemProps3.xml><?xml version="1.0" encoding="utf-8"?>
<ds:datastoreItem xmlns:ds="http://schemas.openxmlformats.org/officeDocument/2006/customXml" ds:itemID="{F8C229C7-8A04-4E15-A9F4-3B3F02F65E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</vt:i4>
      </vt:variant>
    </vt:vector>
  </HeadingPairs>
  <TitlesOfParts>
    <vt:vector size="8" baseType="lpstr">
      <vt:lpstr>grade</vt:lpstr>
      <vt:lpstr>assgn2</vt:lpstr>
      <vt:lpstr>Seats</vt:lpstr>
      <vt:lpstr>Assignment 2</vt:lpstr>
      <vt:lpstr>assgn2!Print_Area</vt:lpstr>
      <vt:lpstr>grade!Print_Area</vt:lpstr>
      <vt:lpstr>Seats!Print_Area</vt:lpstr>
      <vt:lpstr>assgn2!Print_Titles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周嘉禾</cp:lastModifiedBy>
  <dcterms:created xsi:type="dcterms:W3CDTF">2023-06-29T09:55:00Z</dcterms:created>
  <dcterms:modified xsi:type="dcterms:W3CDTF">2024-04-14T14:44:05Z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2052-12.1.0.16250</vt:lpwstr>
  </property>
</Properties>
</file>