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5COM1053 CS_ITDE\Assignments 2016_17\GP3 - WECAN 16_17\"/>
    </mc:Choice>
  </mc:AlternateContent>
  <bookViews>
    <workbookView xWindow="0" yWindow="0" windowWidth="14325" windowHeight="59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D76" i="1" s="1"/>
  <c r="D73" i="1"/>
  <c r="D79" i="1"/>
  <c r="D78" i="1" l="1"/>
  <c r="D74" i="1"/>
  <c r="D77" i="1"/>
  <c r="D75" i="1"/>
  <c r="D72" i="1"/>
  <c r="D60" i="1" l="1"/>
  <c r="C60" i="1"/>
  <c r="C39" i="1"/>
  <c r="C7" i="1"/>
  <c r="C17" i="1"/>
  <c r="C22" i="1"/>
  <c r="C31" i="1"/>
  <c r="C49" i="1"/>
  <c r="C55" i="1"/>
  <c r="C66" i="1"/>
  <c r="D49" i="1"/>
  <c r="D66" i="1"/>
  <c r="D55" i="1"/>
  <c r="D31" i="1"/>
  <c r="D22" i="1"/>
  <c r="D40" i="1" s="1"/>
  <c r="D17" i="1"/>
  <c r="D7" i="1"/>
  <c r="D67" i="1" l="1"/>
  <c r="D68" i="1" s="1"/>
  <c r="D69" i="1" s="1"/>
  <c r="C40" i="1"/>
  <c r="C67" i="1" s="1"/>
  <c r="C69" i="1" s="1"/>
</calcChain>
</file>

<file path=xl/sharedStrings.xml><?xml version="1.0" encoding="utf-8"?>
<sst xmlns="http://schemas.openxmlformats.org/spreadsheetml/2006/main" count="112" uniqueCount="87">
  <si>
    <t>5COM1053 CSDE GP3 - Client’s User Acceptance Testing(UAT)</t>
  </si>
  <si>
    <t xml:space="preserve">Team Code : </t>
  </si>
  <si>
    <t>SECTION A: SYSTEM FUNCTIONALITY -  assesses the functionality of your system</t>
  </si>
  <si>
    <t>Part 1: The WECAN system allows the display of details for venues, teams, competitors, matches and the editing of competitor data – access data directly in the DB</t>
  </si>
  <si>
    <t>view data already stored in the database</t>
  </si>
  <si>
    <r>
      <t>view  and edit competitor data by using the system interface</t>
    </r>
    <r>
      <rPr>
        <i/>
        <sz val="9"/>
        <color rgb="FF808080"/>
        <rFont val="Calibri Light"/>
        <family val="2"/>
      </rPr>
      <t xml:space="preserve"> </t>
    </r>
  </si>
  <si>
    <t>add a competitor belonging to an existing team</t>
  </si>
  <si>
    <t>register a card for that competitor 
(2 - if automatically after previous operation, 1 – if needs to be done manually)</t>
  </si>
  <si>
    <t xml:space="preserve">ensure that the dates of validity for that card are set appropriately
(2 – automatic, 1 manually)
</t>
  </si>
  <si>
    <t>*</t>
  </si>
  <si>
    <t>add a competitor belonging to a new team</t>
  </si>
  <si>
    <t>ensure that the card state is “valid"  (2 – automatic, 1 manually)</t>
  </si>
  <si>
    <t>display and authorise access to venues for team matches  (4 – automatic, 2 manually)</t>
  </si>
  <si>
    <t>cancel authorisations for an expired card (4 – automatic, 2 manually)</t>
  </si>
  <si>
    <t>expire a card for a team member (on leaving the tournament)(4 – automatic deletion, 2 manually)</t>
  </si>
  <si>
    <t>Total Part 1:</t>
  </si>
  <si>
    <t>Total Part 2:</t>
  </si>
  <si>
    <t>Part 3: The WECAN system allows a batch of authorisations to be edited</t>
  </si>
  <si>
    <t xml:space="preserve">add authorisation for a match after a venue is changed
(4 – automatic, 2 manually)
</t>
  </si>
  <si>
    <t xml:space="preserve">expire cards for all competitors when a team is eliminated
(4– automatic, 2 manually)
</t>
  </si>
  <si>
    <t>Total Part 3:</t>
  </si>
  <si>
    <t>Part 4: The WECAN system can retrieve and display details of authorisations and entry log data</t>
  </si>
  <si>
    <t xml:space="preserve">search by card for authorisation to access a venue for a match </t>
  </si>
  <si>
    <r>
      <t>display all the competitors  who have access to a given venue for a match</t>
    </r>
    <r>
      <rPr>
        <i/>
        <sz val="9"/>
        <color rgb="FF808080"/>
        <rFont val="Calibri Light"/>
        <family val="2"/>
      </rPr>
      <t xml:space="preserve"> </t>
    </r>
  </si>
  <si>
    <t>display all the venues accessible by a given competitor/card</t>
  </si>
  <si>
    <t>allow a card  to enter a venue because they have authorisation for a match</t>
  </si>
  <si>
    <t>Total Part 4:</t>
  </si>
  <si>
    <t>Sub-total section A, parts 1-5 (UAT)</t>
  </si>
  <si>
    <t>provides efficient workflow for registering/authorising groups of competitors</t>
  </si>
  <si>
    <t>prevent registering the same competitor more than once</t>
  </si>
  <si>
    <t>prevent adding a duplicate authorisation</t>
  </si>
  <si>
    <t>allows for replacement of lost/stolen/damaged card (with authorisations) -</t>
  </si>
  <si>
    <t>cancel old card, add new valid card</t>
  </si>
  <si>
    <t xml:space="preserve">Total Part 5 - max 14  </t>
  </si>
  <si>
    <t>display all the entry attempts made by a competitor</t>
  </si>
  <si>
    <t>display the log of all entries to a venue (4 – if filtered, 2 – logs all attempts only)</t>
  </si>
  <si>
    <r>
      <rPr>
        <b/>
        <i/>
        <sz val="9"/>
        <color theme="1"/>
        <rFont val="Calibri"/>
        <family val="2"/>
        <scheme val="minor"/>
      </rPr>
      <t>Part 2: The WECAN system allows the registration of a new competitor, a new team, and the addition of new authorisations – using WECAN implementation</t>
    </r>
  </si>
  <si>
    <t>SECTION B: THE USER INTERFACE -  assesses the usability of your system</t>
  </si>
  <si>
    <t>Part 6: The WECAN user interface will be assessed against the following usability criteria:</t>
  </si>
  <si>
    <t>system navigation is clear, easy to move between edit boxes</t>
  </si>
  <si>
    <t>system provides for efficient workflow</t>
  </si>
  <si>
    <t>quality of the overall look &amp; feel (includes: naturalness; predictability; layout and colours consistency; sensible design: use of colour, fonts and size, controls easily identifiable)</t>
  </si>
  <si>
    <t>feedback is provided after user's action (acceptance of entered data is always confirmed and system status is given)</t>
  </si>
  <si>
    <t xml:space="preserve">error messages are meaningful and helpful </t>
  </si>
  <si>
    <t>basic on-line help is available</t>
  </si>
  <si>
    <t xml:space="preserve">SECTION C: THE PRESENTATION CONTENT - assesses analysis /reflection of  project management </t>
  </si>
  <si>
    <t>Part 7: The presentation will be assessed against the quality of the following topics; your analysis and reflection on:</t>
  </si>
  <si>
    <r>
      <t xml:space="preserve">team working: </t>
    </r>
    <r>
      <rPr>
        <i/>
        <sz val="9"/>
        <color theme="1"/>
        <rFont val="Calibri Light"/>
        <family val="2"/>
      </rPr>
      <t>includes a reflection on how you worked as a team</t>
    </r>
  </si>
  <si>
    <t>evaluation of your system’s functionality</t>
  </si>
  <si>
    <r>
      <t xml:space="preserve">overall analysis and reflection (lessons learnt): </t>
    </r>
    <r>
      <rPr>
        <i/>
        <sz val="9"/>
        <color theme="1"/>
        <rFont val="Calibri Light"/>
        <family val="2"/>
      </rPr>
      <t>includes an honest analysis of what you did right, what you did wrong, and how you could improve “next time”</t>
    </r>
  </si>
  <si>
    <t>SECTION D: QUALITY OF DELIVERY -  assesses communication skills</t>
  </si>
  <si>
    <t>Part 8: The demo and presentation will be assessed against the quality of the following: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</si>
  <si>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</si>
  <si>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>quality of delivery of the presentation: includes presentation skills, timekeeping, and design of the slides</t>
  </si>
  <si>
    <t xml:space="preserve">Sub-total section B  </t>
  </si>
  <si>
    <t xml:space="preserve">Sub-total section C  </t>
  </si>
  <si>
    <t xml:space="preserve">Sub-total section D </t>
  </si>
  <si>
    <t>SECTION E: QUALITY OF DOCUMENTATION -  assesses design and documentation skills</t>
  </si>
  <si>
    <t>Part 9: Your documentation will be assessed for quality of the following:</t>
  </si>
  <si>
    <t>E-R diagram and data dictionary</t>
  </si>
  <si>
    <t>Sprint Cycle Plans</t>
  </si>
  <si>
    <t>Test plans</t>
  </si>
  <si>
    <t xml:space="preserve">Sub-total section E </t>
  </si>
  <si>
    <t>OVERALL TOTAL SECTIONS A-E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</si>
  <si>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</si>
  <si>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</si>
  <si>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</si>
  <si>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</si>
  <si>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</si>
  <si>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</si>
  <si>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</si>
  <si>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</si>
  <si>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</si>
  <si>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</si>
  <si>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outstanding</t>
  </si>
  <si>
    <t>excellent</t>
  </si>
  <si>
    <t>very good</t>
  </si>
  <si>
    <t>good</t>
  </si>
  <si>
    <t>satisfactory</t>
  </si>
  <si>
    <t>marginal fail</t>
  </si>
  <si>
    <t>fail</t>
  </si>
  <si>
    <t>no merit</t>
  </si>
  <si>
    <t>Generic Grading Criteria</t>
  </si>
  <si>
    <t>prevent a unauthorised or invalid card from entering a venue for a match</t>
  </si>
  <si>
    <r>
      <t xml:space="preserve">Part 5: The WECAN system supports some </t>
    </r>
    <r>
      <rPr>
        <b/>
        <i/>
        <u/>
        <sz val="9"/>
        <color theme="1"/>
        <rFont val="Calibri"/>
        <family val="2"/>
        <scheme val="minor"/>
      </rPr>
      <t>advanced features</t>
    </r>
    <r>
      <rPr>
        <b/>
        <i/>
        <sz val="9"/>
        <color theme="1"/>
        <rFont val="Calibri"/>
        <family val="2"/>
        <scheme val="minor"/>
      </rPr>
      <t xml:space="preserve">
Note: The maximum mark you can get in this section is 14, so you may select which features you may wish to implement
</t>
    </r>
  </si>
  <si>
    <t>any extra useful functionality, based on the brief but defined by you e.g. login</t>
  </si>
  <si>
    <t xml:space="preserve">adds authorisation for all team competitors on progression to the knockout stage of the competition
(4– automatic,2 manually)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</si>
</sst>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i/>
      <sz val="9"/>
      <color rgb="FF808080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b/>
      <i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2" borderId="2" xfId="0" applyFill="1" applyBorder="1"/>
    <xf numFmtId="0" fontId="6" fillId="2" borderId="3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0" fillId="2" borderId="0" xfId="0" applyFill="1" applyBorder="1"/>
    <xf numFmtId="0" fontId="6" fillId="2" borderId="0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4" fillId="2" borderId="4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tabSelected="1" topLeftCell="A16" workbookViewId="0">
      <selection activeCell="G21" sqref="G21"/>
    </sheetView>
  </sheetViews>
  <sheetFormatPr defaultRowHeight="15" x14ac:dyDescent="0.25"/>
  <cols>
    <col min="1" max="1" width="5.42578125" customWidth="1"/>
    <col min="2" max="2" width="73.140625" style="4" customWidth="1"/>
    <col min="3" max="4" width="9.140625" style="1"/>
  </cols>
  <sheetData>
    <row r="1" spans="1:4" ht="18.75" x14ac:dyDescent="0.3">
      <c r="A1" s="43" t="s">
        <v>0</v>
      </c>
      <c r="B1" s="43"/>
      <c r="C1" s="43"/>
      <c r="D1" s="43"/>
    </row>
    <row r="2" spans="1:4" ht="18.95" customHeight="1" x14ac:dyDescent="0.25">
      <c r="B2" s="4" t="s">
        <v>1</v>
      </c>
    </row>
    <row r="3" spans="1:4" ht="18.95" customHeight="1" x14ac:dyDescent="0.25">
      <c r="A3" s="42" t="s">
        <v>2</v>
      </c>
      <c r="B3" s="42"/>
      <c r="C3" s="42"/>
      <c r="D3" s="42"/>
    </row>
    <row r="4" spans="1:4" s="18" customFormat="1" ht="24.75" customHeight="1" x14ac:dyDescent="0.25">
      <c r="A4" s="44" t="s">
        <v>3</v>
      </c>
      <c r="B4" s="44"/>
      <c r="C4" s="44"/>
      <c r="D4" s="44"/>
    </row>
    <row r="5" spans="1:4" ht="18.95" customHeight="1" x14ac:dyDescent="0.25">
      <c r="A5" s="1" t="s">
        <v>9</v>
      </c>
      <c r="B5" s="5" t="s">
        <v>4</v>
      </c>
      <c r="D5" s="1">
        <v>2</v>
      </c>
    </row>
    <row r="6" spans="1:4" ht="18.95" customHeight="1" x14ac:dyDescent="0.25">
      <c r="A6" s="1" t="s">
        <v>9</v>
      </c>
      <c r="B6" s="3" t="s">
        <v>5</v>
      </c>
      <c r="D6" s="1">
        <v>2</v>
      </c>
    </row>
    <row r="7" spans="1:4" ht="18.95" customHeight="1" x14ac:dyDescent="0.25">
      <c r="A7" s="8"/>
      <c r="B7" s="9" t="s">
        <v>15</v>
      </c>
      <c r="C7" s="10">
        <f>SUM(C5:C6)</f>
        <v>0</v>
      </c>
      <c r="D7" s="10">
        <f>SUM(D5:D6)</f>
        <v>4</v>
      </c>
    </row>
    <row r="8" spans="1:4" s="18" customFormat="1" ht="22.5" customHeight="1" x14ac:dyDescent="0.25">
      <c r="A8" s="45" t="s">
        <v>36</v>
      </c>
      <c r="B8" s="45"/>
      <c r="C8" s="45"/>
      <c r="D8" s="45"/>
    </row>
    <row r="9" spans="1:4" ht="18.95" customHeight="1" x14ac:dyDescent="0.25">
      <c r="A9" s="6" t="s">
        <v>9</v>
      </c>
      <c r="B9" s="3" t="s">
        <v>6</v>
      </c>
      <c r="D9" s="1">
        <v>2</v>
      </c>
    </row>
    <row r="10" spans="1:4" ht="22.5" customHeight="1" x14ac:dyDescent="0.25">
      <c r="A10" s="6" t="s">
        <v>9</v>
      </c>
      <c r="B10" s="3" t="s">
        <v>7</v>
      </c>
      <c r="D10" s="1">
        <v>2</v>
      </c>
    </row>
    <row r="11" spans="1:4" ht="22.5" customHeight="1" x14ac:dyDescent="0.25">
      <c r="A11" s="6" t="s">
        <v>9</v>
      </c>
      <c r="B11" s="7" t="s">
        <v>8</v>
      </c>
      <c r="D11" s="1">
        <v>2</v>
      </c>
    </row>
    <row r="12" spans="1:4" ht="18.95" customHeight="1" x14ac:dyDescent="0.25">
      <c r="A12" s="6" t="s">
        <v>9</v>
      </c>
      <c r="B12" s="7" t="s">
        <v>11</v>
      </c>
      <c r="D12" s="1">
        <v>4</v>
      </c>
    </row>
    <row r="13" spans="1:4" ht="18.95" customHeight="1" x14ac:dyDescent="0.25">
      <c r="A13" s="11" t="s">
        <v>9</v>
      </c>
      <c r="B13" s="12" t="s">
        <v>12</v>
      </c>
      <c r="D13" s="1">
        <v>4</v>
      </c>
    </row>
    <row r="14" spans="1:4" ht="18.95" customHeight="1" x14ac:dyDescent="0.25">
      <c r="A14" s="11" t="s">
        <v>9</v>
      </c>
      <c r="B14" s="12" t="s">
        <v>14</v>
      </c>
      <c r="D14" s="1">
        <v>4</v>
      </c>
    </row>
    <row r="15" spans="1:4" ht="18.95" customHeight="1" x14ac:dyDescent="0.25">
      <c r="A15" s="11" t="s">
        <v>9</v>
      </c>
      <c r="B15" s="12" t="s">
        <v>13</v>
      </c>
      <c r="D15" s="1">
        <v>4</v>
      </c>
    </row>
    <row r="16" spans="1:4" ht="18.95" customHeight="1" x14ac:dyDescent="0.25">
      <c r="A16" s="11" t="s">
        <v>9</v>
      </c>
      <c r="B16" s="12" t="s">
        <v>10</v>
      </c>
      <c r="D16" s="1">
        <v>4</v>
      </c>
    </row>
    <row r="17" spans="1:4" ht="18.95" customHeight="1" x14ac:dyDescent="0.25">
      <c r="A17" s="8"/>
      <c r="B17" s="9" t="s">
        <v>16</v>
      </c>
      <c r="C17" s="10">
        <f>SUM(C9:C16)</f>
        <v>0</v>
      </c>
      <c r="D17" s="10">
        <f>SUM(D9:D16)</f>
        <v>26</v>
      </c>
    </row>
    <row r="18" spans="1:4" ht="18.95" customHeight="1" x14ac:dyDescent="0.25">
      <c r="A18" s="38" t="s">
        <v>17</v>
      </c>
      <c r="B18" s="39"/>
      <c r="C18" s="39"/>
      <c r="D18" s="39"/>
    </row>
    <row r="19" spans="1:4" ht="22.5" customHeight="1" x14ac:dyDescent="0.25">
      <c r="A19" s="23" t="s">
        <v>9</v>
      </c>
      <c r="B19" s="12" t="s">
        <v>18</v>
      </c>
      <c r="D19" s="1">
        <v>4</v>
      </c>
    </row>
    <row r="20" spans="1:4" ht="22.5" customHeight="1" x14ac:dyDescent="0.25">
      <c r="A20" s="23" t="s">
        <v>9</v>
      </c>
      <c r="B20" s="12" t="s">
        <v>86</v>
      </c>
      <c r="D20" s="1">
        <v>4</v>
      </c>
    </row>
    <row r="21" spans="1:4" ht="22.5" customHeight="1" x14ac:dyDescent="0.25">
      <c r="A21" s="23" t="s">
        <v>9</v>
      </c>
      <c r="B21" s="12" t="s">
        <v>19</v>
      </c>
      <c r="D21" s="1">
        <v>4</v>
      </c>
    </row>
    <row r="22" spans="1:4" ht="18.95" customHeight="1" x14ac:dyDescent="0.25">
      <c r="A22" s="8"/>
      <c r="B22" s="9" t="s">
        <v>20</v>
      </c>
      <c r="C22" s="10">
        <f>SUM(C19:C21)</f>
        <v>0</v>
      </c>
      <c r="D22" s="10">
        <f>SUM(D19:D21)</f>
        <v>12</v>
      </c>
    </row>
    <row r="23" spans="1:4" ht="18.95" customHeight="1" x14ac:dyDescent="0.25">
      <c r="A23" s="38" t="s">
        <v>21</v>
      </c>
      <c r="B23" s="39"/>
      <c r="C23" s="39"/>
      <c r="D23" s="39"/>
    </row>
    <row r="24" spans="1:4" s="13" customFormat="1" ht="18.95" customHeight="1" x14ac:dyDescent="0.25">
      <c r="A24" s="23" t="s">
        <v>9</v>
      </c>
      <c r="B24" s="14" t="s">
        <v>22</v>
      </c>
      <c r="C24" s="15"/>
      <c r="D24" s="15">
        <v>2</v>
      </c>
    </row>
    <row r="25" spans="1:4" s="13" customFormat="1" ht="18.95" customHeight="1" x14ac:dyDescent="0.25">
      <c r="A25" s="23" t="s">
        <v>9</v>
      </c>
      <c r="B25" s="14" t="s">
        <v>23</v>
      </c>
      <c r="C25" s="15"/>
      <c r="D25" s="15">
        <v>2</v>
      </c>
    </row>
    <row r="26" spans="1:4" s="13" customFormat="1" ht="18.95" customHeight="1" x14ac:dyDescent="0.25">
      <c r="A26" s="23" t="s">
        <v>9</v>
      </c>
      <c r="B26" s="14" t="s">
        <v>24</v>
      </c>
      <c r="C26" s="15"/>
      <c r="D26" s="15">
        <v>4</v>
      </c>
    </row>
    <row r="27" spans="1:4" s="13" customFormat="1" ht="18.95" customHeight="1" x14ac:dyDescent="0.25">
      <c r="A27" s="23" t="s">
        <v>9</v>
      </c>
      <c r="B27" s="14" t="s">
        <v>25</v>
      </c>
      <c r="C27" s="15"/>
      <c r="D27" s="15">
        <v>4</v>
      </c>
    </row>
    <row r="28" spans="1:4" s="13" customFormat="1" ht="22.5" customHeight="1" x14ac:dyDescent="0.25">
      <c r="A28" s="23" t="s">
        <v>9</v>
      </c>
      <c r="B28" s="14" t="s">
        <v>83</v>
      </c>
      <c r="C28" s="15"/>
      <c r="D28" s="15">
        <v>4</v>
      </c>
    </row>
    <row r="29" spans="1:4" s="13" customFormat="1" ht="18.95" customHeight="1" x14ac:dyDescent="0.25">
      <c r="A29" s="23" t="s">
        <v>9</v>
      </c>
      <c r="B29" s="2" t="s">
        <v>34</v>
      </c>
      <c r="C29" s="15"/>
      <c r="D29" s="15">
        <v>4</v>
      </c>
    </row>
    <row r="30" spans="1:4" s="13" customFormat="1" ht="18.95" customHeight="1" x14ac:dyDescent="0.25">
      <c r="A30" s="23" t="s">
        <v>9</v>
      </c>
      <c r="B30" s="2" t="s">
        <v>35</v>
      </c>
      <c r="C30" s="17"/>
      <c r="D30" s="17">
        <v>4</v>
      </c>
    </row>
    <row r="31" spans="1:4" ht="18.95" customHeight="1" x14ac:dyDescent="0.25">
      <c r="A31" s="8"/>
      <c r="B31" s="9" t="s">
        <v>26</v>
      </c>
      <c r="C31" s="10">
        <f>SUM(C24:C30)</f>
        <v>0</v>
      </c>
      <c r="D31" s="10">
        <f>SUM(D24:D30)</f>
        <v>24</v>
      </c>
    </row>
    <row r="32" spans="1:4" s="16" customFormat="1" ht="24.75" customHeight="1" x14ac:dyDescent="0.25">
      <c r="A32" s="40" t="s">
        <v>84</v>
      </c>
      <c r="B32" s="41"/>
      <c r="C32" s="41"/>
      <c r="D32" s="41"/>
    </row>
    <row r="33" spans="1:4" ht="18.95" customHeight="1" x14ac:dyDescent="0.25">
      <c r="A33" s="23" t="s">
        <v>9</v>
      </c>
      <c r="B33" s="14" t="s">
        <v>28</v>
      </c>
      <c r="C33"/>
      <c r="D33" s="1">
        <v>4</v>
      </c>
    </row>
    <row r="34" spans="1:4" ht="18.95" customHeight="1" x14ac:dyDescent="0.25">
      <c r="A34" s="23" t="s">
        <v>9</v>
      </c>
      <c r="B34" s="14" t="s">
        <v>29</v>
      </c>
      <c r="C34"/>
      <c r="D34" s="1">
        <v>4</v>
      </c>
    </row>
    <row r="35" spans="1:4" ht="18.95" customHeight="1" x14ac:dyDescent="0.25">
      <c r="A35" s="23" t="s">
        <v>9</v>
      </c>
      <c r="B35" s="14" t="s">
        <v>30</v>
      </c>
      <c r="C35"/>
      <c r="D35" s="1">
        <v>4</v>
      </c>
    </row>
    <row r="36" spans="1:4" ht="18.95" customHeight="1" x14ac:dyDescent="0.25">
      <c r="A36" s="23" t="s">
        <v>9</v>
      </c>
      <c r="B36" s="14" t="s">
        <v>31</v>
      </c>
      <c r="C36"/>
      <c r="D36" s="1">
        <v>4</v>
      </c>
    </row>
    <row r="37" spans="1:4" ht="18.95" customHeight="1" x14ac:dyDescent="0.25">
      <c r="A37" s="23" t="s">
        <v>9</v>
      </c>
      <c r="B37" s="14" t="s">
        <v>32</v>
      </c>
      <c r="C37"/>
      <c r="D37" s="1">
        <v>4</v>
      </c>
    </row>
    <row r="38" spans="1:4" ht="18.95" customHeight="1" x14ac:dyDescent="0.25">
      <c r="A38" s="23" t="s">
        <v>9</v>
      </c>
      <c r="B38" s="14" t="s">
        <v>85</v>
      </c>
      <c r="C38"/>
      <c r="D38" s="1">
        <v>6</v>
      </c>
    </row>
    <row r="39" spans="1:4" ht="18.95" customHeight="1" x14ac:dyDescent="0.25">
      <c r="A39" s="8"/>
      <c r="B39" s="9" t="s">
        <v>33</v>
      </c>
      <c r="C39" s="10">
        <f>SUM(C33:C38)</f>
        <v>0</v>
      </c>
      <c r="D39" s="10">
        <v>14</v>
      </c>
    </row>
    <row r="40" spans="1:4" ht="18.95" customHeight="1" x14ac:dyDescent="0.25">
      <c r="A40" s="8"/>
      <c r="B40" s="9" t="s">
        <v>27</v>
      </c>
      <c r="C40" s="10">
        <f>SUM(C39+C31+C22+C17+C7)</f>
        <v>0</v>
      </c>
      <c r="D40" s="10">
        <f>SUM(D39+D31+D22+D17+D7)</f>
        <v>80</v>
      </c>
    </row>
    <row r="41" spans="1:4" ht="18.95" customHeight="1" x14ac:dyDescent="0.25">
      <c r="A41" s="42" t="s">
        <v>37</v>
      </c>
      <c r="B41" s="42"/>
      <c r="C41" s="42"/>
      <c r="D41" s="42"/>
    </row>
    <row r="42" spans="1:4" s="18" customFormat="1" ht="18.95" customHeight="1" x14ac:dyDescent="0.25">
      <c r="A42" s="44" t="s">
        <v>38</v>
      </c>
      <c r="B42" s="44"/>
      <c r="C42" s="44"/>
      <c r="D42" s="44"/>
    </row>
    <row r="43" spans="1:4" s="4" customFormat="1" ht="18.95" customHeight="1" x14ac:dyDescent="0.25">
      <c r="B43" s="14" t="s">
        <v>39</v>
      </c>
      <c r="C43"/>
      <c r="D43" s="20">
        <v>4</v>
      </c>
    </row>
    <row r="44" spans="1:4" s="4" customFormat="1" ht="18.95" customHeight="1" x14ac:dyDescent="0.25">
      <c r="B44" s="14" t="s">
        <v>40</v>
      </c>
      <c r="C44"/>
      <c r="D44" s="20">
        <v>4</v>
      </c>
    </row>
    <row r="45" spans="1:4" s="4" customFormat="1" ht="24.75" customHeight="1" x14ac:dyDescent="0.25">
      <c r="B45" s="14" t="s">
        <v>41</v>
      </c>
      <c r="C45"/>
      <c r="D45" s="20">
        <v>4</v>
      </c>
    </row>
    <row r="46" spans="1:4" s="4" customFormat="1" ht="23.25" customHeight="1" x14ac:dyDescent="0.25">
      <c r="B46" s="14" t="s">
        <v>42</v>
      </c>
      <c r="C46"/>
      <c r="D46" s="20">
        <v>4</v>
      </c>
    </row>
    <row r="47" spans="1:4" s="4" customFormat="1" ht="18.95" customHeight="1" x14ac:dyDescent="0.25">
      <c r="B47" s="14" t="s">
        <v>43</v>
      </c>
      <c r="C47"/>
      <c r="D47" s="20">
        <v>4</v>
      </c>
    </row>
    <row r="48" spans="1:4" s="4" customFormat="1" ht="18.95" customHeight="1" x14ac:dyDescent="0.25">
      <c r="B48" s="14" t="s">
        <v>44</v>
      </c>
      <c r="C48"/>
      <c r="D48" s="20">
        <v>4</v>
      </c>
    </row>
    <row r="49" spans="1:4" ht="18.95" customHeight="1" x14ac:dyDescent="0.25">
      <c r="A49" s="21"/>
      <c r="B49" s="22" t="s">
        <v>54</v>
      </c>
      <c r="C49" s="10">
        <f>SUM(C43:C48)</f>
        <v>0</v>
      </c>
      <c r="D49" s="10">
        <f>SUM(D43:D48)</f>
        <v>24</v>
      </c>
    </row>
    <row r="50" spans="1:4" s="4" customFormat="1" ht="18.95" customHeight="1" x14ac:dyDescent="0.25">
      <c r="A50" s="42" t="s">
        <v>45</v>
      </c>
      <c r="B50" s="42"/>
      <c r="C50" s="42"/>
      <c r="D50" s="42"/>
    </row>
    <row r="51" spans="1:4" s="4" customFormat="1" ht="18.95" customHeight="1" x14ac:dyDescent="0.25">
      <c r="A51" s="44" t="s">
        <v>46</v>
      </c>
      <c r="B51" s="44"/>
      <c r="C51" s="44"/>
      <c r="D51" s="44"/>
    </row>
    <row r="52" spans="1:4" s="4" customFormat="1" ht="18.95" customHeight="1" x14ac:dyDescent="0.25">
      <c r="B52" s="14" t="s">
        <v>47</v>
      </c>
      <c r="C52" s="19"/>
      <c r="D52" s="19">
        <v>4</v>
      </c>
    </row>
    <row r="53" spans="1:4" s="4" customFormat="1" ht="18.95" customHeight="1" x14ac:dyDescent="0.25">
      <c r="B53" s="14" t="s">
        <v>48</v>
      </c>
      <c r="C53" s="19"/>
      <c r="D53" s="19">
        <v>6</v>
      </c>
    </row>
    <row r="54" spans="1:4" s="4" customFormat="1" ht="21.75" customHeight="1" x14ac:dyDescent="0.25">
      <c r="B54" s="14" t="s">
        <v>49</v>
      </c>
      <c r="C54" s="19"/>
      <c r="D54" s="19">
        <v>6</v>
      </c>
    </row>
    <row r="55" spans="1:4" ht="18.95" customHeight="1" x14ac:dyDescent="0.25">
      <c r="A55" s="21"/>
      <c r="B55" s="22" t="s">
        <v>55</v>
      </c>
      <c r="C55" s="10">
        <f>SUM(C52:C54)</f>
        <v>0</v>
      </c>
      <c r="D55" s="10">
        <f>SUM(D52:D54)</f>
        <v>16</v>
      </c>
    </row>
    <row r="56" spans="1:4" s="4" customFormat="1" ht="18.95" customHeight="1" x14ac:dyDescent="0.25">
      <c r="A56" s="42" t="s">
        <v>50</v>
      </c>
      <c r="B56" s="42"/>
      <c r="C56" s="42"/>
      <c r="D56" s="42"/>
    </row>
    <row r="57" spans="1:4" s="4" customFormat="1" ht="18.95" customHeight="1" x14ac:dyDescent="0.25">
      <c r="A57" s="44" t="s">
        <v>51</v>
      </c>
      <c r="B57" s="44"/>
      <c r="C57" s="44"/>
      <c r="D57" s="44"/>
    </row>
    <row r="58" spans="1:4" s="14" customFormat="1" ht="18.95" customHeight="1" x14ac:dyDescent="0.25">
      <c r="B58" s="14" t="s">
        <v>52</v>
      </c>
      <c r="D58" s="19">
        <v>5</v>
      </c>
    </row>
    <row r="59" spans="1:4" s="14" customFormat="1" ht="23.25" customHeight="1" x14ac:dyDescent="0.25">
      <c r="B59" s="14" t="s">
        <v>53</v>
      </c>
      <c r="D59" s="19">
        <v>5</v>
      </c>
    </row>
    <row r="60" spans="1:4" ht="18.95" customHeight="1" x14ac:dyDescent="0.25">
      <c r="A60" s="21"/>
      <c r="B60" s="22" t="s">
        <v>56</v>
      </c>
      <c r="C60" s="10">
        <f>SUM(C58:C59)</f>
        <v>0</v>
      </c>
      <c r="D60" s="10">
        <f>SUM(D58:D59)</f>
        <v>10</v>
      </c>
    </row>
    <row r="61" spans="1:4" s="4" customFormat="1" ht="18.95" customHeight="1" x14ac:dyDescent="0.25">
      <c r="A61" s="42" t="s">
        <v>57</v>
      </c>
      <c r="B61" s="42"/>
      <c r="C61" s="42"/>
      <c r="D61" s="42"/>
    </row>
    <row r="62" spans="1:4" s="4" customFormat="1" ht="18.95" customHeight="1" x14ac:dyDescent="0.25">
      <c r="A62" s="44" t="s">
        <v>58</v>
      </c>
      <c r="B62" s="44"/>
      <c r="C62" s="44"/>
      <c r="D62" s="44"/>
    </row>
    <row r="63" spans="1:4" s="14" customFormat="1" ht="18.95" customHeight="1" x14ac:dyDescent="0.25">
      <c r="B63" s="14" t="s">
        <v>59</v>
      </c>
      <c r="D63" s="19">
        <v>6</v>
      </c>
    </row>
    <row r="64" spans="1:4" s="14" customFormat="1" ht="18.95" customHeight="1" x14ac:dyDescent="0.25">
      <c r="B64" s="14" t="s">
        <v>60</v>
      </c>
      <c r="D64" s="19">
        <v>9</v>
      </c>
    </row>
    <row r="65" spans="1:5" s="14" customFormat="1" ht="18.95" customHeight="1" x14ac:dyDescent="0.25">
      <c r="B65" s="14" t="s">
        <v>61</v>
      </c>
      <c r="D65" s="19">
        <v>5</v>
      </c>
    </row>
    <row r="66" spans="1:5" ht="18.95" customHeight="1" x14ac:dyDescent="0.25">
      <c r="A66" s="21"/>
      <c r="B66" s="22" t="s">
        <v>62</v>
      </c>
      <c r="C66" s="10">
        <f>SUM(C63:C65)</f>
        <v>0</v>
      </c>
      <c r="D66" s="10">
        <f>SUM(D63:D65)</f>
        <v>20</v>
      </c>
    </row>
    <row r="67" spans="1:5" ht="18.95" customHeight="1" x14ac:dyDescent="0.25">
      <c r="A67" s="21"/>
      <c r="B67" s="22" t="s">
        <v>63</v>
      </c>
      <c r="C67" s="10">
        <f>SUM(C66+C60+C55+C49+C40)</f>
        <v>0</v>
      </c>
      <c r="D67" s="10">
        <f>SUM(D66+D60+D55+D49+D40)</f>
        <v>150</v>
      </c>
    </row>
    <row r="68" spans="1:5" ht="18.95" customHeight="1" x14ac:dyDescent="0.25">
      <c r="A68" s="21"/>
      <c r="B68" s="22" t="s">
        <v>64</v>
      </c>
      <c r="C68" s="10">
        <f>C67/150*100</f>
        <v>0</v>
      </c>
      <c r="D68" s="10">
        <f>D67/150*100</f>
        <v>100</v>
      </c>
    </row>
    <row r="69" spans="1:5" ht="18.95" customHeight="1" x14ac:dyDescent="0.25">
      <c r="A69" s="21"/>
      <c r="B69" s="22" t="s">
        <v>65</v>
      </c>
      <c r="C69" s="10">
        <f>C68/5</f>
        <v>0</v>
      </c>
      <c r="D69" s="10">
        <f>D68/5</f>
        <v>20</v>
      </c>
    </row>
    <row r="70" spans="1:5" ht="18.95" customHeight="1" x14ac:dyDescent="0.25">
      <c r="A70" s="25"/>
      <c r="B70" s="26"/>
      <c r="C70" s="27"/>
      <c r="D70" s="27"/>
    </row>
    <row r="71" spans="1:5" s="14" customFormat="1" ht="18.95" customHeight="1" thickBot="1" x14ac:dyDescent="0.3">
      <c r="B71" s="24" t="s">
        <v>82</v>
      </c>
      <c r="C71" s="28"/>
      <c r="D71" s="19"/>
    </row>
    <row r="72" spans="1:5" s="14" customFormat="1" ht="18.95" customHeight="1" x14ac:dyDescent="0.25">
      <c r="B72" s="30" t="s">
        <v>74</v>
      </c>
      <c r="C72" s="31" t="s">
        <v>66</v>
      </c>
      <c r="D72" s="32" t="str">
        <f>IF($C$68&gt;=79.5,"√","")</f>
        <v/>
      </c>
      <c r="E72"/>
    </row>
    <row r="73" spans="1:5" s="14" customFormat="1" ht="22.5" customHeight="1" x14ac:dyDescent="0.25">
      <c r="B73" s="33" t="s">
        <v>75</v>
      </c>
      <c r="C73" s="29" t="s">
        <v>67</v>
      </c>
      <c r="D73" s="34" t="str">
        <f>IF($C$68&lt;69.5," ",IF($C$68&lt;79.5,"√",""))</f>
        <v xml:space="preserve"> </v>
      </c>
      <c r="E73"/>
    </row>
    <row r="74" spans="1:5" s="14" customFormat="1" ht="22.5" customHeight="1" x14ac:dyDescent="0.25">
      <c r="B74" s="33" t="s">
        <v>76</v>
      </c>
      <c r="C74" s="29" t="s">
        <v>68</v>
      </c>
      <c r="D74" s="34" t="str">
        <f>IF($C$68&lt;59.5," ",IF($C$68&lt;69.5,"√",""))</f>
        <v xml:space="preserve"> </v>
      </c>
      <c r="E74"/>
    </row>
    <row r="75" spans="1:5" s="14" customFormat="1" ht="22.5" customHeight="1" x14ac:dyDescent="0.25">
      <c r="B75" s="33" t="s">
        <v>77</v>
      </c>
      <c r="C75" s="29" t="s">
        <v>69</v>
      </c>
      <c r="D75" s="34" t="str">
        <f>IF($C$68&lt;49.5," ",IF($C$68&lt;59.5,"√",""))</f>
        <v xml:space="preserve"> </v>
      </c>
      <c r="E75"/>
    </row>
    <row r="76" spans="1:5" s="14" customFormat="1" ht="22.5" customHeight="1" x14ac:dyDescent="0.25">
      <c r="B76" s="33" t="s">
        <v>78</v>
      </c>
      <c r="C76" s="29" t="s">
        <v>70</v>
      </c>
      <c r="D76" s="34" t="str">
        <f>IF($C$68&lt;39.5," ",IF($C$68&lt;49.5,"√",""))</f>
        <v xml:space="preserve"> </v>
      </c>
      <c r="E76"/>
    </row>
    <row r="77" spans="1:5" s="14" customFormat="1" ht="22.5" customHeight="1" x14ac:dyDescent="0.25">
      <c r="B77" s="33" t="s">
        <v>79</v>
      </c>
      <c r="C77" s="29" t="s">
        <v>71</v>
      </c>
      <c r="D77" s="34" t="str">
        <f>IF($C$68&lt;29.5," ",IF($C$68&lt;39.5,"√",""))</f>
        <v xml:space="preserve"> </v>
      </c>
      <c r="E77"/>
    </row>
    <row r="78" spans="1:5" s="14" customFormat="1" ht="22.5" customHeight="1" x14ac:dyDescent="0.25">
      <c r="B78" s="33" t="s">
        <v>80</v>
      </c>
      <c r="C78" s="29" t="s">
        <v>72</v>
      </c>
      <c r="D78" s="34" t="str">
        <f>IF($C$68&lt;19.5," ",IF($C$68&lt;29.5,"√",""))</f>
        <v xml:space="preserve"> </v>
      </c>
      <c r="E78"/>
    </row>
    <row r="79" spans="1:5" s="14" customFormat="1" ht="22.5" customHeight="1" thickBot="1" x14ac:dyDescent="0.3">
      <c r="B79" s="35" t="s">
        <v>81</v>
      </c>
      <c r="C79" s="36" t="s">
        <v>73</v>
      </c>
      <c r="D79" s="37" t="str">
        <f>IF($C$68&lt;0," ",IF($C$68&lt;19.5,"√",""))</f>
        <v>√</v>
      </c>
      <c r="E79"/>
    </row>
    <row r="80" spans="1:5" s="14" customFormat="1" ht="22.5" customHeight="1" x14ac:dyDescent="0.25"/>
    <row r="81" s="14" customFormat="1" ht="22.5" customHeight="1" x14ac:dyDescent="0.25"/>
    <row r="82" s="14" customFormat="1" ht="22.5" customHeight="1" x14ac:dyDescent="0.25"/>
    <row r="83" s="14" customFormat="1" ht="22.5" customHeight="1" x14ac:dyDescent="0.25"/>
    <row r="84" s="14" customFormat="1" ht="22.5" customHeight="1" x14ac:dyDescent="0.25"/>
    <row r="85" s="14" customFormat="1" ht="22.5" customHeight="1" x14ac:dyDescent="0.25"/>
    <row r="86" s="14" customFormat="1" ht="22.5" customHeight="1" x14ac:dyDescent="0.25"/>
    <row r="87" s="14" customFormat="1" ht="22.5" customHeight="1" x14ac:dyDescent="0.25"/>
    <row r="88" s="14" customFormat="1" ht="22.5" customHeight="1" x14ac:dyDescent="0.25"/>
    <row r="89" s="14" customFormat="1" ht="22.5" customHeight="1" x14ac:dyDescent="0.25"/>
    <row r="90" s="14" customFormat="1" ht="22.5" customHeight="1" x14ac:dyDescent="0.25"/>
    <row r="91" s="14" customFormat="1" ht="22.5" customHeight="1" x14ac:dyDescent="0.25"/>
    <row r="92" s="14" customFormat="1" ht="22.5" customHeight="1" x14ac:dyDescent="0.25"/>
    <row r="93" s="14" customFormat="1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  <row r="286" ht="22.5" customHeight="1" x14ac:dyDescent="0.25"/>
    <row r="287" ht="22.5" customHeight="1" x14ac:dyDescent="0.25"/>
    <row r="288" ht="22.5" customHeight="1" x14ac:dyDescent="0.25"/>
    <row r="289" ht="22.5" customHeight="1" x14ac:dyDescent="0.25"/>
    <row r="290" ht="22.5" customHeight="1" x14ac:dyDescent="0.25"/>
    <row r="291" ht="22.5" customHeight="1" x14ac:dyDescent="0.25"/>
    <row r="292" ht="22.5" customHeight="1" x14ac:dyDescent="0.25"/>
  </sheetData>
  <mergeCells count="15">
    <mergeCell ref="A62:D62"/>
    <mergeCell ref="A42:D42"/>
    <mergeCell ref="A50:D50"/>
    <mergeCell ref="A51:D51"/>
    <mergeCell ref="A56:D56"/>
    <mergeCell ref="A57:D57"/>
    <mergeCell ref="A61:D61"/>
    <mergeCell ref="A18:D18"/>
    <mergeCell ref="A23:D23"/>
    <mergeCell ref="A32:D32"/>
    <mergeCell ref="A41:D41"/>
    <mergeCell ref="A1:D1"/>
    <mergeCell ref="A4:D4"/>
    <mergeCell ref="A3:D3"/>
    <mergeCell ref="A8:D8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techuser</cp:lastModifiedBy>
  <cp:lastPrinted>2017-01-30T00:29:41Z</cp:lastPrinted>
  <dcterms:created xsi:type="dcterms:W3CDTF">2017-01-29T23:35:27Z</dcterms:created>
  <dcterms:modified xsi:type="dcterms:W3CDTF">2017-02-16T10:52:23Z</dcterms:modified>
</cp:coreProperties>
</file>