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kaljenchieh1\Desktop\TMT Chain\Chain From Application\"/>
    </mc:Choice>
  </mc:AlternateContent>
  <bookViews>
    <workbookView xWindow="0" yWindow="0" windowWidth="20490" windowHeight="7485" activeTab="1"/>
  </bookViews>
  <sheets>
    <sheet name="TMT Names" sheetId="14" r:id="rId1"/>
    <sheet name="Mobile Phone" sheetId="1" r:id="rId2"/>
    <sheet name="Tablet" sheetId="7" r:id="rId3"/>
    <sheet name="PC_NB" sheetId="2" r:id="rId4"/>
    <sheet name="Server" sheetId="4" r:id="rId5"/>
    <sheet name="LCD TV" sheetId="5" r:id="rId6"/>
    <sheet name="Robotics" sheetId="6" r:id="rId7"/>
    <sheet name="Telecom" sheetId="9" r:id="rId8"/>
    <sheet name="Automotive Electronics_working" sheetId="8" r:id="rId9"/>
    <sheet name="工作表1" sheetId="10" r:id="rId10"/>
    <sheet name="工作表2" sheetId="11" r:id="rId11"/>
    <sheet name="工作表3" sheetId="12" r:id="rId12"/>
    <sheet name="工作表4" sheetId="13" r:id="rId13"/>
    <sheet name="add1" sheetId="15" r:id="rId14"/>
  </sheets>
  <definedNames>
    <definedName name="SpreadsheetBuilder_1" hidden="1">'add1'!$D$19:$AR$23</definedName>
    <definedName name="SpreadsheetBuilder_2" hidden="1">'add1'!$D$28:$CV$33</definedName>
    <definedName name="SpreadsheetBuilder_3" hidden="1">'add1'!$D$40:$N$46</definedName>
    <definedName name="SpreadsheetBuilder_4" hidden="1">'add1'!$CD$19:$CI$24</definedName>
    <definedName name="SpreadsheetBuilder_5" hidden="1">'add1'!$D$51:$E$56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5" l="1"/>
  <c r="F3" i="15"/>
  <c r="G3" i="15"/>
  <c r="H3" i="15"/>
  <c r="E4" i="15"/>
  <c r="F4" i="15"/>
  <c r="G4" i="15"/>
  <c r="H4" i="15"/>
  <c r="E5" i="15"/>
  <c r="F5" i="15"/>
  <c r="G5" i="15"/>
  <c r="H5" i="15"/>
  <c r="E6" i="15"/>
  <c r="F6" i="15"/>
  <c r="G6" i="15"/>
  <c r="H6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H2" i="15"/>
  <c r="G2" i="15"/>
  <c r="F2" i="15"/>
  <c r="E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2" i="15"/>
  <c r="E55" i="15"/>
  <c r="B4" i="12" l="1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3" i="12"/>
  <c r="D4" i="12"/>
  <c r="E4" i="12"/>
  <c r="F4" i="12"/>
  <c r="D5" i="12"/>
  <c r="E5" i="12"/>
  <c r="F5" i="12"/>
  <c r="D6" i="12"/>
  <c r="E6" i="12"/>
  <c r="F6" i="12"/>
  <c r="D7" i="12"/>
  <c r="E7" i="12"/>
  <c r="F7" i="12"/>
  <c r="D8" i="12"/>
  <c r="E8" i="12"/>
  <c r="F8" i="12"/>
  <c r="D9" i="12"/>
  <c r="E9" i="12"/>
  <c r="F9" i="12"/>
  <c r="D10" i="12"/>
  <c r="E10" i="12"/>
  <c r="F10" i="12"/>
  <c r="D11" i="12"/>
  <c r="E11" i="12"/>
  <c r="F11" i="12"/>
  <c r="D12" i="12"/>
  <c r="E12" i="12"/>
  <c r="F12" i="12"/>
  <c r="D13" i="12"/>
  <c r="E13" i="12"/>
  <c r="F13" i="12"/>
  <c r="D14" i="12"/>
  <c r="E14" i="12"/>
  <c r="F14" i="12"/>
  <c r="D15" i="12"/>
  <c r="E15" i="12"/>
  <c r="F15" i="12"/>
  <c r="D16" i="12"/>
  <c r="E16" i="12"/>
  <c r="F16" i="12"/>
  <c r="D17" i="12"/>
  <c r="E17" i="12"/>
  <c r="F17" i="12"/>
  <c r="D18" i="12"/>
  <c r="E18" i="12"/>
  <c r="F18" i="12"/>
  <c r="D19" i="12"/>
  <c r="E19" i="12"/>
  <c r="F19" i="12"/>
  <c r="D20" i="12"/>
  <c r="E20" i="12"/>
  <c r="F20" i="12"/>
  <c r="D21" i="12"/>
  <c r="E21" i="12"/>
  <c r="F21" i="12"/>
  <c r="D22" i="12"/>
  <c r="E22" i="12"/>
  <c r="F22" i="12"/>
  <c r="D23" i="12"/>
  <c r="E23" i="12"/>
  <c r="F23" i="12"/>
  <c r="D24" i="12"/>
  <c r="E24" i="12"/>
  <c r="F24" i="12"/>
  <c r="D25" i="12"/>
  <c r="E25" i="12"/>
  <c r="F25" i="12"/>
  <c r="D26" i="12"/>
  <c r="E26" i="12"/>
  <c r="F26" i="12"/>
  <c r="D27" i="12"/>
  <c r="E27" i="12"/>
  <c r="F27" i="12"/>
  <c r="D28" i="12"/>
  <c r="E28" i="12"/>
  <c r="F28" i="12"/>
  <c r="D29" i="12"/>
  <c r="E29" i="12"/>
  <c r="F29" i="12"/>
  <c r="D30" i="12"/>
  <c r="E30" i="12"/>
  <c r="F30" i="12"/>
  <c r="D31" i="12"/>
  <c r="E31" i="12"/>
  <c r="F31" i="12"/>
  <c r="D32" i="12"/>
  <c r="E32" i="12"/>
  <c r="F32" i="12"/>
  <c r="D33" i="12"/>
  <c r="E33" i="12"/>
  <c r="F33" i="12"/>
  <c r="D35" i="12"/>
  <c r="E35" i="12"/>
  <c r="F35" i="12"/>
  <c r="D36" i="12"/>
  <c r="E36" i="12"/>
  <c r="F36" i="12"/>
  <c r="D37" i="12"/>
  <c r="E37" i="12"/>
  <c r="F37" i="12"/>
  <c r="D38" i="12"/>
  <c r="E38" i="12"/>
  <c r="F38" i="12"/>
  <c r="D39" i="12"/>
  <c r="E39" i="12"/>
  <c r="F39" i="12"/>
  <c r="D40" i="12"/>
  <c r="E40" i="12"/>
  <c r="F40" i="12"/>
  <c r="D41" i="12"/>
  <c r="E41" i="12"/>
  <c r="F41" i="12"/>
  <c r="D42" i="12"/>
  <c r="E42" i="12"/>
  <c r="F42" i="12"/>
  <c r="D43" i="12"/>
  <c r="E43" i="12"/>
  <c r="F43" i="12"/>
  <c r="D44" i="12"/>
  <c r="E44" i="12"/>
  <c r="F44" i="12"/>
  <c r="D45" i="12"/>
  <c r="E45" i="12"/>
  <c r="F45" i="12"/>
  <c r="D46" i="12"/>
  <c r="E46" i="12"/>
  <c r="F46" i="12"/>
  <c r="D48" i="12"/>
  <c r="E48" i="12"/>
  <c r="F48" i="12"/>
  <c r="D49" i="12"/>
  <c r="E49" i="12"/>
  <c r="F49" i="12"/>
  <c r="D50" i="12"/>
  <c r="E50" i="12"/>
  <c r="F50" i="12"/>
  <c r="D51" i="12"/>
  <c r="E51" i="12"/>
  <c r="F51" i="12"/>
  <c r="D52" i="12"/>
  <c r="E52" i="12"/>
  <c r="F52" i="12"/>
  <c r="D53" i="12"/>
  <c r="E53" i="12"/>
  <c r="F53" i="12"/>
  <c r="D54" i="12"/>
  <c r="E54" i="12"/>
  <c r="F54" i="12"/>
  <c r="D55" i="12"/>
  <c r="E55" i="12"/>
  <c r="F55" i="12"/>
  <c r="D56" i="12"/>
  <c r="E56" i="12"/>
  <c r="F56" i="12"/>
  <c r="D57" i="12"/>
  <c r="E57" i="12"/>
  <c r="F57" i="12"/>
  <c r="D58" i="12"/>
  <c r="E58" i="12"/>
  <c r="F58" i="12"/>
  <c r="D59" i="12"/>
  <c r="E59" i="12"/>
  <c r="F59" i="12"/>
  <c r="D60" i="12"/>
  <c r="E60" i="12"/>
  <c r="F60" i="12"/>
  <c r="D61" i="12"/>
  <c r="E61" i="12"/>
  <c r="F61" i="12"/>
  <c r="F3" i="12"/>
  <c r="E3" i="12"/>
  <c r="D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3" i="12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3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1" i="10"/>
  <c r="D52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8" i="10"/>
  <c r="D119" i="10"/>
  <c r="D120" i="10"/>
  <c r="D121" i="10"/>
  <c r="D122" i="10"/>
  <c r="D123" i="10"/>
  <c r="D124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F4" i="10"/>
  <c r="G4" i="10"/>
  <c r="F5" i="10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1" i="10"/>
  <c r="G51" i="10"/>
  <c r="F52" i="10"/>
  <c r="G52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F78" i="10"/>
  <c r="G78" i="10"/>
  <c r="F79" i="10"/>
  <c r="G79" i="10"/>
  <c r="F80" i="10"/>
  <c r="G80" i="10"/>
  <c r="F81" i="10"/>
  <c r="G81" i="10"/>
  <c r="F82" i="10"/>
  <c r="G82" i="10"/>
  <c r="F83" i="10"/>
  <c r="G83" i="10"/>
  <c r="F84" i="10"/>
  <c r="G84" i="10"/>
  <c r="F85" i="10"/>
  <c r="G85" i="10"/>
  <c r="F86" i="10"/>
  <c r="G86" i="10"/>
  <c r="F87" i="10"/>
  <c r="G87" i="10"/>
  <c r="F89" i="10"/>
  <c r="G89" i="10"/>
  <c r="F90" i="10"/>
  <c r="G90" i="10"/>
  <c r="F91" i="10"/>
  <c r="G91" i="10"/>
  <c r="F92" i="10"/>
  <c r="G92" i="10"/>
  <c r="F93" i="10"/>
  <c r="G93" i="10"/>
  <c r="F94" i="10"/>
  <c r="G94" i="10"/>
  <c r="F95" i="10"/>
  <c r="G95" i="10"/>
  <c r="F96" i="10"/>
  <c r="G96" i="10"/>
  <c r="F97" i="10"/>
  <c r="G97" i="10"/>
  <c r="F98" i="10"/>
  <c r="G98" i="10"/>
  <c r="F99" i="10"/>
  <c r="G99" i="10"/>
  <c r="F100" i="10"/>
  <c r="G100" i="10"/>
  <c r="F101" i="10"/>
  <c r="G101" i="10"/>
  <c r="F102" i="10"/>
  <c r="G102" i="10"/>
  <c r="F103" i="10"/>
  <c r="G103" i="10"/>
  <c r="F104" i="10"/>
  <c r="G104" i="10"/>
  <c r="F105" i="10"/>
  <c r="G105" i="10"/>
  <c r="F106" i="10"/>
  <c r="G106" i="10"/>
  <c r="F107" i="10"/>
  <c r="G107" i="10"/>
  <c r="F108" i="10"/>
  <c r="G108" i="10"/>
  <c r="F109" i="10"/>
  <c r="G109" i="10"/>
  <c r="F110" i="10"/>
  <c r="G110" i="10"/>
  <c r="F111" i="10"/>
  <c r="G111" i="10"/>
  <c r="F112" i="10"/>
  <c r="G112" i="10"/>
  <c r="F113" i="10"/>
  <c r="G113" i="10"/>
  <c r="F114" i="10"/>
  <c r="G114" i="10"/>
  <c r="F115" i="10"/>
  <c r="G115" i="10"/>
  <c r="F116" i="10"/>
  <c r="G116" i="10"/>
  <c r="F118" i="10"/>
  <c r="G118" i="10"/>
  <c r="F119" i="10"/>
  <c r="G119" i="10"/>
  <c r="F120" i="10"/>
  <c r="G120" i="10"/>
  <c r="F121" i="10"/>
  <c r="G121" i="10"/>
  <c r="F122" i="10"/>
  <c r="G122" i="10"/>
  <c r="F123" i="10"/>
  <c r="G123" i="10"/>
  <c r="F124" i="10"/>
  <c r="G124" i="10"/>
  <c r="F126" i="10"/>
  <c r="G126" i="10"/>
  <c r="F127" i="10"/>
  <c r="G127" i="10"/>
  <c r="F128" i="10"/>
  <c r="G128" i="10"/>
  <c r="F129" i="10"/>
  <c r="G129" i="10"/>
  <c r="F130" i="10"/>
  <c r="G130" i="10"/>
  <c r="F131" i="10"/>
  <c r="G131" i="10"/>
  <c r="F132" i="10"/>
  <c r="G132" i="10"/>
  <c r="F133" i="10"/>
  <c r="G133" i="10"/>
  <c r="F134" i="10"/>
  <c r="G134" i="10"/>
  <c r="F135" i="10"/>
  <c r="G135" i="10"/>
  <c r="F136" i="10"/>
  <c r="G136" i="10"/>
  <c r="F137" i="10"/>
  <c r="G137" i="10"/>
  <c r="F138" i="10"/>
  <c r="G138" i="10"/>
  <c r="F139" i="10"/>
  <c r="G139" i="10"/>
  <c r="F140" i="10"/>
  <c r="G140" i="10"/>
  <c r="F141" i="10"/>
  <c r="G141" i="10"/>
  <c r="F142" i="10"/>
  <c r="G142" i="10"/>
  <c r="F143" i="10"/>
  <c r="G143" i="10"/>
  <c r="F144" i="10"/>
  <c r="G144" i="10"/>
  <c r="F145" i="10"/>
  <c r="G145" i="10"/>
  <c r="F146" i="10"/>
  <c r="G146" i="10"/>
  <c r="F147" i="10"/>
  <c r="G147" i="10"/>
  <c r="F149" i="10"/>
  <c r="G149" i="10"/>
  <c r="F150" i="10"/>
  <c r="G150" i="10"/>
  <c r="F151" i="10"/>
  <c r="G151" i="10"/>
  <c r="F152" i="10"/>
  <c r="G152" i="10"/>
  <c r="F153" i="10"/>
  <c r="G153" i="10"/>
  <c r="F154" i="10"/>
  <c r="G154" i="10"/>
  <c r="F155" i="10"/>
  <c r="G155" i="10"/>
  <c r="F156" i="10"/>
  <c r="G156" i="10"/>
  <c r="F157" i="10"/>
  <c r="G157" i="10"/>
  <c r="F158" i="10"/>
  <c r="G158" i="10"/>
  <c r="F159" i="10"/>
  <c r="G159" i="10"/>
  <c r="F160" i="10"/>
  <c r="G160" i="10"/>
  <c r="F161" i="10"/>
  <c r="G161" i="10"/>
  <c r="F162" i="10"/>
  <c r="G162" i="10"/>
  <c r="F163" i="10"/>
  <c r="G163" i="10"/>
  <c r="F164" i="10"/>
  <c r="G164" i="10"/>
  <c r="F165" i="10"/>
  <c r="G165" i="10"/>
  <c r="F166" i="10"/>
  <c r="G166" i="10"/>
  <c r="F167" i="10"/>
  <c r="G167" i="10"/>
  <c r="F168" i="10"/>
  <c r="G168" i="10"/>
  <c r="F169" i="10"/>
  <c r="G169" i="10"/>
  <c r="F170" i="10"/>
  <c r="G170" i="10"/>
  <c r="F171" i="10"/>
  <c r="G171" i="10"/>
  <c r="F172" i="10"/>
  <c r="G172" i="10"/>
  <c r="F173" i="10"/>
  <c r="G173" i="10"/>
  <c r="F174" i="10"/>
  <c r="G174" i="10"/>
  <c r="G3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1" i="10"/>
  <c r="E52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8" i="10"/>
  <c r="E119" i="10"/>
  <c r="E120" i="10"/>
  <c r="E121" i="10"/>
  <c r="E122" i="10"/>
  <c r="E123" i="10"/>
  <c r="E124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9" i="10"/>
  <c r="E140" i="10"/>
  <c r="E141" i="10"/>
  <c r="E142" i="10"/>
  <c r="E143" i="10"/>
  <c r="E144" i="10"/>
  <c r="E145" i="10"/>
  <c r="E146" i="10"/>
  <c r="E147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3" i="10"/>
</calcChain>
</file>

<file path=xl/sharedStrings.xml><?xml version="1.0" encoding="utf-8"?>
<sst xmlns="http://schemas.openxmlformats.org/spreadsheetml/2006/main" count="10298" uniqueCount="1434">
  <si>
    <t>IC Manufacturing</t>
  </si>
  <si>
    <t>OSAT</t>
  </si>
  <si>
    <t>IC Distributor</t>
  </si>
  <si>
    <t>EMS/ODM</t>
  </si>
  <si>
    <t>OEM</t>
  </si>
  <si>
    <t>Distributors (Channels)</t>
  </si>
  <si>
    <t>聯發科</t>
  </si>
  <si>
    <t>Company Name</t>
  </si>
  <si>
    <t>Ticker</t>
  </si>
  <si>
    <t>Revenue</t>
  </si>
  <si>
    <t>Market Cap.</t>
  </si>
  <si>
    <t>EBITDA</t>
  </si>
  <si>
    <t>Total Debt</t>
  </si>
  <si>
    <t>Cash</t>
  </si>
  <si>
    <t>偉詮電</t>
  </si>
  <si>
    <t>聯詠</t>
  </si>
  <si>
    <t>威盛</t>
  </si>
  <si>
    <t>矽統</t>
  </si>
  <si>
    <t>瑞昱</t>
  </si>
  <si>
    <t>奇景光電</t>
  </si>
  <si>
    <t>2454.TT</t>
  </si>
  <si>
    <t>2436.TT</t>
  </si>
  <si>
    <t>3034.TT</t>
  </si>
  <si>
    <t>2363.TT</t>
  </si>
  <si>
    <t>2379.TT</t>
  </si>
  <si>
    <t>HIMX.US</t>
  </si>
  <si>
    <t>2388.TT</t>
  </si>
  <si>
    <t>Application</t>
  </si>
  <si>
    <t>CPU</t>
  </si>
  <si>
    <t>Display</t>
  </si>
  <si>
    <t>Power</t>
  </si>
  <si>
    <t>Applcation</t>
  </si>
  <si>
    <t>Network, Peripheral</t>
  </si>
  <si>
    <t>Network</t>
  </si>
  <si>
    <t>Touch</t>
  </si>
  <si>
    <t>Network, Audio</t>
  </si>
  <si>
    <t>Display, Touch</t>
  </si>
  <si>
    <t>CPU, GPU</t>
  </si>
  <si>
    <t>慧榮</t>
  </si>
  <si>
    <t>Storage</t>
  </si>
  <si>
    <t>SIMO.US</t>
  </si>
  <si>
    <t>Storage, Network, GPU</t>
  </si>
  <si>
    <t>Storage, GPU</t>
  </si>
  <si>
    <t>敦泰</t>
  </si>
  <si>
    <t>3545.TT</t>
  </si>
  <si>
    <t>晶豪科</t>
  </si>
  <si>
    <t>3006.TT</t>
  </si>
  <si>
    <t>Memory</t>
  </si>
  <si>
    <t>Memory, Peripheral</t>
  </si>
  <si>
    <t>矽創</t>
  </si>
  <si>
    <t>8016.TT</t>
  </si>
  <si>
    <t>創意電子</t>
  </si>
  <si>
    <t>IP Design</t>
  </si>
  <si>
    <t>3443.TT</t>
  </si>
  <si>
    <t>鈺創</t>
  </si>
  <si>
    <t>5351.TT</t>
  </si>
  <si>
    <t>瑞鼎</t>
  </si>
  <si>
    <t>3592.TT</t>
  </si>
  <si>
    <t>義隆電</t>
  </si>
  <si>
    <t>2458.TT</t>
  </si>
  <si>
    <t>Peripheral</t>
  </si>
  <si>
    <t>智原</t>
  </si>
  <si>
    <t>3035.TT</t>
  </si>
  <si>
    <t>信驊</t>
  </si>
  <si>
    <t>5274.TT</t>
  </si>
  <si>
    <t>Management</t>
  </si>
  <si>
    <t>新唐</t>
  </si>
  <si>
    <t>4919.TT</t>
  </si>
  <si>
    <t>Audio</t>
  </si>
  <si>
    <t>Security, Peripheral</t>
  </si>
  <si>
    <t>祥碩</t>
  </si>
  <si>
    <t>5269.TT</t>
  </si>
  <si>
    <t>Peripheral, Interface</t>
  </si>
  <si>
    <t>譜瑞-KY</t>
  </si>
  <si>
    <t>4966.TT</t>
  </si>
  <si>
    <t>Display, Touch, Peripheral, Interface</t>
  </si>
  <si>
    <t>CPU, GPU, Peripheral, Interface, Storage</t>
  </si>
  <si>
    <t>禾瑞亞</t>
  </si>
  <si>
    <t>3556.TT</t>
  </si>
  <si>
    <t>Display, Peripheral</t>
  </si>
  <si>
    <t>智微</t>
  </si>
  <si>
    <t>4925.TT</t>
  </si>
  <si>
    <t>Interface, Storage</t>
  </si>
  <si>
    <t>創惟</t>
  </si>
  <si>
    <t>6104.TT</t>
  </si>
  <si>
    <t>台積電</t>
  </si>
  <si>
    <t>聯電</t>
  </si>
  <si>
    <t>2330.TT</t>
  </si>
  <si>
    <t>2303.TT</t>
  </si>
  <si>
    <t>力晶</t>
  </si>
  <si>
    <t>世界先進</t>
  </si>
  <si>
    <t>5347.TT</t>
  </si>
  <si>
    <t>茂矽</t>
  </si>
  <si>
    <t>2342.TT</t>
  </si>
  <si>
    <t>元隆</t>
  </si>
  <si>
    <t>6287.TT</t>
  </si>
  <si>
    <t>旺宏</t>
  </si>
  <si>
    <t>2377.TT</t>
  </si>
  <si>
    <t>漢磊</t>
  </si>
  <si>
    <t>3707.TT</t>
  </si>
  <si>
    <t>Product</t>
  </si>
  <si>
    <t>Wafer</t>
  </si>
  <si>
    <t>環球晶</t>
  </si>
  <si>
    <t>6488.TT</t>
  </si>
  <si>
    <t>合晶</t>
  </si>
  <si>
    <t>6182.TT</t>
  </si>
  <si>
    <t>台勝科</t>
  </si>
  <si>
    <t>3532.TT</t>
  </si>
  <si>
    <t>嘉晶</t>
  </si>
  <si>
    <t>3016.TT</t>
  </si>
  <si>
    <t>崇越</t>
  </si>
  <si>
    <t>5434.TT</t>
  </si>
  <si>
    <t>矽晶圓</t>
  </si>
  <si>
    <t>磊晶矽晶圓</t>
  </si>
  <si>
    <t>代理</t>
  </si>
  <si>
    <t>日月光（矽品）</t>
  </si>
  <si>
    <t>3711.TT</t>
  </si>
  <si>
    <t>力成</t>
  </si>
  <si>
    <t>6239.TT</t>
  </si>
  <si>
    <t>京元電</t>
  </si>
  <si>
    <t>2449.TT</t>
  </si>
  <si>
    <t>南茂</t>
  </si>
  <si>
    <t>8150.TT</t>
  </si>
  <si>
    <t>福懋</t>
  </si>
  <si>
    <t>8131.TT</t>
  </si>
  <si>
    <t>大聯大</t>
  </si>
  <si>
    <t>English Company Name</t>
  </si>
  <si>
    <t>Mediatek</t>
  </si>
  <si>
    <t>GWC</t>
  </si>
  <si>
    <t>WPG</t>
  </si>
  <si>
    <t>3702.TT</t>
  </si>
  <si>
    <t>文曄</t>
  </si>
  <si>
    <t>WT Microelectronics</t>
  </si>
  <si>
    <t>3036.TT</t>
  </si>
  <si>
    <t>至上</t>
  </si>
  <si>
    <t>Supreme</t>
  </si>
  <si>
    <t>8112.TT</t>
  </si>
  <si>
    <t>威健</t>
  </si>
  <si>
    <t>Weikeng</t>
  </si>
  <si>
    <t>3033.TT</t>
  </si>
  <si>
    <t>TSC</t>
  </si>
  <si>
    <t>華立</t>
  </si>
  <si>
    <t>Wah Lee</t>
  </si>
  <si>
    <t>3010.TT</t>
  </si>
  <si>
    <t>長華</t>
  </si>
  <si>
    <t>CWE</t>
  </si>
  <si>
    <t>8070.TT</t>
  </si>
  <si>
    <t>增你強</t>
  </si>
  <si>
    <t>Zenitron</t>
  </si>
  <si>
    <t>3028.TT</t>
  </si>
  <si>
    <t>豐藝</t>
  </si>
  <si>
    <t>Promate</t>
  </si>
  <si>
    <t>6189.TT</t>
  </si>
  <si>
    <t>益登</t>
  </si>
  <si>
    <t>Edom</t>
  </si>
  <si>
    <t>3048.TT</t>
  </si>
  <si>
    <t>TSMC</t>
  </si>
  <si>
    <t>UMC</t>
  </si>
  <si>
    <t>Powerchip</t>
  </si>
  <si>
    <t>Weltrend</t>
  </si>
  <si>
    <t>Novatek</t>
  </si>
  <si>
    <t>SiS</t>
  </si>
  <si>
    <t>Realtek</t>
  </si>
  <si>
    <t>Himax</t>
  </si>
  <si>
    <t>Silicon Motion</t>
  </si>
  <si>
    <t>FocalTech</t>
  </si>
  <si>
    <t>ESMT</t>
  </si>
  <si>
    <t>Sitronix</t>
  </si>
  <si>
    <t>GUC</t>
  </si>
  <si>
    <t>Etron</t>
  </si>
  <si>
    <t>Raydium</t>
  </si>
  <si>
    <t>Elan Microeletronics</t>
  </si>
  <si>
    <t>nuvoTon</t>
  </si>
  <si>
    <t>EETI</t>
  </si>
  <si>
    <t>Wafer Works</t>
  </si>
  <si>
    <t>FSTECH</t>
  </si>
  <si>
    <t>VIS</t>
  </si>
  <si>
    <t>Mosel Vitelic</t>
  </si>
  <si>
    <t>AMPI</t>
  </si>
  <si>
    <t>Macronix</t>
  </si>
  <si>
    <t>Episil-Precision</t>
  </si>
  <si>
    <t>ASE</t>
  </si>
  <si>
    <t>Powertech Technology Inc.</t>
  </si>
  <si>
    <t>Episil-Technologies Inc.</t>
  </si>
  <si>
    <t>KYEC</t>
  </si>
  <si>
    <t>ChipMOS</t>
  </si>
  <si>
    <t>FATC</t>
  </si>
  <si>
    <t>VIA</t>
  </si>
  <si>
    <t>Faraday</t>
  </si>
  <si>
    <t>ASMedia</t>
  </si>
  <si>
    <t>Parade Technologies</t>
  </si>
  <si>
    <t>JMicron</t>
  </si>
  <si>
    <t>Genesys Logic</t>
  </si>
  <si>
    <t>ASPEED</t>
  </si>
  <si>
    <t>Customers</t>
  </si>
  <si>
    <t>鴻海</t>
  </si>
  <si>
    <t>Hon Hai Precision</t>
  </si>
  <si>
    <t>2317.TT</t>
  </si>
  <si>
    <t>Apple, Huawei, Lenovo, OPPO, Meizu, ZTE, Xiaomi, Sony, Asus, Nokia, Sharp, InFocus</t>
  </si>
  <si>
    <t>和碩</t>
  </si>
  <si>
    <t>Pegatron</t>
  </si>
  <si>
    <t>4938.TT</t>
  </si>
  <si>
    <t>Apple</t>
  </si>
  <si>
    <t>英業達</t>
  </si>
  <si>
    <t>Inventec</t>
  </si>
  <si>
    <t>2356.TT</t>
  </si>
  <si>
    <t>Xiaomi</t>
  </si>
  <si>
    <t>仁寶</t>
  </si>
  <si>
    <t>Compal</t>
  </si>
  <si>
    <t>2324.TT</t>
  </si>
  <si>
    <t>廣達</t>
  </si>
  <si>
    <t>Quanta</t>
  </si>
  <si>
    <t>2382.TT</t>
  </si>
  <si>
    <t>緯創</t>
  </si>
  <si>
    <t>Wistron</t>
  </si>
  <si>
    <t>3231.TT</t>
  </si>
  <si>
    <t>華碩</t>
  </si>
  <si>
    <t>Asus</t>
  </si>
  <si>
    <t>2357.TT</t>
  </si>
  <si>
    <t>華冠</t>
  </si>
  <si>
    <t>Arima Communications</t>
  </si>
  <si>
    <t>8101.TT</t>
  </si>
  <si>
    <t>Sony, LG, Acer, Motorola</t>
  </si>
  <si>
    <t>宏達電</t>
  </si>
  <si>
    <t>HTC</t>
  </si>
  <si>
    <t>2498.TT</t>
  </si>
  <si>
    <t>台灣大</t>
  </si>
  <si>
    <t>TWM</t>
  </si>
  <si>
    <t>3045.TT</t>
  </si>
  <si>
    <t>宏碁</t>
  </si>
  <si>
    <t>Acer</t>
  </si>
  <si>
    <t>2353.TT</t>
  </si>
  <si>
    <t>明碁（佳世達）</t>
  </si>
  <si>
    <t>BenQ（Qisda）</t>
  </si>
  <si>
    <t>2352.TT</t>
  </si>
  <si>
    <t>Shop</t>
  </si>
  <si>
    <t>神腦</t>
  </si>
  <si>
    <t>Senao</t>
  </si>
  <si>
    <t>2450.TT</t>
  </si>
  <si>
    <t>聯強</t>
  </si>
  <si>
    <t>Synnex</t>
  </si>
  <si>
    <t>2347.TT</t>
  </si>
  <si>
    <t>震旦行</t>
  </si>
  <si>
    <t>Aurora</t>
  </si>
  <si>
    <t>2373.TT</t>
  </si>
  <si>
    <t>正崴</t>
  </si>
  <si>
    <t>FoxLink</t>
  </si>
  <si>
    <t>2392.TT</t>
  </si>
  <si>
    <t>Studio A（Apple）</t>
  </si>
  <si>
    <t>燦坤</t>
  </si>
  <si>
    <t>Tsann Kuen</t>
  </si>
  <si>
    <t>2430.TT</t>
  </si>
  <si>
    <t>店面</t>
  </si>
  <si>
    <t>店面, 快3網路商城</t>
  </si>
  <si>
    <t>全國電</t>
  </si>
  <si>
    <t>E-Life Mall</t>
  </si>
  <si>
    <t>6281.TT</t>
  </si>
  <si>
    <t>中華電</t>
  </si>
  <si>
    <t>遠傳</t>
  </si>
  <si>
    <t>台灣之星</t>
  </si>
  <si>
    <t>亞太電信</t>
  </si>
  <si>
    <t>網路家庭</t>
  </si>
  <si>
    <t>富邦媒</t>
  </si>
  <si>
    <t>CHT</t>
  </si>
  <si>
    <t>2412.TT</t>
  </si>
  <si>
    <t>電信業通路</t>
  </si>
  <si>
    <t>4904.TT</t>
  </si>
  <si>
    <t>店面, 中華電信, 神腦線上 Senaonline</t>
  </si>
  <si>
    <t>電信業通路, 德誼數位 Data Express（Apple）</t>
  </si>
  <si>
    <t>FET</t>
  </si>
  <si>
    <t>T STAR</t>
  </si>
  <si>
    <t>6440.TT</t>
  </si>
  <si>
    <t>PChome 網路通路</t>
  </si>
  <si>
    <t>momo 網路通路</t>
  </si>
  <si>
    <t>3682.TT</t>
  </si>
  <si>
    <t>APTG</t>
  </si>
  <si>
    <t>momo</t>
  </si>
  <si>
    <t>PChome</t>
  </si>
  <si>
    <t>8454.TT</t>
  </si>
  <si>
    <t>8044.TT</t>
  </si>
  <si>
    <t>MS, Lenovo, Sony, LG, HTC, Apple</t>
  </si>
  <si>
    <t>Apple, RIM, Asus, Xiaomi</t>
  </si>
  <si>
    <t>技嘉</t>
  </si>
  <si>
    <t>瑞軒</t>
  </si>
  <si>
    <t>禾聯碩</t>
  </si>
  <si>
    <t>佳世達</t>
  </si>
  <si>
    <t>大同</t>
  </si>
  <si>
    <t>東元</t>
  </si>
  <si>
    <t>聲寶</t>
  </si>
  <si>
    <t>華泰電子</t>
  </si>
  <si>
    <t>OSE</t>
  </si>
  <si>
    <t>2329.TT</t>
  </si>
  <si>
    <t>Apple, Amazon</t>
  </si>
  <si>
    <t>Microsoft, Apple, Asus</t>
  </si>
  <si>
    <t>Apple, Amazon, Lenovo, Acer</t>
  </si>
  <si>
    <t>Acer, Asus, Lenovo, Dell</t>
  </si>
  <si>
    <t>Amazon, Microsoft, Acer, Haier, Google</t>
  </si>
  <si>
    <t>Apple, Toshiba, HP, Dell, Lenovo</t>
  </si>
  <si>
    <t>Acer, Dell, Lenovo, Asus, HP, Toshiba</t>
  </si>
  <si>
    <t>HP, Dell, Apple, Lenovo, Acer, Asus, Sony, Haier, Toshiba, Huawei</t>
  </si>
  <si>
    <t>Dell, HP, Acer, Asus, Lenovo, Huawei</t>
  </si>
  <si>
    <t>Lenovo, Dell, HP, Acer, Sony</t>
  </si>
  <si>
    <t>HP, Toshiba, Asus</t>
  </si>
  <si>
    <t>Gigabyte</t>
  </si>
  <si>
    <t>2376.TT</t>
  </si>
  <si>
    <t>HP, Dell, Lenovo, Microsoft, Amazon</t>
  </si>
  <si>
    <t>Fujitsu</t>
  </si>
  <si>
    <t>Dell, Lenovo</t>
  </si>
  <si>
    <t>HP, Dell, Lenovo, Fujitsu, Google, Facebook, Microsoft, Amazon</t>
  </si>
  <si>
    <t>Tier 2 Data Centers, Tele Service</t>
  </si>
  <si>
    <t>AmTRAN</t>
  </si>
  <si>
    <t>2488.TT</t>
  </si>
  <si>
    <t>Sharp, Sony, Vizio, InFocus</t>
  </si>
  <si>
    <t>Toshiba, Hitachi, Mitsubishi, Panasonic, Sony</t>
  </si>
  <si>
    <t>Sony, Toshiba, BBY, Sharp, LG, Vizio</t>
  </si>
  <si>
    <t>Vizio, Xiaomi, JVC, Sharp</t>
  </si>
  <si>
    <t>HERAN</t>
  </si>
  <si>
    <t>Qisda</t>
  </si>
  <si>
    <t>Tatung</t>
  </si>
  <si>
    <t>TECO</t>
  </si>
  <si>
    <t>SAMPO</t>
  </si>
  <si>
    <t>5283.TT</t>
  </si>
  <si>
    <t>2371.TT</t>
  </si>
  <si>
    <t>1504.TT</t>
  </si>
  <si>
    <t>1604.TT</t>
  </si>
  <si>
    <t>Brand Name</t>
  </si>
  <si>
    <t>BenQ</t>
  </si>
  <si>
    <t>SAMPO, Synco</t>
  </si>
  <si>
    <t>電信業通路, myfone 購物</t>
  </si>
  <si>
    <t>Genuine</t>
  </si>
  <si>
    <t>鑫聯大</t>
  </si>
  <si>
    <t>Trigold</t>
  </si>
  <si>
    <t>3709.TT</t>
  </si>
  <si>
    <t>茂訊</t>
  </si>
  <si>
    <t>CReTE</t>
  </si>
  <si>
    <t>3213.TT</t>
  </si>
  <si>
    <t>強固型平板</t>
  </si>
  <si>
    <t>Brand Name / Product</t>
  </si>
  <si>
    <t>B2B, 店面</t>
  </si>
  <si>
    <t>精技</t>
  </si>
  <si>
    <t>Unitech</t>
  </si>
  <si>
    <t>2414.TT</t>
  </si>
  <si>
    <t>B2B</t>
  </si>
  <si>
    <t>國眾</t>
  </si>
  <si>
    <t>LEOSYS</t>
  </si>
  <si>
    <t>5410.TT</t>
  </si>
  <si>
    <t>順發</t>
  </si>
  <si>
    <t>Sunfar</t>
  </si>
  <si>
    <t>6154.TT</t>
  </si>
  <si>
    <t>店面, iSunfar</t>
  </si>
  <si>
    <t>Genuine -&gt; B2B, 店面</t>
  </si>
  <si>
    <t>建達</t>
  </si>
  <si>
    <t>Xander</t>
  </si>
  <si>
    <t>6118.TT</t>
  </si>
  <si>
    <t>集雅社</t>
  </si>
  <si>
    <t>GSEVEN</t>
  </si>
  <si>
    <t>2937.TT</t>
  </si>
  <si>
    <t>百貨專櫃與門市, 電子平台（Yahoo, PChome,…）</t>
  </si>
  <si>
    <t>國防機構, B2B, 店面</t>
  </si>
  <si>
    <t>德誼數位 Data Express（Apple）</t>
  </si>
  <si>
    <t>矽力-KY</t>
    <phoneticPr fontId="2" type="noConversion"/>
  </si>
  <si>
    <t>6415. TT</t>
    <phoneticPr fontId="2" type="noConversion"/>
  </si>
  <si>
    <t>神基</t>
    <phoneticPr fontId="2" type="noConversion"/>
  </si>
  <si>
    <t>Getac</t>
    <phoneticPr fontId="2" type="noConversion"/>
  </si>
  <si>
    <r>
      <t>Amazon, Google, Facebook, Microsoft, Inspur, Dell,</t>
    </r>
    <r>
      <rPr>
        <strike/>
        <sz val="12"/>
        <color theme="1"/>
        <rFont val="Calibri"/>
        <family val="1"/>
        <charset val="136"/>
        <scheme val="minor"/>
      </rPr>
      <t xml:space="preserve"> Cisco,</t>
    </r>
    <r>
      <rPr>
        <sz val="12"/>
        <color theme="1"/>
        <rFont val="Calibri"/>
        <family val="2"/>
        <scheme val="minor"/>
      </rPr>
      <t xml:space="preserve"> Fujitsu, Tele Service</t>
    </r>
    <phoneticPr fontId="2" type="noConversion"/>
  </si>
  <si>
    <t>FIH Mobile</t>
    <phoneticPr fontId="2" type="noConversion"/>
  </si>
  <si>
    <t>富智康</t>
    <phoneticPr fontId="2" type="noConversion"/>
  </si>
  <si>
    <t>2038.HK</t>
    <phoneticPr fontId="2" type="noConversion"/>
  </si>
  <si>
    <t>5G</t>
    <phoneticPr fontId="2" type="noConversion"/>
  </si>
  <si>
    <t>MSO</t>
    <phoneticPr fontId="2" type="noConversion"/>
  </si>
  <si>
    <t>Dell, Super Micro, Lenovo, HP, Inspur, Fujitsu, Facebook, Microsoft, Tencent, Cisco</t>
  </si>
  <si>
    <t>3005.TT</t>
  </si>
  <si>
    <t>強固型NB</t>
  </si>
  <si>
    <t>IC Foundry</t>
  </si>
  <si>
    <t>IC Foundry Equipment</t>
  </si>
  <si>
    <t>OSAT Equipment</t>
  </si>
  <si>
    <t>OSAT Substrate and Lead Frame</t>
  </si>
  <si>
    <t>致茂電子</t>
  </si>
  <si>
    <t>Chroma</t>
  </si>
  <si>
    <t>德律科技</t>
  </si>
  <si>
    <t>TRI innovation</t>
  </si>
  <si>
    <t>2360.TT</t>
  </si>
  <si>
    <t>3030.TT</t>
  </si>
  <si>
    <t>^</t>
  </si>
  <si>
    <t>主要在電路板測試儀器</t>
  </si>
  <si>
    <t>晶彩科</t>
  </si>
  <si>
    <t>AMPIRE</t>
  </si>
  <si>
    <t>3535.TT</t>
  </si>
  <si>
    <t>主要在面板測試儀</t>
  </si>
  <si>
    <t>辛耘</t>
  </si>
  <si>
    <t>SCIENTECH</t>
  </si>
  <si>
    <t>3583.TT</t>
  </si>
  <si>
    <t>崇越科技</t>
  </si>
  <si>
    <t>主業為半導體材料，但有進行環保工程</t>
  </si>
  <si>
    <t>漢科系統</t>
  </si>
  <si>
    <t>Wholetech</t>
  </si>
  <si>
    <t>3402.TT</t>
  </si>
  <si>
    <t>家登精密</t>
  </si>
  <si>
    <t>Gudeng</t>
  </si>
  <si>
    <t>3680.TT</t>
  </si>
  <si>
    <t>三聯科技</t>
  </si>
  <si>
    <t>SAN LIEN</t>
  </si>
  <si>
    <t>5493.TT</t>
  </si>
  <si>
    <t>聖暉</t>
  </si>
  <si>
    <t>Acter</t>
  </si>
  <si>
    <t>5536.TT</t>
  </si>
  <si>
    <t>旺矽</t>
  </si>
  <si>
    <t>MPI</t>
  </si>
  <si>
    <t>6223.TT</t>
  </si>
  <si>
    <t>精測</t>
  </si>
  <si>
    <t>CHPT</t>
  </si>
  <si>
    <t>6510.TT</t>
  </si>
  <si>
    <t>瑞耘</t>
  </si>
  <si>
    <t>CALITECH</t>
  </si>
  <si>
    <t>6532.TT</t>
  </si>
  <si>
    <t>千附</t>
  </si>
  <si>
    <t>Chenfull</t>
  </si>
  <si>
    <t>8383.TT</t>
  </si>
  <si>
    <t>帆宣</t>
  </si>
  <si>
    <t>MIC</t>
  </si>
  <si>
    <t>6196.TT</t>
  </si>
  <si>
    <t>IC Foundry Equipment 佔比大，OSAT Equipment 佔比小</t>
  </si>
  <si>
    <t>均華</t>
  </si>
  <si>
    <t>GMM</t>
  </si>
  <si>
    <t>6640.TT</t>
  </si>
  <si>
    <t>弘塑</t>
  </si>
  <si>
    <t>GPT</t>
  </si>
  <si>
    <t>3131.TT</t>
  </si>
  <si>
    <t>揚博</t>
  </si>
  <si>
    <t>Ampoc</t>
  </si>
  <si>
    <t>2493.TT</t>
  </si>
  <si>
    <t>蔚華科技</t>
  </si>
  <si>
    <t>SPIRDX</t>
  </si>
  <si>
    <t>3055.TT</t>
  </si>
  <si>
    <t>長華電材</t>
  </si>
  <si>
    <t>港建</t>
  </si>
  <si>
    <t>TKK</t>
  </si>
  <si>
    <t>3093.TT</t>
  </si>
  <si>
    <t>博磊</t>
  </si>
  <si>
    <t>Zen Voce</t>
  </si>
  <si>
    <t>3581.TT</t>
  </si>
  <si>
    <t>萬潤</t>
  </si>
  <si>
    <t>Allring</t>
  </si>
  <si>
    <t>6187.TT</t>
  </si>
  <si>
    <t>IC Foundry 佔比大，OSAT Equipment 佔比小</t>
  </si>
  <si>
    <t>建暐</t>
  </si>
  <si>
    <t>ChienWei</t>
  </si>
  <si>
    <t>8092.TT</t>
  </si>
  <si>
    <t>順德</t>
  </si>
  <si>
    <t>SDI</t>
  </si>
  <si>
    <t>2351.TT</t>
  </si>
  <si>
    <t>百容</t>
  </si>
  <si>
    <t>ECE</t>
  </si>
  <si>
    <t>2483.TT</t>
  </si>
  <si>
    <t>健策</t>
  </si>
  <si>
    <t>JENTECH</t>
  </si>
  <si>
    <t>3653.TT</t>
  </si>
  <si>
    <t>界霖</t>
  </si>
  <si>
    <t>JIH LIN</t>
  </si>
  <si>
    <t>5285.TT</t>
  </si>
  <si>
    <t>一詮</t>
  </si>
  <si>
    <t>I-CHIUN</t>
  </si>
  <si>
    <t>2486.TT</t>
  </si>
  <si>
    <t>利機企業</t>
  </si>
  <si>
    <t>NICHING</t>
  </si>
  <si>
    <t>3444.TT</t>
  </si>
  <si>
    <t>金利精密</t>
  </si>
  <si>
    <t>KENLY</t>
  </si>
  <si>
    <t>5383.TT</t>
  </si>
  <si>
    <t>長華科</t>
  </si>
  <si>
    <t>CWTC</t>
  </si>
  <si>
    <t>6548.TT</t>
  </si>
  <si>
    <t>虹冠電</t>
  </si>
  <si>
    <t>Champion</t>
  </si>
  <si>
    <t>3257.TT</t>
  </si>
  <si>
    <t>通嘉</t>
  </si>
  <si>
    <t>Leadtrend</t>
  </si>
  <si>
    <t>3588.TT</t>
  </si>
  <si>
    <t>敦南</t>
  </si>
  <si>
    <t>SILERGY</t>
  </si>
  <si>
    <t>LITE-ON Semiconductor</t>
  </si>
  <si>
    <t>5305.TT</t>
  </si>
  <si>
    <t>致新</t>
  </si>
  <si>
    <t>Global Mixed-Mode Technology</t>
  </si>
  <si>
    <t>8081.TT</t>
  </si>
  <si>
    <t>富鼎</t>
  </si>
  <si>
    <t>Advanced Power Electronic Corp.</t>
  </si>
  <si>
    <t>8261.TT</t>
  </si>
  <si>
    <t>Power, LED Driver</t>
  </si>
  <si>
    <t>凱擘</t>
  </si>
  <si>
    <t>中嘉</t>
  </si>
  <si>
    <t>台灣寬頻</t>
  </si>
  <si>
    <t>台數科</t>
  </si>
  <si>
    <t>TBC</t>
  </si>
  <si>
    <t>Kbro</t>
  </si>
  <si>
    <t>CNS</t>
  </si>
  <si>
    <t>TFN</t>
  </si>
  <si>
    <t>台灣固網</t>
  </si>
  <si>
    <t>TOP</t>
  </si>
  <si>
    <t>6464.TT</t>
  </si>
  <si>
    <t>Device</t>
  </si>
  <si>
    <t>Teleservice</t>
  </si>
  <si>
    <t>富爾特</t>
  </si>
  <si>
    <t>6136.TT</t>
  </si>
  <si>
    <t>Fullerton</t>
  </si>
  <si>
    <t>光寶科技</t>
  </si>
  <si>
    <t>台達電</t>
  </si>
  <si>
    <t>LITE-ON</t>
  </si>
  <si>
    <t>Delta</t>
  </si>
  <si>
    <t>友訊科技</t>
  </si>
  <si>
    <t>智邦科技</t>
  </si>
  <si>
    <t>仲琦</t>
  </si>
  <si>
    <t>兆赫電子</t>
  </si>
  <si>
    <t>星通</t>
  </si>
  <si>
    <t>盛達電業</t>
  </si>
  <si>
    <t>訊舟科技</t>
  </si>
  <si>
    <t>建漢科技</t>
  </si>
  <si>
    <t>明泰科技</t>
  </si>
  <si>
    <t>譁裕實業</t>
  </si>
  <si>
    <t>智易科技</t>
  </si>
  <si>
    <t>海華科技</t>
  </si>
  <si>
    <t>合勤控</t>
  </si>
  <si>
    <t>正文</t>
  </si>
  <si>
    <t>中磊電子</t>
  </si>
  <si>
    <t>友勁科技</t>
  </si>
  <si>
    <t>百一電子</t>
  </si>
  <si>
    <t>互億科技</t>
  </si>
  <si>
    <t>居易</t>
  </si>
  <si>
    <t>啟碁科技</t>
  </si>
  <si>
    <t>2301.TT</t>
  </si>
  <si>
    <t>2308.TT</t>
  </si>
  <si>
    <t>WNC</t>
  </si>
  <si>
    <t>6285.TT</t>
  </si>
  <si>
    <t>D-Link</t>
  </si>
  <si>
    <t>2332.TT</t>
  </si>
  <si>
    <t>Accton</t>
  </si>
  <si>
    <t>2345.TT</t>
  </si>
  <si>
    <t>Hitron</t>
  </si>
  <si>
    <t>2419.TT</t>
  </si>
  <si>
    <t>ZINWELL</t>
  </si>
  <si>
    <t>2485.TT</t>
  </si>
  <si>
    <t>Loop Telecom</t>
  </si>
  <si>
    <t>3025.TT</t>
  </si>
  <si>
    <t>Billion</t>
  </si>
  <si>
    <t>3027.TT</t>
  </si>
  <si>
    <t>EDIMAX</t>
  </si>
  <si>
    <t>3047.TT</t>
  </si>
  <si>
    <t>CyberTAN</t>
  </si>
  <si>
    <t>3062.TT</t>
  </si>
  <si>
    <t>Alpha Networks</t>
  </si>
  <si>
    <t>3380.TT</t>
  </si>
  <si>
    <t>Wha Yu</t>
  </si>
  <si>
    <t>3419.TT</t>
  </si>
  <si>
    <t>Arcadyan</t>
  </si>
  <si>
    <t>3596.TT</t>
  </si>
  <si>
    <t>AzureWave</t>
  </si>
  <si>
    <t>3694.TT</t>
  </si>
  <si>
    <t>Unizyx</t>
  </si>
  <si>
    <t>3704.TT</t>
  </si>
  <si>
    <t>Gemtek</t>
  </si>
  <si>
    <t>4906.TT</t>
  </si>
  <si>
    <t>SERCOMM</t>
  </si>
  <si>
    <t>5388.TT</t>
  </si>
  <si>
    <t>Cameo</t>
  </si>
  <si>
    <t>6142.TT</t>
  </si>
  <si>
    <t>Prime</t>
  </si>
  <si>
    <t>6152.TT</t>
  </si>
  <si>
    <t>billionton</t>
  </si>
  <si>
    <t>6172.TT</t>
  </si>
  <si>
    <t>DrayTek</t>
  </si>
  <si>
    <t>6216.TT</t>
  </si>
  <si>
    <t>Sensor</t>
  </si>
  <si>
    <t>Management, Peripheral</t>
  </si>
  <si>
    <t>所羅門</t>
  </si>
  <si>
    <t>SOLOMON</t>
  </si>
  <si>
    <t>2359.TT</t>
  </si>
  <si>
    <t>群聯</t>
  </si>
  <si>
    <t>8299.TT</t>
  </si>
  <si>
    <t>原相</t>
  </si>
  <si>
    <t>PixArt</t>
  </si>
  <si>
    <t>3227.TT</t>
  </si>
  <si>
    <t>旺玖</t>
  </si>
  <si>
    <t>Prolific</t>
  </si>
  <si>
    <t>6233.TT</t>
  </si>
  <si>
    <t>Sensor, Power</t>
  </si>
  <si>
    <t>鑫創</t>
  </si>
  <si>
    <t>Solid State System</t>
  </si>
  <si>
    <t>3259.TT</t>
  </si>
  <si>
    <t>MEMS Microphone, Memory</t>
  </si>
  <si>
    <t>Sensor, Display, Touch</t>
  </si>
  <si>
    <t>Sensor, MCU, Touch</t>
  </si>
  <si>
    <t>MCU, Controller, Motor Driver</t>
  </si>
  <si>
    <t>盛群</t>
  </si>
  <si>
    <t>HOLTEK</t>
  </si>
  <si>
    <t>6202.TT</t>
  </si>
  <si>
    <t>MCU</t>
  </si>
  <si>
    <t>凌通</t>
  </si>
  <si>
    <t>Generalplus</t>
  </si>
  <si>
    <t>4952.TT</t>
  </si>
  <si>
    <t>松翰</t>
  </si>
  <si>
    <t>SONiX</t>
  </si>
  <si>
    <t>5471.TT</t>
  </si>
  <si>
    <t>笙泉</t>
  </si>
  <si>
    <t>Megawin</t>
  </si>
  <si>
    <t>3122.TT</t>
  </si>
  <si>
    <t>Controller, MCU</t>
  </si>
  <si>
    <t>Products</t>
  </si>
  <si>
    <t>上銀</t>
  </si>
  <si>
    <t>台灣精銳</t>
  </si>
  <si>
    <t>天行自動化</t>
  </si>
  <si>
    <t>哈鏌</t>
  </si>
  <si>
    <t>東佑達</t>
  </si>
  <si>
    <t>潤達精密</t>
  </si>
  <si>
    <t>福裕</t>
  </si>
  <si>
    <t>永聯邦</t>
  </si>
  <si>
    <t>陽程</t>
  </si>
  <si>
    <t>上研</t>
  </si>
  <si>
    <t>力浦電子</t>
  </si>
  <si>
    <t>和樁</t>
  </si>
  <si>
    <t>勝宏達</t>
  </si>
  <si>
    <t>友上科技</t>
  </si>
  <si>
    <t>勵德自動化</t>
  </si>
  <si>
    <t>勤堃</t>
  </si>
  <si>
    <t>單軸機器人、直角座標型、SCARA（圓柱座標型特殊型）、Delta、多關節</t>
  </si>
  <si>
    <t>單軸機器人、直角座標型</t>
  </si>
  <si>
    <t>單軸機器人、直角座標型、SCARA（圓柱座標型特殊型）、多關節</t>
  </si>
  <si>
    <t>單軸機器人</t>
  </si>
  <si>
    <t>單軸機器人、直角座標型、SCARA（圓柱座標型特殊型）</t>
  </si>
  <si>
    <t>直角座標型</t>
  </si>
  <si>
    <t>直角座標型、Delta、多關節</t>
  </si>
  <si>
    <t>SCARA（圓柱座標型特殊型）、多關節</t>
  </si>
  <si>
    <t>SCARA（圓柱座標型特殊型）、Delta、多關節</t>
  </si>
  <si>
    <t>多關節</t>
  </si>
  <si>
    <t>HIWIN</t>
  </si>
  <si>
    <t>2049.TT</t>
  </si>
  <si>
    <t>APEX DYNAMICS</t>
  </si>
  <si>
    <t>Alfa Auto Machinery</t>
  </si>
  <si>
    <t>Hi-MORE</t>
  </si>
  <si>
    <t>TOYO</t>
  </si>
  <si>
    <t>RENDER Precision</t>
  </si>
  <si>
    <t>4513.TT</t>
  </si>
  <si>
    <t>Chevalier</t>
  </si>
  <si>
    <t>Phison</t>
  </si>
  <si>
    <t>Forever Group</t>
  </si>
  <si>
    <t>USUN</t>
  </si>
  <si>
    <t>3498.TT</t>
  </si>
  <si>
    <t>Toptek</t>
  </si>
  <si>
    <t>LEAP Electronic</t>
  </si>
  <si>
    <t>Aurotek</t>
  </si>
  <si>
    <t>6215.TT</t>
  </si>
  <si>
    <t>RobotLink</t>
  </si>
  <si>
    <t>CASTEC</t>
  </si>
  <si>
    <t>6188.TT</t>
  </si>
  <si>
    <t>Quanta Storage</t>
  </si>
  <si>
    <t>LEADER</t>
  </si>
  <si>
    <t>Evermore</t>
  </si>
  <si>
    <t>日本品牌</t>
  </si>
  <si>
    <t>SCARA（圓柱座標型特殊型）（自製，代理Denso）、Delta（代理Panasonic）、多關節（自製，代理Denso）</t>
  </si>
  <si>
    <t>SCARA（圓柱座標型特殊型）（代理 Omron Adept）、Delta（代理 Omron Adept）、多關節（代理 Omron Adept, Staubli）</t>
  </si>
  <si>
    <t>廣明</t>
  </si>
  <si>
    <t>多關節（達明，Techman）</t>
  </si>
  <si>
    <t>Softbank (Pepper), Sharp (Robohon)</t>
  </si>
  <si>
    <t>Asus (Zenbo)</t>
  </si>
  <si>
    <t>Industrial</t>
  </si>
  <si>
    <t>Service</t>
  </si>
  <si>
    <t>冠捷科技</t>
  </si>
  <si>
    <t>AOC</t>
  </si>
  <si>
    <t>Robotelf Technologies (Robelf)</t>
  </si>
  <si>
    <t>Robotelf Technologies</t>
  </si>
  <si>
    <t>麗暘科技</t>
  </si>
  <si>
    <t>Robelf</t>
  </si>
  <si>
    <t>凌群</t>
  </si>
  <si>
    <t>三緯國際</t>
  </si>
  <si>
    <t>新保</t>
  </si>
  <si>
    <t>ADATA</t>
  </si>
  <si>
    <t>Amaryllo</t>
  </si>
  <si>
    <t>威聯通</t>
  </si>
  <si>
    <t>鴻匠</t>
  </si>
  <si>
    <t>福寶科技</t>
  </si>
  <si>
    <t>富伯生醫</t>
  </si>
  <si>
    <t>經緯航太</t>
  </si>
  <si>
    <t>榮興工業</t>
  </si>
  <si>
    <t>Personal/Domestic</t>
  </si>
  <si>
    <t>Professional</t>
  </si>
  <si>
    <t>Zenbo</t>
  </si>
  <si>
    <t>Ayuda</t>
  </si>
  <si>
    <t>C01</t>
  </si>
  <si>
    <t>新保1號－7號、客製化（TIRC）</t>
  </si>
  <si>
    <t>AROBOT</t>
  </si>
  <si>
    <t>Intelligent camera robot</t>
  </si>
  <si>
    <t>Jibo</t>
  </si>
  <si>
    <t>Afobot</t>
  </si>
  <si>
    <t>送餐系統</t>
  </si>
  <si>
    <t>輔具機器人</t>
  </si>
  <si>
    <t>手部復健機器人</t>
  </si>
  <si>
    <t>飯店行李搬運機器人（M01_DL）</t>
  </si>
  <si>
    <t>無人搬運車（AGV）</t>
  </si>
  <si>
    <t>移動式手臂機器人（i-Operator）</t>
  </si>
  <si>
    <t>腹腔手術內視鏡機器人系統、上下肢復健機器人、沐浴水療</t>
  </si>
  <si>
    <t>醫療器具搬送（Mibot）、送餐機器人（Dibot）、無人搬運車（AGV）</t>
  </si>
  <si>
    <t>SYSCOM</t>
  </si>
  <si>
    <t>2453.TT</t>
  </si>
  <si>
    <t>XYZ PRINTING</t>
  </si>
  <si>
    <t>SKS</t>
  </si>
  <si>
    <t>9925.TT</t>
  </si>
  <si>
    <t>威剛</t>
  </si>
  <si>
    <t>3260.TT</t>
  </si>
  <si>
    <t>愛瑪麗歐</t>
  </si>
  <si>
    <t>QNAP</t>
  </si>
  <si>
    <t>佳世達（明碁）</t>
  </si>
  <si>
    <t>Qisda（BenQ）</t>
  </si>
  <si>
    <t>HONG CHIANG</t>
  </si>
  <si>
    <t>FREE Bionics</t>
  </si>
  <si>
    <t>緯創（緯創醫學科技）</t>
  </si>
  <si>
    <t>Rehabotics</t>
  </si>
  <si>
    <t>8495.TT</t>
  </si>
  <si>
    <t>GEOSAT</t>
  </si>
  <si>
    <t>ROSATI</t>
  </si>
  <si>
    <t>松騰</t>
  </si>
  <si>
    <t>掃地機器人</t>
  </si>
  <si>
    <t>Matsutek</t>
  </si>
  <si>
    <t>Vbot（Brand）、趴趴走（Brand）</t>
  </si>
  <si>
    <t>調酒機器人（Mixbot）</t>
  </si>
  <si>
    <t>羅昇</t>
  </si>
  <si>
    <t>ACE PILLAR</t>
  </si>
  <si>
    <t>8374.TT</t>
  </si>
  <si>
    <t>大拓 - KY</t>
  </si>
  <si>
    <t>DAITOME</t>
  </si>
  <si>
    <t>8455.TT</t>
  </si>
  <si>
    <t>世紀貿易</t>
  </si>
  <si>
    <t>Century Trading</t>
  </si>
  <si>
    <t>Denso, Panasonic</t>
  </si>
  <si>
    <t>Fanuc</t>
  </si>
  <si>
    <t>Universal Robots, Robotiq, MiR</t>
  </si>
  <si>
    <t>Omron Adept, Staubli</t>
  </si>
  <si>
    <t>精誠資訊</t>
  </si>
  <si>
    <t>SYSTEX</t>
  </si>
  <si>
    <t>6214.TT</t>
  </si>
  <si>
    <t>仁大資訊</t>
  </si>
  <si>
    <t>HPi</t>
  </si>
  <si>
    <t>BBG Ticker</t>
  </si>
  <si>
    <t>2454 TT Equity</t>
  </si>
  <si>
    <t>2436 TT Equity</t>
  </si>
  <si>
    <t>3588 TT Equity</t>
  </si>
  <si>
    <t>3034 TT Equity</t>
  </si>
  <si>
    <t>2363 TT Equity</t>
  </si>
  <si>
    <t>2379 TT Equity</t>
  </si>
  <si>
    <t>HIMX US Equity</t>
  </si>
  <si>
    <t>SIMO US Equity</t>
  </si>
  <si>
    <t>3545 TT Equity</t>
  </si>
  <si>
    <t>3006 TT Equity</t>
  </si>
  <si>
    <t>8016 TT Equity</t>
  </si>
  <si>
    <t>3443 TT Equity</t>
  </si>
  <si>
    <t>5351 TT Equity</t>
  </si>
  <si>
    <t>3592 TT Equity</t>
  </si>
  <si>
    <t>2458 TT Equity</t>
  </si>
  <si>
    <t>4919 TT Equity</t>
  </si>
  <si>
    <t>3556 TT Equity</t>
  </si>
  <si>
    <t>6415 TT Equity</t>
  </si>
  <si>
    <t>5305 TT Equity</t>
  </si>
  <si>
    <t>8081 TT Equity</t>
  </si>
  <si>
    <t>8261 TT Equity</t>
  </si>
  <si>
    <t>6286 TT Equity</t>
  </si>
  <si>
    <t>6488 TT Equity</t>
  </si>
  <si>
    <t>6182 TT Equity</t>
  </si>
  <si>
    <t>3532 TT Equity</t>
  </si>
  <si>
    <t>3016 TT Equity</t>
  </si>
  <si>
    <t>2330 TT Equity</t>
  </si>
  <si>
    <t>2303 TT Equity</t>
  </si>
  <si>
    <t>5347 TT Equity</t>
  </si>
  <si>
    <t>2342 TT Equity</t>
  </si>
  <si>
    <t>6287 TT Equity</t>
  </si>
  <si>
    <t>2377 TT Equity</t>
  </si>
  <si>
    <t>3707 TT Equity</t>
  </si>
  <si>
    <t>2360 TT Equity</t>
  </si>
  <si>
    <t>3030 TT Equity</t>
  </si>
  <si>
    <t>3535 TT Equity</t>
  </si>
  <si>
    <t>3583 TT Equity</t>
  </si>
  <si>
    <t>5434 TT Equity</t>
  </si>
  <si>
    <t>3402 TT Equity</t>
  </si>
  <si>
    <t>3680 TT Equity</t>
  </si>
  <si>
    <t>5493 TT Equity</t>
  </si>
  <si>
    <t>5536 TT Equity</t>
  </si>
  <si>
    <t>6223 TT Equity</t>
  </si>
  <si>
    <t>6510 TT Equity</t>
  </si>
  <si>
    <t>6532 TT Equity</t>
  </si>
  <si>
    <t>8383 TT Equity</t>
  </si>
  <si>
    <t>6196 TT Equity</t>
  </si>
  <si>
    <t>6640 TT Equity</t>
  </si>
  <si>
    <t>3131 TT Equity</t>
  </si>
  <si>
    <t>2493 TT Equity</t>
  </si>
  <si>
    <t>3711 TT Equity</t>
  </si>
  <si>
    <t>6239 TT Equity</t>
  </si>
  <si>
    <t>2449 TT Equity</t>
  </si>
  <si>
    <t>8150 TT Equity</t>
  </si>
  <si>
    <t>8131 TT Equity</t>
  </si>
  <si>
    <t>2329 TT Equity</t>
  </si>
  <si>
    <t>3055 TT Equity</t>
  </si>
  <si>
    <t>8070 TT Equity</t>
  </si>
  <si>
    <t>3093 TT Equity</t>
  </si>
  <si>
    <t>3581 TT Equity</t>
  </si>
  <si>
    <t>6187 TT Equity</t>
  </si>
  <si>
    <t>8092 TT Equity</t>
  </si>
  <si>
    <t>2351 TT Equity</t>
  </si>
  <si>
    <t>2483 TT Equity</t>
  </si>
  <si>
    <t>3653 TT Equity</t>
  </si>
  <si>
    <t>5285 TT Equity</t>
  </si>
  <si>
    <t>2486 TT Equity</t>
  </si>
  <si>
    <t>3444 TT Equity</t>
  </si>
  <si>
    <t>5383 TT Equity</t>
  </si>
  <si>
    <t>6548 TT Equity</t>
  </si>
  <si>
    <t>3702 TT Equity</t>
  </si>
  <si>
    <t>3036 TT Equity</t>
  </si>
  <si>
    <t>8112 TT Equity</t>
  </si>
  <si>
    <t>3033 TT Equity</t>
  </si>
  <si>
    <t>3010 TT Equity</t>
  </si>
  <si>
    <t>3028 TT Equity</t>
  </si>
  <si>
    <t>6189 TT Equity</t>
  </si>
  <si>
    <t>3048 TT Equity</t>
  </si>
  <si>
    <t>2317 TT Equity</t>
  </si>
  <si>
    <t>4938 TT Equity</t>
  </si>
  <si>
    <t>2356 TT Equity</t>
  </si>
  <si>
    <t>2324 TT Equity</t>
  </si>
  <si>
    <t>3231 TT Equity</t>
  </si>
  <si>
    <t>8078 TT Equity</t>
  </si>
  <si>
    <t>8101 TT Equity</t>
  </si>
  <si>
    <t>2038 HK Equity</t>
  </si>
  <si>
    <t>2498 TT Equity</t>
  </si>
  <si>
    <t>2357 TT Equity</t>
  </si>
  <si>
    <t>3045 TT Equity</t>
  </si>
  <si>
    <t>2353 TT Equity</t>
  </si>
  <si>
    <t>2352 TT Equity</t>
  </si>
  <si>
    <t>2450 TT Equity</t>
  </si>
  <si>
    <t>2347 TT Equity</t>
  </si>
  <si>
    <t>3709 TT Equity</t>
  </si>
  <si>
    <t>2373 TT Equity</t>
  </si>
  <si>
    <t>2392 TT Equity</t>
  </si>
  <si>
    <t>2430 TT Equity</t>
  </si>
  <si>
    <t>6281 TT Equity</t>
  </si>
  <si>
    <t>6154 TT Equity</t>
  </si>
  <si>
    <t>2937 TT Equity</t>
  </si>
  <si>
    <t>2412 TT Equity</t>
  </si>
  <si>
    <t>4904 TT Equity</t>
  </si>
  <si>
    <t>6440 TT Equity</t>
  </si>
  <si>
    <t>3682 TT Equity</t>
  </si>
  <si>
    <t>8044 TT Equity</t>
  </si>
  <si>
    <t>8454 TT Equity</t>
  </si>
  <si>
    <t>2388 TT Equity</t>
  </si>
  <si>
    <t>2382 TT Equity</t>
  </si>
  <si>
    <t>3213 TT Equity</t>
  </si>
  <si>
    <t>3005 TT Equity</t>
  </si>
  <si>
    <t>3257 TT Equity</t>
  </si>
  <si>
    <t>3035 TT Equity</t>
  </si>
  <si>
    <t>5269 TT Equity</t>
  </si>
  <si>
    <t>4966 TT Equity</t>
  </si>
  <si>
    <t>4925 TT Equity</t>
  </si>
  <si>
    <t>6104 TT Equity</t>
  </si>
  <si>
    <t>2376 TT Equity</t>
  </si>
  <si>
    <t>2414 TT Equity</t>
  </si>
  <si>
    <t>5410 TT Equity</t>
  </si>
  <si>
    <t>6118 TT Equity</t>
  </si>
  <si>
    <t>5274 TT Equity</t>
  </si>
  <si>
    <t>2488 TT Equity</t>
  </si>
  <si>
    <t>5283 TT Equity</t>
  </si>
  <si>
    <t>2371 TT Equity</t>
  </si>
  <si>
    <t>1504 TT Equity</t>
  </si>
  <si>
    <t>1604 TT Equity</t>
  </si>
  <si>
    <t>2359 TT Equity</t>
  </si>
  <si>
    <t>8299 TT Equity</t>
  </si>
  <si>
    <t>3227 TT Equity</t>
  </si>
  <si>
    <t>6233 TT Equity</t>
  </si>
  <si>
    <t>3259 TT Equity</t>
  </si>
  <si>
    <t>6202 TT Equity</t>
  </si>
  <si>
    <t>4952 TT Equity</t>
  </si>
  <si>
    <t>5471 TT Equity</t>
  </si>
  <si>
    <t>3122 TT Equity</t>
  </si>
  <si>
    <t>2049 TT Equity</t>
  </si>
  <si>
    <t>4513 TT Equity</t>
  </si>
  <si>
    <t>3498 TT Equity</t>
  </si>
  <si>
    <t>2308 TT Equity</t>
  </si>
  <si>
    <t>6215 TT Equity</t>
  </si>
  <si>
    <t>6188 TT Equity</t>
  </si>
  <si>
    <t>2453 TT Equity</t>
  </si>
  <si>
    <t>9925 TT Equity</t>
  </si>
  <si>
    <t>3260 TT Equity</t>
  </si>
  <si>
    <t>8495 TT Equity</t>
  </si>
  <si>
    <t>8374 TT Equity</t>
  </si>
  <si>
    <t>8455 TT Equity</t>
  </si>
  <si>
    <t>6214 TT Equity</t>
  </si>
  <si>
    <t>2301 TT Equity</t>
  </si>
  <si>
    <t>6285 TT Equity</t>
  </si>
  <si>
    <t>2332 TT Equity</t>
  </si>
  <si>
    <t>2345 TT Equity</t>
  </si>
  <si>
    <t>2419 TT Equity</t>
  </si>
  <si>
    <t>2485 TT Equity</t>
  </si>
  <si>
    <t>3025 TT Equity</t>
  </si>
  <si>
    <t>3027 TT Equity</t>
  </si>
  <si>
    <t>3047 TT Equity</t>
  </si>
  <si>
    <t>3062 TT Equity</t>
  </si>
  <si>
    <t>3380 TT Equity</t>
  </si>
  <si>
    <t>3419 TT Equity</t>
  </si>
  <si>
    <t>3596 TT Equity</t>
  </si>
  <si>
    <t>3694 TT Equity</t>
  </si>
  <si>
    <t>3704 TT Equity</t>
  </si>
  <si>
    <t>4906 TT Equity</t>
  </si>
  <si>
    <t>5388 TT Equity</t>
  </si>
  <si>
    <t>6142 TT Equity</t>
  </si>
  <si>
    <t>6152 TT Equity</t>
  </si>
  <si>
    <t>6172 TT Equity</t>
  </si>
  <si>
    <t>6216 TT Equity</t>
  </si>
  <si>
    <t>6136 TT Equity</t>
  </si>
  <si>
    <t>6464 TT Equity</t>
  </si>
  <si>
    <t>Start Date</t>
  </si>
  <si>
    <t>-1AY</t>
  </si>
  <si>
    <t>End Date</t>
  </si>
  <si>
    <t>Dates</t>
  </si>
  <si>
    <t>TRAIL_12M_NET_SALES</t>
  </si>
  <si>
    <t>TRAIL_12M_EBITDA</t>
  </si>
  <si>
    <t>SHORT_AND_LONG_TERM_DEBT</t>
  </si>
  <si>
    <t>BS_CASH_NEAR_CASH_ITEM</t>
  </si>
  <si>
    <t>#N/A N/A</t>
  </si>
  <si>
    <t>Trailing 12M Net Sales</t>
  </si>
  <si>
    <t>Trailing 12M EBITDA</t>
  </si>
  <si>
    <t>Short and Long Term Debt</t>
  </si>
  <si>
    <t>#N/A Invalid Security</t>
  </si>
  <si>
    <t>903 HK Equity</t>
  </si>
  <si>
    <t>903 HK Equity</t>
    <phoneticPr fontId="2" type="noConversion"/>
  </si>
  <si>
    <t>903.HK</t>
    <phoneticPr fontId="2" type="noConversion"/>
  </si>
  <si>
    <t>903 HK Equity</t>
    <phoneticPr fontId="2" type="noConversion"/>
  </si>
  <si>
    <t>Cash and Cash Equivalents</t>
  </si>
  <si>
    <t>CUR_MKT_CAP</t>
  </si>
  <si>
    <t>Current Market Cap</t>
  </si>
  <si>
    <t>-2AY</t>
  </si>
  <si>
    <t>起始日</t>
  </si>
  <si>
    <t>結束日</t>
  </si>
  <si>
    <t>2311 TT Equity</t>
  </si>
  <si>
    <t>2311 TT Equity</t>
    <phoneticPr fontId="2" type="noConversion"/>
  </si>
  <si>
    <t>Tick er Equity</t>
  </si>
  <si>
    <t>神基</t>
  </si>
  <si>
    <t>Getac</t>
  </si>
  <si>
    <t>Components</t>
  </si>
  <si>
    <t>PCB</t>
  </si>
  <si>
    <t>Camera</t>
  </si>
  <si>
    <t>Battery</t>
  </si>
  <si>
    <t>全台</t>
  </si>
  <si>
    <t>Emerging Display</t>
  </si>
  <si>
    <t>3038.TT</t>
  </si>
  <si>
    <t>和鑫</t>
  </si>
  <si>
    <t>HannsTouch</t>
  </si>
  <si>
    <t>3049.TT</t>
  </si>
  <si>
    <t>群創</t>
  </si>
  <si>
    <t>Innolux</t>
  </si>
  <si>
    <t>3481.TT</t>
  </si>
  <si>
    <t>洋華</t>
  </si>
  <si>
    <t>YOUNGFAST</t>
  </si>
  <si>
    <t>3622.TT</t>
  </si>
  <si>
    <t>凌巨</t>
  </si>
  <si>
    <t>GIANTPLUS</t>
  </si>
  <si>
    <t>8105.TT</t>
  </si>
  <si>
    <t>TPK</t>
  </si>
  <si>
    <t>友達</t>
  </si>
  <si>
    <t>AUO</t>
  </si>
  <si>
    <t>2409.TT</t>
  </si>
  <si>
    <t>彩晶</t>
  </si>
  <si>
    <t>Hannstar</t>
  </si>
  <si>
    <t>6116.TT</t>
  </si>
  <si>
    <t>3038 TT Equity</t>
  </si>
  <si>
    <t>3049 TT Equity</t>
  </si>
  <si>
    <t>3481 TT Equity</t>
  </si>
  <si>
    <t>3622 TT Equity</t>
  </si>
  <si>
    <t>8105 TT Equity</t>
  </si>
  <si>
    <t>2409 TT Equity</t>
  </si>
  <si>
    <t>6116 TT Equity</t>
  </si>
  <si>
    <t>融程電訊</t>
  </si>
  <si>
    <t>3416.TT</t>
  </si>
  <si>
    <t>工業用</t>
  </si>
  <si>
    <t>WiNMATE</t>
  </si>
  <si>
    <t>華映</t>
  </si>
  <si>
    <t>2475.TT</t>
  </si>
  <si>
    <t>CPT</t>
  </si>
  <si>
    <t>Power Supply</t>
  </si>
  <si>
    <t>光寶科</t>
  </si>
  <si>
    <t>群電</t>
  </si>
  <si>
    <t>Chicony</t>
  </si>
  <si>
    <t>2385.TT</t>
  </si>
  <si>
    <t>康舒</t>
  </si>
  <si>
    <t>AcBel</t>
  </si>
  <si>
    <t>6282.TT</t>
  </si>
  <si>
    <t>全漢</t>
  </si>
  <si>
    <t>FSP</t>
  </si>
  <si>
    <t>3015.TT</t>
  </si>
  <si>
    <t>臻鼎 - KY</t>
  </si>
  <si>
    <t>ZDT</t>
  </si>
  <si>
    <t>4958.TT</t>
  </si>
  <si>
    <t>欣興</t>
  </si>
  <si>
    <t>Unimicron</t>
  </si>
  <si>
    <t>3037.TT</t>
  </si>
  <si>
    <t>健鼎</t>
  </si>
  <si>
    <t>Tripod</t>
  </si>
  <si>
    <t>3044.TT</t>
  </si>
  <si>
    <t>南亞電路板</t>
  </si>
  <si>
    <t>NYPCB</t>
  </si>
  <si>
    <t>8046.TT</t>
  </si>
  <si>
    <t>景碩</t>
  </si>
  <si>
    <t>Kinsus</t>
  </si>
  <si>
    <t>3189.TT</t>
  </si>
  <si>
    <t>敬鵬</t>
  </si>
  <si>
    <t>Chin Poon</t>
  </si>
  <si>
    <t>2355.TT</t>
  </si>
  <si>
    <t>志超</t>
  </si>
  <si>
    <t>TPT</t>
  </si>
  <si>
    <t>8213.TT</t>
  </si>
  <si>
    <t>金像</t>
  </si>
  <si>
    <t>GCE</t>
  </si>
  <si>
    <t>2368.TT</t>
  </si>
  <si>
    <t>台郡</t>
  </si>
  <si>
    <t>Flexium</t>
  </si>
  <si>
    <t>6269.TT</t>
  </si>
  <si>
    <t>Casing</t>
  </si>
  <si>
    <t>可成</t>
  </si>
  <si>
    <t>Catcher</t>
  </si>
  <si>
    <t>2474.TT</t>
  </si>
  <si>
    <t>鴻準</t>
  </si>
  <si>
    <t>FTC</t>
  </si>
  <si>
    <t>2354.TT</t>
  </si>
  <si>
    <t>鎧盛 - KY</t>
  </si>
  <si>
    <t>Casetek</t>
  </si>
  <si>
    <t>5264.TT</t>
  </si>
  <si>
    <t>乙盛 - KY</t>
  </si>
  <si>
    <t>E-Son</t>
  </si>
  <si>
    <t>5243.TT</t>
  </si>
  <si>
    <t>應華</t>
  </si>
  <si>
    <t>AVY</t>
  </si>
  <si>
    <t>5392.TT</t>
  </si>
  <si>
    <t>嘉彰</t>
  </si>
  <si>
    <t>Chia Group</t>
  </si>
  <si>
    <t>4942.TT</t>
  </si>
  <si>
    <t>濱川</t>
  </si>
  <si>
    <t>Bin Chuan</t>
  </si>
  <si>
    <t>1569.TT</t>
  </si>
  <si>
    <t>2474 TT Equity</t>
  </si>
  <si>
    <t>2354 TT Equity</t>
  </si>
  <si>
    <t>5264 TT Equity</t>
  </si>
  <si>
    <t>5243 TT Equity</t>
  </si>
  <si>
    <t>5392 TT Equity</t>
  </si>
  <si>
    <t>4942 TT Equity</t>
  </si>
  <si>
    <t>Lens</t>
  </si>
  <si>
    <t>Module</t>
  </si>
  <si>
    <t>大立光</t>
  </si>
  <si>
    <t>Largan</t>
  </si>
  <si>
    <t>3008.TT</t>
  </si>
  <si>
    <t>玉晶光</t>
  </si>
  <si>
    <t>GSEO</t>
  </si>
  <si>
    <t>3406.TT</t>
  </si>
  <si>
    <t>亞光</t>
  </si>
  <si>
    <t>ASIA OPTICAL</t>
  </si>
  <si>
    <t>3019.TT</t>
  </si>
  <si>
    <t>先進光</t>
  </si>
  <si>
    <t>AOET</t>
  </si>
  <si>
    <t>3362.TT</t>
  </si>
  <si>
    <t>今國光</t>
  </si>
  <si>
    <t>KINKO</t>
  </si>
  <si>
    <t>6209.TT</t>
  </si>
  <si>
    <t>百辰</t>
  </si>
  <si>
    <t>BISON</t>
  </si>
  <si>
    <t>3659.TT</t>
  </si>
  <si>
    <t>新普</t>
  </si>
  <si>
    <t>SMP</t>
  </si>
  <si>
    <t>6121.TT</t>
  </si>
  <si>
    <t>順達科</t>
  </si>
  <si>
    <t>DynaPack</t>
  </si>
  <si>
    <t>3211.TT</t>
  </si>
  <si>
    <t>加百裕</t>
  </si>
  <si>
    <t>Celxpert</t>
  </si>
  <si>
    <t>3323.TT</t>
  </si>
  <si>
    <t>Backlight Module</t>
  </si>
  <si>
    <t>中光電</t>
  </si>
  <si>
    <t>Coretronic</t>
  </si>
  <si>
    <t>5371.TT</t>
  </si>
  <si>
    <t>達運</t>
  </si>
  <si>
    <t>Forhouse</t>
  </si>
  <si>
    <t>6120.TT</t>
  </si>
  <si>
    <t>瑞儀</t>
  </si>
  <si>
    <t>Radiant Opto-Elec</t>
  </si>
  <si>
    <t>6176.TT</t>
  </si>
  <si>
    <t>Linear Slide</t>
  </si>
  <si>
    <t>Screw</t>
  </si>
  <si>
    <t>全球傳動</t>
  </si>
  <si>
    <t>錒瑪</t>
  </si>
  <si>
    <t>銀泰</t>
  </si>
  <si>
    <t>精浚科技</t>
  </si>
  <si>
    <t>直得科技</t>
  </si>
  <si>
    <t>亞德客</t>
  </si>
  <si>
    <t>璟騰科技</t>
  </si>
  <si>
    <t>Controller Module</t>
  </si>
  <si>
    <t>研華寶元</t>
  </si>
  <si>
    <t>凌華</t>
  </si>
  <si>
    <t>MOXA</t>
  </si>
  <si>
    <t>艾訊</t>
  </si>
  <si>
    <t>士林電機</t>
  </si>
  <si>
    <t>泓格</t>
  </si>
  <si>
    <t>樺漢</t>
  </si>
  <si>
    <t>新漢</t>
  </si>
  <si>
    <t>三聯</t>
  </si>
  <si>
    <t>Servomotor</t>
  </si>
  <si>
    <t>富田</t>
  </si>
  <si>
    <t>大銀微</t>
  </si>
  <si>
    <t>賜福</t>
  </si>
  <si>
    <t>合豐</t>
  </si>
  <si>
    <t>正頻</t>
  </si>
  <si>
    <t>盟立</t>
  </si>
  <si>
    <t>Reducer</t>
  </si>
  <si>
    <t>晶傑精機</t>
  </si>
  <si>
    <t>鼎億</t>
  </si>
  <si>
    <t>利茗</t>
  </si>
  <si>
    <t>世協</t>
  </si>
  <si>
    <t>艾克力</t>
  </si>
  <si>
    <t>Sensor Module</t>
  </si>
  <si>
    <t>艾華</t>
  </si>
  <si>
    <t>鴻璿</t>
  </si>
  <si>
    <t>煜昕</t>
  </si>
  <si>
    <t>柏昇</t>
  </si>
  <si>
    <t>PMI</t>
  </si>
  <si>
    <t>4540.TT</t>
  </si>
  <si>
    <t>TBIMOTION</t>
  </si>
  <si>
    <t>OME</t>
  </si>
  <si>
    <t>1597.TT</t>
  </si>
  <si>
    <t>CPC</t>
  </si>
  <si>
    <t>AMA TECH</t>
  </si>
  <si>
    <t>亞德客 - KY</t>
  </si>
  <si>
    <t>AirTAC</t>
  </si>
  <si>
    <t>1590.TT</t>
  </si>
  <si>
    <t>JING TENG</t>
  </si>
  <si>
    <t>2395.TT</t>
  </si>
  <si>
    <t>ADVANTECH</t>
  </si>
  <si>
    <t>6166.TT</t>
  </si>
  <si>
    <t>ADLINK</t>
  </si>
  <si>
    <t>3088.TT</t>
  </si>
  <si>
    <t>AXIOMTEK</t>
  </si>
  <si>
    <t>3577.TT</t>
  </si>
  <si>
    <t>ICP DAS</t>
  </si>
  <si>
    <t>NEXCOM</t>
  </si>
  <si>
    <t>8234.TT</t>
  </si>
  <si>
    <t>Shihlin Electric</t>
  </si>
  <si>
    <t>1503.TT</t>
  </si>
  <si>
    <t>Ennoconn</t>
  </si>
  <si>
    <t>6414.TT</t>
  </si>
  <si>
    <t>sanlien</t>
  </si>
  <si>
    <t>FUKUTA</t>
  </si>
  <si>
    <t>HIWIN MIKROSYSTEM</t>
  </si>
  <si>
    <t>FOXNUM</t>
  </si>
  <si>
    <t>KINGSERVO</t>
  </si>
  <si>
    <t>JPS</t>
  </si>
  <si>
    <t>2464.TT</t>
  </si>
  <si>
    <t>MiRLE</t>
  </si>
  <si>
    <t>Sun Us</t>
  </si>
  <si>
    <t>GTC</t>
  </si>
  <si>
    <t>LIMING</t>
  </si>
  <si>
    <t>APEX</t>
  </si>
  <si>
    <t>SESAME</t>
  </si>
  <si>
    <t>Auto motion</t>
  </si>
  <si>
    <t>6204.TT</t>
  </si>
  <si>
    <t>Taiwan Alfa</t>
  </si>
  <si>
    <t>HONTKO</t>
  </si>
  <si>
    <t>JIHSENSE</t>
  </si>
  <si>
    <t>Aecl</t>
  </si>
  <si>
    <t>2475 TT Equity</t>
  </si>
  <si>
    <t>4958 TT Equity</t>
  </si>
  <si>
    <t>3037 TT Equity</t>
  </si>
  <si>
    <t>3044 TT Equity</t>
  </si>
  <si>
    <t>8046 TT Equity</t>
  </si>
  <si>
    <t>3189 TT Equity</t>
  </si>
  <si>
    <t>2355 TT Equity</t>
  </si>
  <si>
    <t>8213 TT Equity</t>
  </si>
  <si>
    <t>2368 TT Equity</t>
  </si>
  <si>
    <t>6269 TT Equity</t>
  </si>
  <si>
    <t>3008 TT Equity</t>
  </si>
  <si>
    <t>3406 TT Equity</t>
  </si>
  <si>
    <t>3019 TT Equity</t>
  </si>
  <si>
    <t>3362 TT Equity</t>
  </si>
  <si>
    <t>6209 TT Equity</t>
  </si>
  <si>
    <t>2385 TT Equity</t>
  </si>
  <si>
    <t>3659 TT Equity</t>
  </si>
  <si>
    <t>6121 TT Equity</t>
  </si>
  <si>
    <t>3211 TT Equity</t>
  </si>
  <si>
    <t>3323 TT Equity</t>
  </si>
  <si>
    <t>3416 TT Equity</t>
  </si>
  <si>
    <t>1569 TT Equity</t>
  </si>
  <si>
    <t>6282 TT Equity</t>
  </si>
  <si>
    <t>3015 TT Equity</t>
  </si>
  <si>
    <t>5371 TT Equity</t>
  </si>
  <si>
    <t>6120 TT Equity</t>
  </si>
  <si>
    <t>6176 TT Equity</t>
  </si>
  <si>
    <t>4540 TT Equity</t>
  </si>
  <si>
    <t>1597 TT Equity</t>
  </si>
  <si>
    <t>1590 TT Equity</t>
  </si>
  <si>
    <t>2395 TT Equity</t>
  </si>
  <si>
    <t>6166 TT Equity</t>
  </si>
  <si>
    <t>3088 TT Equity</t>
  </si>
  <si>
    <t>3577 TT Equity</t>
  </si>
  <si>
    <t>8234 TT Equity</t>
  </si>
  <si>
    <t>1503 TT Equity</t>
  </si>
  <si>
    <t>6414 TT Equity</t>
  </si>
  <si>
    <t>2464 TT Equity</t>
  </si>
  <si>
    <t>6204 TT Equity</t>
  </si>
  <si>
    <t>3673 TT Equity</t>
  </si>
  <si>
    <t>3673 TT Equity</t>
    <phoneticPr fontId="2" type="noConversion"/>
  </si>
  <si>
    <t>3673.TT</t>
    <phoneticPr fontId="2" type="noConversion"/>
  </si>
  <si>
    <t>3673.TT</t>
    <phoneticPr fontId="2" type="noConversion"/>
  </si>
  <si>
    <t>HON HAI GROUP</t>
  </si>
  <si>
    <t>AUO GROUP</t>
  </si>
  <si>
    <t>INNOLUX GROUP</t>
  </si>
  <si>
    <t>TSMC GROUP</t>
  </si>
  <si>
    <t>ASUSTEK GROUP</t>
  </si>
  <si>
    <t>PRIMAX GROUP</t>
  </si>
  <si>
    <t>ASE GROUP</t>
  </si>
  <si>
    <t>ALPHA NETWORKS GROUP</t>
  </si>
  <si>
    <t>COMPAL GROUP</t>
  </si>
  <si>
    <t>WPG GROUP</t>
  </si>
  <si>
    <t>PEGATRON GROUP</t>
  </si>
  <si>
    <t>EDOM GROUP</t>
  </si>
  <si>
    <t>SAS GROUP</t>
  </si>
  <si>
    <t>QUANTA GROUP</t>
  </si>
  <si>
    <t>WTM GROUP</t>
  </si>
  <si>
    <t>WINSTEK SEMICON</t>
  </si>
  <si>
    <t>ABILITY GROUP</t>
  </si>
  <si>
    <t>PCHOME</t>
  </si>
  <si>
    <t>ICON INVESTMENTS GROUP</t>
  </si>
  <si>
    <t>JU TENG GROUP</t>
  </si>
  <si>
    <t>POWERCHIP GROUP</t>
  </si>
  <si>
    <t>WISTRON GROUP</t>
  </si>
  <si>
    <t>ACER GROUP</t>
  </si>
  <si>
    <t>D-LINK GROUP</t>
  </si>
  <si>
    <t>MITAC GROUP</t>
  </si>
  <si>
    <t>DELTA GROUP</t>
  </si>
  <si>
    <t>WINBOND GROUP</t>
  </si>
  <si>
    <t>INVENTEC GROUP</t>
  </si>
  <si>
    <t>SIMPLO GROUP</t>
  </si>
  <si>
    <t>FORMOSA PLASTICS GROUP</t>
  </si>
  <si>
    <t>CHICONY GROUP</t>
  </si>
  <si>
    <t>LITE-ON GROUP</t>
  </si>
  <si>
    <t>HUAWEI GROUP</t>
  </si>
  <si>
    <t>KLA-TENCOR GROUP</t>
  </si>
  <si>
    <t>CAREER GROUP</t>
  </si>
  <si>
    <t>ALI GROUP</t>
  </si>
  <si>
    <t>UNIMICRON GROUP</t>
  </si>
  <si>
    <t>MICRON GROUP</t>
  </si>
  <si>
    <t>EQUVA SIX GROUP</t>
  </si>
  <si>
    <t>KINPO GROUP</t>
  </si>
  <si>
    <t>ITEQ GROUP</t>
  </si>
  <si>
    <t>MEDIATEK GROUP</t>
  </si>
  <si>
    <t>ZTE GROUP</t>
  </si>
  <si>
    <t>AMTRAN GROUP</t>
  </si>
  <si>
    <t>SAP SE GROUP</t>
  </si>
  <si>
    <t>CLEVO GROUP</t>
  </si>
  <si>
    <t>CHENG UEI GROUP</t>
  </si>
  <si>
    <t>TSANN KUEN GROUP</t>
  </si>
  <si>
    <t>SUNEDISON GROUP</t>
  </si>
  <si>
    <t>NTT GROUP</t>
  </si>
  <si>
    <t>HTC GROUP</t>
  </si>
  <si>
    <t>VIA GROUP</t>
  </si>
  <si>
    <t>COMPEQ GROUP</t>
  </si>
  <si>
    <t>QISDA GROUP</t>
  </si>
  <si>
    <t>CHINA ELECTRONICS CORP</t>
  </si>
  <si>
    <t>FAR EASTERN GROUP</t>
  </si>
  <si>
    <t>WAH LEE GROUP</t>
  </si>
  <si>
    <t>CORETRONIC GROUP</t>
  </si>
  <si>
    <t>TRIPOD GROUP</t>
  </si>
  <si>
    <t>MICROSOFT GROUP</t>
  </si>
  <si>
    <t>TAIWAN STAR GROUP</t>
  </si>
  <si>
    <t>MACRONIX GROUP</t>
  </si>
  <si>
    <t>TBC GROUP</t>
  </si>
  <si>
    <t>CNS GROUP</t>
  </si>
  <si>
    <t>KBRO GROUP</t>
  </si>
  <si>
    <t>MERRY GROUP</t>
  </si>
  <si>
    <t>EG</t>
  </si>
  <si>
    <t>Role in the supply chain</t>
  </si>
  <si>
    <t>Check</t>
  </si>
  <si>
    <t>v</t>
  </si>
  <si>
    <t>Primax</t>
  </si>
  <si>
    <t>Camera Module</t>
  </si>
  <si>
    <t>Telecom Device</t>
  </si>
  <si>
    <t>Winstek</t>
  </si>
  <si>
    <t>台星科</t>
  </si>
  <si>
    <t>3265.TT</t>
  </si>
  <si>
    <t>3265 TT Equity</t>
  </si>
  <si>
    <t>巨騰</t>
  </si>
  <si>
    <t>Ju Teng</t>
  </si>
  <si>
    <t>9136.TT</t>
  </si>
  <si>
    <t>9136 TT Equity</t>
  </si>
  <si>
    <t>神達</t>
  </si>
  <si>
    <t>MiTAC</t>
  </si>
  <si>
    <t>2315 TT Equity</t>
  </si>
  <si>
    <t>Lenovo, Dell</t>
  </si>
  <si>
    <t>IC Design</t>
  </si>
  <si>
    <t>Power Supply, Telecom Device, Robotics</t>
  </si>
  <si>
    <t>EMS/ODM, OEM</t>
  </si>
  <si>
    <t>MSO</t>
  </si>
  <si>
    <t>Teleservice, Distributors (Channels)</t>
  </si>
  <si>
    <t>美律實業 (2439.TT)</t>
  </si>
  <si>
    <t>電聲</t>
  </si>
  <si>
    <t>Camera Module, Power Supply</t>
  </si>
  <si>
    <t>Telecom Device, Camera Module, Power Supply</t>
  </si>
  <si>
    <t>Connector, Battery, Power Supply, Distributors (Channels)</t>
  </si>
  <si>
    <t>ITEQ</t>
  </si>
  <si>
    <t>聯茂</t>
  </si>
  <si>
    <t>銅箔基板</t>
  </si>
  <si>
    <t>6213.TT</t>
  </si>
  <si>
    <t>6213 TT Equity</t>
  </si>
  <si>
    <t>藍天</t>
  </si>
  <si>
    <t>CLEVO</t>
  </si>
  <si>
    <t>2362.TT</t>
  </si>
  <si>
    <t>2362 TT Equity</t>
  </si>
  <si>
    <t>華通電腦</t>
  </si>
  <si>
    <t>COMPEQ</t>
  </si>
  <si>
    <t>2313.TT</t>
  </si>
  <si>
    <t>2313 TT Equity</t>
  </si>
  <si>
    <t>華邦電</t>
  </si>
  <si>
    <t>Winbond</t>
  </si>
  <si>
    <t>2344.TT</t>
  </si>
  <si>
    <t>2344 TT Equity</t>
  </si>
  <si>
    <t>南亞科</t>
  </si>
  <si>
    <t>Nanya</t>
  </si>
  <si>
    <t>2408.TT</t>
  </si>
  <si>
    <t>2408 TT Equity</t>
  </si>
  <si>
    <t>IC Design, IC Foundry (Memory)</t>
  </si>
  <si>
    <t>嘉聯益</t>
  </si>
  <si>
    <t>Career</t>
  </si>
  <si>
    <t>6153.TT</t>
  </si>
  <si>
    <t>6153 TT Equity</t>
  </si>
  <si>
    <t>軟板</t>
  </si>
  <si>
    <t>金寶</t>
  </si>
  <si>
    <t>Kinpo</t>
  </si>
  <si>
    <t>2312.TT</t>
  </si>
  <si>
    <t>2312 TT Equity</t>
  </si>
  <si>
    <t>Compound Wafer</t>
  </si>
  <si>
    <t>穩懋</t>
  </si>
  <si>
    <t>WIN Semiconductor</t>
  </si>
  <si>
    <t>3105.TT</t>
  </si>
  <si>
    <t>3105 TT Equity</t>
  </si>
  <si>
    <t>GaAs</t>
  </si>
  <si>
    <t>宏捷科</t>
  </si>
  <si>
    <t>AWSC</t>
  </si>
  <si>
    <t>8086.TT</t>
  </si>
  <si>
    <t>8086 TT Equity</t>
  </si>
  <si>
    <t>Compound Semiconductor Foundry</t>
  </si>
  <si>
    <t>全新</t>
  </si>
  <si>
    <t>VPEC</t>
  </si>
  <si>
    <t>2455.TT</t>
  </si>
  <si>
    <t>2455 TT Equity</t>
  </si>
  <si>
    <t>環宇 - KY</t>
  </si>
  <si>
    <t>GCS</t>
  </si>
  <si>
    <t>4991.TT</t>
  </si>
  <si>
    <t>4991 TT Equity</t>
  </si>
  <si>
    <t>Jul 9 2018</t>
  </si>
  <si>
    <t>Q1'18 LTM</t>
  </si>
  <si>
    <t>Q1'18</t>
  </si>
  <si>
    <t>20180709-1AY</t>
  </si>
  <si>
    <t>3706 TT Equity</t>
  </si>
  <si>
    <t>-1AM</t>
  </si>
  <si>
    <t>3706.TT</t>
  </si>
  <si>
    <t>4915.TT</t>
  </si>
  <si>
    <t>4915 TT Equity</t>
  </si>
  <si>
    <t>致伸</t>
  </si>
  <si>
    <t>20180709-1AD</t>
  </si>
  <si>
    <t>Trailing 12M Net Income</t>
  </si>
  <si>
    <t>TRAIL_12M_NET_INC</t>
  </si>
  <si>
    <t>Existing Clients</t>
  </si>
  <si>
    <t>被動元件</t>
  </si>
  <si>
    <t>天線</t>
  </si>
  <si>
    <t>散熱</t>
  </si>
  <si>
    <t>LED</t>
  </si>
  <si>
    <t>佳凌</t>
  </si>
  <si>
    <t>新鉅科</t>
  </si>
  <si>
    <t>CALIN</t>
  </si>
  <si>
    <t>4976.TT</t>
  </si>
  <si>
    <t>4976 TT Equity</t>
  </si>
  <si>
    <t>NEWMAX</t>
  </si>
  <si>
    <t>3630.TT</t>
  </si>
  <si>
    <t>3630 TT Equity</t>
  </si>
  <si>
    <t>華晶科</t>
  </si>
  <si>
    <t>altek</t>
  </si>
  <si>
    <t>3059.TT</t>
  </si>
  <si>
    <t>3059 TT Equity</t>
  </si>
  <si>
    <t>ADAS</t>
  </si>
  <si>
    <t>淳安</t>
  </si>
  <si>
    <t>soe</t>
  </si>
  <si>
    <t>6283.TT</t>
  </si>
  <si>
    <t>6283 TT Equity</t>
  </si>
  <si>
    <t>舜宇光學</t>
  </si>
  <si>
    <t>SUNNY OPTICAL</t>
  </si>
  <si>
    <t>2382.HK</t>
  </si>
  <si>
    <t>2382 HK Equity</t>
  </si>
  <si>
    <t>欣銓</t>
  </si>
  <si>
    <t>Ardentek</t>
  </si>
  <si>
    <t>3264.TT</t>
  </si>
  <si>
    <t>3264 TT Equity</t>
  </si>
  <si>
    <t>Motor</t>
  </si>
  <si>
    <t>康普</t>
  </si>
  <si>
    <t>長園科</t>
  </si>
  <si>
    <t>尚志</t>
  </si>
  <si>
    <t>中碳</t>
  </si>
  <si>
    <t>致茂</t>
  </si>
  <si>
    <t>ASIC, IP Design</t>
  </si>
  <si>
    <t>ADAS, Charging Port</t>
  </si>
  <si>
    <t>聯傑</t>
  </si>
  <si>
    <t>DAVICOM</t>
  </si>
  <si>
    <t>3094.TT</t>
  </si>
  <si>
    <t>3094 TT Equity</t>
  </si>
  <si>
    <t>世紀民生</t>
  </si>
  <si>
    <t>MYSON CENTURY</t>
  </si>
  <si>
    <t>5314.TT</t>
  </si>
  <si>
    <t>5314 TT Equity</t>
  </si>
  <si>
    <t>Touch, Display, MCU, ECU, Network</t>
  </si>
  <si>
    <t>普誠</t>
  </si>
  <si>
    <t>Princeton</t>
  </si>
  <si>
    <t>Display, Sensor</t>
  </si>
  <si>
    <t>6129.TT</t>
  </si>
  <si>
    <t>6129 TT Equity</t>
  </si>
  <si>
    <t>OE/AM</t>
  </si>
  <si>
    <t>Engine/Power Train</t>
  </si>
  <si>
    <t>Suspension/Chassis</t>
  </si>
  <si>
    <t>Body</t>
  </si>
  <si>
    <t>Power Electronics</t>
  </si>
  <si>
    <t>Information/Network</t>
  </si>
  <si>
    <t>Safety</t>
  </si>
  <si>
    <t>Security</t>
  </si>
  <si>
    <t>OE</t>
  </si>
  <si>
    <t>OE, AM</t>
  </si>
  <si>
    <t>車王電</t>
  </si>
  <si>
    <t>Mobiletron</t>
  </si>
  <si>
    <t>1533.TT</t>
  </si>
  <si>
    <t>1533 TT Equity</t>
  </si>
  <si>
    <t>AM/OE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</si>
</sst>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yyyy/m/d"/>
  </numFmts>
  <fonts count="10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u/>
      <sz val="12"/>
      <color rgb="FF00B050"/>
      <name val="Calibri"/>
      <family val="2"/>
      <scheme val="minor"/>
    </font>
    <font>
      <strike/>
      <sz val="12"/>
      <color theme="1"/>
      <name val="Calibri"/>
      <family val="1"/>
      <charset val="136"/>
      <scheme val="minor"/>
    </font>
    <font>
      <sz val="12"/>
      <color theme="1"/>
      <name val="Calibri"/>
      <family val="2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</font>
    <font>
      <strike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3" fillId="0" borderId="0" xfId="0" quotePrefix="1" applyFont="1"/>
    <xf numFmtId="0" fontId="5" fillId="2" borderId="0" xfId="0" quotePrefix="1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0" fontId="1" fillId="0" borderId="0" xfId="0" applyFont="1" applyFill="1"/>
    <xf numFmtId="0" fontId="6" fillId="0" borderId="0" xfId="0" applyFont="1" applyFill="1"/>
    <xf numFmtId="0" fontId="0" fillId="0" borderId="0" xfId="0" applyFont="1"/>
    <xf numFmtId="14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5" borderId="0" xfId="0" applyNumberFormat="1" applyFill="1"/>
    <xf numFmtId="14" fontId="0" fillId="5" borderId="0" xfId="0" applyNumberFormat="1" applyFill="1"/>
    <xf numFmtId="0" fontId="0" fillId="6" borderId="0" xfId="0" applyFill="1"/>
    <xf numFmtId="164" fontId="0" fillId="0" borderId="0" xfId="1" applyNumberFormat="1" applyFont="1"/>
    <xf numFmtId="164" fontId="0" fillId="0" borderId="0" xfId="1" applyNumberFormat="1" applyFont="1" applyFill="1"/>
    <xf numFmtId="0" fontId="0" fillId="0" borderId="0" xfId="0" applyFont="1" applyFill="1"/>
    <xf numFmtId="0" fontId="8" fillId="0" borderId="0" xfId="0" applyFont="1"/>
    <xf numFmtId="0" fontId="8" fillId="2" borderId="0" xfId="0" quotePrefix="1" applyFont="1" applyFill="1"/>
    <xf numFmtId="14" fontId="0" fillId="0" borderId="0" xfId="0" applyNumberFormat="1"/>
    <xf numFmtId="164" fontId="0" fillId="3" borderId="0" xfId="1" applyNumberFormat="1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9" fillId="0" borderId="0" xfId="0" applyFont="1"/>
    <xf numFmtId="164" fontId="9" fillId="0" borderId="0" xfId="1" applyNumberFormat="1" applyFont="1"/>
    <xf numFmtId="0" fontId="0" fillId="2" borderId="0" xfId="0" applyFont="1" applyFill="1"/>
    <xf numFmtId="0" fontId="5" fillId="2" borderId="0" xfId="0" applyFont="1" applyFill="1"/>
    <xf numFmtId="164" fontId="0" fillId="2" borderId="0" xfId="1" applyNumberFormat="1" applyFont="1" applyFill="1"/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2014</xdr:colOff>
      <xdr:row>47</xdr:row>
      <xdr:rowOff>119062</xdr:rowOff>
    </xdr:from>
    <xdr:to>
      <xdr:col>25</xdr:col>
      <xdr:colOff>488155</xdr:colOff>
      <xdr:row>95</xdr:row>
      <xdr:rowOff>54768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67983" y="8822531"/>
          <a:ext cx="12011391" cy="96512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436244</xdr:colOff>
      <xdr:row>12</xdr:row>
      <xdr:rowOff>23334</xdr:rowOff>
    </xdr:from>
    <xdr:to>
      <xdr:col>21</xdr:col>
      <xdr:colOff>573405</xdr:colOff>
      <xdr:row>34</xdr:row>
      <xdr:rowOff>11901</xdr:rowOff>
    </xdr:to>
    <xdr:grpSp>
      <xdr:nvGrpSpPr>
        <xdr:cNvPr id="5" name="群組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pSpPr/>
      </xdr:nvGrpSpPr>
      <xdr:grpSpPr>
        <a:xfrm>
          <a:off x="10306525" y="2452209"/>
          <a:ext cx="8804911" cy="4441505"/>
          <a:chOff x="1114901" y="511493"/>
          <a:chExt cx="6923723" cy="344090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14901" y="511493"/>
            <a:ext cx="6923723" cy="3410426"/>
          </a:xfrm>
          <a:prstGeom prst="rect">
            <a:avLst/>
          </a:prstGeom>
        </xdr:spPr>
      </xdr:pic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4298157" y="1382078"/>
            <a:ext cx="3398520" cy="546258"/>
          </a:xfrm>
          <a:prstGeom prst="round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/>
        </xdr:nvSpPr>
        <xdr:spPr>
          <a:xfrm>
            <a:off x="4303872" y="3406140"/>
            <a:ext cx="3398520" cy="546259"/>
          </a:xfrm>
          <a:prstGeom prst="round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59533</xdr:colOff>
      <xdr:row>10</xdr:row>
      <xdr:rowOff>107157</xdr:rowOff>
    </xdr:from>
    <xdr:to>
      <xdr:col>16</xdr:col>
      <xdr:colOff>316708</xdr:colOff>
      <xdr:row>24</xdr:row>
      <xdr:rowOff>181848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54564" y="2131220"/>
          <a:ext cx="5734050" cy="2908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zoomScale="80" zoomScaleNormal="80" workbookViewId="0">
      <selection activeCell="J26" sqref="J26"/>
    </sheetView>
  </sheetViews>
  <sheetFormatPr defaultRowHeight="15.75"/>
  <cols>
    <col min="1" max="1" width="24.625" bestFit="1" customWidth="1"/>
    <col min="2" max="2" width="27.625" bestFit="1" customWidth="1"/>
    <col min="3" max="3" width="51.875" bestFit="1" customWidth="1"/>
  </cols>
  <sheetData>
    <row r="1" spans="1:4">
      <c r="A1" t="s">
        <v>1275</v>
      </c>
      <c r="C1" t="s">
        <v>1276</v>
      </c>
      <c r="D1" t="s">
        <v>1277</v>
      </c>
    </row>
    <row r="2" spans="1:4">
      <c r="A2" t="s">
        <v>1209</v>
      </c>
      <c r="C2" t="s">
        <v>3</v>
      </c>
      <c r="D2" t="s">
        <v>1278</v>
      </c>
    </row>
    <row r="3" spans="1:4">
      <c r="A3" t="s">
        <v>1210</v>
      </c>
      <c r="C3" t="s">
        <v>29</v>
      </c>
      <c r="D3" t="s">
        <v>1278</v>
      </c>
    </row>
    <row r="4" spans="1:4">
      <c r="A4" t="s">
        <v>1211</v>
      </c>
      <c r="C4" t="s">
        <v>29</v>
      </c>
      <c r="D4" t="s">
        <v>1278</v>
      </c>
    </row>
    <row r="5" spans="1:4">
      <c r="A5" t="s">
        <v>1212</v>
      </c>
      <c r="C5" t="s">
        <v>373</v>
      </c>
      <c r="D5" t="s">
        <v>1278</v>
      </c>
    </row>
    <row r="6" spans="1:4">
      <c r="A6" t="s">
        <v>1213</v>
      </c>
      <c r="C6" t="s">
        <v>4</v>
      </c>
      <c r="D6" t="s">
        <v>1278</v>
      </c>
    </row>
    <row r="7" spans="1:4">
      <c r="A7" s="5" t="s">
        <v>1214</v>
      </c>
      <c r="B7" s="5"/>
      <c r="C7" t="s">
        <v>1280</v>
      </c>
      <c r="D7" t="s">
        <v>1278</v>
      </c>
    </row>
    <row r="8" spans="1:4">
      <c r="A8" t="s">
        <v>1215</v>
      </c>
      <c r="C8" t="s">
        <v>1</v>
      </c>
      <c r="D8" t="s">
        <v>1278</v>
      </c>
    </row>
    <row r="9" spans="1:4">
      <c r="A9" t="s">
        <v>1216</v>
      </c>
      <c r="C9" t="s">
        <v>1281</v>
      </c>
      <c r="D9" t="s">
        <v>1278</v>
      </c>
    </row>
    <row r="10" spans="1:4">
      <c r="A10" t="s">
        <v>1217</v>
      </c>
      <c r="C10" t="s">
        <v>3</v>
      </c>
      <c r="D10" t="s">
        <v>1278</v>
      </c>
    </row>
    <row r="11" spans="1:4">
      <c r="A11" t="s">
        <v>1218</v>
      </c>
      <c r="C11" t="s">
        <v>2</v>
      </c>
      <c r="D11" t="s">
        <v>1278</v>
      </c>
    </row>
    <row r="12" spans="1:4">
      <c r="A12" t="s">
        <v>1219</v>
      </c>
      <c r="C12" t="s">
        <v>3</v>
      </c>
      <c r="D12" t="s">
        <v>1278</v>
      </c>
    </row>
    <row r="13" spans="1:4">
      <c r="A13" t="s">
        <v>1220</v>
      </c>
      <c r="C13" t="s">
        <v>2</v>
      </c>
      <c r="D13" t="s">
        <v>1278</v>
      </c>
    </row>
    <row r="14" spans="1:4">
      <c r="A14" t="s">
        <v>1221</v>
      </c>
      <c r="B14" t="s">
        <v>128</v>
      </c>
      <c r="C14" t="s">
        <v>101</v>
      </c>
      <c r="D14" t="s">
        <v>1278</v>
      </c>
    </row>
    <row r="15" spans="1:4">
      <c r="A15" t="s">
        <v>1222</v>
      </c>
      <c r="C15" t="s">
        <v>1296</v>
      </c>
      <c r="D15" t="s">
        <v>1278</v>
      </c>
    </row>
    <row r="16" spans="1:4">
      <c r="A16" t="s">
        <v>1223</v>
      </c>
      <c r="C16" t="s">
        <v>2</v>
      </c>
      <c r="D16" t="s">
        <v>1278</v>
      </c>
    </row>
    <row r="17" spans="1:4">
      <c r="A17" t="s">
        <v>1224</v>
      </c>
      <c r="C17" t="s">
        <v>1</v>
      </c>
      <c r="D17" t="s">
        <v>1278</v>
      </c>
    </row>
    <row r="18" spans="1:4">
      <c r="A18" s="26" t="s">
        <v>1225</v>
      </c>
      <c r="B18" s="26"/>
      <c r="C18" s="26"/>
      <c r="D18" s="26"/>
    </row>
    <row r="19" spans="1:4">
      <c r="A19" t="s">
        <v>1226</v>
      </c>
      <c r="C19" t="s">
        <v>5</v>
      </c>
      <c r="D19" t="s">
        <v>1278</v>
      </c>
    </row>
    <row r="20" spans="1:4">
      <c r="A20" s="26" t="s">
        <v>1227</v>
      </c>
      <c r="B20" s="26"/>
      <c r="C20" s="26"/>
      <c r="D20" s="26"/>
    </row>
    <row r="21" spans="1:4">
      <c r="A21" t="s">
        <v>1228</v>
      </c>
      <c r="C21" t="s">
        <v>1018</v>
      </c>
      <c r="D21" t="s">
        <v>1278</v>
      </c>
    </row>
    <row r="22" spans="1:4">
      <c r="A22" t="s">
        <v>1229</v>
      </c>
      <c r="C22" t="s">
        <v>373</v>
      </c>
      <c r="D22" t="s">
        <v>1278</v>
      </c>
    </row>
    <row r="23" spans="1:4">
      <c r="A23" t="s">
        <v>1230</v>
      </c>
      <c r="C23" t="s">
        <v>3</v>
      </c>
      <c r="D23" t="s">
        <v>1278</v>
      </c>
    </row>
    <row r="24" spans="1:4">
      <c r="A24" t="s">
        <v>1231</v>
      </c>
      <c r="C24" t="s">
        <v>4</v>
      </c>
      <c r="D24" t="s">
        <v>1278</v>
      </c>
    </row>
    <row r="25" spans="1:4">
      <c r="A25" t="s">
        <v>1232</v>
      </c>
      <c r="C25" t="s">
        <v>1281</v>
      </c>
      <c r="D25" t="s">
        <v>1278</v>
      </c>
    </row>
    <row r="26" spans="1:4">
      <c r="A26" t="s">
        <v>1233</v>
      </c>
      <c r="C26" t="s">
        <v>1296</v>
      </c>
      <c r="D26" t="s">
        <v>1278</v>
      </c>
    </row>
    <row r="27" spans="1:4">
      <c r="A27" t="s">
        <v>1234</v>
      </c>
      <c r="C27" t="s">
        <v>1295</v>
      </c>
      <c r="D27" t="s">
        <v>1278</v>
      </c>
    </row>
    <row r="28" spans="1:4">
      <c r="A28" t="s">
        <v>1235</v>
      </c>
      <c r="C28" t="s">
        <v>1325</v>
      </c>
      <c r="D28" t="s">
        <v>1278</v>
      </c>
    </row>
    <row r="29" spans="1:4">
      <c r="A29" t="s">
        <v>1236</v>
      </c>
      <c r="C29" t="s">
        <v>3</v>
      </c>
      <c r="D29" t="s">
        <v>1278</v>
      </c>
    </row>
    <row r="30" spans="1:4">
      <c r="A30" t="s">
        <v>1237</v>
      </c>
      <c r="B30" t="s">
        <v>1067</v>
      </c>
      <c r="C30" t="s">
        <v>943</v>
      </c>
      <c r="D30" t="s">
        <v>1278</v>
      </c>
    </row>
    <row r="31" spans="1:4">
      <c r="A31" t="s">
        <v>1238</v>
      </c>
      <c r="B31" t="s">
        <v>1322</v>
      </c>
      <c r="C31" t="s">
        <v>1325</v>
      </c>
      <c r="D31" t="s">
        <v>1278</v>
      </c>
    </row>
    <row r="32" spans="1:4">
      <c r="A32" t="s">
        <v>1239</v>
      </c>
      <c r="C32" t="s">
        <v>1301</v>
      </c>
      <c r="D32" t="s">
        <v>1278</v>
      </c>
    </row>
    <row r="33" spans="1:4">
      <c r="A33" t="s">
        <v>1240</v>
      </c>
      <c r="C33" t="s">
        <v>1302</v>
      </c>
      <c r="D33" t="s">
        <v>1278</v>
      </c>
    </row>
    <row r="34" spans="1:4">
      <c r="A34" s="26" t="s">
        <v>1241</v>
      </c>
      <c r="B34" s="26"/>
      <c r="C34" s="26"/>
      <c r="D34" s="26"/>
    </row>
    <row r="35" spans="1:4">
      <c r="A35" s="26" t="s">
        <v>1242</v>
      </c>
      <c r="B35" s="26"/>
      <c r="C35" s="26"/>
      <c r="D35" s="26"/>
    </row>
    <row r="36" spans="1:4">
      <c r="A36" t="s">
        <v>1243</v>
      </c>
      <c r="C36" t="s">
        <v>941</v>
      </c>
      <c r="D36" t="s">
        <v>1278</v>
      </c>
    </row>
    <row r="37" spans="1:4">
      <c r="A37" s="26" t="s">
        <v>1244</v>
      </c>
      <c r="B37" s="26"/>
      <c r="C37" s="26"/>
      <c r="D37" s="26"/>
    </row>
    <row r="38" spans="1:4">
      <c r="A38" t="s">
        <v>1245</v>
      </c>
      <c r="C38" t="s">
        <v>941</v>
      </c>
      <c r="D38" t="s">
        <v>1278</v>
      </c>
    </row>
    <row r="39" spans="1:4">
      <c r="A39" s="26" t="s">
        <v>1246</v>
      </c>
      <c r="B39" s="26"/>
      <c r="C39" s="26"/>
      <c r="D39" s="26"/>
    </row>
    <row r="40" spans="1:4">
      <c r="A40" s="29" t="s">
        <v>1247</v>
      </c>
      <c r="B40" s="29"/>
      <c r="C40" s="29"/>
      <c r="D40" s="29"/>
    </row>
    <row r="41" spans="1:4">
      <c r="A41" t="s">
        <v>1248</v>
      </c>
      <c r="C41" t="s">
        <v>3</v>
      </c>
      <c r="D41" t="s">
        <v>1278</v>
      </c>
    </row>
    <row r="42" spans="1:4">
      <c r="A42" t="s">
        <v>1249</v>
      </c>
      <c r="C42" t="s">
        <v>941</v>
      </c>
      <c r="D42" t="s">
        <v>1278</v>
      </c>
    </row>
    <row r="43" spans="1:4">
      <c r="A43" t="s">
        <v>1250</v>
      </c>
      <c r="C43" t="s">
        <v>1294</v>
      </c>
      <c r="D43" t="s">
        <v>1278</v>
      </c>
    </row>
    <row r="44" spans="1:4">
      <c r="A44" s="26" t="s">
        <v>1251</v>
      </c>
      <c r="B44" s="26"/>
      <c r="C44" s="26"/>
      <c r="D44" s="26"/>
    </row>
    <row r="45" spans="1:4">
      <c r="A45" t="s">
        <v>1252</v>
      </c>
      <c r="C45" t="s">
        <v>1296</v>
      </c>
      <c r="D45" t="s">
        <v>1278</v>
      </c>
    </row>
    <row r="46" spans="1:4">
      <c r="A46" s="26" t="s">
        <v>1253</v>
      </c>
      <c r="B46" s="26"/>
      <c r="C46" s="26"/>
      <c r="D46" s="26"/>
    </row>
    <row r="47" spans="1:4">
      <c r="A47" t="s">
        <v>1254</v>
      </c>
      <c r="C47" t="s">
        <v>3</v>
      </c>
      <c r="D47" t="s">
        <v>1278</v>
      </c>
    </row>
    <row r="48" spans="1:4">
      <c r="A48" s="27" t="s">
        <v>1255</v>
      </c>
      <c r="B48" s="27" t="s">
        <v>246</v>
      </c>
      <c r="C48" s="27" t="s">
        <v>1303</v>
      </c>
      <c r="D48" s="27" t="s">
        <v>1278</v>
      </c>
    </row>
    <row r="49" spans="1:4">
      <c r="A49" t="s">
        <v>1256</v>
      </c>
      <c r="C49" t="s">
        <v>5</v>
      </c>
      <c r="D49" t="s">
        <v>1278</v>
      </c>
    </row>
    <row r="50" spans="1:4">
      <c r="A50" t="s">
        <v>1257</v>
      </c>
      <c r="B50" t="s">
        <v>128</v>
      </c>
      <c r="C50" t="s">
        <v>101</v>
      </c>
      <c r="D50" t="s">
        <v>1278</v>
      </c>
    </row>
    <row r="51" spans="1:4">
      <c r="A51" s="26" t="s">
        <v>1258</v>
      </c>
      <c r="B51" s="26"/>
      <c r="C51" s="26"/>
      <c r="D51" s="26"/>
    </row>
    <row r="52" spans="1:4">
      <c r="A52" t="s">
        <v>1259</v>
      </c>
      <c r="C52" t="s">
        <v>4</v>
      </c>
      <c r="D52" t="s">
        <v>1278</v>
      </c>
    </row>
    <row r="53" spans="1:4">
      <c r="A53" t="s">
        <v>1260</v>
      </c>
      <c r="C53" t="s">
        <v>1294</v>
      </c>
      <c r="D53" t="s">
        <v>1278</v>
      </c>
    </row>
    <row r="54" spans="1:4">
      <c r="A54" t="s">
        <v>1261</v>
      </c>
      <c r="C54" t="s">
        <v>941</v>
      </c>
      <c r="D54" t="s">
        <v>1278</v>
      </c>
    </row>
    <row r="55" spans="1:4">
      <c r="A55" t="s">
        <v>1262</v>
      </c>
      <c r="C55" t="s">
        <v>4</v>
      </c>
      <c r="D55" t="s">
        <v>1278</v>
      </c>
    </row>
    <row r="56" spans="1:4">
      <c r="A56" s="26" t="s">
        <v>1263</v>
      </c>
      <c r="B56" s="26"/>
      <c r="C56" s="26"/>
      <c r="D56" s="26"/>
    </row>
    <row r="57" spans="1:4">
      <c r="A57" t="s">
        <v>1264</v>
      </c>
      <c r="B57" t="s">
        <v>269</v>
      </c>
      <c r="C57" t="s">
        <v>1298</v>
      </c>
      <c r="D57" t="s">
        <v>1278</v>
      </c>
    </row>
    <row r="58" spans="1:4">
      <c r="A58" t="s">
        <v>1265</v>
      </c>
      <c r="C58" t="s">
        <v>2</v>
      </c>
      <c r="D58" t="s">
        <v>1278</v>
      </c>
    </row>
    <row r="59" spans="1:4">
      <c r="A59" t="s">
        <v>1266</v>
      </c>
      <c r="C59" t="s">
        <v>1075</v>
      </c>
      <c r="D59" t="s">
        <v>1278</v>
      </c>
    </row>
    <row r="60" spans="1:4">
      <c r="A60" t="s">
        <v>1267</v>
      </c>
      <c r="C60" t="s">
        <v>941</v>
      </c>
      <c r="D60" t="s">
        <v>1278</v>
      </c>
    </row>
    <row r="61" spans="1:4">
      <c r="A61" s="26" t="s">
        <v>1268</v>
      </c>
      <c r="B61" s="26"/>
      <c r="C61" s="26"/>
      <c r="D61" s="26"/>
    </row>
    <row r="62" spans="1:4">
      <c r="A62" t="s">
        <v>1269</v>
      </c>
      <c r="C62" t="s">
        <v>1298</v>
      </c>
      <c r="D62" t="s">
        <v>1278</v>
      </c>
    </row>
    <row r="63" spans="1:4">
      <c r="A63" t="s">
        <v>1270</v>
      </c>
      <c r="C63" t="s">
        <v>373</v>
      </c>
      <c r="D63" t="s">
        <v>1278</v>
      </c>
    </row>
    <row r="64" spans="1:4">
      <c r="A64" t="s">
        <v>1271</v>
      </c>
      <c r="C64" t="s">
        <v>1297</v>
      </c>
      <c r="D64" t="s">
        <v>1278</v>
      </c>
    </row>
    <row r="65" spans="1:4">
      <c r="A65" t="s">
        <v>1272</v>
      </c>
      <c r="C65" t="s">
        <v>1297</v>
      </c>
      <c r="D65" t="s">
        <v>1278</v>
      </c>
    </row>
    <row r="66" spans="1:4">
      <c r="A66" t="s">
        <v>1273</v>
      </c>
      <c r="C66" t="s">
        <v>1297</v>
      </c>
      <c r="D66" t="s">
        <v>1278</v>
      </c>
    </row>
    <row r="67" spans="1:4">
      <c r="A67" s="28" t="s">
        <v>1274</v>
      </c>
      <c r="B67" s="28" t="s">
        <v>1299</v>
      </c>
      <c r="C67" s="28" t="s">
        <v>1300</v>
      </c>
      <c r="D67" s="28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4"/>
  <sheetViews>
    <sheetView zoomScale="80" zoomScaleNormal="80" workbookViewId="0">
      <selection activeCell="C3" sqref="C3"/>
    </sheetView>
  </sheetViews>
  <sheetFormatPr defaultRowHeight="15.75"/>
  <cols>
    <col min="1" max="1" width="14.375" bestFit="1" customWidth="1"/>
    <col min="2" max="2" width="14.25" bestFit="1" customWidth="1"/>
    <col min="3" max="3" width="11.25" bestFit="1" customWidth="1"/>
    <col min="4" max="4" width="13.625" bestFit="1" customWidth="1"/>
    <col min="5" max="7" width="12" bestFit="1" customWidth="1"/>
  </cols>
  <sheetData>
    <row r="2" spans="1:7">
      <c r="A2" t="s">
        <v>740</v>
      </c>
      <c r="C2" t="s">
        <v>10</v>
      </c>
      <c r="D2" t="s">
        <v>9</v>
      </c>
      <c r="E2" t="s">
        <v>11</v>
      </c>
      <c r="F2" t="s">
        <v>12</v>
      </c>
      <c r="G2" t="s">
        <v>13</v>
      </c>
    </row>
    <row r="3" spans="1:7">
      <c r="A3" t="s">
        <v>741</v>
      </c>
      <c r="C3" s="19">
        <f>INDEX(工作表2!$18:$21,4,2+(ROW(工作表1!$A3)-3))</f>
        <v>432719.71480000002</v>
      </c>
      <c r="D3" s="19">
        <f>INDEX(工作表2!$4:$9,5,2+6*(ROW(工作表1!$A3)-3))</f>
        <v>231787.584</v>
      </c>
      <c r="E3" s="19">
        <f>INDEX(工作表2!$4:$9,5,3+6*(ROW(工作表1!$A3)-3))</f>
        <v>17762.704000000002</v>
      </c>
      <c r="F3" s="19">
        <f>INDEX(工作表2!$4:$9,5,4+6*(ROW(工作表1!$A3)-3))</f>
        <v>63073.510999999999</v>
      </c>
      <c r="G3" s="19">
        <f>INDEX(工作表2!$4:$9,5,5+6*(ROW(工作表1!$A3)-3))</f>
        <v>140616.95999999999</v>
      </c>
    </row>
    <row r="4" spans="1:7">
      <c r="A4" t="s">
        <v>742</v>
      </c>
      <c r="C4" s="19">
        <f>INDEX(工作表2!$18:$21,4,2+(ROW(工作表1!$A4)-3))</f>
        <v>5842.1737000000003</v>
      </c>
      <c r="D4" s="19">
        <f>INDEX(工作表2!$4:$9,5,2+6*(ROW(工作表1!$A4)-3))</f>
        <v>2475.962</v>
      </c>
      <c r="E4" s="19">
        <f>INDEX(工作表2!$4:$9,5,3+6*(ROW(工作表1!$A4)-3))</f>
        <v>167.15799999999999</v>
      </c>
      <c r="F4" s="19">
        <f>INDEX(工作表2!$4:$9,5,4+6*(ROW(工作表1!$A4)-3))</f>
        <v>474.50099999999998</v>
      </c>
      <c r="G4" s="19">
        <f>INDEX(工作表2!$4:$9,5,5+6*(ROW(工作表1!$A4)-3))</f>
        <v>1108.0450000000001</v>
      </c>
    </row>
    <row r="5" spans="1:7">
      <c r="A5" t="s">
        <v>743</v>
      </c>
      <c r="C5" s="19">
        <f>INDEX(工作表2!$18:$21,4,2+(ROW(工作表1!$A5)-3))</f>
        <v>1258.6375</v>
      </c>
      <c r="D5" s="19">
        <f>INDEX(工作表2!$4:$9,5,2+6*(ROW(工作表1!$A5)-3))</f>
        <v>1028.6990000000001</v>
      </c>
      <c r="E5" s="19">
        <f>INDEX(工作表2!$4:$9,5,3+6*(ROW(工作表1!$A5)-3))</f>
        <v>95.683000000000007</v>
      </c>
      <c r="F5" s="19">
        <f>INDEX(工作表2!$4:$9,5,4+6*(ROW(工作表1!$A5)-3))</f>
        <v>0</v>
      </c>
      <c r="G5" s="19">
        <f>INDEX(工作表2!$4:$9,5,5+6*(ROW(工作表1!$A5)-3))</f>
        <v>511.89299999999997</v>
      </c>
    </row>
    <row r="6" spans="1:7">
      <c r="A6" t="s">
        <v>744</v>
      </c>
      <c r="C6" s="19">
        <f>INDEX(工作表2!$18:$21,4,2+(ROW(工作表1!$A6)-3))</f>
        <v>84583.094200000007</v>
      </c>
      <c r="D6" s="19">
        <f>INDEX(工作表2!$4:$9,5,2+6*(ROW(工作表1!$A6)-3))</f>
        <v>46621.027000000002</v>
      </c>
      <c r="E6" s="19">
        <f>INDEX(工作表2!$4:$9,5,3+6*(ROW(工作表1!$A6)-3))</f>
        <v>6268.2089999999998</v>
      </c>
      <c r="F6" s="19">
        <f>INDEX(工作表2!$4:$9,5,4+6*(ROW(工作表1!$A6)-3))</f>
        <v>1193.3050000000001</v>
      </c>
      <c r="G6" s="19">
        <f>INDEX(工作表2!$4:$9,5,5+6*(ROW(工作表1!$A6)-3))</f>
        <v>19198.175999999999</v>
      </c>
    </row>
    <row r="7" spans="1:7">
      <c r="A7" t="s">
        <v>745</v>
      </c>
      <c r="C7" s="19">
        <f>INDEX(工作表2!$18:$21,4,2+(ROW(工作表1!$A7)-3))</f>
        <v>6160.6872000000003</v>
      </c>
      <c r="D7" s="19">
        <f>INDEX(工作表2!$4:$9,5,2+6*(ROW(工作表1!$A7)-3))</f>
        <v>207.929</v>
      </c>
      <c r="E7" s="19">
        <f>INDEX(工作表2!$4:$9,5,3+6*(ROW(工作表1!$A7)-3))</f>
        <v>-299.39499999999998</v>
      </c>
      <c r="F7" s="19">
        <f>INDEX(工作表2!$4:$9,5,4+6*(ROW(工作表1!$A7)-3))</f>
        <v>0</v>
      </c>
      <c r="G7" s="19">
        <f>INDEX(工作表2!$4:$9,5,5+6*(ROW(工作表1!$A7)-3))</f>
        <v>915.98</v>
      </c>
    </row>
    <row r="8" spans="1:7">
      <c r="A8" t="s">
        <v>746</v>
      </c>
      <c r="C8" s="19">
        <f>INDEX(工作表2!$18:$21,4,2+(ROW(工作表1!$A8)-3))</f>
        <v>58430.9784</v>
      </c>
      <c r="D8" s="19">
        <f>INDEX(工作表2!$4:$9,5,2+6*(ROW(工作表1!$A8)-3))</f>
        <v>42330.949000000001</v>
      </c>
      <c r="E8" s="19">
        <f>INDEX(工作表2!$4:$9,5,3+6*(ROW(工作表1!$A8)-3))</f>
        <v>4451.6099999999997</v>
      </c>
      <c r="F8" s="19">
        <f>INDEX(工作表2!$4:$9,5,4+6*(ROW(工作表1!$A8)-3))</f>
        <v>13925.549000000001</v>
      </c>
      <c r="G8" s="19">
        <f>INDEX(工作表2!$4:$9,5,5+6*(ROW(工作表1!$A8)-3))</f>
        <v>3091.308</v>
      </c>
    </row>
    <row r="9" spans="1:7">
      <c r="A9" s="12" t="s">
        <v>747</v>
      </c>
      <c r="C9" s="19">
        <f>INDEX(工作表2!$18:$21,4,2+(ROW(工作表1!$A9)-3))</f>
        <v>37956.599900000001</v>
      </c>
      <c r="D9" s="19">
        <f>INDEX(工作表2!$4:$9,5,2+6*(ROW(工作表1!$A9)-3))</f>
        <v>20775.427299999999</v>
      </c>
      <c r="E9" s="19">
        <f>INDEX(工作表2!$4:$9,5,3+6*(ROW(工作表1!$A9)-3))</f>
        <v>649.88430000000005</v>
      </c>
      <c r="F9" s="19">
        <f>INDEX(工作表2!$4:$9,5,4+6*(ROW(工作表1!$A9)-3))</f>
        <v>4282.1099999999997</v>
      </c>
      <c r="G9" s="19">
        <f>INDEX(工作表2!$4:$9,5,5+6*(ROW(工作表1!$A9)-3))</f>
        <v>4072.5488</v>
      </c>
    </row>
    <row r="10" spans="1:7">
      <c r="A10" s="12" t="s">
        <v>748</v>
      </c>
      <c r="C10" s="19">
        <f>INDEX(工作表2!$18:$21,4,2+(ROW(工作表1!$A10)-3))</f>
        <v>56136.585099999997</v>
      </c>
      <c r="D10" s="19">
        <f>INDEX(工作表2!$4:$9,5,2+6*(ROW(工作表1!$A10)-3))</f>
        <v>15787.013300000001</v>
      </c>
      <c r="E10" s="19">
        <f>INDEX(工作表2!$4:$9,5,3+6*(ROW(工作表1!$A10)-3))</f>
        <v>3112.5897</v>
      </c>
      <c r="F10" s="19">
        <f>INDEX(工作表2!$4:$9,5,4+6*(ROW(工作表1!$A10)-3))</f>
        <v>602.99099999999999</v>
      </c>
      <c r="G10" s="19">
        <f>INDEX(工作表2!$4:$9,5,5+6*(ROW(工作表1!$A10)-3))</f>
        <v>9953.5753000000004</v>
      </c>
    </row>
    <row r="11" spans="1:7">
      <c r="A11" t="s">
        <v>749</v>
      </c>
      <c r="C11" s="19">
        <f>INDEX(工作表2!$18:$21,4,2+(ROW(工作表1!$A11)-3))</f>
        <v>7968.4273999999996</v>
      </c>
      <c r="D11" s="19">
        <f>INDEX(工作表2!$4:$9,5,2+6*(ROW(工作表1!$A11)-3))</f>
        <v>11249.914000000001</v>
      </c>
      <c r="E11" s="19">
        <f>INDEX(工作表2!$4:$9,5,3+6*(ROW(工作表1!$A11)-3))</f>
        <v>272.84899999999999</v>
      </c>
      <c r="F11" s="19">
        <f>INDEX(工作表2!$4:$9,5,4+6*(ROW(工作表1!$A11)-3))</f>
        <v>0</v>
      </c>
      <c r="G11" s="19">
        <f>INDEX(工作表2!$4:$9,5,5+6*(ROW(工作表1!$A11)-3))</f>
        <v>2786.3989999999999</v>
      </c>
    </row>
    <row r="12" spans="1:7">
      <c r="A12" t="s">
        <v>750</v>
      </c>
      <c r="C12" s="19">
        <f>INDEX(工作表2!$18:$21,4,2+(ROW(工作表1!$A12)-3))</f>
        <v>10358.761</v>
      </c>
      <c r="D12" s="19">
        <f>INDEX(工作表2!$4:$9,5,2+6*(ROW(工作表1!$A12)-3))</f>
        <v>10606.972</v>
      </c>
      <c r="E12" s="19">
        <f>INDEX(工作表2!$4:$9,5,3+6*(ROW(工作表1!$A12)-3))</f>
        <v>1230.3810000000001</v>
      </c>
      <c r="F12" s="19">
        <f>INDEX(工作表2!$4:$9,5,4+6*(ROW(工作表1!$A12)-3))</f>
        <v>0.48299999999999998</v>
      </c>
      <c r="G12" s="19">
        <f>INDEX(工作表2!$4:$9,5,5+6*(ROW(工作表1!$A12)-3))</f>
        <v>3179.223</v>
      </c>
    </row>
    <row r="13" spans="1:7">
      <c r="A13" t="s">
        <v>751</v>
      </c>
      <c r="C13" s="19">
        <f>INDEX(工作表2!$18:$21,4,2+(ROW(工作表1!$A13)-3))</f>
        <v>13556.5437</v>
      </c>
      <c r="D13" s="19">
        <f>INDEX(工作表2!$4:$9,5,2+6*(ROW(工作表1!$A13)-3))</f>
        <v>9471.4860000000008</v>
      </c>
      <c r="E13" s="19">
        <f>INDEX(工作表2!$4:$9,5,3+6*(ROW(工作表1!$A13)-3))</f>
        <v>999.06399999999996</v>
      </c>
      <c r="F13" s="19">
        <f>INDEX(工作表2!$4:$9,5,4+6*(ROW(工作表1!$A13)-3))</f>
        <v>523.62900000000002</v>
      </c>
      <c r="G13" s="19">
        <f>INDEX(工作表2!$4:$9,5,5+6*(ROW(工作表1!$A13)-3))</f>
        <v>2095.4839999999999</v>
      </c>
    </row>
    <row r="14" spans="1:7">
      <c r="A14" t="s">
        <v>752</v>
      </c>
      <c r="C14" s="19">
        <f>INDEX(工作表2!$18:$21,4,2+(ROW(工作表1!$A14)-3))</f>
        <v>35982.198100000001</v>
      </c>
      <c r="D14" s="19">
        <f>INDEX(工作表2!$4:$9,5,2+6*(ROW(工作表1!$A14)-3))</f>
        <v>12510.266</v>
      </c>
      <c r="E14" s="19">
        <f>INDEX(工作表2!$4:$9,5,3+6*(ROW(工作表1!$A14)-3))</f>
        <v>1314.7560000000001</v>
      </c>
      <c r="F14" s="19">
        <f>INDEX(工作表2!$4:$9,5,4+6*(ROW(工作表1!$A14)-3))</f>
        <v>0</v>
      </c>
      <c r="G14" s="19">
        <f>INDEX(工作表2!$4:$9,5,5+6*(ROW(工作表1!$A14)-3))</f>
        <v>4736.5820000000003</v>
      </c>
    </row>
    <row r="15" spans="1:7">
      <c r="A15" t="s">
        <v>753</v>
      </c>
      <c r="C15" s="19">
        <f>INDEX(工作表2!$18:$21,4,2+(ROW(工作表1!$A15)-3))</f>
        <v>5330.6659</v>
      </c>
      <c r="D15" s="19">
        <f>INDEX(工作表2!$4:$9,5,2+6*(ROW(工作表1!$A15)-3))</f>
        <v>6038.46</v>
      </c>
      <c r="E15" s="19">
        <f>INDEX(工作表2!$4:$9,5,3+6*(ROW(工作表1!$A15)-3))</f>
        <v>-227.65</v>
      </c>
      <c r="F15" s="19">
        <f>INDEX(工作表2!$4:$9,5,4+6*(ROW(工作表1!$A15)-3))</f>
        <v>3227.5619999999999</v>
      </c>
      <c r="G15" s="19">
        <f>INDEX(工作表2!$4:$9,5,5+6*(ROW(工作表1!$A15)-3))</f>
        <v>762.41300000000001</v>
      </c>
    </row>
    <row r="16" spans="1:7" s="5" customFormat="1">
      <c r="A16" s="13" t="s">
        <v>754</v>
      </c>
      <c r="C16" s="20">
        <f>INDEX(工作表2!$18:$21,4,2+(ROW(工作表1!$A16)-3))</f>
        <v>3853.5358999999999</v>
      </c>
      <c r="D16" s="13">
        <v>9335.19</v>
      </c>
      <c r="E16" s="13">
        <v>682.83299999999997</v>
      </c>
      <c r="F16" s="13">
        <v>44.901000000000003</v>
      </c>
      <c r="G16" s="13">
        <v>1943.2059999999999</v>
      </c>
    </row>
    <row r="17" spans="1:7">
      <c r="A17" t="s">
        <v>755</v>
      </c>
      <c r="C17" s="19">
        <f>INDEX(工作表2!$18:$21,4,2+(ROW(工作表1!$A17)-3))</f>
        <v>21705.742200000001</v>
      </c>
      <c r="D17" s="19">
        <f>INDEX(工作表2!$4:$9,5,2+6*(ROW(工作表1!$A17)-3))</f>
        <v>7693.2650000000003</v>
      </c>
      <c r="E17" s="19">
        <f>INDEX(工作表2!$4:$9,5,3+6*(ROW(工作表1!$A17)-3))</f>
        <v>1519.8109999999999</v>
      </c>
      <c r="F17" s="19">
        <f>INDEX(工作表2!$4:$9,5,4+6*(ROW(工作表1!$A17)-3))</f>
        <v>250.31399999999999</v>
      </c>
      <c r="G17" s="19">
        <f>INDEX(工作表2!$4:$9,5,5+6*(ROW(工作表1!$A17)-3))</f>
        <v>1931.61</v>
      </c>
    </row>
    <row r="18" spans="1:7">
      <c r="A18" t="s">
        <v>756</v>
      </c>
      <c r="C18" s="19">
        <f>INDEX(工作表2!$18:$21,4,2+(ROW(工作表1!$A18)-3))</f>
        <v>12577.7963</v>
      </c>
      <c r="D18" s="19">
        <f>INDEX(工作表2!$4:$9,5,2+6*(ROW(工作表1!$A18)-3))</f>
        <v>9354.9979999999996</v>
      </c>
      <c r="E18" s="19">
        <f>INDEX(工作表2!$4:$9,5,3+6*(ROW(工作表1!$A18)-3))</f>
        <v>950.57600000000002</v>
      </c>
      <c r="F18" s="19">
        <f>INDEX(工作表2!$4:$9,5,4+6*(ROW(工作表1!$A18)-3))</f>
        <v>0</v>
      </c>
      <c r="G18" s="19">
        <f>INDEX(工作表2!$4:$9,5,5+6*(ROW(工作表1!$A18)-3))</f>
        <v>1163.0830000000001</v>
      </c>
    </row>
    <row r="19" spans="1:7">
      <c r="A19" t="s">
        <v>757</v>
      </c>
      <c r="C19" s="19">
        <f>INDEX(工作表2!$18:$21,4,2+(ROW(工作表1!$A19)-3))</f>
        <v>3009.1149</v>
      </c>
      <c r="D19" s="19">
        <f>INDEX(工作表2!$4:$9,5,2+6*(ROW(工作表1!$A19)-3))</f>
        <v>1158.7809999999999</v>
      </c>
      <c r="E19" s="19">
        <f>INDEX(工作表2!$4:$9,5,3+6*(ROW(工作表1!$A19)-3))</f>
        <v>255.345</v>
      </c>
      <c r="F19" s="19">
        <f>INDEX(工作表2!$4:$9,5,4+6*(ROW(工作表1!$A19)-3))</f>
        <v>1.591</v>
      </c>
      <c r="G19" s="19">
        <f>INDEX(工作表2!$4:$9,5,5+6*(ROW(工作表1!$A19)-3))</f>
        <v>694.20299999999997</v>
      </c>
    </row>
    <row r="20" spans="1:7">
      <c r="A20" t="s">
        <v>758</v>
      </c>
      <c r="C20" s="19">
        <f>INDEX(工作表2!$18:$21,4,2+(ROW(工作表1!$A20)-3))</f>
        <v>66637.790200000003</v>
      </c>
      <c r="D20" s="19">
        <f>INDEX(工作表2!$4:$9,5,2+6*(ROW(工作表1!$A20)-3))</f>
        <v>8947.5879999999997</v>
      </c>
      <c r="E20" s="19">
        <f>INDEX(工作表2!$4:$9,5,3+6*(ROW(工作表1!$A20)-3))</f>
        <v>2177.1120000000001</v>
      </c>
      <c r="F20" s="19">
        <f>INDEX(工作表2!$4:$9,5,4+6*(ROW(工作表1!$A20)-3))</f>
        <v>658.83500000000004</v>
      </c>
      <c r="G20" s="19">
        <f>INDEX(工作表2!$4:$9,5,5+6*(ROW(工作表1!$A20)-3))</f>
        <v>3055.7350000000001</v>
      </c>
    </row>
    <row r="21" spans="1:7">
      <c r="A21" t="s">
        <v>759</v>
      </c>
      <c r="C21" s="19">
        <f>INDEX(工作表2!$18:$21,4,2+(ROW(工作表1!$A21)-3))</f>
        <v>12977.527599999999</v>
      </c>
      <c r="D21" s="19">
        <f>INDEX(工作表2!$4:$9,5,2+6*(ROW(工作表1!$A21)-3))</f>
        <v>11903.472</v>
      </c>
      <c r="E21" s="19">
        <f>INDEX(工作表2!$4:$9,5,3+6*(ROW(工作表1!$A21)-3))</f>
        <v>2014.9069999999999</v>
      </c>
      <c r="F21" s="19">
        <f>INDEX(工作表2!$4:$9,5,4+6*(ROW(工作表1!$A21)-3))</f>
        <v>4892.0870000000004</v>
      </c>
      <c r="G21" s="19">
        <f>INDEX(工作表2!$4:$9,5,5+6*(ROW(工作表1!$A21)-3))</f>
        <v>3130.0749999999998</v>
      </c>
    </row>
    <row r="22" spans="1:7">
      <c r="A22" t="s">
        <v>760</v>
      </c>
      <c r="C22" s="19">
        <f>INDEX(工作表2!$18:$21,4,2+(ROW(工作表1!$A22)-3))</f>
        <v>5316.8168999999998</v>
      </c>
      <c r="D22" s="19">
        <f>INDEX(工作表2!$4:$9,5,2+6*(ROW(工作表1!$A22)-3))</f>
        <v>4026.9380000000001</v>
      </c>
      <c r="E22" s="19">
        <f>INDEX(工作表2!$4:$9,5,3+6*(ROW(工作表1!$A22)-3))</f>
        <v>438.21199999999999</v>
      </c>
      <c r="F22" s="19">
        <f>INDEX(工作表2!$4:$9,5,4+6*(ROW(工作表1!$A22)-3))</f>
        <v>407.54</v>
      </c>
      <c r="G22" s="19">
        <f>INDEX(工作表2!$4:$9,5,5+6*(ROW(工作表1!$A22)-3))</f>
        <v>2309.3310000000001</v>
      </c>
    </row>
    <row r="23" spans="1:7">
      <c r="A23" t="s">
        <v>761</v>
      </c>
      <c r="C23" s="19">
        <f>INDEX(工作表2!$18:$21,4,2+(ROW(工作表1!$A23)-3))</f>
        <v>3953.1478000000002</v>
      </c>
      <c r="D23" s="19">
        <f>INDEX(工作表2!$4:$9,5,2+6*(ROW(工作表1!$A23)-3))</f>
        <v>2309.9639999999999</v>
      </c>
      <c r="E23" s="19">
        <f>INDEX(工作表2!$4:$9,5,3+6*(ROW(工作表1!$A23)-3))</f>
        <v>114.705</v>
      </c>
      <c r="F23" s="19">
        <f>INDEX(工作表2!$4:$9,5,4+6*(ROW(工作表1!$A23)-3))</f>
        <v>221.74299999999999</v>
      </c>
      <c r="G23" s="19">
        <f>INDEX(工作表2!$4:$9,5,5+6*(ROW(工作表1!$A23)-3))</f>
        <v>478.86599999999999</v>
      </c>
    </row>
    <row r="24" spans="1:7">
      <c r="A24" s="15" t="s">
        <v>762</v>
      </c>
      <c r="B24" s="5"/>
      <c r="C24" s="19" t="str">
        <f>INDEX(工作表2!$18:$21,4,2+(ROW(工作表1!$A24)-3))</f>
        <v>#N/A N/A</v>
      </c>
      <c r="D24" s="19" t="str">
        <f>INDEX(工作表2!$4:$9,5,2+6*(ROW(工作表1!$A24)-3))</f>
        <v>#N/A N/A</v>
      </c>
      <c r="E24" s="19" t="str">
        <f>INDEX(工作表2!$4:$9,5,3+6*(ROW(工作表1!$A24)-3))</f>
        <v>#N/A N/A</v>
      </c>
      <c r="F24" s="19" t="str">
        <f>INDEX(工作表2!$4:$9,5,4+6*(ROW(工作表1!$A24)-3))</f>
        <v>#N/A N/A</v>
      </c>
      <c r="G24" s="19" t="str">
        <f>INDEX(工作表2!$4:$9,5,5+6*(ROW(工作表1!$A24)-3))</f>
        <v>#N/A N/A</v>
      </c>
    </row>
    <row r="25" spans="1:7">
      <c r="A25" t="s">
        <v>763</v>
      </c>
      <c r="C25" s="19">
        <f>INDEX(工作表2!$18:$21,4,2+(ROW(工作表1!$A25)-3))</f>
        <v>226932.75</v>
      </c>
      <c r="D25" s="19">
        <f>INDEX(工作表2!$4:$9,5,2+6*(ROW(工作表1!$A25)-3))</f>
        <v>49541.199000000001</v>
      </c>
      <c r="E25" s="19">
        <f>INDEX(工作表2!$4:$9,5,3+6*(ROW(工作表1!$A25)-3))</f>
        <v>15122.495000000001</v>
      </c>
      <c r="F25" s="19">
        <f>INDEX(工作表2!$4:$9,5,4+6*(ROW(工作表1!$A25)-3))</f>
        <v>12949.383</v>
      </c>
      <c r="G25" s="19">
        <f>INDEX(工作表2!$4:$9,5,5+6*(ROW(工作表1!$A25)-3))</f>
        <v>26902.663</v>
      </c>
    </row>
    <row r="26" spans="1:7">
      <c r="A26" t="s">
        <v>764</v>
      </c>
      <c r="C26" s="19">
        <f>INDEX(工作表2!$18:$21,4,2+(ROW(工作表1!$A26)-3))</f>
        <v>30091.918699999998</v>
      </c>
      <c r="D26" s="19">
        <f>INDEX(工作表2!$4:$9,5,2+6*(ROW(工作表1!$A26)-3))</f>
        <v>6951.7539999999999</v>
      </c>
      <c r="E26" s="19">
        <f>INDEX(工作表2!$4:$9,5,3+6*(ROW(工作表1!$A26)-3))</f>
        <v>1782.759</v>
      </c>
      <c r="F26" s="19">
        <f>INDEX(工作表2!$4:$9,5,4+6*(ROW(工作表1!$A26)-3))</f>
        <v>3598.88</v>
      </c>
      <c r="G26" s="19">
        <f>INDEX(工作表2!$4:$9,5,5+6*(ROW(工作表1!$A26)-3))</f>
        <v>2092.6370000000002</v>
      </c>
    </row>
    <row r="27" spans="1:7">
      <c r="A27" t="s">
        <v>765</v>
      </c>
      <c r="C27" s="19">
        <f>INDEX(工作表2!$18:$21,4,2+(ROW(工作表1!$A27)-3))</f>
        <v>109373.2205</v>
      </c>
      <c r="D27" s="19">
        <f>INDEX(工作表2!$4:$9,5,2+6*(ROW(工作表1!$A27)-3))</f>
        <v>13547.674999999999</v>
      </c>
      <c r="E27" s="19">
        <f>INDEX(工作表2!$4:$9,5,3+6*(ROW(工作表1!$A27)-3))</f>
        <v>5683.1319999999996</v>
      </c>
      <c r="F27" s="19">
        <f>INDEX(工作表2!$4:$9,5,4+6*(ROW(工作表1!$A27)-3))</f>
        <v>0</v>
      </c>
      <c r="G27" s="19">
        <f>INDEX(工作表2!$4:$9,5,5+6*(ROW(工作表1!$A27)-3))</f>
        <v>7835.7979999999998</v>
      </c>
    </row>
    <row r="28" spans="1:7">
      <c r="A28" t="s">
        <v>766</v>
      </c>
      <c r="C28" s="19">
        <f>INDEX(工作表2!$18:$21,4,2+(ROW(工作表1!$A28)-3))</f>
        <v>18028.1656</v>
      </c>
      <c r="D28" s="19">
        <f>INDEX(工作表2!$4:$9,5,2+6*(ROW(工作表1!$A28)-3))</f>
        <v>3477.5639999999999</v>
      </c>
      <c r="E28" s="19">
        <f>INDEX(工作表2!$4:$9,5,3+6*(ROW(工作表1!$A28)-3))</f>
        <v>464.24400000000003</v>
      </c>
      <c r="F28" s="19">
        <f>INDEX(工作表2!$4:$9,5,4+6*(ROW(工作表1!$A28)-3))</f>
        <v>393.98899999999998</v>
      </c>
      <c r="G28" s="19">
        <f>INDEX(工作表2!$4:$9,5,5+6*(ROW(工作表1!$A28)-3))</f>
        <v>1337.558</v>
      </c>
    </row>
    <row r="29" spans="1:7">
      <c r="A29" t="s">
        <v>767</v>
      </c>
      <c r="C29" s="19">
        <f>INDEX(工作表2!$18:$21,4,2+(ROW(工作表1!$A29)-3))</f>
        <v>5743579.2714</v>
      </c>
      <c r="D29" s="19">
        <f>INDEX(工作表2!$4:$9,5,2+6*(ROW(工作表1!$A29)-3))</f>
        <v>991611.51199999999</v>
      </c>
      <c r="E29" s="19">
        <f>INDEX(工作表2!$4:$9,5,3+6*(ROW(工作表1!$A29)-3))</f>
        <v>658497.53799999994</v>
      </c>
      <c r="F29" s="19">
        <f>INDEX(工作表2!$4:$9,5,4+6*(ROW(工作表1!$A29)-3))</f>
        <v>189488.09</v>
      </c>
      <c r="G29" s="19">
        <f>INDEX(工作表2!$4:$9,5,5+6*(ROW(工作表1!$A29)-3))</f>
        <v>577782.96299999999</v>
      </c>
    </row>
    <row r="30" spans="1:7">
      <c r="A30" t="s">
        <v>768</v>
      </c>
      <c r="C30" s="19">
        <f>INDEX(工作表2!$18:$21,4,2+(ROW(工作表1!$A30)-3))</f>
        <v>222188.01420000001</v>
      </c>
      <c r="D30" s="19">
        <f>INDEX(工作表2!$4:$9,5,2+6*(ROW(工作表1!$A30)-3))</f>
        <v>149363.89300000001</v>
      </c>
      <c r="E30" s="19">
        <f>INDEX(工作表2!$4:$9,5,3+6*(ROW(工作表1!$A30)-3))</f>
        <v>58913.167999999998</v>
      </c>
      <c r="F30" s="19">
        <f>INDEX(工作表2!$4:$9,5,4+6*(ROW(工作表1!$A30)-3))</f>
        <v>92609.395000000004</v>
      </c>
      <c r="G30" s="19">
        <f>INDEX(工作表2!$4:$9,5,5+6*(ROW(工作表1!$A30)-3))</f>
        <v>77142.865999999995</v>
      </c>
    </row>
    <row r="31" spans="1:7">
      <c r="A31" t="s">
        <v>769</v>
      </c>
      <c r="C31" s="19">
        <f>INDEX(工作表2!$18:$21,4,2+(ROW(工作表1!$A31)-3))</f>
        <v>109975.70759999999</v>
      </c>
      <c r="D31" s="19">
        <f>INDEX(工作表2!$4:$9,5,2+6*(ROW(工作表1!$A31)-3))</f>
        <v>25071.648000000001</v>
      </c>
      <c r="E31" s="19">
        <f>INDEX(工作表2!$4:$9,5,3+6*(ROW(工作表1!$A31)-3))</f>
        <v>7346.08</v>
      </c>
      <c r="F31" s="19">
        <f>INDEX(工作表2!$4:$9,5,4+6*(ROW(工作表1!$A31)-3))</f>
        <v>0</v>
      </c>
      <c r="G31" s="19">
        <f>INDEX(工作表2!$4:$9,5,5+6*(ROW(工作表1!$A31)-3))</f>
        <v>16334.48</v>
      </c>
    </row>
    <row r="32" spans="1:7">
      <c r="A32" t="s">
        <v>770</v>
      </c>
      <c r="C32" s="19">
        <f>INDEX(工作表2!$18:$21,4,2+(ROW(工作表1!$A32)-3))</f>
        <v>4706.7137000000002</v>
      </c>
      <c r="D32" s="19">
        <f>INDEX(工作表2!$4:$9,5,2+6*(ROW(工作表1!$A32)-3))</f>
        <v>1650.627</v>
      </c>
      <c r="E32" s="19">
        <f>INDEX(工作表2!$4:$9,5,3+6*(ROW(工作表1!$A32)-3))</f>
        <v>157.179</v>
      </c>
      <c r="F32" s="19">
        <f>INDEX(工作表2!$4:$9,5,4+6*(ROW(工作表1!$A32)-3))</f>
        <v>837.81500000000005</v>
      </c>
      <c r="G32" s="19">
        <f>INDEX(工作表2!$4:$9,5,5+6*(ROW(工作表1!$A32)-3))</f>
        <v>949.34799999999996</v>
      </c>
    </row>
    <row r="33" spans="1:7">
      <c r="A33" t="s">
        <v>771</v>
      </c>
      <c r="C33" s="19">
        <f>INDEX(工作表2!$18:$21,4,2+(ROW(工作表1!$A33)-3))</f>
        <v>1352.1188</v>
      </c>
      <c r="D33" s="19">
        <f>INDEX(工作表2!$4:$9,5,2+6*(ROW(工作表1!$A33)-3))</f>
        <v>1387.528</v>
      </c>
      <c r="E33" s="19">
        <f>INDEX(工作表2!$4:$9,5,3+6*(ROW(工作表1!$A33)-3))</f>
        <v>31.024000000000001</v>
      </c>
      <c r="F33" s="19">
        <f>INDEX(工作表2!$4:$9,5,4+6*(ROW(工作表1!$A33)-3))</f>
        <v>802.47799999999995</v>
      </c>
      <c r="G33" s="19">
        <f>INDEX(工作表2!$4:$9,5,5+6*(ROW(工作表1!$A33)-3))</f>
        <v>48.905000000000001</v>
      </c>
    </row>
    <row r="34" spans="1:7">
      <c r="A34" t="s">
        <v>772</v>
      </c>
      <c r="C34" s="19">
        <f>INDEX(工作表2!$18:$21,4,2+(ROW(工作表1!$A34)-3))</f>
        <v>79500.967000000004</v>
      </c>
      <c r="D34" s="19">
        <f>INDEX(工作表2!$4:$9,5,2+6*(ROW(工作表1!$A34)-3))</f>
        <v>113648.891</v>
      </c>
      <c r="E34" s="19">
        <f>INDEX(工作表2!$4:$9,5,3+6*(ROW(工作表1!$A34)-3))</f>
        <v>7296.616</v>
      </c>
      <c r="F34" s="19">
        <f>INDEX(工作表2!$4:$9,5,4+6*(ROW(工作表1!$A34)-3))</f>
        <v>16.992000000000001</v>
      </c>
      <c r="G34" s="19">
        <f>INDEX(工作表2!$4:$9,5,5+6*(ROW(工作表1!$A34)-3))</f>
        <v>13582.019</v>
      </c>
    </row>
    <row r="35" spans="1:7">
      <c r="A35" t="s">
        <v>773</v>
      </c>
      <c r="C35" s="19">
        <f>INDEX(工作表2!$18:$21,4,2+(ROW(工作表1!$A35)-3))</f>
        <v>9040.7392</v>
      </c>
      <c r="D35" s="19">
        <f>INDEX(工作表2!$4:$9,5,2+6*(ROW(工作表1!$A35)-3))</f>
        <v>5445.7139999999999</v>
      </c>
      <c r="E35" s="19">
        <f>INDEX(工作表2!$4:$9,5,3+6*(ROW(工作表1!$A35)-3))</f>
        <v>457.75400000000002</v>
      </c>
      <c r="F35" s="19">
        <f>INDEX(工作表2!$4:$9,5,4+6*(ROW(工作表1!$A35)-3))</f>
        <v>1131.491</v>
      </c>
      <c r="G35" s="19">
        <f>INDEX(工作表2!$4:$9,5,5+6*(ROW(工作表1!$A35)-3))</f>
        <v>1570.4069999999999</v>
      </c>
    </row>
    <row r="36" spans="1:7">
      <c r="A36" t="s">
        <v>774</v>
      </c>
      <c r="C36" s="19">
        <f>INDEX(工作表2!$18:$21,4,2+(ROW(工作表1!$A36)-3))</f>
        <v>64007.746800000001</v>
      </c>
      <c r="D36" s="19">
        <f>INDEX(工作表2!$4:$9,5,2+6*(ROW(工作表1!$A36)-3))</f>
        <v>15591.794</v>
      </c>
      <c r="E36" s="19">
        <f>INDEX(工作表2!$4:$9,5,3+6*(ROW(工作表1!$A36)-3))</f>
        <v>3448.4119999999998</v>
      </c>
      <c r="F36" s="19">
        <f>INDEX(工作表2!$4:$9,5,4+6*(ROW(工作表1!$A36)-3))</f>
        <v>2852.3809999999999</v>
      </c>
      <c r="G36" s="19">
        <f>INDEX(工作表2!$4:$9,5,5+6*(ROW(工作表1!$A36)-3))</f>
        <v>4269.4709999999995</v>
      </c>
    </row>
    <row r="37" spans="1:7">
      <c r="A37" t="s">
        <v>775</v>
      </c>
      <c r="C37" s="19">
        <f>INDEX(工作表2!$18:$21,4,2+(ROW(工作表1!$A37)-3))</f>
        <v>14102.0954</v>
      </c>
      <c r="D37" s="19">
        <f>INDEX(工作表2!$4:$9,5,2+6*(ROW(工作表1!$A37)-3))</f>
        <v>3914.623</v>
      </c>
      <c r="E37" s="19">
        <f>INDEX(工作表2!$4:$9,5,3+6*(ROW(工作表1!$A37)-3))</f>
        <v>980.38300000000004</v>
      </c>
      <c r="F37" s="19">
        <f>INDEX(工作表2!$4:$9,5,4+6*(ROW(工作表1!$A37)-3))</f>
        <v>37.195</v>
      </c>
      <c r="G37" s="19">
        <f>INDEX(工作表2!$4:$9,5,5+6*(ROW(工作表1!$A37)-3))</f>
        <v>1279.5409999999999</v>
      </c>
    </row>
    <row r="38" spans="1:7">
      <c r="A38" t="s">
        <v>776</v>
      </c>
      <c r="C38" s="19">
        <f>INDEX(工作表2!$18:$21,4,2+(ROW(工作表1!$A38)-3))</f>
        <v>1217.4063000000001</v>
      </c>
      <c r="D38" s="19">
        <f>INDEX(工作表2!$4:$9,5,2+6*(ROW(工作表1!$A38)-3))</f>
        <v>1161.5139999999999</v>
      </c>
      <c r="E38" s="19">
        <f>INDEX(工作表2!$4:$9,5,3+6*(ROW(工作表1!$A38)-3))</f>
        <v>0.22700000000000001</v>
      </c>
      <c r="F38" s="19">
        <f>INDEX(工作表2!$4:$9,5,4+6*(ROW(工作表1!$A38)-3))</f>
        <v>855.14099999999996</v>
      </c>
      <c r="G38" s="19">
        <f>INDEX(工作表2!$4:$9,5,5+6*(ROW(工作表1!$A38)-3))</f>
        <v>189.93199999999999</v>
      </c>
    </row>
    <row r="39" spans="1:7">
      <c r="A39" t="s">
        <v>777</v>
      </c>
      <c r="C39" s="19">
        <f>INDEX(工作表2!$18:$21,4,2+(ROW(工作表1!$A39)-3))</f>
        <v>6150.3364000000001</v>
      </c>
      <c r="D39" s="19">
        <f>INDEX(工作表2!$4:$9,5,2+6*(ROW(工作表1!$A39)-3))</f>
        <v>3603.0540000000001</v>
      </c>
      <c r="E39" s="19">
        <f>INDEX(工作表2!$4:$9,5,3+6*(ROW(工作表1!$A39)-3))</f>
        <v>632.63599999999997</v>
      </c>
      <c r="F39" s="19">
        <f>INDEX(工作表2!$4:$9,5,4+6*(ROW(工作表1!$A39)-3))</f>
        <v>106.938</v>
      </c>
      <c r="G39" s="19">
        <f>INDEX(工作表2!$4:$9,5,5+6*(ROW(工作表1!$A39)-3))</f>
        <v>703.34</v>
      </c>
    </row>
    <row r="40" spans="1:7">
      <c r="A40" t="s">
        <v>778</v>
      </c>
      <c r="C40" s="19">
        <f>INDEX(工作表2!$18:$21,4,2+(ROW(工作表1!$A40)-3))</f>
        <v>14408.7762</v>
      </c>
      <c r="D40" s="19">
        <f>INDEX(工作表2!$4:$9,5,2+6*(ROW(工作表1!$A40)-3))</f>
        <v>24649.191999999999</v>
      </c>
      <c r="E40" s="19">
        <f>INDEX(工作表2!$4:$9,5,3+6*(ROW(工作表1!$A40)-3))</f>
        <v>1419.847</v>
      </c>
      <c r="F40" s="19">
        <f>INDEX(工作表2!$4:$9,5,4+6*(ROW(工作表1!$A40)-3))</f>
        <v>914.08100000000002</v>
      </c>
      <c r="G40" s="19">
        <f>INDEX(工作表2!$4:$9,5,5+6*(ROW(工作表1!$A40)-3))</f>
        <v>2255.09</v>
      </c>
    </row>
    <row r="41" spans="1:7">
      <c r="A41" t="s">
        <v>779</v>
      </c>
      <c r="C41" s="19">
        <f>INDEX(工作表2!$18:$21,4,2+(ROW(工作表1!$A41)-3))</f>
        <v>2158.5592000000001</v>
      </c>
      <c r="D41" s="19">
        <f>INDEX(工作表2!$4:$9,5,2+6*(ROW(工作表1!$A41)-3))</f>
        <v>3438.0920000000001</v>
      </c>
      <c r="E41" s="19">
        <f>INDEX(工作表2!$4:$9,5,3+6*(ROW(工作表1!$A41)-3))</f>
        <v>294.91300000000001</v>
      </c>
      <c r="F41" s="19">
        <f>INDEX(工作表2!$4:$9,5,4+6*(ROW(工作表1!$A41)-3))</f>
        <v>28.611000000000001</v>
      </c>
      <c r="G41" s="19">
        <f>INDEX(工作表2!$4:$9,5,5+6*(ROW(工作表1!$A41)-3))</f>
        <v>690.19899999999996</v>
      </c>
    </row>
    <row r="42" spans="1:7">
      <c r="A42" t="s">
        <v>780</v>
      </c>
      <c r="C42" s="19">
        <f>INDEX(工作表2!$18:$21,4,2+(ROW(工作表1!$A42)-3))</f>
        <v>2229.7143999999998</v>
      </c>
      <c r="D42" s="19">
        <f>INDEX(工作表2!$4:$9,5,2+6*(ROW(工作表1!$A42)-3))</f>
        <v>1794.8240000000001</v>
      </c>
      <c r="E42" s="19">
        <f>INDEX(工作表2!$4:$9,5,3+6*(ROW(工作表1!$A42)-3))</f>
        <v>-19.396999999999998</v>
      </c>
      <c r="F42" s="19">
        <f>INDEX(工作表2!$4:$9,5,4+6*(ROW(工作表1!$A42)-3))</f>
        <v>1895.616</v>
      </c>
      <c r="G42" s="19">
        <f>INDEX(工作表2!$4:$9,5,5+6*(ROW(工作表1!$A42)-3))</f>
        <v>141.68600000000001</v>
      </c>
    </row>
    <row r="43" spans="1:7">
      <c r="A43" t="s">
        <v>781</v>
      </c>
      <c r="C43" s="19">
        <f>INDEX(工作表2!$18:$21,4,2+(ROW(工作表1!$A43)-3))</f>
        <v>1250.4775999999999</v>
      </c>
      <c r="D43" s="19">
        <f>INDEX(工作表2!$4:$9,5,2+6*(ROW(工作表1!$A43)-3))</f>
        <v>2280.85</v>
      </c>
      <c r="E43" s="19">
        <f>INDEX(工作表2!$4:$9,5,3+6*(ROW(工作表1!$A43)-3))</f>
        <v>279.54700000000003</v>
      </c>
      <c r="F43" s="19">
        <f>INDEX(工作表2!$4:$9,5,4+6*(ROW(工作表1!$A43)-3))</f>
        <v>321.34500000000003</v>
      </c>
      <c r="G43" s="19">
        <f>INDEX(工作表2!$4:$9,5,5+6*(ROW(工作表1!$A43)-3))</f>
        <v>278.55399999999997</v>
      </c>
    </row>
    <row r="44" spans="1:7">
      <c r="A44" t="s">
        <v>782</v>
      </c>
      <c r="C44" s="19">
        <f>INDEX(工作表2!$18:$21,4,2+(ROW(工作表1!$A44)-3))</f>
        <v>10275.0201</v>
      </c>
      <c r="D44" s="19">
        <f>INDEX(工作表2!$4:$9,5,2+6*(ROW(工作表1!$A44)-3))</f>
        <v>11723.971</v>
      </c>
      <c r="E44" s="19">
        <f>INDEX(工作表2!$4:$9,5,3+6*(ROW(工作表1!$A44)-3))</f>
        <v>1451.146</v>
      </c>
      <c r="F44" s="19">
        <f>INDEX(工作表2!$4:$9,5,4+6*(ROW(工作表1!$A44)-3))</f>
        <v>438.12700000000001</v>
      </c>
      <c r="G44" s="19">
        <f>INDEX(工作表2!$4:$9,5,5+6*(ROW(工作表1!$A44)-3))</f>
        <v>4860.848</v>
      </c>
    </row>
    <row r="45" spans="1:7">
      <c r="A45" t="s">
        <v>783</v>
      </c>
      <c r="C45" s="19">
        <f>INDEX(工作表2!$18:$21,4,2+(ROW(工作表1!$A45)-3))</f>
        <v>4855.9288999999999</v>
      </c>
      <c r="D45" s="19">
        <f>INDEX(工作表2!$4:$9,5,2+6*(ROW(工作表1!$A45)-3))</f>
        <v>4412.1459999999997</v>
      </c>
      <c r="E45" s="19">
        <f>INDEX(工作表2!$4:$9,5,3+6*(ROW(工作表1!$A45)-3))</f>
        <v>606.86</v>
      </c>
      <c r="F45" s="19">
        <f>INDEX(工作表2!$4:$9,5,4+6*(ROW(工作表1!$A45)-3))</f>
        <v>2113.953</v>
      </c>
      <c r="G45" s="19">
        <f>INDEX(工作表2!$4:$9,5,5+6*(ROW(工作表1!$A45)-3))</f>
        <v>895.12400000000002</v>
      </c>
    </row>
    <row r="46" spans="1:7">
      <c r="A46" t="s">
        <v>784</v>
      </c>
      <c r="C46" s="19">
        <f>INDEX(工作表2!$18:$21,4,2+(ROW(工作表1!$A46)-3))</f>
        <v>24657.344499999999</v>
      </c>
      <c r="D46" s="19">
        <f>INDEX(工作表2!$4:$9,5,2+6*(ROW(工作表1!$A46)-3))</f>
        <v>3062.0039999999999</v>
      </c>
      <c r="E46" s="19">
        <f>INDEX(工作表2!$4:$9,5,3+6*(ROW(工作表1!$A46)-3))</f>
        <v>1062.194</v>
      </c>
      <c r="F46" s="19">
        <f>INDEX(工作表2!$4:$9,5,4+6*(ROW(工作表1!$A46)-3))</f>
        <v>0</v>
      </c>
      <c r="G46" s="19">
        <f>INDEX(工作表2!$4:$9,5,5+6*(ROW(工作表1!$A46)-3))</f>
        <v>3681.6860000000001</v>
      </c>
    </row>
    <row r="47" spans="1:7">
      <c r="A47" t="s">
        <v>785</v>
      </c>
      <c r="C47" s="19">
        <f>INDEX(工作表2!$18:$21,4,2+(ROW(工作表1!$A47)-3))</f>
        <v>1040.5192999999999</v>
      </c>
      <c r="D47" s="19">
        <f>INDEX(工作表2!$4:$9,5,2+6*(ROW(工作表1!$A47)-3))</f>
        <v>418.65199999999999</v>
      </c>
      <c r="E47" s="19">
        <f>INDEX(工作表2!$4:$9,5,3+6*(ROW(工作表1!$A47)-3))</f>
        <v>111.616</v>
      </c>
      <c r="F47" s="19">
        <f>INDEX(工作表2!$4:$9,5,4+6*(ROW(工作表1!$A47)-3))</f>
        <v>0</v>
      </c>
      <c r="G47" s="19">
        <f>INDEX(工作表2!$4:$9,5,5+6*(ROW(工作表1!$A47)-3))</f>
        <v>268.53399999999999</v>
      </c>
    </row>
    <row r="48" spans="1:7">
      <c r="A48" t="s">
        <v>786</v>
      </c>
      <c r="C48" s="19">
        <f>INDEX(工作表2!$18:$21,4,2+(ROW(工作表1!$A48)-3))</f>
        <v>4804.5245999999997</v>
      </c>
      <c r="D48" s="19">
        <f>INDEX(工作表2!$4:$9,5,2+6*(ROW(工作表1!$A48)-3))</f>
        <v>3058.6529999999998</v>
      </c>
      <c r="E48" s="19">
        <f>INDEX(工作表2!$4:$9,5,3+6*(ROW(工作表1!$A48)-3))</f>
        <v>643.67499999999995</v>
      </c>
      <c r="F48" s="19">
        <f>INDEX(工作表2!$4:$9,5,4+6*(ROW(工作表1!$A48)-3))</f>
        <v>120.714</v>
      </c>
      <c r="G48" s="19">
        <f>INDEX(工作表2!$4:$9,5,5+6*(ROW(工作表1!$A48)-3))</f>
        <v>698.63300000000004</v>
      </c>
    </row>
    <row r="49" spans="1:7">
      <c r="A49" t="s">
        <v>787</v>
      </c>
      <c r="C49" s="19">
        <f>INDEX(工作表2!$18:$21,4,2+(ROW(工作表1!$A49)-3))</f>
        <v>11925.7016</v>
      </c>
      <c r="D49" s="19">
        <f>INDEX(工作表2!$4:$9,5,2+6*(ROW(工作表1!$A49)-3))</f>
        <v>20567.173999999999</v>
      </c>
      <c r="E49" s="19">
        <f>INDEX(工作表2!$4:$9,5,3+6*(ROW(工作表1!$A49)-3))</f>
        <v>912.91800000000001</v>
      </c>
      <c r="F49" s="19">
        <f>INDEX(工作表2!$4:$9,5,4+6*(ROW(工作表1!$A49)-3))</f>
        <v>2986.6489999999999</v>
      </c>
      <c r="G49" s="19">
        <f>INDEX(工作表2!$4:$9,5,5+6*(ROW(工作表1!$A49)-3))</f>
        <v>1935.0029999999999</v>
      </c>
    </row>
    <row r="50" spans="1:7" s="5" customFormat="1">
      <c r="A50" s="13" t="s">
        <v>788</v>
      </c>
      <c r="C50" s="20">
        <f>INDEX(工作表2!$18:$21,4,2+(ROW(工作表1!$A50)-3))</f>
        <v>1445.0663</v>
      </c>
      <c r="D50" s="13">
        <v>976.72699999999998</v>
      </c>
      <c r="E50" s="13">
        <v>115.604</v>
      </c>
      <c r="F50" s="13">
        <v>319.262</v>
      </c>
      <c r="G50" s="13">
        <v>495.524</v>
      </c>
    </row>
    <row r="51" spans="1:7">
      <c r="A51" t="s">
        <v>789</v>
      </c>
      <c r="C51" s="19">
        <f>INDEX(工作表2!$18:$21,4,2+(ROW(工作表1!$A51)-3))</f>
        <v>3431.0542</v>
      </c>
      <c r="D51" s="19">
        <f>INDEX(工作表2!$4:$9,5,2+6*(ROW(工作表1!$A51)-3))</f>
        <v>2010.162</v>
      </c>
      <c r="E51" s="19">
        <f>INDEX(工作表2!$4:$9,5,3+6*(ROW(工作表1!$A51)-3))</f>
        <v>530.06500000000005</v>
      </c>
      <c r="F51" s="19">
        <f>INDEX(工作表2!$4:$9,5,4+6*(ROW(工作表1!$A51)-3))</f>
        <v>705.57799999999997</v>
      </c>
      <c r="G51" s="19">
        <f>INDEX(工作表2!$4:$9,5,5+6*(ROW(工作表1!$A51)-3))</f>
        <v>848.65200000000004</v>
      </c>
    </row>
    <row r="52" spans="1:7">
      <c r="A52" t="s">
        <v>790</v>
      </c>
      <c r="C52" s="19">
        <f>INDEX(工作表2!$18:$21,4,2+(ROW(工作表1!$A52)-3))</f>
        <v>2998.2597000000001</v>
      </c>
      <c r="D52" s="19">
        <f>INDEX(工作表2!$4:$9,5,2+6*(ROW(工作表1!$A52)-3))</f>
        <v>2317.5720000000001</v>
      </c>
      <c r="E52" s="19">
        <f>INDEX(工作表2!$4:$9,5,3+6*(ROW(工作表1!$A52)-3))</f>
        <v>334.75200000000001</v>
      </c>
      <c r="F52" s="19">
        <f>INDEX(工作表2!$4:$9,5,4+6*(ROW(工作表1!$A52)-3))</f>
        <v>3.052</v>
      </c>
      <c r="G52" s="19">
        <f>INDEX(工作表2!$4:$9,5,5+6*(ROW(工作表1!$A52)-3))</f>
        <v>478.16300000000001</v>
      </c>
    </row>
    <row r="53" spans="1:7">
      <c r="A53" s="18" t="s">
        <v>791</v>
      </c>
      <c r="B53" t="s">
        <v>936</v>
      </c>
      <c r="C53" s="19">
        <f>INDEX(工作表2!$18:$21,4,2+(ROW(工作表1!$A53)-3))</f>
        <v>304446.62770000001</v>
      </c>
      <c r="D53">
        <v>288856.37599999999</v>
      </c>
      <c r="E53">
        <v>53386.489000000001</v>
      </c>
      <c r="F53">
        <v>74146.017999999996</v>
      </c>
      <c r="G53">
        <v>43146.012000000002</v>
      </c>
    </row>
    <row r="54" spans="1:7">
      <c r="A54" t="s">
        <v>792</v>
      </c>
      <c r="C54" s="19">
        <f>INDEX(工作表2!$18:$21,4,2+(ROW(工作表1!$A54)-3))</f>
        <v>64980.830499999996</v>
      </c>
      <c r="D54" s="19">
        <f>INDEX(工作表2!$4:$9,5,2+6*(ROW(工作表1!$A54)-3))</f>
        <v>62881.796000000002</v>
      </c>
      <c r="E54" s="19">
        <f>INDEX(工作表2!$4:$9,5,3+6*(ROW(工作表1!$A54)-3))</f>
        <v>20857.233</v>
      </c>
      <c r="F54" s="19">
        <f>INDEX(工作表2!$4:$9,5,4+6*(ROW(工作表1!$A54)-3))</f>
        <v>31120.197</v>
      </c>
      <c r="G54" s="19">
        <f>INDEX(工作表2!$4:$9,5,5+6*(ROW(工作表1!$A54)-3))</f>
        <v>19045.728999999999</v>
      </c>
    </row>
    <row r="55" spans="1:7">
      <c r="A55" t="s">
        <v>793</v>
      </c>
      <c r="C55" s="19">
        <f>INDEX(工作表2!$18:$21,4,2+(ROW(工作表1!$A55)-3))</f>
        <v>33503.2143</v>
      </c>
      <c r="D55" s="19">
        <f>INDEX(工作表2!$4:$9,5,2+6*(ROW(工作表1!$A55)-3))</f>
        <v>19398.838</v>
      </c>
      <c r="E55" s="19">
        <f>INDEX(工作表2!$4:$9,5,3+6*(ROW(工作表1!$A55)-3))</f>
        <v>9349.2369999999992</v>
      </c>
      <c r="F55" s="19">
        <f>INDEX(工作表2!$4:$9,5,4+6*(ROW(工作表1!$A55)-3))</f>
        <v>12254.797</v>
      </c>
      <c r="G55" s="19">
        <f>INDEX(工作表2!$4:$9,5,5+6*(ROW(工作表1!$A55)-3))</f>
        <v>5605.1679999999997</v>
      </c>
    </row>
    <row r="56" spans="1:7">
      <c r="A56" t="s">
        <v>794</v>
      </c>
      <c r="C56" s="19">
        <f>INDEX(工作表2!$18:$21,4,2+(ROW(工作表1!$A56)-3))</f>
        <v>19137.1914</v>
      </c>
      <c r="D56" s="19">
        <f>INDEX(工作表2!$4:$9,5,2+6*(ROW(工作表1!$A56)-3))</f>
        <v>17391.53</v>
      </c>
      <c r="E56" s="19">
        <f>INDEX(工作表2!$4:$9,5,3+6*(ROW(工作表1!$A56)-3))</f>
        <v>4489.4960000000001</v>
      </c>
      <c r="F56" s="19">
        <f>INDEX(工作表2!$4:$9,5,4+6*(ROW(工作表1!$A56)-3))</f>
        <v>10720.459000000001</v>
      </c>
      <c r="G56" s="19">
        <f>INDEX(工作表2!$4:$9,5,5+6*(ROW(工作表1!$A56)-3))</f>
        <v>6688.4889999999996</v>
      </c>
    </row>
    <row r="57" spans="1:7">
      <c r="A57" t="s">
        <v>795</v>
      </c>
      <c r="C57" s="19">
        <f>INDEX(工作表2!$18:$21,4,2+(ROW(工作表1!$A57)-3))</f>
        <v>16251.6667</v>
      </c>
      <c r="D57" s="19">
        <f>INDEX(工作表2!$4:$9,5,2+6*(ROW(工作表1!$A57)-3))</f>
        <v>7846.9250000000002</v>
      </c>
      <c r="E57" s="19">
        <f>INDEX(工作表2!$4:$9,5,3+6*(ROW(工作表1!$A57)-3))</f>
        <v>2109.3609999999999</v>
      </c>
      <c r="F57" s="19">
        <f>INDEX(工作表2!$4:$9,5,4+6*(ROW(工作表1!$A57)-3))</f>
        <v>22.574999999999999</v>
      </c>
      <c r="G57" s="19">
        <f>INDEX(工作表2!$4:$9,5,5+6*(ROW(工作表1!$A57)-3))</f>
        <v>2935.2930000000001</v>
      </c>
    </row>
    <row r="58" spans="1:7">
      <c r="A58" t="s">
        <v>796</v>
      </c>
      <c r="C58" s="19">
        <f>INDEX(工作表2!$18:$21,4,2+(ROW(工作表1!$A58)-3))</f>
        <v>8463.1656999999996</v>
      </c>
      <c r="D58" s="19">
        <f>INDEX(工作表2!$4:$9,5,2+6*(ROW(工作表1!$A58)-3))</f>
        <v>13628.062</v>
      </c>
      <c r="E58" s="19">
        <f>INDEX(工作表2!$4:$9,5,3+6*(ROW(工作表1!$A58)-3))</f>
        <v>650.63400000000001</v>
      </c>
      <c r="F58" s="19">
        <f>INDEX(工作表2!$4:$9,5,4+6*(ROW(工作表1!$A58)-3))</f>
        <v>6643.6049999999996</v>
      </c>
      <c r="G58" s="19">
        <f>INDEX(工作表2!$4:$9,5,5+6*(ROW(工作表1!$A58)-3))</f>
        <v>1167.338</v>
      </c>
    </row>
    <row r="59" spans="1:7">
      <c r="A59" t="s">
        <v>797</v>
      </c>
      <c r="C59" s="19">
        <f>INDEX(工作表2!$18:$21,4,2+(ROW(工作表1!$A59)-3))</f>
        <v>2753.3107</v>
      </c>
      <c r="D59" s="19">
        <f>INDEX(工作表2!$4:$9,5,2+6*(ROW(工作表1!$A59)-3))</f>
        <v>2703.549</v>
      </c>
      <c r="E59" s="19">
        <f>INDEX(工作表2!$4:$9,5,3+6*(ROW(工作表1!$A59)-3))</f>
        <v>129.869</v>
      </c>
      <c r="F59" s="19">
        <f>INDEX(工作表2!$4:$9,5,4+6*(ROW(工作表1!$A59)-3))</f>
        <v>0</v>
      </c>
      <c r="G59" s="19">
        <f>INDEX(工作表2!$4:$9,5,5+6*(ROW(工作表1!$A59)-3))</f>
        <v>864.15200000000004</v>
      </c>
    </row>
    <row r="60" spans="1:7">
      <c r="A60" t="s">
        <v>798</v>
      </c>
      <c r="C60" s="19">
        <f>INDEX(工作表2!$18:$21,4,2+(ROW(工作表1!$A60)-3))</f>
        <v>7921.1121999999996</v>
      </c>
      <c r="D60" s="19">
        <f>INDEX(工作表2!$4:$9,5,2+6*(ROW(工作表1!$A60)-3))</f>
        <v>15517.528</v>
      </c>
      <c r="E60" s="19">
        <f>INDEX(工作表2!$4:$9,5,3+6*(ROW(工作表1!$A60)-3))</f>
        <v>2058.741</v>
      </c>
      <c r="F60" s="19">
        <f>INDEX(工作表2!$4:$9,5,4+6*(ROW(工作表1!$A60)-3))</f>
        <v>2735.7109999999998</v>
      </c>
      <c r="G60" s="19">
        <f>INDEX(工作表2!$4:$9,5,5+6*(ROW(工作表1!$A60)-3))</f>
        <v>2546.0659999999998</v>
      </c>
    </row>
    <row r="61" spans="1:7">
      <c r="A61" t="s">
        <v>799</v>
      </c>
      <c r="C61" s="19">
        <f>INDEX(工作表2!$18:$21,4,2+(ROW(工作表1!$A61)-3))</f>
        <v>881.82010000000002</v>
      </c>
      <c r="D61" s="19">
        <f>INDEX(工作表2!$4:$9,5,2+6*(ROW(工作表1!$A61)-3))</f>
        <v>682.19899999999996</v>
      </c>
      <c r="E61" s="19">
        <f>INDEX(工作表2!$4:$9,5,3+6*(ROW(工作表1!$A61)-3))</f>
        <v>24.247</v>
      </c>
      <c r="F61" s="19">
        <f>INDEX(工作表2!$4:$9,5,4+6*(ROW(工作表1!$A61)-3))</f>
        <v>0.64300000000000002</v>
      </c>
      <c r="G61" s="19">
        <f>INDEX(工作表2!$4:$9,5,5+6*(ROW(工作表1!$A61)-3))</f>
        <v>453.90699999999998</v>
      </c>
    </row>
    <row r="62" spans="1:7">
      <c r="A62" t="s">
        <v>800</v>
      </c>
      <c r="C62" s="19">
        <f>INDEX(工作表2!$18:$21,4,2+(ROW(工作表1!$A62)-3))</f>
        <v>1206.3807999999999</v>
      </c>
      <c r="D62" s="19">
        <f>INDEX(工作表2!$4:$9,5,2+6*(ROW(工作表1!$A62)-3))</f>
        <v>1179.19</v>
      </c>
      <c r="E62" s="19">
        <f>INDEX(工作表2!$4:$9,5,3+6*(ROW(工作表1!$A62)-3))</f>
        <v>97.673000000000002</v>
      </c>
      <c r="F62" s="19">
        <f>INDEX(工作表2!$4:$9,5,4+6*(ROW(工作表1!$A62)-3))</f>
        <v>406.42099999999999</v>
      </c>
      <c r="G62" s="19">
        <f>INDEX(工作表2!$4:$9,5,5+6*(ROW(工作表1!$A62)-3))</f>
        <v>448.75599999999997</v>
      </c>
    </row>
    <row r="63" spans="1:7">
      <c r="A63" t="s">
        <v>801</v>
      </c>
      <c r="C63" s="19">
        <f>INDEX(工作表2!$18:$21,4,2+(ROW(工作表1!$A63)-3))</f>
        <v>5854.6036999999997</v>
      </c>
      <c r="D63" s="19">
        <f>INDEX(工作表2!$4:$9,5,2+6*(ROW(工作表1!$A63)-3))</f>
        <v>1980.9349999999999</v>
      </c>
      <c r="E63" s="19">
        <f>INDEX(工作表2!$4:$9,5,3+6*(ROW(工作表1!$A63)-3))</f>
        <v>442.03300000000002</v>
      </c>
      <c r="F63" s="19">
        <f>INDEX(工作表2!$4:$9,5,4+6*(ROW(工作表1!$A63)-3))</f>
        <v>0.85899999999999999</v>
      </c>
      <c r="G63" s="19">
        <f>INDEX(工作表2!$4:$9,5,5+6*(ROW(工作表1!$A63)-3))</f>
        <v>806.5</v>
      </c>
    </row>
    <row r="64" spans="1:7">
      <c r="A64" t="s">
        <v>802</v>
      </c>
      <c r="C64" s="19">
        <f>INDEX(工作表2!$18:$21,4,2+(ROW(工作表1!$A64)-3))</f>
        <v>437.06939999999997</v>
      </c>
      <c r="D64" s="19">
        <f>INDEX(工作表2!$4:$9,5,2+6*(ROW(工作表1!$A64)-3))</f>
        <v>375.577</v>
      </c>
      <c r="E64" s="19">
        <f>INDEX(工作表2!$4:$9,5,3+6*(ROW(工作表1!$A64)-3))</f>
        <v>10.646000000000001</v>
      </c>
      <c r="F64" s="19">
        <f>INDEX(工作表2!$4:$9,5,4+6*(ROW(工作表1!$A64)-3))</f>
        <v>302.17399999999998</v>
      </c>
      <c r="G64" s="19">
        <f>INDEX(工作表2!$4:$9,5,5+6*(ROW(工作表1!$A64)-3))</f>
        <v>26.495000000000001</v>
      </c>
    </row>
    <row r="65" spans="1:7">
      <c r="A65" t="s">
        <v>803</v>
      </c>
      <c r="C65" s="19">
        <f>INDEX(工作表2!$18:$21,4,2+(ROW(工作表1!$A65)-3))</f>
        <v>14899.072899999999</v>
      </c>
      <c r="D65" s="19">
        <f>INDEX(工作表2!$4:$9,5,2+6*(ROW(工作表1!$A65)-3))</f>
        <v>9704.75</v>
      </c>
      <c r="E65" s="19">
        <f>INDEX(工作表2!$4:$9,5,3+6*(ROW(工作表1!$A65)-3))</f>
        <v>1715.0519999999999</v>
      </c>
      <c r="F65" s="19">
        <f>INDEX(工作表2!$4:$9,5,4+6*(ROW(工作表1!$A65)-3))</f>
        <v>2665.6860000000001</v>
      </c>
      <c r="G65" s="19">
        <f>INDEX(工作表2!$4:$9,5,5+6*(ROW(工作表1!$A65)-3))</f>
        <v>792.96799999999996</v>
      </c>
    </row>
    <row r="66" spans="1:7">
      <c r="A66" t="s">
        <v>804</v>
      </c>
      <c r="C66" s="19">
        <f>INDEX(工作表2!$18:$21,4,2+(ROW(工作表1!$A66)-3))</f>
        <v>2234.5</v>
      </c>
      <c r="D66" s="19">
        <f>INDEX(工作表2!$4:$9,5,2+6*(ROW(工作表1!$A66)-3))</f>
        <v>1890.665</v>
      </c>
      <c r="E66" s="19">
        <f>INDEX(工作表2!$4:$9,5,3+6*(ROW(工作表1!$A66)-3))</f>
        <v>311.88099999999997</v>
      </c>
      <c r="F66" s="19">
        <f>INDEX(工作表2!$4:$9,5,4+6*(ROW(工作表1!$A66)-3))</f>
        <v>1039.5899999999999</v>
      </c>
      <c r="G66" s="19">
        <f>INDEX(工作表2!$4:$9,5,5+6*(ROW(工作表1!$A66)-3))</f>
        <v>867.47799999999995</v>
      </c>
    </row>
    <row r="67" spans="1:7">
      <c r="A67" t="s">
        <v>805</v>
      </c>
      <c r="C67" s="19">
        <f>INDEX(工作表2!$18:$21,4,2+(ROW(工作表1!$A67)-3))</f>
        <v>6889.8051999999998</v>
      </c>
      <c r="D67" s="19">
        <f>INDEX(工作表2!$4:$9,5,2+6*(ROW(工作表1!$A67)-3))</f>
        <v>3829.35</v>
      </c>
      <c r="E67" s="19">
        <f>INDEX(工作表2!$4:$9,5,3+6*(ROW(工作表1!$A67)-3))</f>
        <v>562.31899999999996</v>
      </c>
      <c r="F67" s="19">
        <f>INDEX(工作表2!$4:$9,5,4+6*(ROW(工作表1!$A67)-3))</f>
        <v>589.125</v>
      </c>
      <c r="G67" s="19">
        <f>INDEX(工作表2!$4:$9,5,5+6*(ROW(工作表1!$A67)-3))</f>
        <v>1038.174</v>
      </c>
    </row>
    <row r="68" spans="1:7">
      <c r="A68" t="s">
        <v>806</v>
      </c>
      <c r="C68" s="19">
        <f>INDEX(工作表2!$18:$21,4,2+(ROW(工作表1!$A68)-3))</f>
        <v>6785.1736000000001</v>
      </c>
      <c r="D68" s="19">
        <f>INDEX(工作表2!$4:$9,5,2+6*(ROW(工作表1!$A68)-3))</f>
        <v>4424.96</v>
      </c>
      <c r="E68" s="19">
        <f>INDEX(工作表2!$4:$9,5,3+6*(ROW(工作表1!$A68)-3))</f>
        <v>664.04600000000005</v>
      </c>
      <c r="F68" s="19">
        <f>INDEX(工作表2!$4:$9,5,4+6*(ROW(工作表1!$A68)-3))</f>
        <v>1337.6759999999999</v>
      </c>
      <c r="G68" s="19">
        <f>INDEX(工作表2!$4:$9,5,5+6*(ROW(工作表1!$A68)-3))</f>
        <v>526.90700000000004</v>
      </c>
    </row>
    <row r="69" spans="1:7">
      <c r="A69" t="s">
        <v>807</v>
      </c>
      <c r="C69" s="19">
        <f>INDEX(工作表2!$18:$21,4,2+(ROW(工作表1!$A69)-3))</f>
        <v>3017.1062999999999</v>
      </c>
      <c r="D69" s="19">
        <f>INDEX(工作表2!$4:$9,5,2+6*(ROW(工作表1!$A69)-3))</f>
        <v>4135.6120000000001</v>
      </c>
      <c r="E69" s="19">
        <f>INDEX(工作表2!$4:$9,5,3+6*(ROW(工作表1!$A69)-3))</f>
        <v>348.15600000000001</v>
      </c>
      <c r="F69" s="19">
        <f>INDEX(工作表2!$4:$9,5,4+6*(ROW(工作表1!$A69)-3))</f>
        <v>2411.4760000000001</v>
      </c>
      <c r="G69" s="19">
        <f>INDEX(工作表2!$4:$9,5,5+6*(ROW(工作表1!$A69)-3))</f>
        <v>1441.7940000000001</v>
      </c>
    </row>
    <row r="70" spans="1:7">
      <c r="A70" t="s">
        <v>808</v>
      </c>
      <c r="C70" s="19">
        <f>INDEX(工作表2!$18:$21,4,2+(ROW(工作表1!$A70)-3))</f>
        <v>864.43240000000003</v>
      </c>
      <c r="D70" s="19">
        <f>INDEX(工作表2!$4:$9,5,2+6*(ROW(工作表1!$A70)-3))</f>
        <v>888.56500000000005</v>
      </c>
      <c r="E70" s="19">
        <f>INDEX(工作表2!$4:$9,5,3+6*(ROW(工作表1!$A70)-3))</f>
        <v>56.664999999999999</v>
      </c>
      <c r="F70" s="19">
        <f>INDEX(工作表2!$4:$9,5,4+6*(ROW(工作表1!$A70)-3))</f>
        <v>11.717000000000001</v>
      </c>
      <c r="G70" s="19">
        <f>INDEX(工作表2!$4:$9,5,5+6*(ROW(工作表1!$A70)-3))</f>
        <v>121.10899999999999</v>
      </c>
    </row>
    <row r="71" spans="1:7">
      <c r="A71" t="s">
        <v>809</v>
      </c>
      <c r="C71" s="19">
        <f>INDEX(工作表2!$18:$21,4,2+(ROW(工作表1!$A71)-3))</f>
        <v>601.22360000000003</v>
      </c>
      <c r="D71" s="19">
        <f>INDEX(工作表2!$4:$9,5,2+6*(ROW(工作表1!$A71)-3))</f>
        <v>1355.27</v>
      </c>
      <c r="E71" s="19">
        <f>INDEX(工作表2!$4:$9,5,3+6*(ROW(工作表1!$A71)-3))</f>
        <v>177.62100000000001</v>
      </c>
      <c r="F71" s="19">
        <f>INDEX(工作表2!$4:$9,5,4+6*(ROW(工作表1!$A71)-3))</f>
        <v>820.55100000000004</v>
      </c>
      <c r="G71" s="19">
        <f>INDEX(工作表2!$4:$9,5,5+6*(ROW(工作表1!$A71)-3))</f>
        <v>191.221</v>
      </c>
    </row>
    <row r="72" spans="1:7">
      <c r="A72" t="s">
        <v>810</v>
      </c>
      <c r="C72" s="19">
        <f>INDEX(工作表2!$18:$21,4,2+(ROW(工作表1!$A72)-3))</f>
        <v>14143.3909</v>
      </c>
      <c r="D72" s="19">
        <f>INDEX(工作表2!$4:$9,5,2+6*(ROW(工作表1!$A72)-3))</f>
        <v>9450.7960000000003</v>
      </c>
      <c r="E72" s="19">
        <f>INDEX(工作表2!$4:$9,5,3+6*(ROW(工作表1!$A72)-3))</f>
        <v>1666.5260000000001</v>
      </c>
      <c r="F72" s="19">
        <f>INDEX(工作表2!$4:$9,5,4+6*(ROW(工作表1!$A72)-3))</f>
        <v>1245.1500000000001</v>
      </c>
      <c r="G72" s="19">
        <f>INDEX(工作表2!$4:$9,5,5+6*(ROW(工作表1!$A72)-3))</f>
        <v>1187.9280000000001</v>
      </c>
    </row>
    <row r="73" spans="1:7">
      <c r="A73" t="s">
        <v>811</v>
      </c>
      <c r="C73" s="19">
        <f>INDEX(工作表2!$18:$21,4,2+(ROW(工作表1!$A73)-3))</f>
        <v>74878.549199999994</v>
      </c>
      <c r="D73" s="19">
        <f>INDEX(工作表2!$4:$9,5,2+6*(ROW(工作表1!$A73)-3))</f>
        <v>536948.16799999995</v>
      </c>
      <c r="E73" s="19">
        <f>INDEX(工作表2!$4:$9,5,3+6*(ROW(工作表1!$A73)-3))</f>
        <v>10180.92</v>
      </c>
      <c r="F73" s="19">
        <f>INDEX(工作表2!$4:$9,5,4+6*(ROW(工作表1!$A73)-3))</f>
        <v>65700.417000000001</v>
      </c>
      <c r="G73" s="19">
        <f>INDEX(工作表2!$4:$9,5,5+6*(ROW(工作表1!$A73)-3))</f>
        <v>6645.05</v>
      </c>
    </row>
    <row r="74" spans="1:7">
      <c r="A74" t="s">
        <v>812</v>
      </c>
      <c r="C74" s="19">
        <f>INDEX(工作表2!$18:$21,4,2+(ROW(工作表1!$A74)-3))</f>
        <v>24090.9617</v>
      </c>
      <c r="D74" s="19">
        <f>INDEX(工作表2!$4:$9,5,2+6*(ROW(工作表1!$A74)-3))</f>
        <v>200675.97700000001</v>
      </c>
      <c r="E74" s="19">
        <f>INDEX(工作表2!$4:$9,5,3+6*(ROW(工作表1!$A74)-3))</f>
        <v>4218.7150000000001</v>
      </c>
      <c r="F74" s="19">
        <f>INDEX(工作表2!$4:$9,5,4+6*(ROW(工作表1!$A74)-3))</f>
        <v>31266.513999999999</v>
      </c>
      <c r="G74" s="19">
        <f>INDEX(工作表2!$4:$9,5,5+6*(ROW(工作表1!$A74)-3))</f>
        <v>2541.8110000000001</v>
      </c>
    </row>
    <row r="75" spans="1:7">
      <c r="A75" t="s">
        <v>813</v>
      </c>
      <c r="C75" s="19">
        <f>INDEX(工作表2!$18:$21,4,2+(ROW(工作表1!$A75)-3))</f>
        <v>12754.206899999999</v>
      </c>
      <c r="D75" s="19">
        <f>INDEX(工作表2!$4:$9,5,2+6*(ROW(工作表1!$A75)-3))</f>
        <v>123300.08100000001</v>
      </c>
      <c r="E75" s="19">
        <f>INDEX(工作表2!$4:$9,5,3+6*(ROW(工作表1!$A75)-3))</f>
        <v>2187.3890000000001</v>
      </c>
      <c r="F75" s="19">
        <f>INDEX(工作表2!$4:$9,5,4+6*(ROW(工作表1!$A75)-3))</f>
        <v>16406.088</v>
      </c>
      <c r="G75" s="19">
        <f>INDEX(工作表2!$4:$9,5,5+6*(ROW(工作表1!$A75)-3))</f>
        <v>682.06700000000001</v>
      </c>
    </row>
    <row r="76" spans="1:7">
      <c r="A76" t="s">
        <v>814</v>
      </c>
      <c r="C76" s="19">
        <f>INDEX(工作表2!$18:$21,4,2+(ROW(工作表1!$A76)-3))</f>
        <v>7231.2839999999997</v>
      </c>
      <c r="D76" s="19">
        <f>INDEX(工作表2!$4:$9,5,2+6*(ROW(工作表1!$A76)-3))</f>
        <v>54435.177000000003</v>
      </c>
      <c r="E76" s="19">
        <f>INDEX(工作表2!$4:$9,5,3+6*(ROW(工作表1!$A76)-3))</f>
        <v>1019.572</v>
      </c>
      <c r="F76" s="19">
        <f>INDEX(工作表2!$4:$9,5,4+6*(ROW(工作表1!$A76)-3))</f>
        <v>9839.2980000000007</v>
      </c>
      <c r="G76" s="19">
        <f>INDEX(工作表2!$4:$9,5,5+6*(ROW(工作表1!$A76)-3))</f>
        <v>2243.6689999999999</v>
      </c>
    </row>
    <row r="77" spans="1:7">
      <c r="A77" t="s">
        <v>815</v>
      </c>
      <c r="C77" s="19">
        <f>INDEX(工作表2!$18:$21,4,2+(ROW(工作表1!$A77)-3))</f>
        <v>12240.538699999999</v>
      </c>
      <c r="D77" s="19">
        <f>INDEX(工作表2!$4:$9,5,2+6*(ROW(工作表1!$A77)-3))</f>
        <v>45367.612000000001</v>
      </c>
      <c r="E77" s="19">
        <f>INDEX(工作表2!$4:$9,5,3+6*(ROW(工作表1!$A77)-3))</f>
        <v>1703.6849999999999</v>
      </c>
      <c r="F77" s="19">
        <f>INDEX(工作表2!$4:$9,5,4+6*(ROW(工作表1!$A77)-3))</f>
        <v>7639.77</v>
      </c>
      <c r="G77" s="19">
        <f>INDEX(工作表2!$4:$9,5,5+6*(ROW(工作表1!$A77)-3))</f>
        <v>2419.7579999999998</v>
      </c>
    </row>
    <row r="78" spans="1:7">
      <c r="A78" t="s">
        <v>816</v>
      </c>
      <c r="C78" s="19">
        <f>INDEX(工作表2!$18:$21,4,2+(ROW(工作表1!$A78)-3))</f>
        <v>4811.0594000000001</v>
      </c>
      <c r="D78" s="19">
        <f>INDEX(工作表2!$4:$9,5,2+6*(ROW(工作表1!$A78)-3))</f>
        <v>29281.223999999998</v>
      </c>
      <c r="E78" s="19">
        <f>INDEX(工作表2!$4:$9,5,3+6*(ROW(工作表1!$A78)-3))</f>
        <v>568.14099999999996</v>
      </c>
      <c r="F78" s="19">
        <f>INDEX(工作表2!$4:$9,5,4+6*(ROW(工作表1!$A78)-3))</f>
        <v>6225.067</v>
      </c>
      <c r="G78" s="19">
        <f>INDEX(工作表2!$4:$9,5,5+6*(ROW(工作表1!$A78)-3))</f>
        <v>1160.78</v>
      </c>
    </row>
    <row r="79" spans="1:7">
      <c r="A79" t="s">
        <v>817</v>
      </c>
      <c r="C79" s="19">
        <f>INDEX(工作表2!$18:$21,4,2+(ROW(工作表1!$A79)-3))</f>
        <v>5058.0267000000003</v>
      </c>
      <c r="D79" s="19">
        <f>INDEX(工作表2!$4:$9,5,2+6*(ROW(工作表1!$A79)-3))</f>
        <v>18755.067999999999</v>
      </c>
      <c r="E79" s="19">
        <f>INDEX(工作表2!$4:$9,5,3+6*(ROW(工作表1!$A79)-3))</f>
        <v>687.27300000000002</v>
      </c>
      <c r="F79" s="19">
        <f>INDEX(工作表2!$4:$9,5,4+6*(ROW(工作表1!$A79)-3))</f>
        <v>1649.07</v>
      </c>
      <c r="G79" s="19">
        <f>INDEX(工作表2!$4:$9,5,5+6*(ROW(工作表1!$A79)-3))</f>
        <v>1213.6369999999999</v>
      </c>
    </row>
    <row r="80" spans="1:7">
      <c r="A80" t="s">
        <v>818</v>
      </c>
      <c r="C80" s="19">
        <f>INDEX(工作表2!$18:$21,4,2+(ROW(工作表1!$A80)-3))</f>
        <v>3694.7042000000001</v>
      </c>
      <c r="D80" s="19">
        <f>INDEX(工作表2!$4:$9,5,2+6*(ROW(工作表1!$A80)-3))</f>
        <v>77607.807000000001</v>
      </c>
      <c r="E80" s="19">
        <f>INDEX(工作表2!$4:$9,5,3+6*(ROW(工作表1!$A80)-3))</f>
        <v>937.48299999999995</v>
      </c>
      <c r="F80" s="19">
        <f>INDEX(工作表2!$4:$9,5,4+6*(ROW(工作表1!$A80)-3))</f>
        <v>5911.6890000000003</v>
      </c>
      <c r="G80" s="19">
        <f>INDEX(工作表2!$4:$9,5,5+6*(ROW(工作表1!$A80)-3))</f>
        <v>777.61</v>
      </c>
    </row>
    <row r="81" spans="1:7">
      <c r="A81" t="s">
        <v>819</v>
      </c>
      <c r="C81" s="19">
        <f>INDEX(工作表2!$18:$21,4,2+(ROW(工作表1!$A81)-3))</f>
        <v>1403627.7992</v>
      </c>
      <c r="D81" s="19">
        <f>INDEX(工作表2!$4:$9,5,2+6*(ROW(工作表1!$A81)-3))</f>
        <v>4760286.82</v>
      </c>
      <c r="E81" s="19">
        <f>INDEX(工作表2!$4:$9,5,3+6*(ROW(工作表1!$A81)-3))</f>
        <v>160105.70699999999</v>
      </c>
      <c r="F81" s="19">
        <f>INDEX(工作表2!$4:$9,5,4+6*(ROW(工作表1!$A81)-3))</f>
        <v>613047.28099999996</v>
      </c>
      <c r="G81" s="19">
        <f>INDEX(工作表2!$4:$9,5,5+6*(ROW(工作表1!$A81)-3))</f>
        <v>576764.68999999994</v>
      </c>
    </row>
    <row r="82" spans="1:7">
      <c r="A82" t="s">
        <v>820</v>
      </c>
      <c r="C82" s="19">
        <f>INDEX(工作表2!$18:$21,4,2+(ROW(工作表1!$A82)-3))</f>
        <v>164371.40049999999</v>
      </c>
      <c r="D82" s="19">
        <f>INDEX(工作表2!$4:$9,5,2+6*(ROW(工作表1!$A82)-3))</f>
        <v>1235702.5630000001</v>
      </c>
      <c r="E82" s="19">
        <f>INDEX(工作表2!$4:$9,5,3+6*(ROW(工作表1!$A82)-3))</f>
        <v>29469.965</v>
      </c>
      <c r="F82" s="19">
        <f>INDEX(工作表2!$4:$9,5,4+6*(ROW(工作表1!$A82)-3))</f>
        <v>98878.607999999993</v>
      </c>
      <c r="G82" s="19">
        <f>INDEX(工作表2!$4:$9,5,5+6*(ROW(工作表1!$A82)-3))</f>
        <v>131851.916</v>
      </c>
    </row>
    <row r="83" spans="1:7">
      <c r="A83" t="s">
        <v>821</v>
      </c>
      <c r="C83" s="19">
        <f>INDEX(工作表2!$18:$21,4,2+(ROW(工作表1!$A83)-3))</f>
        <v>86637.521500000003</v>
      </c>
      <c r="D83" s="19">
        <f>INDEX(工作表2!$4:$9,5,2+6*(ROW(工作表1!$A83)-3))</f>
        <v>472566.73599999998</v>
      </c>
      <c r="E83" s="19">
        <f>INDEX(工作表2!$4:$9,5,3+6*(ROW(工作表1!$A83)-3))</f>
        <v>13330.148999999999</v>
      </c>
      <c r="F83" s="19">
        <f>INDEX(工作表2!$4:$9,5,4+6*(ROW(工作表1!$A83)-3))</f>
        <v>32231.960999999999</v>
      </c>
      <c r="G83" s="19">
        <f>INDEX(工作表2!$4:$9,5,5+6*(ROW(工作表1!$A83)-3))</f>
        <v>29745.526000000002</v>
      </c>
    </row>
    <row r="84" spans="1:7">
      <c r="A84" t="s">
        <v>822</v>
      </c>
      <c r="C84" s="19">
        <f>INDEX(工作表2!$18:$21,4,2+(ROW(工作表1!$A84)-3))</f>
        <v>83515.431899999996</v>
      </c>
      <c r="D84" s="19">
        <f>INDEX(工作表2!$4:$9,5,2+6*(ROW(工作表1!$A84)-3))</f>
        <v>896341</v>
      </c>
      <c r="E84" s="19">
        <f>INDEX(工作表2!$4:$9,5,3+6*(ROW(工作表1!$A84)-3))</f>
        <v>13272.235000000001</v>
      </c>
      <c r="F84" s="19">
        <f>INDEX(工作表2!$4:$9,5,4+6*(ROW(工作表1!$A84)-3))</f>
        <v>88471.804999999993</v>
      </c>
      <c r="G84" s="19">
        <f>INDEX(工作表2!$4:$9,5,5+6*(ROW(工作表1!$A84)-3))</f>
        <v>72194.587</v>
      </c>
    </row>
    <row r="85" spans="1:7">
      <c r="A85" t="s">
        <v>823</v>
      </c>
      <c r="C85" s="19">
        <f>INDEX(工作表2!$18:$21,4,2+(ROW(工作表1!$A85)-3))</f>
        <v>60578.4519</v>
      </c>
      <c r="D85" s="19">
        <f>INDEX(工作表2!$4:$9,5,2+6*(ROW(工作表1!$A85)-3))</f>
        <v>884725.83600000001</v>
      </c>
      <c r="E85" s="19">
        <f>INDEX(工作表2!$4:$9,5,3+6*(ROW(工作表1!$A85)-3))</f>
        <v>15120.18</v>
      </c>
      <c r="F85" s="19">
        <f>INDEX(工作表2!$4:$9,5,4+6*(ROW(工作表1!$A85)-3))</f>
        <v>96399.714000000007</v>
      </c>
      <c r="G85" s="19">
        <f>INDEX(工作表2!$4:$9,5,5+6*(ROW(工作表1!$A85)-3))</f>
        <v>49658.080999999998</v>
      </c>
    </row>
    <row r="86" spans="1:7">
      <c r="A86" s="15" t="s">
        <v>824</v>
      </c>
      <c r="B86" s="5"/>
      <c r="C86" s="19" t="str">
        <f>INDEX(工作表2!$18:$21,4,2+(ROW(工作表1!$A86)-3))</f>
        <v>#N/A N/A</v>
      </c>
      <c r="D86" s="19" t="str">
        <f>INDEX(工作表2!$4:$9,5,2+6*(ROW(工作表1!$A86)-3))</f>
        <v>#N/A N/A</v>
      </c>
      <c r="E86" s="19" t="str">
        <f>INDEX(工作表2!$4:$9,5,3+6*(ROW(工作表1!$A86)-3))</f>
        <v>#N/A N/A</v>
      </c>
      <c r="F86" s="19" t="str">
        <f>INDEX(工作表2!$4:$9,5,4+6*(ROW(工作表1!$A86)-3))</f>
        <v>#N/A N/A</v>
      </c>
      <c r="G86" s="19" t="str">
        <f>INDEX(工作表2!$4:$9,5,5+6*(ROW(工作表1!$A86)-3))</f>
        <v>#N/A N/A</v>
      </c>
    </row>
    <row r="87" spans="1:7">
      <c r="A87" t="s">
        <v>825</v>
      </c>
      <c r="C87" s="19">
        <f>INDEX(工作表2!$18:$21,4,2+(ROW(工作表1!$A87)-3))</f>
        <v>1023.7969000000001</v>
      </c>
      <c r="D87" s="19">
        <f>INDEX(工作表2!$4:$9,5,2+6*(ROW(工作表1!$A87)-3))</f>
        <v>15236.695</v>
      </c>
      <c r="E87" s="19">
        <f>INDEX(工作表2!$4:$9,5,3+6*(ROW(工作表1!$A87)-3))</f>
        <v>-516.04499999999996</v>
      </c>
      <c r="F87" s="19">
        <f>INDEX(工作表2!$4:$9,5,4+6*(ROW(工作表1!$A87)-3))</f>
        <v>2696.9169999999999</v>
      </c>
      <c r="G87" s="19">
        <f>INDEX(工作表2!$4:$9,5,5+6*(ROW(工作表1!$A87)-3))</f>
        <v>631.98699999999997</v>
      </c>
    </row>
    <row r="88" spans="1:7">
      <c r="A88" s="12" t="s">
        <v>826</v>
      </c>
      <c r="C88" s="19">
        <f>INDEX(工作表2!$18:$21,4,2+(ROW(工作表1!$A88)-3))</f>
        <v>35067.245900000002</v>
      </c>
      <c r="D88" s="13">
        <v>367607.60570000001</v>
      </c>
      <c r="E88" s="13">
        <v>-10999.401099999999</v>
      </c>
      <c r="F88" s="13">
        <v>21142.129400000002</v>
      </c>
      <c r="G88" s="13">
        <v>59690.1414</v>
      </c>
    </row>
    <row r="89" spans="1:7">
      <c r="A89" t="s">
        <v>827</v>
      </c>
      <c r="C89" s="19">
        <f>INDEX(工作表2!$18:$21,4,2+(ROW(工作表1!$A89)-3))</f>
        <v>41697.14</v>
      </c>
      <c r="D89" s="19">
        <f>INDEX(工作表2!$4:$9,5,2+6*(ROW(工作表1!$A89)-3))</f>
        <v>56377.731</v>
      </c>
      <c r="E89" s="19">
        <f>INDEX(工作表2!$4:$9,5,3+6*(ROW(工作表1!$A89)-3))</f>
        <v>-9195.9</v>
      </c>
      <c r="F89" s="19">
        <f>INDEX(工作表2!$4:$9,5,4+6*(ROW(工作表1!$A89)-3))</f>
        <v>4.4999999999999998E-2</v>
      </c>
      <c r="G89" s="19">
        <f>INDEX(工作表2!$4:$9,5,5+6*(ROW(工作表1!$A89)-3))</f>
        <v>38558.837</v>
      </c>
    </row>
    <row r="90" spans="1:7">
      <c r="A90" t="s">
        <v>828</v>
      </c>
      <c r="C90" s="19">
        <f>INDEX(工作表2!$18:$21,4,2+(ROW(工作表1!$A90)-3))</f>
        <v>193860.43309999999</v>
      </c>
      <c r="D90" s="19">
        <f>INDEX(工作表2!$4:$9,5,2+6*(ROW(工作表1!$A90)-3))</f>
        <v>424739.15</v>
      </c>
      <c r="E90" s="19">
        <f>INDEX(工作表2!$4:$9,5,3+6*(ROW(工作表1!$A90)-3))</f>
        <v>14198.61</v>
      </c>
      <c r="F90" s="19">
        <f>INDEX(工作表2!$4:$9,5,4+6*(ROW(工作表1!$A90)-3))</f>
        <v>7287.3940000000002</v>
      </c>
      <c r="G90" s="19">
        <f>INDEX(工作表2!$4:$9,5,5+6*(ROW(工作表1!$A90)-3))</f>
        <v>77384.566000000006</v>
      </c>
    </row>
    <row r="91" spans="1:7">
      <c r="A91" t="s">
        <v>829</v>
      </c>
      <c r="C91" s="19">
        <f>INDEX(工作表2!$18:$21,4,2+(ROW(工作表1!$A91)-3))</f>
        <v>383133.27659999998</v>
      </c>
      <c r="D91" s="19">
        <f>INDEX(工作表2!$4:$9,5,2+6*(ROW(工作表1!$A91)-3))</f>
        <v>118636.77800000001</v>
      </c>
      <c r="E91" s="19">
        <f>INDEX(工作表2!$4:$9,5,3+6*(ROW(工作表1!$A91)-3))</f>
        <v>33396.438999999998</v>
      </c>
      <c r="F91" s="19">
        <f>INDEX(工作表2!$4:$9,5,4+6*(ROW(工作表1!$A91)-3))</f>
        <v>54578.538</v>
      </c>
      <c r="G91" s="19">
        <f>INDEX(工作表2!$4:$9,5,5+6*(ROW(工作表1!$A91)-3))</f>
        <v>7663.8710000000001</v>
      </c>
    </row>
    <row r="92" spans="1:7">
      <c r="A92" t="s">
        <v>830</v>
      </c>
      <c r="C92" s="19">
        <f>INDEX(工作表2!$18:$21,4,2+(ROW(工作表1!$A92)-3))</f>
        <v>71534.619500000001</v>
      </c>
      <c r="D92" s="19">
        <f>INDEX(工作表2!$4:$9,5,2+6*(ROW(工作表1!$A92)-3))</f>
        <v>236026.022</v>
      </c>
      <c r="E92" s="19">
        <f>INDEX(工作表2!$4:$9,5,3+6*(ROW(工作表1!$A92)-3))</f>
        <v>4753.82</v>
      </c>
      <c r="F92" s="19">
        <f>INDEX(工作表2!$4:$9,5,4+6*(ROW(工作表1!$A92)-3))</f>
        <v>5294.6729999999998</v>
      </c>
      <c r="G92" s="19">
        <f>INDEX(工作表2!$4:$9,5,5+6*(ROW(工作表1!$A92)-3))</f>
        <v>29382.263999999999</v>
      </c>
    </row>
    <row r="93" spans="1:7">
      <c r="A93" t="s">
        <v>831</v>
      </c>
      <c r="C93" s="19">
        <f>INDEX(工作表2!$18:$21,4,2+(ROW(工作表1!$A93)-3))</f>
        <v>42580.828600000001</v>
      </c>
      <c r="D93" s="19">
        <f>INDEX(工作表2!$4:$9,5,2+6*(ROW(工作表1!$A93)-3))</f>
        <v>140829.79399999999</v>
      </c>
      <c r="E93" s="19">
        <f>INDEX(工作表2!$4:$9,5,3+6*(ROW(工作表1!$A93)-3))</f>
        <v>5530.7690000000002</v>
      </c>
      <c r="F93" s="19">
        <f>INDEX(工作表2!$4:$9,5,4+6*(ROW(工作表1!$A93)-3))</f>
        <v>32474.905999999999</v>
      </c>
      <c r="G93" s="19">
        <f>INDEX(工作表2!$4:$9,5,5+6*(ROW(工作表1!$A93)-3))</f>
        <v>7280.1310000000003</v>
      </c>
    </row>
    <row r="94" spans="1:7">
      <c r="A94" t="s">
        <v>832</v>
      </c>
      <c r="C94" s="19">
        <f>INDEX(工作表2!$18:$21,4,2+(ROW(工作表1!$A94)-3))</f>
        <v>12396.127500000001</v>
      </c>
      <c r="D94" s="19">
        <f>INDEX(工作表2!$4:$9,5,2+6*(ROW(工作表1!$A94)-3))</f>
        <v>35884.17</v>
      </c>
      <c r="E94" s="19">
        <f>INDEX(工作表2!$4:$9,5,3+6*(ROW(工作表1!$A94)-3))</f>
        <v>757.44600000000003</v>
      </c>
      <c r="F94" s="19">
        <f>INDEX(工作表2!$4:$9,5,4+6*(ROW(工作表1!$A94)-3))</f>
        <v>13.069000000000001</v>
      </c>
      <c r="G94" s="19">
        <f>INDEX(工作表2!$4:$9,5,5+6*(ROW(工作表1!$A94)-3))</f>
        <v>2553.3649999999998</v>
      </c>
    </row>
    <row r="95" spans="1:7">
      <c r="A95" t="s">
        <v>833</v>
      </c>
      <c r="C95" s="19">
        <f>INDEX(工作表2!$18:$21,4,2+(ROW(工作表1!$A95)-3))</f>
        <v>71221.336800000005</v>
      </c>
      <c r="D95" s="19">
        <f>INDEX(工作表2!$4:$9,5,2+6*(ROW(工作表1!$A95)-3))</f>
        <v>376992.86300000001</v>
      </c>
      <c r="E95" s="19">
        <f>INDEX(工作表2!$4:$9,5,3+6*(ROW(工作表1!$A95)-3))</f>
        <v>5531.8649999999998</v>
      </c>
      <c r="F95" s="19">
        <f>INDEX(工作表2!$4:$9,5,4+6*(ROW(工作表1!$A95)-3))</f>
        <v>43833.351999999999</v>
      </c>
      <c r="G95" s="19">
        <f>INDEX(工作表2!$4:$9,5,5+6*(ROW(工作表1!$A95)-3))</f>
        <v>11505.429</v>
      </c>
    </row>
    <row r="96" spans="1:7">
      <c r="A96" t="s">
        <v>834</v>
      </c>
      <c r="C96" s="19">
        <f>INDEX(工作表2!$18:$21,4,2+(ROW(工作表1!$A96)-3))</f>
        <v>1663.0015000000001</v>
      </c>
      <c r="D96" s="19">
        <f>INDEX(工作表2!$4:$9,5,2+6*(ROW(工作表1!$A96)-3))</f>
        <v>10053.583000000001</v>
      </c>
      <c r="E96" s="19">
        <f>INDEX(工作表2!$4:$9,5,3+6*(ROW(工作表1!$A96)-3))</f>
        <v>187.56100000000001</v>
      </c>
      <c r="F96" s="19">
        <f>INDEX(工作表2!$4:$9,5,4+6*(ROW(工作表1!$A96)-3))</f>
        <v>441.27699999999999</v>
      </c>
      <c r="G96" s="19">
        <f>INDEX(工作表2!$4:$9,5,5+6*(ROW(工作表1!$A96)-3))</f>
        <v>434.738</v>
      </c>
    </row>
    <row r="97" spans="1:7">
      <c r="A97" t="s">
        <v>835</v>
      </c>
      <c r="C97" s="19">
        <f>INDEX(工作表2!$18:$21,4,2+(ROW(工作表1!$A97)-3))</f>
        <v>20525.999199999998</v>
      </c>
      <c r="D97" s="19">
        <f>INDEX(工作表2!$4:$9,5,2+6*(ROW(工作表1!$A97)-3))</f>
        <v>14151.323</v>
      </c>
      <c r="E97" s="19">
        <f>INDEX(工作表2!$4:$9,5,3+6*(ROW(工作表1!$A97)-3))</f>
        <v>1606.5239999999999</v>
      </c>
      <c r="F97" s="19">
        <f>INDEX(工作表2!$4:$9,5,4+6*(ROW(工作表1!$A97)-3))</f>
        <v>3544.6109999999999</v>
      </c>
      <c r="G97" s="19">
        <f>INDEX(工作表2!$4:$9,5,5+6*(ROW(工作表1!$A97)-3))</f>
        <v>1955.5909999999999</v>
      </c>
    </row>
    <row r="98" spans="1:7">
      <c r="A98" t="s">
        <v>836</v>
      </c>
      <c r="C98" s="19">
        <f>INDEX(工作表2!$18:$21,4,2+(ROW(工作表1!$A98)-3))</f>
        <v>16035.8328</v>
      </c>
      <c r="D98" s="19">
        <f>INDEX(工作表2!$4:$9,5,2+6*(ROW(工作表1!$A98)-3))</f>
        <v>94433.407000000007</v>
      </c>
      <c r="E98" s="19">
        <f>INDEX(工作表2!$4:$9,5,3+6*(ROW(工作表1!$A98)-3))</f>
        <v>3369.4270000000001</v>
      </c>
      <c r="F98" s="19">
        <f>INDEX(工作表2!$4:$9,5,4+6*(ROW(工作表1!$A98)-3))</f>
        <v>14528.19</v>
      </c>
      <c r="G98" s="19">
        <f>INDEX(工作表2!$4:$9,5,5+6*(ROW(工作表1!$A98)-3))</f>
        <v>7042.78</v>
      </c>
    </row>
    <row r="99" spans="1:7">
      <c r="A99" t="s">
        <v>837</v>
      </c>
      <c r="C99" s="19">
        <f>INDEX(工作表2!$18:$21,4,2+(ROW(工作表1!$A99)-3))</f>
        <v>3893.5164</v>
      </c>
      <c r="D99" s="19">
        <f>INDEX(工作表2!$4:$9,5,2+6*(ROW(工作表1!$A99)-3))</f>
        <v>21207.654999999999</v>
      </c>
      <c r="E99" s="19">
        <f>INDEX(工作表2!$4:$9,5,3+6*(ROW(工作表1!$A99)-3))</f>
        <v>712.01199999999994</v>
      </c>
      <c r="F99" s="19">
        <f>INDEX(工作表2!$4:$9,5,4+6*(ROW(工作表1!$A99)-3))</f>
        <v>35.158000000000001</v>
      </c>
      <c r="G99" s="19">
        <f>INDEX(工作表2!$4:$9,5,5+6*(ROW(工作表1!$A99)-3))</f>
        <v>1293.5129999999999</v>
      </c>
    </row>
    <row r="100" spans="1:7">
      <c r="A100" t="s">
        <v>838</v>
      </c>
      <c r="C100" s="19">
        <f>INDEX(工作表2!$18:$21,4,2+(ROW(工作表1!$A100)-3))</f>
        <v>6485.9107999999997</v>
      </c>
      <c r="D100" s="19">
        <f>INDEX(工作表2!$4:$9,5,2+6*(ROW(工作表1!$A100)-3))</f>
        <v>16777.883999999998</v>
      </c>
      <c r="E100" s="19">
        <f>INDEX(工作表2!$4:$9,5,3+6*(ROW(工作表1!$A100)-3))</f>
        <v>645.43499999999995</v>
      </c>
      <c r="F100" s="19">
        <f>INDEX(工作表2!$4:$9,5,4+6*(ROW(工作表1!$A100)-3))</f>
        <v>6.0640000000000001</v>
      </c>
      <c r="G100" s="19">
        <f>INDEX(工作表2!$4:$9,5,5+6*(ROW(工作表1!$A100)-3))</f>
        <v>591.58600000000001</v>
      </c>
    </row>
    <row r="101" spans="1:7">
      <c r="A101" t="s">
        <v>839</v>
      </c>
      <c r="C101" s="19">
        <f>INDEX(工作表2!$18:$21,4,2+(ROW(工作表1!$A101)-3))</f>
        <v>1413.412</v>
      </c>
      <c r="D101" s="19">
        <f>INDEX(工作表2!$4:$9,5,2+6*(ROW(工作表1!$A101)-3))</f>
        <v>4374.7550000000001</v>
      </c>
      <c r="E101" s="19">
        <f>INDEX(工作表2!$4:$9,5,3+6*(ROW(工作表1!$A101)-3))</f>
        <v>127.991</v>
      </c>
      <c r="F101" s="19">
        <f>INDEX(工作表2!$4:$9,5,4+6*(ROW(工作表1!$A101)-3))</f>
        <v>34.896000000000001</v>
      </c>
      <c r="G101" s="19">
        <f>INDEX(工作表2!$4:$9,5,5+6*(ROW(工作表1!$A101)-3))</f>
        <v>597.41600000000005</v>
      </c>
    </row>
    <row r="102" spans="1:7">
      <c r="A102" t="s">
        <v>840</v>
      </c>
      <c r="C102" s="19">
        <f>INDEX(工作表2!$18:$21,4,2+(ROW(工作表1!$A102)-3))</f>
        <v>642.41300000000001</v>
      </c>
      <c r="D102" s="19">
        <f>INDEX(工作表2!$4:$9,5,2+6*(ROW(工作表1!$A102)-3))</f>
        <v>1687.0129999999999</v>
      </c>
      <c r="E102" s="19">
        <f>INDEX(工作表2!$4:$9,5,3+6*(ROW(工作表1!$A102)-3))</f>
        <v>61.25</v>
      </c>
      <c r="F102" s="19">
        <f>INDEX(工作表2!$4:$9,5,4+6*(ROW(工作表1!$A102)-3))</f>
        <v>9.5850000000000009</v>
      </c>
      <c r="G102" s="19">
        <f>INDEX(工作表2!$4:$9,5,5+6*(ROW(工作表1!$A102)-3))</f>
        <v>64.897000000000006</v>
      </c>
    </row>
    <row r="103" spans="1:7">
      <c r="A103" t="s">
        <v>841</v>
      </c>
      <c r="C103" s="19">
        <f>INDEX(工作表2!$18:$21,4,2+(ROW(工作表1!$A103)-3))</f>
        <v>868834.01300000004</v>
      </c>
      <c r="D103" s="19">
        <f>INDEX(工作表2!$4:$9,5,2+6*(ROW(工作表1!$A103)-3))</f>
        <v>226613.141</v>
      </c>
      <c r="E103" s="19">
        <f>INDEX(工作表2!$4:$9,5,3+6*(ROW(工作表1!$A103)-3))</f>
        <v>77588.145000000004</v>
      </c>
      <c r="F103" s="19">
        <f>INDEX(工作表2!$4:$9,5,4+6*(ROW(工作表1!$A103)-3))</f>
        <v>1770</v>
      </c>
      <c r="G103" s="19">
        <f>INDEX(工作表2!$4:$9,5,5+6*(ROW(工作表1!$A103)-3))</f>
        <v>31529.327000000001</v>
      </c>
    </row>
    <row r="104" spans="1:7">
      <c r="A104" t="s">
        <v>842</v>
      </c>
      <c r="C104" s="19">
        <f>INDEX(工作表2!$18:$21,4,2+(ROW(工作表1!$A104)-3))</f>
        <v>258073.2542</v>
      </c>
      <c r="D104" s="19">
        <f>INDEX(工作表2!$4:$9,5,2+6*(ROW(工作表1!$A104)-3))</f>
        <v>91255.854000000007</v>
      </c>
      <c r="E104" s="19">
        <f>INDEX(工作表2!$4:$9,5,3+6*(ROW(工作表1!$A104)-3))</f>
        <v>27790.494999999999</v>
      </c>
      <c r="F104" s="19">
        <f>INDEX(工作表2!$4:$9,5,4+6*(ROW(工作表1!$A104)-3))</f>
        <v>30154.268</v>
      </c>
      <c r="G104" s="19">
        <f>INDEX(工作表2!$4:$9,5,5+6*(ROW(工作表1!$A104)-3))</f>
        <v>4638.6819999999998</v>
      </c>
    </row>
    <row r="105" spans="1:7">
      <c r="A105" s="14" t="s">
        <v>843</v>
      </c>
      <c r="C105" s="19">
        <f>INDEX(工作表2!$18:$21,4,2+(ROW(工作表1!$A105)-3))</f>
        <v>0</v>
      </c>
      <c r="D105" s="19">
        <f>INDEX(工作表2!$4:$9,5,2+6*(ROW(工作表1!$A105)-3))</f>
        <v>0</v>
      </c>
      <c r="E105" s="19">
        <f>INDEX(工作表2!$4:$9,5,3+6*(ROW(工作表1!$A105)-3))</f>
        <v>0</v>
      </c>
      <c r="F105" s="19">
        <f>INDEX(工作表2!$4:$9,5,4+6*(ROW(工作表1!$A105)-3))</f>
        <v>0</v>
      </c>
      <c r="G105" s="19">
        <f>INDEX(工作表2!$4:$9,5,5+6*(ROW(工作表1!$A105)-3))</f>
        <v>0</v>
      </c>
    </row>
    <row r="106" spans="1:7">
      <c r="A106" t="s">
        <v>844</v>
      </c>
      <c r="C106" s="19">
        <f>INDEX(工作表2!$18:$21,4,2+(ROW(工作表1!$A106)-3))</f>
        <v>33956.034500000002</v>
      </c>
      <c r="D106" s="19">
        <f>INDEX(工作表2!$4:$9,5,2+6*(ROW(工作表1!$A106)-3))</f>
        <v>13941.876</v>
      </c>
      <c r="E106" s="19">
        <f>INDEX(工作表2!$4:$9,5,3+6*(ROW(工作表1!$A106)-3))</f>
        <v>-361.7</v>
      </c>
      <c r="F106" s="19">
        <f>INDEX(工作表2!$4:$9,5,4+6*(ROW(工作表1!$A106)-3))</f>
        <v>12.127000000000001</v>
      </c>
      <c r="G106" s="19">
        <f>INDEX(工作表2!$4:$9,5,5+6*(ROW(工作表1!$A106)-3))</f>
        <v>2132.2359999999999</v>
      </c>
    </row>
    <row r="107" spans="1:7">
      <c r="A107" t="s">
        <v>845</v>
      </c>
      <c r="C107" s="19">
        <f>INDEX(工作表2!$18:$21,4,2+(ROW(工作表1!$A107)-3))</f>
        <v>15523.6266</v>
      </c>
      <c r="D107" s="19">
        <f>INDEX(工作表2!$4:$9,5,2+6*(ROW(工作表1!$A107)-3))</f>
        <v>30686.021000000001</v>
      </c>
      <c r="E107" s="19">
        <f>INDEX(工作表2!$4:$9,5,3+6*(ROW(工作表1!$A107)-3))</f>
        <v>-1077.5899999999999</v>
      </c>
      <c r="F107" s="19">
        <f>INDEX(工作表2!$4:$9,5,4+6*(ROW(工作表1!$A107)-3))</f>
        <v>1365.7349999999999</v>
      </c>
      <c r="G107" s="19">
        <f>INDEX(工作表2!$4:$9,5,5+6*(ROW(工作表1!$A107)-3))</f>
        <v>8366.1029999999992</v>
      </c>
    </row>
    <row r="108" spans="1:7">
      <c r="A108" t="s">
        <v>846</v>
      </c>
      <c r="C108" s="19">
        <f>INDEX(工作表2!$18:$21,4,2+(ROW(工作表1!$A108)-3))</f>
        <v>29974.343499999999</v>
      </c>
      <c r="D108" s="19">
        <f>INDEX(工作表2!$4:$9,5,2+6*(ROW(工作表1!$A108)-3))</f>
        <v>35840.83</v>
      </c>
      <c r="E108" s="19">
        <f>INDEX(工作表2!$4:$9,5,3+6*(ROW(工作表1!$A108)-3))</f>
        <v>1640.8510000000001</v>
      </c>
      <c r="F108" s="19">
        <f>INDEX(工作表2!$4:$9,5,4+6*(ROW(工作表1!$A108)-3))</f>
        <v>63.466000000000001</v>
      </c>
      <c r="G108" s="19">
        <f>INDEX(工作表2!$4:$9,5,5+6*(ROW(工作表1!$A108)-3))</f>
        <v>3017.348</v>
      </c>
    </row>
    <row r="109" spans="1:7">
      <c r="A109" t="s">
        <v>847</v>
      </c>
      <c r="C109" s="19">
        <f>INDEX(工作表2!$18:$21,4,2+(ROW(工作表1!$A109)-3))</f>
        <v>23678.565200000001</v>
      </c>
      <c r="D109" s="19">
        <f>INDEX(工作表2!$4:$9,5,2+6*(ROW(工作表1!$A109)-3))</f>
        <v>4477.4210000000003</v>
      </c>
      <c r="E109" s="19">
        <f>INDEX(工作表2!$4:$9,5,3+6*(ROW(工作表1!$A109)-3))</f>
        <v>-1141.133</v>
      </c>
      <c r="F109" s="19">
        <f>INDEX(工作表2!$4:$9,5,4+6*(ROW(工作表1!$A109)-3))</f>
        <v>2147.1770000000001</v>
      </c>
      <c r="G109" s="19">
        <f>INDEX(工作表2!$4:$9,5,5+6*(ROW(工作表1!$A109)-3))</f>
        <v>1673.9090000000001</v>
      </c>
    </row>
    <row r="110" spans="1:7">
      <c r="A110" t="s">
        <v>848</v>
      </c>
      <c r="C110" s="19">
        <f>INDEX(工作表2!$18:$21,4,2+(ROW(工作表1!$A110)-3))</f>
        <v>201242.88329999999</v>
      </c>
      <c r="D110" s="19">
        <f>INDEX(工作表2!$4:$9,5,2+6*(ROW(工作表1!$A110)-3))</f>
        <v>1014194.67</v>
      </c>
      <c r="E110" s="19">
        <f>INDEX(工作表2!$4:$9,5,3+6*(ROW(工作表1!$A110)-3))</f>
        <v>22659.528999999999</v>
      </c>
      <c r="F110" s="19">
        <f>INDEX(工作表2!$4:$9,5,4+6*(ROW(工作表1!$A110)-3))</f>
        <v>273960.98700000002</v>
      </c>
      <c r="G110" s="19">
        <f>INDEX(工作表2!$4:$9,5,5+6*(ROW(工作表1!$A110)-3))</f>
        <v>243554.26</v>
      </c>
    </row>
    <row r="111" spans="1:7">
      <c r="A111" t="s">
        <v>849</v>
      </c>
      <c r="C111" s="19">
        <f>INDEX(工作表2!$18:$21,4,2+(ROW(工作表1!$A111)-3))</f>
        <v>2441.3186999999998</v>
      </c>
      <c r="D111" s="19">
        <f>INDEX(工作表2!$4:$9,5,2+6*(ROW(工作表1!$A111)-3))</f>
        <v>2487.069</v>
      </c>
      <c r="E111" s="19">
        <f>INDEX(工作表2!$4:$9,5,3+6*(ROW(工作表1!$A111)-3))</f>
        <v>413.85700000000003</v>
      </c>
      <c r="F111" s="19">
        <f>INDEX(工作表2!$4:$9,5,4+6*(ROW(工作表1!$A111)-3))</f>
        <v>25.111000000000001</v>
      </c>
      <c r="G111" s="19">
        <f>INDEX(工作表2!$4:$9,5,5+6*(ROW(工作表1!$A111)-3))</f>
        <v>377.755</v>
      </c>
    </row>
    <row r="112" spans="1:7">
      <c r="A112" t="s">
        <v>850</v>
      </c>
      <c r="C112" s="19">
        <f>INDEX(工作表2!$18:$21,4,2+(ROW(工作表1!$A112)-3))</f>
        <v>26065.4264</v>
      </c>
      <c r="D112" s="19">
        <f>INDEX(工作表2!$4:$9,5,2+6*(ROW(工作表1!$A112)-3))</f>
        <v>22552.166000000001</v>
      </c>
      <c r="E112" s="19">
        <f>INDEX(工作表2!$4:$9,5,3+6*(ROW(工作表1!$A112)-3))</f>
        <v>3232.62</v>
      </c>
      <c r="F112" s="19">
        <f>INDEX(工作表2!$4:$9,5,4+6*(ROW(工作表1!$A112)-3))</f>
        <v>2248.6129999999998</v>
      </c>
      <c r="G112" s="19">
        <f>INDEX(工作表2!$4:$9,5,5+6*(ROW(工作表1!$A112)-3))</f>
        <v>5040.0050000000001</v>
      </c>
    </row>
    <row r="113" spans="1:7">
      <c r="A113" t="s">
        <v>851</v>
      </c>
      <c r="C113" s="19">
        <f>INDEX(工作表2!$18:$21,4,2+(ROW(工作表1!$A113)-3))</f>
        <v>4190.5688</v>
      </c>
      <c r="D113" s="19">
        <f>INDEX(工作表2!$4:$9,5,2+6*(ROW(工作表1!$A113)-3))</f>
        <v>812.04200000000003</v>
      </c>
      <c r="E113" s="19">
        <f>INDEX(工作表2!$4:$9,5,3+6*(ROW(工作表1!$A113)-3))</f>
        <v>151.97300000000001</v>
      </c>
      <c r="F113" s="19">
        <f>INDEX(工作表2!$4:$9,5,4+6*(ROW(工作表1!$A113)-3))</f>
        <v>0</v>
      </c>
      <c r="G113" s="19">
        <f>INDEX(工作表2!$4:$9,5,5+6*(ROW(工作表1!$A113)-3))</f>
        <v>840.81899999999996</v>
      </c>
    </row>
    <row r="114" spans="1:7">
      <c r="A114" t="s">
        <v>852</v>
      </c>
      <c r="C114" s="19">
        <f>INDEX(工作表2!$18:$21,4,2+(ROW(工作表1!$A114)-3))</f>
        <v>15111.8588</v>
      </c>
      <c r="D114" s="19">
        <f>INDEX(工作表2!$4:$9,5,2+6*(ROW(工作表1!$A114)-3))</f>
        <v>4953.3969999999999</v>
      </c>
      <c r="E114" s="19">
        <f>INDEX(工作表2!$4:$9,5,3+6*(ROW(工作表1!$A114)-3))</f>
        <v>779.16099999999994</v>
      </c>
      <c r="F114" s="19">
        <f>INDEX(工作表2!$4:$9,5,4+6*(ROW(工作表1!$A114)-3))</f>
        <v>4.7E-2</v>
      </c>
      <c r="G114" s="19">
        <f>INDEX(工作表2!$4:$9,5,5+6*(ROW(工作表1!$A114)-3))</f>
        <v>3308.681</v>
      </c>
    </row>
    <row r="115" spans="1:7">
      <c r="A115" t="s">
        <v>853</v>
      </c>
      <c r="C115" s="19">
        <f>INDEX(工作表2!$18:$21,4,2+(ROW(工作表1!$A115)-3))</f>
        <v>27137.384399999999</v>
      </c>
      <c r="D115" s="19">
        <f>INDEX(工作表2!$4:$9,5,2+6*(ROW(工作表1!$A115)-3))</f>
        <v>3005.3649999999998</v>
      </c>
      <c r="E115" s="19">
        <f>INDEX(工作表2!$4:$9,5,3+6*(ROW(工作表1!$A115)-3))</f>
        <v>899.79399999999998</v>
      </c>
      <c r="F115" s="19">
        <f>INDEX(工作表2!$4:$9,5,4+6*(ROW(工作表1!$A115)-3))</f>
        <v>6.907</v>
      </c>
      <c r="G115" s="19">
        <f>INDEX(工作表2!$4:$9,5,5+6*(ROW(工作表1!$A115)-3))</f>
        <v>1189.095</v>
      </c>
    </row>
    <row r="116" spans="1:7">
      <c r="A116" t="s">
        <v>854</v>
      </c>
      <c r="C116" s="19">
        <f>INDEX(工作表2!$18:$21,4,2+(ROW(工作表1!$A116)-3))</f>
        <v>36912.722800000003</v>
      </c>
      <c r="D116" s="19">
        <f>INDEX(工作表2!$4:$9,5,2+6*(ROW(工作表1!$A116)-3))</f>
        <v>10363.257</v>
      </c>
      <c r="E116" s="19">
        <f>INDEX(工作表2!$4:$9,5,3+6*(ROW(工作表1!$A116)-3))</f>
        <v>2281.6370000000002</v>
      </c>
      <c r="F116" s="19">
        <f>INDEX(工作表2!$4:$9,5,4+6*(ROW(工作表1!$A116)-3))</f>
        <v>0</v>
      </c>
      <c r="G116" s="19">
        <f>INDEX(工作表2!$4:$9,5,5+6*(ROW(工作表1!$A116)-3))</f>
        <v>4588.0439999999999</v>
      </c>
    </row>
    <row r="117" spans="1:7" s="5" customFormat="1">
      <c r="A117" s="13" t="s">
        <v>855</v>
      </c>
      <c r="C117" s="20">
        <f>INDEX(工作表2!$18:$21,4,2+(ROW(工作表1!$A117)-3))</f>
        <v>1012.2495</v>
      </c>
      <c r="D117" s="13">
        <v>841.73199999999997</v>
      </c>
      <c r="E117" s="13">
        <v>149.256</v>
      </c>
      <c r="F117" s="13">
        <v>0</v>
      </c>
      <c r="G117" s="13">
        <v>810.25800000000004</v>
      </c>
    </row>
    <row r="118" spans="1:7">
      <c r="A118" t="s">
        <v>856</v>
      </c>
      <c r="C118" s="19">
        <f>INDEX(工作表2!$18:$21,4,2+(ROW(工作表1!$A118)-3))</f>
        <v>2733.0729000000001</v>
      </c>
      <c r="D118" s="19">
        <f>INDEX(工作表2!$4:$9,5,2+6*(ROW(工作表1!$A118)-3))</f>
        <v>1835.914</v>
      </c>
      <c r="E118" s="19">
        <f>INDEX(工作表2!$4:$9,5,3+6*(ROW(工作表1!$A118)-3))</f>
        <v>297.12</v>
      </c>
      <c r="F118" s="19">
        <f>INDEX(工作表2!$4:$9,5,4+6*(ROW(工作表1!$A118)-3))</f>
        <v>899.495</v>
      </c>
      <c r="G118" s="19">
        <f>INDEX(工作表2!$4:$9,5,5+6*(ROW(工作表1!$A118)-3))</f>
        <v>1139.799</v>
      </c>
    </row>
    <row r="119" spans="1:7">
      <c r="A119" t="s">
        <v>857</v>
      </c>
      <c r="C119" s="19">
        <f>INDEX(工作表2!$18:$21,4,2+(ROW(工作表1!$A119)-3))</f>
        <v>39476.278899999998</v>
      </c>
      <c r="D119" s="19">
        <f>INDEX(工作表2!$4:$9,5,2+6*(ROW(工作表1!$A119)-3))</f>
        <v>66732.452999999994</v>
      </c>
      <c r="E119" s="19">
        <f>INDEX(工作表2!$4:$9,5,3+6*(ROW(工作表1!$A119)-3))</f>
        <v>4309.97</v>
      </c>
      <c r="F119" s="19">
        <f>INDEX(工作表2!$4:$9,5,4+6*(ROW(工作表1!$A119)-3))</f>
        <v>217.75700000000001</v>
      </c>
      <c r="G119" s="19">
        <f>INDEX(工作表2!$4:$9,5,5+6*(ROW(工作表1!$A119)-3))</f>
        <v>14514.24</v>
      </c>
    </row>
    <row r="120" spans="1:7">
      <c r="A120" t="s">
        <v>858</v>
      </c>
      <c r="C120" s="19">
        <f>INDEX(工作表2!$18:$21,4,2+(ROW(工作表1!$A120)-3))</f>
        <v>3436.8867</v>
      </c>
      <c r="D120" s="19">
        <f>INDEX(工作表2!$4:$9,5,2+6*(ROW(工作表1!$A120)-3))</f>
        <v>16964.956999999999</v>
      </c>
      <c r="E120" s="19">
        <f>INDEX(工作表2!$4:$9,5,3+6*(ROW(工作表1!$A120)-3))</f>
        <v>411.00700000000001</v>
      </c>
      <c r="F120" s="19">
        <f>INDEX(工作表2!$4:$9,5,4+6*(ROW(工作表1!$A120)-3))</f>
        <v>8.5060000000000002</v>
      </c>
      <c r="G120" s="19">
        <f>INDEX(工作表2!$4:$9,5,5+6*(ROW(工作表1!$A120)-3))</f>
        <v>369.01400000000001</v>
      </c>
    </row>
    <row r="121" spans="1:7">
      <c r="A121" t="s">
        <v>859</v>
      </c>
      <c r="C121" s="19">
        <f>INDEX(工作表2!$18:$21,4,2+(ROW(工作表1!$A121)-3))</f>
        <v>1649.2824000000001</v>
      </c>
      <c r="D121" s="19">
        <f>INDEX(工作表2!$4:$9,5,2+6*(ROW(工作表1!$A121)-3))</f>
        <v>3080.3229999999999</v>
      </c>
      <c r="E121" s="19">
        <f>INDEX(工作表2!$4:$9,5,3+6*(ROW(工作表1!$A121)-3))</f>
        <v>157.03200000000001</v>
      </c>
      <c r="F121" s="19">
        <f>INDEX(工作表2!$4:$9,5,4+6*(ROW(工作表1!$A121)-3))</f>
        <v>30</v>
      </c>
      <c r="G121" s="19">
        <f>INDEX(工作表2!$4:$9,5,5+6*(ROW(工作表1!$A121)-3))</f>
        <v>185.03299999999999</v>
      </c>
    </row>
    <row r="122" spans="1:7">
      <c r="A122" t="s">
        <v>860</v>
      </c>
      <c r="C122" s="19">
        <f>INDEX(工作表2!$18:$21,4,2+(ROW(工作表1!$A122)-3))</f>
        <v>1640.5567000000001</v>
      </c>
      <c r="D122" s="19">
        <f>INDEX(工作表2!$4:$9,5,2+6*(ROW(工作表1!$A122)-3))</f>
        <v>6821.2870000000003</v>
      </c>
      <c r="E122" s="19">
        <f>INDEX(工作表2!$4:$9,5,3+6*(ROW(工作表1!$A122)-3))</f>
        <v>42.584000000000003</v>
      </c>
      <c r="F122" s="19">
        <f>INDEX(工作表2!$4:$9,5,4+6*(ROW(工作表1!$A122)-3))</f>
        <v>641.58799999999997</v>
      </c>
      <c r="G122" s="19">
        <f>INDEX(工作表2!$4:$9,5,5+6*(ROW(工作表1!$A122)-3))</f>
        <v>67.44</v>
      </c>
    </row>
    <row r="123" spans="1:7">
      <c r="A123" t="s">
        <v>861</v>
      </c>
      <c r="C123" s="19">
        <f>INDEX(工作表2!$18:$21,4,2+(ROW(工作表1!$A123)-3))</f>
        <v>23849.6266</v>
      </c>
      <c r="D123" s="19">
        <f>INDEX(工作表2!$4:$9,5,2+6*(ROW(工作表1!$A123)-3))</f>
        <v>1979.471</v>
      </c>
      <c r="E123" s="19">
        <f>INDEX(工作表2!$4:$9,5,3+6*(ROW(工作表1!$A123)-3))</f>
        <v>815.97900000000004</v>
      </c>
      <c r="F123" s="19">
        <f>INDEX(工作表2!$4:$9,5,4+6*(ROW(工作表1!$A123)-3))</f>
        <v>0</v>
      </c>
      <c r="G123" s="19">
        <f>INDEX(工作表2!$4:$9,5,5+6*(ROW(工作表1!$A123)-3))</f>
        <v>900.75199999999995</v>
      </c>
    </row>
    <row r="124" spans="1:7">
      <c r="A124" t="s">
        <v>862</v>
      </c>
      <c r="C124" s="19">
        <f>INDEX(工作表2!$18:$21,4,2+(ROW(工作表1!$A124)-3))</f>
        <v>2715.9807999999998</v>
      </c>
      <c r="D124" s="19">
        <f>INDEX(工作表2!$4:$9,5,2+6*(ROW(工作表1!$A124)-3))</f>
        <v>2030.0160000000001</v>
      </c>
      <c r="E124" s="19">
        <f>INDEX(工作表2!$4:$9,5,3+6*(ROW(工作表1!$A124)-3))</f>
        <v>265.108</v>
      </c>
      <c r="F124" s="19">
        <f>INDEX(工作表2!$4:$9,5,4+6*(ROW(工作表1!$A124)-3))</f>
        <v>1158.866</v>
      </c>
      <c r="G124" s="19">
        <f>INDEX(工作表2!$4:$9,5,5+6*(ROW(工作表1!$A124)-3))</f>
        <v>1615.4939999999999</v>
      </c>
    </row>
    <row r="125" spans="1:7" s="5" customFormat="1">
      <c r="A125" s="13" t="s">
        <v>863</v>
      </c>
      <c r="C125" s="20">
        <f>INDEX(工作表2!$18:$21,4,2+(ROW(工作表1!$A125)-3))</f>
        <v>7079.4032999999999</v>
      </c>
      <c r="D125" s="13">
        <v>5670.7939999999999</v>
      </c>
      <c r="E125" s="13">
        <v>976.23199999999997</v>
      </c>
      <c r="F125" s="13">
        <v>253.28100000000001</v>
      </c>
      <c r="G125" s="13">
        <v>825.03399999999999</v>
      </c>
    </row>
    <row r="126" spans="1:7">
      <c r="A126" t="s">
        <v>864</v>
      </c>
      <c r="C126" s="19">
        <f>INDEX(工作表2!$18:$21,4,2+(ROW(工作表1!$A126)-3))</f>
        <v>71121.914300000004</v>
      </c>
      <c r="D126" s="19">
        <f>INDEX(工作表2!$4:$9,5,2+6*(ROW(工作表1!$A126)-3))</f>
        <v>73484.394</v>
      </c>
      <c r="E126" s="19">
        <f>INDEX(工作表2!$4:$9,5,3+6*(ROW(工作表1!$A126)-3))</f>
        <v>7364.4620000000004</v>
      </c>
      <c r="F126" s="19">
        <f>INDEX(工作表2!$4:$9,5,4+6*(ROW(工作表1!$A126)-3))</f>
        <v>112201.738</v>
      </c>
      <c r="G126" s="19">
        <f>INDEX(工作表2!$4:$9,5,5+6*(ROW(工作表1!$A126)-3))</f>
        <v>32639.276000000002</v>
      </c>
    </row>
    <row r="127" spans="1:7">
      <c r="A127" t="s">
        <v>865</v>
      </c>
      <c r="C127" s="19">
        <f>INDEX(工作表2!$18:$21,4,2+(ROW(工作表1!$A127)-3))</f>
        <v>43658.703399999999</v>
      </c>
      <c r="D127" s="19">
        <f>INDEX(工作表2!$4:$9,5,2+6*(ROW(工作表1!$A127)-3))</f>
        <v>51182.048999999999</v>
      </c>
      <c r="E127" s="19">
        <f>INDEX(工作表2!$4:$9,5,3+6*(ROW(工作表1!$A127)-3))</f>
        <v>4977.893</v>
      </c>
      <c r="F127" s="19">
        <f>INDEX(工作表2!$4:$9,5,4+6*(ROW(工作表1!$A127)-3))</f>
        <v>14025.737999999999</v>
      </c>
      <c r="G127" s="19">
        <f>INDEX(工作表2!$4:$9,5,5+6*(ROW(工作表1!$A127)-3))</f>
        <v>18166.969000000001</v>
      </c>
    </row>
    <row r="128" spans="1:7">
      <c r="A128" t="s">
        <v>866</v>
      </c>
      <c r="C128" s="19">
        <f>INDEX(工作表2!$18:$21,4,2+(ROW(工作表1!$A128)-3))</f>
        <v>6736.5</v>
      </c>
      <c r="D128" s="19">
        <f>INDEX(工作表2!$4:$9,5,2+6*(ROW(工作表1!$A128)-3))</f>
        <v>8431.4570000000003</v>
      </c>
      <c r="E128" s="19">
        <f>INDEX(工作表2!$4:$9,5,3+6*(ROW(工作表1!$A128)-3))</f>
        <v>281.67200000000003</v>
      </c>
      <c r="F128" s="19">
        <f>INDEX(工作表2!$4:$9,5,4+6*(ROW(工作表1!$A128)-3))</f>
        <v>1970.2070000000001</v>
      </c>
      <c r="G128" s="19">
        <f>INDEX(工作表2!$4:$9,5,5+6*(ROW(工作表1!$A128)-3))</f>
        <v>1108.0070000000001</v>
      </c>
    </row>
    <row r="129" spans="1:7">
      <c r="A129" t="s">
        <v>867</v>
      </c>
      <c r="C129" s="19">
        <f>INDEX(工作表2!$18:$21,4,2+(ROW(工作表1!$A129)-3))</f>
        <v>3540.8771999999999</v>
      </c>
      <c r="D129" s="19">
        <f>INDEX(工作表2!$4:$9,5,2+6*(ROW(工作表1!$A129)-3))</f>
        <v>4097.6719999999996</v>
      </c>
      <c r="E129" s="19">
        <f>INDEX(工作表2!$4:$9,5,3+6*(ROW(工作表1!$A129)-3))</f>
        <v>215.494</v>
      </c>
      <c r="F129" s="19">
        <f>INDEX(工作表2!$4:$9,5,4+6*(ROW(工作表1!$A129)-3))</f>
        <v>110.67100000000001</v>
      </c>
      <c r="G129" s="19">
        <f>INDEX(工作表2!$4:$9,5,5+6*(ROW(工作表1!$A129)-3))</f>
        <v>1777.6179999999999</v>
      </c>
    </row>
    <row r="130" spans="1:7">
      <c r="A130" t="s">
        <v>868</v>
      </c>
      <c r="C130" s="19">
        <f>INDEX(工作表2!$18:$21,4,2+(ROW(工作表1!$A130)-3))</f>
        <v>44538.722399999999</v>
      </c>
      <c r="D130" s="19">
        <f>INDEX(工作表2!$4:$9,5,2+6*(ROW(工作表1!$A130)-3))</f>
        <v>41608.445</v>
      </c>
      <c r="E130" s="19">
        <f>INDEX(工作表2!$4:$9,5,3+6*(ROW(工作表1!$A130)-3))</f>
        <v>6446.192</v>
      </c>
      <c r="F130" s="19">
        <f>INDEX(工作表2!$4:$9,5,4+6*(ROW(工作表1!$A130)-3))</f>
        <v>523.89</v>
      </c>
      <c r="G130" s="19">
        <f>INDEX(工作表2!$4:$9,5,5+6*(ROW(工作表1!$A130)-3))</f>
        <v>14374.165000000001</v>
      </c>
    </row>
    <row r="131" spans="1:7">
      <c r="A131" t="s">
        <v>869</v>
      </c>
      <c r="C131" s="19">
        <f>INDEX(工作表2!$18:$21,4,2+(ROW(工作表1!$A131)-3))</f>
        <v>14517.463299999999</v>
      </c>
      <c r="D131" s="19">
        <f>INDEX(工作表2!$4:$9,5,2+6*(ROW(工作表1!$A131)-3))</f>
        <v>5314.7470000000003</v>
      </c>
      <c r="E131" s="19">
        <f>INDEX(工作表2!$4:$9,5,3+6*(ROW(工作表1!$A131)-3))</f>
        <v>1161.23</v>
      </c>
      <c r="F131" s="19">
        <f>INDEX(工作表2!$4:$9,5,4+6*(ROW(工作表1!$A131)-3))</f>
        <v>239.04300000000001</v>
      </c>
      <c r="G131" s="19">
        <f>INDEX(工作表2!$4:$9,5,5+6*(ROW(工作表1!$A131)-3))</f>
        <v>3803.0709999999999</v>
      </c>
    </row>
    <row r="132" spans="1:7">
      <c r="A132" t="s">
        <v>870</v>
      </c>
      <c r="C132" s="19">
        <f>INDEX(工作表2!$18:$21,4,2+(ROW(工作表1!$A132)-3))</f>
        <v>800.92430000000002</v>
      </c>
      <c r="D132" s="19">
        <f>INDEX(工作表2!$4:$9,5,2+6*(ROW(工作表1!$A132)-3))</f>
        <v>421.13400000000001</v>
      </c>
      <c r="E132" s="19">
        <f>INDEX(工作表2!$4:$9,5,3+6*(ROW(工作表1!$A132)-3))</f>
        <v>-10.867000000000001</v>
      </c>
      <c r="F132" s="19">
        <f>INDEX(工作表2!$4:$9,5,4+6*(ROW(工作表1!$A132)-3))</f>
        <v>0</v>
      </c>
      <c r="G132" s="19">
        <f>INDEX(工作表2!$4:$9,5,5+6*(ROW(工作表1!$A132)-3))</f>
        <v>435.87299999999999</v>
      </c>
    </row>
    <row r="133" spans="1:7">
      <c r="A133" t="s">
        <v>871</v>
      </c>
      <c r="C133" s="19">
        <f>INDEX(工作表2!$18:$21,4,2+(ROW(工作表1!$A133)-3))</f>
        <v>2134.6922</v>
      </c>
      <c r="D133" s="19">
        <f>INDEX(工作表2!$4:$9,5,2+6*(ROW(工作表1!$A133)-3))</f>
        <v>615.44399999999996</v>
      </c>
      <c r="E133" s="19">
        <f>INDEX(工作表2!$4:$9,5,3+6*(ROW(工作表1!$A133)-3))</f>
        <v>-51.883000000000003</v>
      </c>
      <c r="F133" s="19">
        <f>INDEX(工作表2!$4:$9,5,4+6*(ROW(工作表1!$A133)-3))</f>
        <v>0</v>
      </c>
      <c r="G133" s="19">
        <f>INDEX(工作表2!$4:$9,5,5+6*(ROW(工作表1!$A133)-3))</f>
        <v>36.58</v>
      </c>
    </row>
    <row r="134" spans="1:7">
      <c r="A134" t="s">
        <v>872</v>
      </c>
      <c r="C134" s="19">
        <f>INDEX(工作表2!$18:$21,4,2+(ROW(工作表1!$A134)-3))</f>
        <v>16465.045699999999</v>
      </c>
      <c r="D134" s="19">
        <f>INDEX(工作表2!$4:$9,5,2+6*(ROW(工作表1!$A134)-3))</f>
        <v>4614.3119999999999</v>
      </c>
      <c r="E134" s="19">
        <f>INDEX(工作表2!$4:$9,5,3+6*(ROW(工作表1!$A134)-3))</f>
        <v>1082.425</v>
      </c>
      <c r="F134" s="19">
        <f>INDEX(工作表2!$4:$9,5,4+6*(ROW(工作表1!$A134)-3))</f>
        <v>136.80699999999999</v>
      </c>
      <c r="G134" s="19">
        <f>INDEX(工作表2!$4:$9,5,5+6*(ROW(工作表1!$A134)-3))</f>
        <v>1677.0039999999999</v>
      </c>
    </row>
    <row r="135" spans="1:7">
      <c r="A135" t="s">
        <v>873</v>
      </c>
      <c r="C135" s="19">
        <f>INDEX(工作表2!$18:$21,4,2+(ROW(工作表1!$A135)-3))</f>
        <v>4167.6457</v>
      </c>
      <c r="D135" s="19">
        <f>INDEX(工作表2!$4:$9,5,2+6*(ROW(工作表1!$A135)-3))</f>
        <v>3118.7249999999999</v>
      </c>
      <c r="E135" s="19">
        <f>INDEX(工作表2!$4:$9,5,3+6*(ROW(工作表1!$A135)-3))</f>
        <v>488.74099999999999</v>
      </c>
      <c r="F135" s="19">
        <f>INDEX(工作表2!$4:$9,5,4+6*(ROW(工作表1!$A135)-3))</f>
        <v>122.82299999999999</v>
      </c>
      <c r="G135" s="19">
        <f>INDEX(工作表2!$4:$9,5,5+6*(ROW(工作表1!$A135)-3))</f>
        <v>909.95100000000002</v>
      </c>
    </row>
    <row r="136" spans="1:7">
      <c r="A136" t="s">
        <v>874</v>
      </c>
      <c r="C136" s="19">
        <f>INDEX(工作表2!$18:$21,4,2+(ROW(工作表1!$A136)-3))</f>
        <v>5053.0995999999996</v>
      </c>
      <c r="D136" s="19">
        <f>INDEX(工作表2!$4:$9,5,2+6*(ROW(工作表1!$A136)-3))</f>
        <v>3224.07</v>
      </c>
      <c r="E136" s="19">
        <f>INDEX(工作表2!$4:$9,5,3+6*(ROW(工作表1!$A136)-3))</f>
        <v>336.41899999999998</v>
      </c>
      <c r="F136" s="19">
        <f>INDEX(工作表2!$4:$9,5,4+6*(ROW(工作表1!$A136)-3))</f>
        <v>0</v>
      </c>
      <c r="G136" s="19">
        <f>INDEX(工作表2!$4:$9,5,5+6*(ROW(工作表1!$A136)-3))</f>
        <v>822.07</v>
      </c>
    </row>
    <row r="137" spans="1:7">
      <c r="A137" t="s">
        <v>875</v>
      </c>
      <c r="C137" s="19">
        <f>INDEX(工作表2!$18:$21,4,2+(ROW(工作表1!$A137)-3))</f>
        <v>719.18880000000001</v>
      </c>
      <c r="D137" s="19">
        <f>INDEX(工作表2!$4:$9,5,2+6*(ROW(工作表1!$A137)-3))</f>
        <v>415.70699999999999</v>
      </c>
      <c r="E137" s="19">
        <f>INDEX(工作表2!$4:$9,5,3+6*(ROW(工作表1!$A137)-3))</f>
        <v>-18.834</v>
      </c>
      <c r="F137" s="19">
        <f>INDEX(工作表2!$4:$9,5,4+6*(ROW(工作表1!$A137)-3))</f>
        <v>0</v>
      </c>
      <c r="G137" s="19">
        <f>INDEX(工作表2!$4:$9,5,5+6*(ROW(工作表1!$A137)-3))</f>
        <v>128.566</v>
      </c>
    </row>
    <row r="138" spans="1:7">
      <c r="A138" s="12" t="s">
        <v>926</v>
      </c>
      <c r="C138" s="19">
        <f>INDEX(工作表2!$18:$21,4,2+(ROW(工作表1!$A138)-3))</f>
        <v>7985.3073000000004</v>
      </c>
      <c r="D138" s="19">
        <f>INDEX(工作表2!$4:$9,5,2+6*(ROW(工作表1!$A138)-3))</f>
        <v>290884.37949999998</v>
      </c>
      <c r="E138" s="13">
        <v>3528.1792</v>
      </c>
      <c r="F138" s="19">
        <f>INDEX(工作表2!$4:$9,5,4+6*(ROW(工作表1!$A138)-3))</f>
        <v>19116.038199999999</v>
      </c>
      <c r="G138" s="19">
        <f>INDEX(工作表2!$4:$9,5,5+6*(ROW(工作表1!$A138)-3))</f>
        <v>13903.7781</v>
      </c>
    </row>
    <row r="139" spans="1:7">
      <c r="A139" t="s">
        <v>876</v>
      </c>
      <c r="C139" s="19">
        <f>INDEX(工作表2!$18:$21,4,2+(ROW(工作表1!$A139)-3))</f>
        <v>91471.360700000005</v>
      </c>
      <c r="D139" s="19">
        <f>INDEX(工作表2!$4:$9,5,2+6*(ROW(工作表1!$A139)-3))</f>
        <v>23417.915000000001</v>
      </c>
      <c r="E139" s="19">
        <f>INDEX(工作表2!$4:$9,5,3+6*(ROW(工作表1!$A139)-3))</f>
        <v>5935.64</v>
      </c>
      <c r="F139" s="19">
        <f>INDEX(工作表2!$4:$9,5,4+6*(ROW(工作表1!$A139)-3))</f>
        <v>14357.617</v>
      </c>
      <c r="G139" s="19">
        <f>INDEX(工作表2!$4:$9,5,5+6*(ROW(工作表1!$A139)-3))</f>
        <v>2990.4360000000001</v>
      </c>
    </row>
    <row r="140" spans="1:7">
      <c r="A140" t="s">
        <v>877</v>
      </c>
      <c r="C140" s="19">
        <f>INDEX(工作表2!$18:$21,4,2+(ROW(工作表1!$A140)-3))</f>
        <v>1460.7257</v>
      </c>
      <c r="D140" s="19">
        <f>INDEX(工作表2!$4:$9,5,2+6*(ROW(工作表1!$A140)-3))</f>
        <v>1903.7380000000001</v>
      </c>
      <c r="E140" s="19">
        <f>INDEX(工作表2!$4:$9,5,3+6*(ROW(工作表1!$A140)-3))</f>
        <v>70.094999999999999</v>
      </c>
      <c r="F140" s="19">
        <f>INDEX(工作表2!$4:$9,5,4+6*(ROW(工作表1!$A140)-3))</f>
        <v>1063.3140000000001</v>
      </c>
      <c r="G140" s="19">
        <f>INDEX(工作表2!$4:$9,5,5+6*(ROW(工作表1!$A140)-3))</f>
        <v>292.03899999999999</v>
      </c>
    </row>
    <row r="141" spans="1:7">
      <c r="A141" t="s">
        <v>878</v>
      </c>
      <c r="C141" s="19">
        <f>INDEX(工作表2!$18:$21,4,2+(ROW(工作表1!$A141)-3))</f>
        <v>3639.5264000000002</v>
      </c>
      <c r="D141" s="19">
        <f>INDEX(工作表2!$4:$9,5,2+6*(ROW(工作表1!$A141)-3))</f>
        <v>1949.7370000000001</v>
      </c>
      <c r="E141" s="19">
        <f>INDEX(工作表2!$4:$9,5,3+6*(ROW(工作表1!$A141)-3))</f>
        <v>221.041</v>
      </c>
      <c r="F141" s="19">
        <f>INDEX(工作表2!$4:$9,5,4+6*(ROW(工作表1!$A141)-3))</f>
        <v>223.821</v>
      </c>
      <c r="G141" s="19">
        <f>INDEX(工作表2!$4:$9,5,5+6*(ROW(工作表1!$A141)-3))</f>
        <v>1215.0150000000001</v>
      </c>
    </row>
    <row r="142" spans="1:7">
      <c r="A142" t="s">
        <v>879</v>
      </c>
      <c r="C142" s="19">
        <f>INDEX(工作表2!$18:$21,4,2+(ROW(工作表1!$A142)-3))</f>
        <v>264949.41970000003</v>
      </c>
      <c r="D142" s="19">
        <f>INDEX(工作表2!$4:$9,5,2+6*(ROW(工作表1!$A142)-3))</f>
        <v>225522.87899999999</v>
      </c>
      <c r="E142" s="19">
        <f>INDEX(工作表2!$4:$9,5,3+6*(ROW(工作表1!$A142)-3))</f>
        <v>29096.296999999999</v>
      </c>
      <c r="F142" s="19">
        <f>INDEX(工作表2!$4:$9,5,4+6*(ROW(工作表1!$A142)-3))</f>
        <v>25549.636999999999</v>
      </c>
      <c r="G142" s="19">
        <f>INDEX(工作表2!$4:$9,5,5+6*(ROW(工作表1!$A142)-3))</f>
        <v>56090.472999999998</v>
      </c>
    </row>
    <row r="143" spans="1:7">
      <c r="A143" t="s">
        <v>880</v>
      </c>
      <c r="C143" s="19">
        <f>INDEX(工作表2!$18:$21,4,2+(ROW(工作表1!$A143)-3))</f>
        <v>1544.0277000000001</v>
      </c>
      <c r="D143" s="19">
        <f>INDEX(工作表2!$4:$9,5,2+6*(ROW(工作表1!$A143)-3))</f>
        <v>1599.4179999999999</v>
      </c>
      <c r="E143" s="19">
        <f>INDEX(工作表2!$4:$9,5,3+6*(ROW(工作表1!$A143)-3))</f>
        <v>98.418000000000006</v>
      </c>
      <c r="F143" s="19">
        <f>INDEX(工作表2!$4:$9,5,4+6*(ROW(工作表1!$A143)-3))</f>
        <v>642.88400000000001</v>
      </c>
      <c r="G143" s="19">
        <f>INDEX(工作表2!$4:$9,5,5+6*(ROW(工作表1!$A143)-3))</f>
        <v>230.90199999999999</v>
      </c>
    </row>
    <row r="144" spans="1:7">
      <c r="A144" t="s">
        <v>881</v>
      </c>
      <c r="C144" s="19">
        <f>INDEX(工作表2!$18:$21,4,2+(ROW(工作表1!$A144)-3))</f>
        <v>7446.1008000000002</v>
      </c>
      <c r="D144" s="19">
        <f>INDEX(工作表2!$4:$9,5,2+6*(ROW(工作表1!$A144)-3))</f>
        <v>7120.6189999999997</v>
      </c>
      <c r="E144" s="19">
        <f>INDEX(工作表2!$4:$9,5,3+6*(ROW(工作表1!$A144)-3))</f>
        <v>500.41399999999999</v>
      </c>
      <c r="F144" s="19">
        <f>INDEX(工作表2!$4:$9,5,4+6*(ROW(工作表1!$A144)-3))</f>
        <v>8140.8919999999998</v>
      </c>
      <c r="G144" s="19">
        <f>INDEX(工作表2!$4:$9,5,5+6*(ROW(工作表1!$A144)-3))</f>
        <v>4232.5559999999996</v>
      </c>
    </row>
    <row r="145" spans="1:7">
      <c r="A145" t="s">
        <v>882</v>
      </c>
      <c r="C145" s="19">
        <f>INDEX(工作表2!$18:$21,4,2+(ROW(工作表1!$A145)-3))</f>
        <v>1345</v>
      </c>
      <c r="D145" s="19">
        <f>INDEX(工作表2!$4:$9,5,2+6*(ROW(工作表1!$A145)-3))</f>
        <v>4769.9070000000002</v>
      </c>
      <c r="E145" s="19">
        <f>INDEX(工作表2!$4:$9,5,3+6*(ROW(工作表1!$A145)-3))</f>
        <v>142.98400000000001</v>
      </c>
      <c r="F145" s="19">
        <f>INDEX(工作表2!$4:$9,5,4+6*(ROW(工作表1!$A145)-3))</f>
        <v>288.82799999999997</v>
      </c>
      <c r="G145" s="19">
        <f>INDEX(工作表2!$4:$9,5,5+6*(ROW(工作表1!$A145)-3))</f>
        <v>372.29</v>
      </c>
    </row>
    <row r="146" spans="1:7">
      <c r="A146" t="s">
        <v>883</v>
      </c>
      <c r="C146" s="19">
        <f>INDEX(工作表2!$18:$21,4,2+(ROW(工作表1!$A146)-3))</f>
        <v>14482.9036</v>
      </c>
      <c r="D146" s="19">
        <f>INDEX(工作表2!$4:$9,5,2+6*(ROW(工作表1!$A146)-3))</f>
        <v>7058.5429999999997</v>
      </c>
      <c r="E146" s="19">
        <f>INDEX(工作表2!$4:$9,5,3+6*(ROW(工作表1!$A146)-3))</f>
        <v>1340.0429999999999</v>
      </c>
      <c r="F146" s="19">
        <f>INDEX(工作表2!$4:$9,5,4+6*(ROW(工作表1!$A146)-3))</f>
        <v>1916.548</v>
      </c>
      <c r="G146" s="19">
        <f>INDEX(工作表2!$4:$9,5,5+6*(ROW(工作表1!$A146)-3))</f>
        <v>3530.174</v>
      </c>
    </row>
    <row r="147" spans="1:7">
      <c r="A147" t="s">
        <v>884</v>
      </c>
      <c r="C147" s="19">
        <f>INDEX(工作表2!$18:$21,4,2+(ROW(工作表1!$A147)-3))</f>
        <v>14683.290499999999</v>
      </c>
      <c r="D147" s="19">
        <f>INDEX(工作表2!$4:$9,5,2+6*(ROW(工作表1!$A147)-3))</f>
        <v>32177.088</v>
      </c>
      <c r="E147" s="19">
        <f>INDEX(工作表2!$4:$9,5,3+6*(ROW(工作表1!$A147)-3))</f>
        <v>1309.7919999999999</v>
      </c>
      <c r="F147" s="19">
        <f>INDEX(工作表2!$4:$9,5,4+6*(ROW(工作表1!$A147)-3))</f>
        <v>13799.575999999999</v>
      </c>
      <c r="G147" s="19">
        <f>INDEX(工作表2!$4:$9,5,5+6*(ROW(工作表1!$A147)-3))</f>
        <v>2103.596</v>
      </c>
    </row>
    <row r="148" spans="1:7">
      <c r="A148" s="13" t="s">
        <v>885</v>
      </c>
      <c r="C148" s="19">
        <f>INDEX(工作表2!$18:$21,4,2+(ROW(工作表1!$A148)-3))</f>
        <v>503.50330000000002</v>
      </c>
      <c r="D148" s="13">
        <v>141.64500000000001</v>
      </c>
      <c r="E148" s="13">
        <v>-156.54499999999999</v>
      </c>
      <c r="F148" s="13">
        <v>54.988</v>
      </c>
      <c r="G148" s="13">
        <v>156.70099999999999</v>
      </c>
    </row>
    <row r="149" spans="1:7">
      <c r="A149" t="s">
        <v>886</v>
      </c>
      <c r="C149" s="19">
        <f>INDEX(工作表2!$18:$21,4,2+(ROW(工作表1!$A149)-3))</f>
        <v>2436.2021</v>
      </c>
      <c r="D149" s="19">
        <f>INDEX(工作表2!$4:$9,5,2+6*(ROW(工作表1!$A149)-3))</f>
        <v>3824.2159999999999</v>
      </c>
      <c r="E149" s="19">
        <f>INDEX(工作表2!$4:$9,5,3+6*(ROW(工作表1!$A149)-3))</f>
        <v>249.06399999999999</v>
      </c>
      <c r="F149" s="19">
        <f>INDEX(工作表2!$4:$9,5,4+6*(ROW(工作表1!$A149)-3))</f>
        <v>483.04500000000002</v>
      </c>
      <c r="G149" s="19">
        <f>INDEX(工作表2!$4:$9,5,5+6*(ROW(工作表1!$A149)-3))</f>
        <v>517.63499999999999</v>
      </c>
    </row>
    <row r="150" spans="1:7">
      <c r="A150" t="s">
        <v>887</v>
      </c>
      <c r="C150" s="19">
        <f>INDEX(工作表2!$18:$21,4,2+(ROW(工作表1!$A150)-3))</f>
        <v>658.2174</v>
      </c>
      <c r="D150" s="19">
        <f>INDEX(工作表2!$4:$9,5,2+6*(ROW(工作表1!$A150)-3))</f>
        <v>1811.797</v>
      </c>
      <c r="E150" s="19">
        <f>INDEX(工作表2!$4:$9,5,3+6*(ROW(工作表1!$A150)-3))</f>
        <v>78.742000000000004</v>
      </c>
      <c r="F150" s="19">
        <f>INDEX(工作表2!$4:$9,5,4+6*(ROW(工作表1!$A150)-3))</f>
        <v>790.404</v>
      </c>
      <c r="G150" s="19">
        <f>INDEX(工作表2!$4:$9,5,5+6*(ROW(工作表1!$A150)-3))</f>
        <v>201.108</v>
      </c>
    </row>
    <row r="151" spans="1:7">
      <c r="A151" t="s">
        <v>888</v>
      </c>
      <c r="C151" s="19">
        <f>INDEX(工作表2!$18:$21,4,2+(ROW(工作表1!$A151)-3))</f>
        <v>17618.322499999998</v>
      </c>
      <c r="D151" s="19">
        <f>INDEX(工作表2!$4:$9,5,2+6*(ROW(工作表1!$A151)-3))</f>
        <v>17313.113000000001</v>
      </c>
      <c r="E151" s="19">
        <f>INDEX(工作表2!$4:$9,5,3+6*(ROW(工作表1!$A151)-3))</f>
        <v>738.096</v>
      </c>
      <c r="F151" s="19">
        <f>INDEX(工作表2!$4:$9,5,4+6*(ROW(工作表1!$A151)-3))</f>
        <v>1228.348</v>
      </c>
      <c r="G151" s="19">
        <f>INDEX(工作表2!$4:$9,5,5+6*(ROW(工作表1!$A151)-3))</f>
        <v>2263.54</v>
      </c>
    </row>
    <row r="152" spans="1:7">
      <c r="A152" t="s">
        <v>889</v>
      </c>
      <c r="C152" s="19">
        <f>INDEX(工作表2!$18:$21,4,2+(ROW(工作表1!$A152)-3))</f>
        <v>84210.926000000007</v>
      </c>
      <c r="D152" s="19">
        <f>INDEX(工作表2!$4:$9,5,2+6*(ROW(工作表1!$A152)-3))</f>
        <v>211746.274</v>
      </c>
      <c r="E152" s="19">
        <f>INDEX(工作表2!$4:$9,5,3+6*(ROW(工作表1!$A152)-3))</f>
        <v>12990.239</v>
      </c>
      <c r="F152" s="19">
        <f>INDEX(工作表2!$4:$9,5,4+6*(ROW(工作表1!$A152)-3))</f>
        <v>34357.953999999998</v>
      </c>
      <c r="G152" s="19">
        <f>INDEX(工作表2!$4:$9,5,5+6*(ROW(工作表1!$A152)-3))</f>
        <v>61406.29</v>
      </c>
    </row>
    <row r="153" spans="1:7">
      <c r="A153" t="s">
        <v>890</v>
      </c>
      <c r="C153" s="19">
        <f>INDEX(工作表2!$18:$21,4,2+(ROW(工作表1!$A153)-3))</f>
        <v>27031.4748</v>
      </c>
      <c r="D153" s="19">
        <f>INDEX(工作表2!$4:$9,5,2+6*(ROW(工作表1!$A153)-3))</f>
        <v>56072.267999999996</v>
      </c>
      <c r="E153" s="19">
        <f>INDEX(工作表2!$4:$9,5,3+6*(ROW(工作表1!$A153)-3))</f>
        <v>3428.1489999999999</v>
      </c>
      <c r="F153" s="19">
        <f>INDEX(工作表2!$4:$9,5,4+6*(ROW(工作表1!$A153)-3))</f>
        <v>3480.741</v>
      </c>
      <c r="G153" s="19">
        <f>INDEX(工作表2!$4:$9,5,5+6*(ROW(工作表1!$A153)-3))</f>
        <v>5257.9290000000001</v>
      </c>
    </row>
    <row r="154" spans="1:7">
      <c r="A154" t="s">
        <v>891</v>
      </c>
      <c r="C154" s="19">
        <f>INDEX(工作表2!$18:$21,4,2+(ROW(工作表1!$A154)-3))</f>
        <v>8736.7484000000004</v>
      </c>
      <c r="D154" s="19">
        <f>INDEX(工作表2!$4:$9,5,2+6*(ROW(工作表1!$A154)-3))</f>
        <v>19568.614000000001</v>
      </c>
      <c r="E154" s="19">
        <f>INDEX(工作表2!$4:$9,5,3+6*(ROW(工作表1!$A154)-3))</f>
        <v>-28.404</v>
      </c>
      <c r="F154" s="19">
        <f>INDEX(工作表2!$4:$9,5,4+6*(ROW(工作表1!$A154)-3))</f>
        <v>730.827</v>
      </c>
      <c r="G154" s="19">
        <f>INDEX(工作表2!$4:$9,5,5+6*(ROW(工作表1!$A154)-3))</f>
        <v>3222.73</v>
      </c>
    </row>
    <row r="155" spans="1:7">
      <c r="A155" t="s">
        <v>892</v>
      </c>
      <c r="C155" s="19">
        <f>INDEX(工作表2!$18:$21,4,2+(ROW(工作表1!$A155)-3))</f>
        <v>53678.8871</v>
      </c>
      <c r="D155" s="19">
        <f>INDEX(工作表2!$4:$9,5,2+6*(ROW(工作表1!$A155)-3))</f>
        <v>36988.184000000001</v>
      </c>
      <c r="E155" s="19">
        <f>INDEX(工作表2!$4:$9,5,3+6*(ROW(工作表1!$A155)-3))</f>
        <v>3437.893</v>
      </c>
      <c r="F155" s="19">
        <f>INDEX(工作表2!$4:$9,5,4+6*(ROW(工作表1!$A155)-3))</f>
        <v>0</v>
      </c>
      <c r="G155" s="19">
        <f>INDEX(工作表2!$4:$9,5,5+6*(ROW(工作表1!$A155)-3))</f>
        <v>5644.5870000000004</v>
      </c>
    </row>
    <row r="156" spans="1:7">
      <c r="A156" t="s">
        <v>893</v>
      </c>
      <c r="C156" s="19">
        <f>INDEX(工作表2!$18:$21,4,2+(ROW(工作表1!$A156)-3))</f>
        <v>5239.4363999999996</v>
      </c>
      <c r="D156" s="19">
        <f>INDEX(工作表2!$4:$9,5,2+6*(ROW(工作表1!$A156)-3))</f>
        <v>8452.0969999999998</v>
      </c>
      <c r="E156" s="19">
        <f>INDEX(工作表2!$4:$9,5,3+6*(ROW(工作表1!$A156)-3))</f>
        <v>674.44600000000003</v>
      </c>
      <c r="F156" s="19">
        <f>INDEX(工作表2!$4:$9,5,4+6*(ROW(工作表1!$A156)-3))</f>
        <v>1549.115</v>
      </c>
      <c r="G156" s="19">
        <f>INDEX(工作表2!$4:$9,5,5+6*(ROW(工作表1!$A156)-3))</f>
        <v>3369.6410000000001</v>
      </c>
    </row>
    <row r="157" spans="1:7">
      <c r="A157" t="s">
        <v>894</v>
      </c>
      <c r="C157" s="19">
        <f>INDEX(工作表2!$18:$21,4,2+(ROW(工作表1!$A157)-3))</f>
        <v>7799.2655999999997</v>
      </c>
      <c r="D157" s="19">
        <f>INDEX(工作表2!$4:$9,5,2+6*(ROW(工作表1!$A157)-3))</f>
        <v>8173.6589999999997</v>
      </c>
      <c r="E157" s="19">
        <f>INDEX(工作表2!$4:$9,5,3+6*(ROW(工作表1!$A157)-3))</f>
        <v>145.57599999999999</v>
      </c>
      <c r="F157" s="19">
        <f>INDEX(工作表2!$4:$9,5,4+6*(ROW(工作表1!$A157)-3))</f>
        <v>109.518</v>
      </c>
      <c r="G157" s="19">
        <f>INDEX(工作表2!$4:$9,5,5+6*(ROW(工作表1!$A157)-3))</f>
        <v>2057.922</v>
      </c>
    </row>
    <row r="158" spans="1:7">
      <c r="A158" t="s">
        <v>895</v>
      </c>
      <c r="C158" s="19">
        <f>INDEX(工作表2!$18:$21,4,2+(ROW(工作表1!$A158)-3))</f>
        <v>2184.3528999999999</v>
      </c>
      <c r="D158" s="19">
        <f>INDEX(工作表2!$4:$9,5,2+6*(ROW(工作表1!$A158)-3))</f>
        <v>542.41399999999999</v>
      </c>
      <c r="E158" s="19">
        <f>INDEX(工作表2!$4:$9,5,3+6*(ROW(工作表1!$A158)-3))</f>
        <v>45.581000000000003</v>
      </c>
      <c r="F158" s="19">
        <f>INDEX(工作表2!$4:$9,5,4+6*(ROW(工作表1!$A158)-3))</f>
        <v>27.466999999999999</v>
      </c>
      <c r="G158" s="19">
        <f>INDEX(工作表2!$4:$9,5,5+6*(ROW(工作表1!$A158)-3))</f>
        <v>148.65</v>
      </c>
    </row>
    <row r="159" spans="1:7">
      <c r="A159" t="s">
        <v>896</v>
      </c>
      <c r="C159" s="19">
        <f>INDEX(工作表2!$18:$21,4,2+(ROW(工作表1!$A159)-3))</f>
        <v>898.7944</v>
      </c>
      <c r="D159" s="19">
        <f>INDEX(工作表2!$4:$9,5,2+6*(ROW(工作表1!$A159)-3))</f>
        <v>795.029</v>
      </c>
      <c r="E159" s="19">
        <f>INDEX(工作表2!$4:$9,5,3+6*(ROW(工作表1!$A159)-3))</f>
        <v>-234.93</v>
      </c>
      <c r="F159" s="19">
        <f>INDEX(工作表2!$4:$9,5,4+6*(ROW(工作表1!$A159)-3))</f>
        <v>349.41899999999998</v>
      </c>
      <c r="G159" s="19">
        <f>INDEX(工作表2!$4:$9,5,5+6*(ROW(工作表1!$A159)-3))</f>
        <v>682.18200000000002</v>
      </c>
    </row>
    <row r="160" spans="1:7">
      <c r="A160" t="s">
        <v>897</v>
      </c>
      <c r="C160" s="19">
        <f>INDEX(工作表2!$18:$21,4,2+(ROW(工作表1!$A160)-3))</f>
        <v>2043.8639000000001</v>
      </c>
      <c r="D160" s="19">
        <f>INDEX(工作表2!$4:$9,5,2+6*(ROW(工作表1!$A160)-3))</f>
        <v>5708.6840000000002</v>
      </c>
      <c r="E160" s="19">
        <f>INDEX(工作表2!$4:$9,5,3+6*(ROW(工作表1!$A160)-3))</f>
        <v>51.676000000000002</v>
      </c>
      <c r="F160" s="19">
        <f>INDEX(工作表2!$4:$9,5,4+6*(ROW(工作表1!$A160)-3))</f>
        <v>2222.3519999999999</v>
      </c>
      <c r="G160" s="19">
        <f>INDEX(工作表2!$4:$9,5,5+6*(ROW(工作表1!$A160)-3))</f>
        <v>680.56500000000005</v>
      </c>
    </row>
    <row r="161" spans="1:7">
      <c r="A161" t="s">
        <v>898</v>
      </c>
      <c r="C161" s="19">
        <f>INDEX(工作表2!$18:$21,4,2+(ROW(工作表1!$A161)-3))</f>
        <v>5783.4555</v>
      </c>
      <c r="D161" s="19">
        <f>INDEX(工作表2!$4:$9,5,2+6*(ROW(工作表1!$A161)-3))</f>
        <v>8921.2250000000004</v>
      </c>
      <c r="E161" s="19">
        <f>INDEX(工作表2!$4:$9,5,3+6*(ROW(工作表1!$A161)-3))</f>
        <v>140.01499999999999</v>
      </c>
      <c r="F161" s="19">
        <f>INDEX(工作表2!$4:$9,5,4+6*(ROW(工作表1!$A161)-3))</f>
        <v>378.36500000000001</v>
      </c>
      <c r="G161" s="19">
        <f>INDEX(工作表2!$4:$9,5,5+6*(ROW(工作表1!$A161)-3))</f>
        <v>2184.873</v>
      </c>
    </row>
    <row r="162" spans="1:7">
      <c r="A162" t="s">
        <v>899</v>
      </c>
      <c r="C162" s="19">
        <f>INDEX(工作表2!$18:$21,4,2+(ROW(工作表1!$A162)-3))</f>
        <v>11885.3658</v>
      </c>
      <c r="D162" s="19">
        <f>INDEX(工作表2!$4:$9,5,2+6*(ROW(工作表1!$A162)-3))</f>
        <v>18280.744999999999</v>
      </c>
      <c r="E162" s="19">
        <f>INDEX(工作表2!$4:$9,5,3+6*(ROW(工作表1!$A162)-3))</f>
        <v>704.09299999999996</v>
      </c>
      <c r="F162" s="19">
        <f>INDEX(工作表2!$4:$9,5,4+6*(ROW(工作表1!$A162)-3))</f>
        <v>6.0000000000000001E-3</v>
      </c>
      <c r="G162" s="19">
        <f>INDEX(工作表2!$4:$9,5,5+6*(ROW(工作表1!$A162)-3))</f>
        <v>4837.4489999999996</v>
      </c>
    </row>
    <row r="163" spans="1:7">
      <c r="A163" t="s">
        <v>900</v>
      </c>
      <c r="C163" s="19">
        <f>INDEX(工作表2!$18:$21,4,2+(ROW(工作表1!$A163)-3))</f>
        <v>2379.7845000000002</v>
      </c>
      <c r="D163" s="19">
        <f>INDEX(工作表2!$4:$9,5,2+6*(ROW(工作表1!$A163)-3))</f>
        <v>1961.9390000000001</v>
      </c>
      <c r="E163" s="19">
        <f>INDEX(工作表2!$4:$9,5,3+6*(ROW(工作表1!$A163)-3))</f>
        <v>-29.228000000000002</v>
      </c>
      <c r="F163" s="19">
        <f>INDEX(工作表2!$4:$9,5,4+6*(ROW(工作表1!$A163)-3))</f>
        <v>204.10400000000001</v>
      </c>
      <c r="G163" s="19">
        <f>INDEX(工作表2!$4:$9,5,5+6*(ROW(工作表1!$A163)-3))</f>
        <v>535.61900000000003</v>
      </c>
    </row>
    <row r="164" spans="1:7">
      <c r="A164" t="s">
        <v>901</v>
      </c>
      <c r="C164" s="19">
        <f>INDEX(工作表2!$18:$21,4,2+(ROW(工作表1!$A164)-3))</f>
        <v>13673.310799999999</v>
      </c>
      <c r="D164" s="19">
        <f>INDEX(工作表2!$4:$9,5,2+6*(ROW(工作表1!$A164)-3))</f>
        <v>20144.113000000001</v>
      </c>
      <c r="E164" s="19">
        <f>INDEX(工作表2!$4:$9,5,3+6*(ROW(工作表1!$A164)-3))</f>
        <v>1137.193</v>
      </c>
      <c r="F164" s="19">
        <f>INDEX(工作表2!$4:$9,5,4+6*(ROW(工作表1!$A164)-3))</f>
        <v>1169.5740000000001</v>
      </c>
      <c r="G164" s="19">
        <f>INDEX(工作表2!$4:$9,5,5+6*(ROW(工作表1!$A164)-3))</f>
        <v>5192.3370000000004</v>
      </c>
    </row>
    <row r="165" spans="1:7">
      <c r="A165" t="s">
        <v>902</v>
      </c>
      <c r="C165" s="19">
        <f>INDEX(工作表2!$18:$21,4,2+(ROW(工作表1!$A165)-3))</f>
        <v>4424.1184999999996</v>
      </c>
      <c r="D165" s="19">
        <f>INDEX(工作表2!$4:$9,5,2+6*(ROW(工作表1!$A165)-3))</f>
        <v>6428.308</v>
      </c>
      <c r="E165" s="19">
        <f>INDEX(工作表2!$4:$9,5,3+6*(ROW(工作表1!$A165)-3))</f>
        <v>193.26300000000001</v>
      </c>
      <c r="F165" s="19">
        <f>INDEX(工作表2!$4:$9,5,4+6*(ROW(工作表1!$A165)-3))</f>
        <v>478.36500000000001</v>
      </c>
      <c r="G165" s="19">
        <f>INDEX(工作表2!$4:$9,5,5+6*(ROW(工作表1!$A165)-3))</f>
        <v>387.35399999999998</v>
      </c>
    </row>
    <row r="166" spans="1:7">
      <c r="A166" t="s">
        <v>903</v>
      </c>
      <c r="C166" s="19">
        <f>INDEX(工作表2!$18:$21,4,2+(ROW(工作表1!$A166)-3))</f>
        <v>5933.8352999999997</v>
      </c>
      <c r="D166" s="19">
        <f>INDEX(工作表2!$4:$9,5,2+6*(ROW(工作表1!$A166)-3))</f>
        <v>18649.319</v>
      </c>
      <c r="E166" s="19">
        <f>INDEX(工作表2!$4:$9,5,3+6*(ROW(工作表1!$A166)-3))</f>
        <v>-84.46</v>
      </c>
      <c r="F166" s="19">
        <f>INDEX(工作表2!$4:$9,5,4+6*(ROW(工作表1!$A166)-3))</f>
        <v>997.82799999999997</v>
      </c>
      <c r="G166" s="19">
        <f>INDEX(工作表2!$4:$9,5,5+6*(ROW(工作表1!$A166)-3))</f>
        <v>2860.2420000000002</v>
      </c>
    </row>
    <row r="167" spans="1:7">
      <c r="A167" t="s">
        <v>904</v>
      </c>
      <c r="C167" s="19">
        <f>INDEX(工作表2!$18:$21,4,2+(ROW(工作表1!$A167)-3))</f>
        <v>9485.8968999999997</v>
      </c>
      <c r="D167" s="19">
        <f>INDEX(工作表2!$4:$9,5,2+6*(ROW(工作表1!$A167)-3))</f>
        <v>13419.27</v>
      </c>
      <c r="E167" s="19">
        <f>INDEX(工作表2!$4:$9,5,3+6*(ROW(工作表1!$A167)-3))</f>
        <v>25.253</v>
      </c>
      <c r="F167" s="19">
        <f>INDEX(工作表2!$4:$9,5,4+6*(ROW(工作表1!$A167)-3))</f>
        <v>782.245</v>
      </c>
      <c r="G167" s="19">
        <f>INDEX(工作表2!$4:$9,5,5+6*(ROW(工作表1!$A167)-3))</f>
        <v>2053.1030000000001</v>
      </c>
    </row>
    <row r="168" spans="1:7">
      <c r="A168" t="s">
        <v>905</v>
      </c>
      <c r="C168" s="19">
        <f>INDEX(工作表2!$18:$21,4,2+(ROW(工作表1!$A168)-3))</f>
        <v>15697.276099999999</v>
      </c>
      <c r="D168" s="19">
        <f>INDEX(工作表2!$4:$9,5,2+6*(ROW(工作表1!$A168)-3))</f>
        <v>38235.154999999999</v>
      </c>
      <c r="E168" s="19">
        <f>INDEX(工作表2!$4:$9,5,3+6*(ROW(工作表1!$A168)-3))</f>
        <v>2047.3520000000001</v>
      </c>
      <c r="F168" s="19">
        <f>INDEX(工作表2!$4:$9,5,4+6*(ROW(工作表1!$A168)-3))</f>
        <v>2084.5230000000001</v>
      </c>
      <c r="G168" s="19">
        <f>INDEX(工作表2!$4:$9,5,5+6*(ROW(工作表1!$A168)-3))</f>
        <v>5854.0860000000002</v>
      </c>
    </row>
    <row r="169" spans="1:7">
      <c r="A169" t="s">
        <v>906</v>
      </c>
      <c r="C169" s="19">
        <f>INDEX(工作表2!$18:$21,4,2+(ROW(工作表1!$A169)-3))</f>
        <v>2049.3202000000001</v>
      </c>
      <c r="D169" s="19">
        <f>INDEX(工作表2!$4:$9,5,2+6*(ROW(工作表1!$A169)-3))</f>
        <v>3193.203</v>
      </c>
      <c r="E169" s="19">
        <f>INDEX(工作表2!$4:$9,5,3+6*(ROW(工作表1!$A169)-3))</f>
        <v>-200.15299999999999</v>
      </c>
      <c r="F169" s="19">
        <f>INDEX(工作表2!$4:$9,5,4+6*(ROW(工作表1!$A169)-3))</f>
        <v>455.20699999999999</v>
      </c>
      <c r="G169" s="19">
        <f>INDEX(工作表2!$4:$9,5,5+6*(ROW(工作表1!$A169)-3))</f>
        <v>1048.991</v>
      </c>
    </row>
    <row r="170" spans="1:7">
      <c r="A170" t="s">
        <v>907</v>
      </c>
      <c r="C170" s="19">
        <f>INDEX(工作表2!$18:$21,4,2+(ROW(工作表1!$A170)-3))</f>
        <v>1273.8915</v>
      </c>
      <c r="D170" s="19">
        <f>INDEX(工作表2!$4:$9,5,2+6*(ROW(工作表1!$A170)-3))</f>
        <v>7740.1040000000003</v>
      </c>
      <c r="E170" s="19">
        <f>INDEX(工作表2!$4:$9,5,3+6*(ROW(工作表1!$A170)-3))</f>
        <v>-204.63300000000001</v>
      </c>
      <c r="F170" s="19">
        <f>INDEX(工作表2!$4:$9,5,4+6*(ROW(工作表1!$A170)-3))</f>
        <v>1783.625</v>
      </c>
      <c r="G170" s="19">
        <f>INDEX(工作表2!$4:$9,5,5+6*(ROW(工作表1!$A170)-3))</f>
        <v>739.54300000000001</v>
      </c>
    </row>
    <row r="171" spans="1:7">
      <c r="A171" t="s">
        <v>908</v>
      </c>
      <c r="C171" s="19">
        <f>INDEX(工作表2!$18:$21,4,2+(ROW(工作表1!$A171)-3))</f>
        <v>363</v>
      </c>
      <c r="D171" s="19">
        <f>INDEX(工作表2!$4:$9,5,2+6*(ROW(工作表1!$A171)-3))</f>
        <v>313.11500000000001</v>
      </c>
      <c r="E171" s="19">
        <f>INDEX(工作表2!$4:$9,5,3+6*(ROW(工作表1!$A171)-3))</f>
        <v>-5.625</v>
      </c>
      <c r="F171" s="19">
        <f>INDEX(工作表2!$4:$9,5,4+6*(ROW(工作表1!$A171)-3))</f>
        <v>263</v>
      </c>
      <c r="G171" s="19">
        <f>INDEX(工作表2!$4:$9,5,5+6*(ROW(工作表1!$A171)-3))</f>
        <v>35.668999999999997</v>
      </c>
    </row>
    <row r="172" spans="1:7">
      <c r="A172" t="s">
        <v>909</v>
      </c>
      <c r="C172" s="19">
        <f>INDEX(工作表2!$18:$21,4,2+(ROW(工作表1!$A172)-3))</f>
        <v>2393.8193999999999</v>
      </c>
      <c r="D172" s="19">
        <f>INDEX(工作表2!$4:$9,5,2+6*(ROW(工作表1!$A172)-3))</f>
        <v>952.40200000000004</v>
      </c>
      <c r="E172" s="19">
        <f>INDEX(工作表2!$4:$9,5,3+6*(ROW(工作表1!$A172)-3))</f>
        <v>237.92400000000001</v>
      </c>
      <c r="F172" s="19">
        <f>INDEX(工作表2!$4:$9,5,4+6*(ROW(工作表1!$A172)-3))</f>
        <v>0</v>
      </c>
      <c r="G172" s="19">
        <f>INDEX(工作表2!$4:$9,5,5+6*(ROW(工作表1!$A172)-3))</f>
        <v>879.58500000000004</v>
      </c>
    </row>
    <row r="173" spans="1:7">
      <c r="A173" t="s">
        <v>910</v>
      </c>
      <c r="C173" s="19">
        <f>INDEX(工作表2!$18:$21,4,2+(ROW(工作表1!$A173)-3))</f>
        <v>2593.7925</v>
      </c>
      <c r="D173" s="19">
        <f>INDEX(工作表2!$4:$9,5,2+6*(ROW(工作表1!$A173)-3))</f>
        <v>687.86800000000005</v>
      </c>
      <c r="E173" s="19">
        <f>INDEX(工作表2!$4:$9,5,3+6*(ROW(工作表1!$A173)-3))</f>
        <v>-5.5969999999999995</v>
      </c>
      <c r="F173" s="19">
        <f>INDEX(工作表2!$4:$9,5,4+6*(ROW(工作表1!$A173)-3))</f>
        <v>8.9999999999999993E-3</v>
      </c>
      <c r="G173" s="19">
        <f>INDEX(工作表2!$4:$9,5,5+6*(ROW(工作表1!$A173)-3))</f>
        <v>610.06899999999996</v>
      </c>
    </row>
    <row r="174" spans="1:7">
      <c r="A174" t="s">
        <v>911</v>
      </c>
      <c r="C174" s="19">
        <f>INDEX(工作表2!$18:$21,4,2+(ROW(工作表1!$A174)-3))</f>
        <v>14898.9149</v>
      </c>
      <c r="D174" s="19">
        <f>INDEX(工作表2!$4:$9,5,2+6*(ROW(工作表1!$A174)-3))</f>
        <v>2919.9589999999998</v>
      </c>
      <c r="E174" s="19">
        <f>INDEX(工作表2!$4:$9,5,3+6*(ROW(工作表1!$A174)-3))</f>
        <v>1279.693</v>
      </c>
      <c r="F174" s="19">
        <f>INDEX(工作表2!$4:$9,5,4+6*(ROW(工作表1!$A174)-3))</f>
        <v>581.64700000000005</v>
      </c>
      <c r="G174" s="19">
        <f>INDEX(工作表2!$4:$9,5,5+6*(ROW(工作表1!$A174)-3))</f>
        <v>1762.8440000000001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S45"/>
  <sheetViews>
    <sheetView topLeftCell="A4" zoomScale="80" zoomScaleNormal="80" workbookViewId="0">
      <selection activeCell="B5" sqref="B5:E5"/>
    </sheetView>
  </sheetViews>
  <sheetFormatPr defaultRowHeight="15.75"/>
  <cols>
    <col min="1" max="1" width="13.625" bestFit="1" customWidth="1"/>
    <col min="2" max="2" width="20.75" bestFit="1" customWidth="1"/>
    <col min="3" max="3" width="18.875" bestFit="1" customWidth="1"/>
    <col min="4" max="4" width="28.5" bestFit="1" customWidth="1"/>
    <col min="5" max="5" width="24.625" bestFit="1" customWidth="1"/>
    <col min="7" max="7" width="17.75" bestFit="1" customWidth="1"/>
    <col min="13" max="13" width="18" bestFit="1" customWidth="1"/>
    <col min="31" max="31" width="18" bestFit="1" customWidth="1"/>
    <col min="37" max="37" width="18" bestFit="1" customWidth="1"/>
    <col min="43" max="43" width="18" bestFit="1" customWidth="1"/>
    <col min="49" max="49" width="18" bestFit="1" customWidth="1"/>
    <col min="55" max="55" width="18" bestFit="1" customWidth="1"/>
    <col min="259" max="259" width="9.5" bestFit="1" customWidth="1"/>
    <col min="307" max="307" width="9.5" bestFit="1" customWidth="1"/>
    <col min="331" max="331" width="9.5" bestFit="1" customWidth="1"/>
    <col min="355" max="355" width="9.5" bestFit="1" customWidth="1"/>
    <col min="451" max="451" width="9.5" bestFit="1" customWidth="1"/>
    <col min="523" max="523" width="9.5" bestFit="1" customWidth="1"/>
    <col min="547" max="547" width="9.5" bestFit="1" customWidth="1"/>
    <col min="619" max="619" width="9.5" bestFit="1" customWidth="1"/>
    <col min="643" max="643" width="9.5" bestFit="1" customWidth="1"/>
    <col min="727" max="727" width="9.5" bestFit="1" customWidth="1"/>
    <col min="763" max="763" width="9.5" bestFit="1" customWidth="1"/>
    <col min="775" max="775" width="9.5" bestFit="1" customWidth="1"/>
    <col min="811" max="811" width="9.5" bestFit="1" customWidth="1"/>
    <col min="823" max="823" width="9.5" bestFit="1" customWidth="1"/>
    <col min="859" max="859" width="9.5" bestFit="1" customWidth="1"/>
    <col min="871" max="871" width="9.5" bestFit="1" customWidth="1"/>
    <col min="895" max="895" width="9.5" bestFit="1" customWidth="1"/>
    <col min="907" max="907" width="9.5" bestFit="1" customWidth="1"/>
    <col min="919" max="919" width="9.5" bestFit="1" customWidth="1"/>
    <col min="955" max="955" width="9.5" bestFit="1" customWidth="1"/>
    <col min="1003" max="1003" width="9.5" bestFit="1" customWidth="1"/>
    <col min="1015" max="1015" width="9.5" bestFit="1" customWidth="1"/>
  </cols>
  <sheetData>
    <row r="1" spans="1:1033">
      <c r="A1" t="s">
        <v>912</v>
      </c>
      <c r="B1" t="s">
        <v>913</v>
      </c>
    </row>
    <row r="2" spans="1:1033">
      <c r="A2" t="s">
        <v>914</v>
      </c>
    </row>
    <row r="4" spans="1:1033">
      <c r="A4" t="s">
        <v>741</v>
      </c>
      <c r="B4" t="s">
        <v>921</v>
      </c>
      <c r="C4" t="s">
        <v>922</v>
      </c>
      <c r="D4" t="s">
        <v>923</v>
      </c>
      <c r="E4" t="s">
        <v>929</v>
      </c>
      <c r="G4" t="s">
        <v>742</v>
      </c>
      <c r="H4" t="s">
        <v>921</v>
      </c>
      <c r="I4" t="s">
        <v>922</v>
      </c>
      <c r="J4" t="s">
        <v>923</v>
      </c>
      <c r="K4" t="s">
        <v>929</v>
      </c>
      <c r="M4" t="s">
        <v>743</v>
      </c>
      <c r="N4" t="s">
        <v>921</v>
      </c>
      <c r="O4" t="s">
        <v>922</v>
      </c>
      <c r="P4" t="s">
        <v>923</v>
      </c>
      <c r="Q4" t="s">
        <v>929</v>
      </c>
      <c r="S4" t="s">
        <v>744</v>
      </c>
      <c r="T4" t="s">
        <v>921</v>
      </c>
      <c r="U4" t="s">
        <v>922</v>
      </c>
      <c r="V4" t="s">
        <v>923</v>
      </c>
      <c r="W4" t="s">
        <v>929</v>
      </c>
      <c r="Y4" t="s">
        <v>745</v>
      </c>
      <c r="Z4" t="s">
        <v>921</v>
      </c>
      <c r="AA4" t="s">
        <v>922</v>
      </c>
      <c r="AB4" t="s">
        <v>923</v>
      </c>
      <c r="AC4" t="s">
        <v>929</v>
      </c>
      <c r="AE4" t="s">
        <v>746</v>
      </c>
      <c r="AF4" t="s">
        <v>921</v>
      </c>
      <c r="AG4" t="s">
        <v>922</v>
      </c>
      <c r="AH4" t="s">
        <v>923</v>
      </c>
      <c r="AI4" t="s">
        <v>929</v>
      </c>
      <c r="AK4" t="s">
        <v>747</v>
      </c>
      <c r="AL4" t="s">
        <v>921</v>
      </c>
      <c r="AM4" t="s">
        <v>922</v>
      </c>
      <c r="AN4" t="s">
        <v>923</v>
      </c>
      <c r="AO4" t="s">
        <v>929</v>
      </c>
      <c r="AQ4" t="s">
        <v>748</v>
      </c>
      <c r="AR4" t="s">
        <v>921</v>
      </c>
      <c r="AS4" t="s">
        <v>922</v>
      </c>
      <c r="AT4" t="s">
        <v>923</v>
      </c>
      <c r="AU4" t="s">
        <v>929</v>
      </c>
      <c r="AW4" t="s">
        <v>749</v>
      </c>
      <c r="AX4" t="s">
        <v>921</v>
      </c>
      <c r="AY4" t="s">
        <v>922</v>
      </c>
      <c r="AZ4" t="s">
        <v>923</v>
      </c>
      <c r="BA4" t="s">
        <v>929</v>
      </c>
      <c r="BC4" t="s">
        <v>750</v>
      </c>
      <c r="BD4" t="s">
        <v>921</v>
      </c>
      <c r="BE4" t="s">
        <v>922</v>
      </c>
      <c r="BF4" t="s">
        <v>923</v>
      </c>
      <c r="BG4" t="s">
        <v>929</v>
      </c>
      <c r="BI4" t="s">
        <v>751</v>
      </c>
      <c r="BJ4" t="s">
        <v>921</v>
      </c>
      <c r="BK4" t="s">
        <v>922</v>
      </c>
      <c r="BL4" t="s">
        <v>923</v>
      </c>
      <c r="BM4" t="s">
        <v>929</v>
      </c>
      <c r="BO4" t="s">
        <v>752</v>
      </c>
      <c r="BP4" t="s">
        <v>921</v>
      </c>
      <c r="BQ4" t="s">
        <v>922</v>
      </c>
      <c r="BR4" t="s">
        <v>923</v>
      </c>
      <c r="BS4" t="s">
        <v>929</v>
      </c>
      <c r="BU4" t="s">
        <v>753</v>
      </c>
      <c r="BV4" t="s">
        <v>921</v>
      </c>
      <c r="BW4" t="s">
        <v>922</v>
      </c>
      <c r="BX4" t="s">
        <v>923</v>
      </c>
      <c r="BY4" t="s">
        <v>929</v>
      </c>
      <c r="CA4" t="s">
        <v>754</v>
      </c>
      <c r="CB4" t="s">
        <v>921</v>
      </c>
      <c r="CC4" t="s">
        <v>922</v>
      </c>
      <c r="CD4" t="s">
        <v>923</v>
      </c>
      <c r="CE4" t="s">
        <v>929</v>
      </c>
      <c r="CG4" t="s">
        <v>755</v>
      </c>
      <c r="CH4" t="s">
        <v>921</v>
      </c>
      <c r="CI4" t="s">
        <v>922</v>
      </c>
      <c r="CJ4" t="s">
        <v>923</v>
      </c>
      <c r="CK4" t="s">
        <v>929</v>
      </c>
      <c r="CM4" t="s">
        <v>756</v>
      </c>
      <c r="CN4" t="s">
        <v>921</v>
      </c>
      <c r="CO4" t="s">
        <v>922</v>
      </c>
      <c r="CP4" t="s">
        <v>923</v>
      </c>
      <c r="CQ4" t="s">
        <v>929</v>
      </c>
      <c r="CS4" t="s">
        <v>757</v>
      </c>
      <c r="CT4" t="s">
        <v>921</v>
      </c>
      <c r="CU4" t="s">
        <v>922</v>
      </c>
      <c r="CV4" t="s">
        <v>923</v>
      </c>
      <c r="CW4" t="s">
        <v>929</v>
      </c>
      <c r="CY4" t="s">
        <v>758</v>
      </c>
      <c r="CZ4" t="s">
        <v>921</v>
      </c>
      <c r="DA4" t="s">
        <v>922</v>
      </c>
      <c r="DB4" t="s">
        <v>923</v>
      </c>
      <c r="DC4" t="s">
        <v>929</v>
      </c>
      <c r="DE4" t="s">
        <v>759</v>
      </c>
      <c r="DF4" t="s">
        <v>921</v>
      </c>
      <c r="DG4" t="s">
        <v>922</v>
      </c>
      <c r="DH4" t="s">
        <v>923</v>
      </c>
      <c r="DI4" t="s">
        <v>929</v>
      </c>
      <c r="DK4" t="s">
        <v>760</v>
      </c>
      <c r="DL4" t="s">
        <v>921</v>
      </c>
      <c r="DM4" t="s">
        <v>922</v>
      </c>
      <c r="DN4" t="s">
        <v>923</v>
      </c>
      <c r="DO4" t="s">
        <v>929</v>
      </c>
      <c r="DQ4" t="s">
        <v>761</v>
      </c>
      <c r="DR4" t="s">
        <v>921</v>
      </c>
      <c r="DS4" t="s">
        <v>922</v>
      </c>
      <c r="DT4" t="s">
        <v>923</v>
      </c>
      <c r="DU4" t="s">
        <v>929</v>
      </c>
      <c r="DW4" t="s">
        <v>762</v>
      </c>
      <c r="DX4" t="s">
        <v>921</v>
      </c>
      <c r="DY4" t="s">
        <v>922</v>
      </c>
      <c r="DZ4" t="s">
        <v>923</v>
      </c>
      <c r="EA4" t="s">
        <v>929</v>
      </c>
      <c r="EC4" t="s">
        <v>763</v>
      </c>
      <c r="ED4" t="s">
        <v>921</v>
      </c>
      <c r="EE4" t="s">
        <v>922</v>
      </c>
      <c r="EF4" t="s">
        <v>923</v>
      </c>
      <c r="EG4" t="s">
        <v>929</v>
      </c>
      <c r="EI4" t="s">
        <v>764</v>
      </c>
      <c r="EJ4" t="s">
        <v>921</v>
      </c>
      <c r="EK4" t="s">
        <v>922</v>
      </c>
      <c r="EL4" t="s">
        <v>923</v>
      </c>
      <c r="EM4" t="s">
        <v>929</v>
      </c>
      <c r="EO4" t="s">
        <v>765</v>
      </c>
      <c r="EP4" t="s">
        <v>921</v>
      </c>
      <c r="EQ4" t="s">
        <v>922</v>
      </c>
      <c r="ER4" t="s">
        <v>923</v>
      </c>
      <c r="ES4" t="s">
        <v>929</v>
      </c>
      <c r="EU4" t="s">
        <v>766</v>
      </c>
      <c r="EV4" t="s">
        <v>921</v>
      </c>
      <c r="EW4" t="s">
        <v>922</v>
      </c>
      <c r="EX4" t="s">
        <v>923</v>
      </c>
      <c r="EY4" t="s">
        <v>929</v>
      </c>
      <c r="FA4" t="s">
        <v>767</v>
      </c>
      <c r="FB4" t="s">
        <v>921</v>
      </c>
      <c r="FC4" t="s">
        <v>922</v>
      </c>
      <c r="FD4" t="s">
        <v>923</v>
      </c>
      <c r="FE4" t="s">
        <v>929</v>
      </c>
      <c r="FG4" t="s">
        <v>768</v>
      </c>
      <c r="FH4" t="s">
        <v>921</v>
      </c>
      <c r="FI4" t="s">
        <v>922</v>
      </c>
      <c r="FJ4" t="s">
        <v>923</v>
      </c>
      <c r="FK4" t="s">
        <v>929</v>
      </c>
      <c r="FM4" t="s">
        <v>769</v>
      </c>
      <c r="FN4" t="s">
        <v>921</v>
      </c>
      <c r="FO4" t="s">
        <v>922</v>
      </c>
      <c r="FP4" t="s">
        <v>923</v>
      </c>
      <c r="FQ4" t="s">
        <v>929</v>
      </c>
      <c r="FS4" t="s">
        <v>770</v>
      </c>
      <c r="FT4" t="s">
        <v>921</v>
      </c>
      <c r="FU4" t="s">
        <v>922</v>
      </c>
      <c r="FV4" t="s">
        <v>923</v>
      </c>
      <c r="FW4" t="s">
        <v>929</v>
      </c>
      <c r="FY4" t="s">
        <v>771</v>
      </c>
      <c r="FZ4" t="s">
        <v>921</v>
      </c>
      <c r="GA4" t="s">
        <v>922</v>
      </c>
      <c r="GB4" t="s">
        <v>923</v>
      </c>
      <c r="GC4" t="s">
        <v>929</v>
      </c>
      <c r="GE4" t="s">
        <v>772</v>
      </c>
      <c r="GF4" t="s">
        <v>921</v>
      </c>
      <c r="GG4" t="s">
        <v>922</v>
      </c>
      <c r="GH4" t="s">
        <v>923</v>
      </c>
      <c r="GI4" t="s">
        <v>929</v>
      </c>
      <c r="GK4" t="s">
        <v>773</v>
      </c>
      <c r="GL4" t="s">
        <v>921</v>
      </c>
      <c r="GM4" t="s">
        <v>922</v>
      </c>
      <c r="GN4" t="s">
        <v>923</v>
      </c>
      <c r="GO4" t="s">
        <v>929</v>
      </c>
      <c r="GQ4" t="s">
        <v>774</v>
      </c>
      <c r="GR4" t="s">
        <v>921</v>
      </c>
      <c r="GS4" t="s">
        <v>922</v>
      </c>
      <c r="GT4" t="s">
        <v>923</v>
      </c>
      <c r="GU4" t="s">
        <v>929</v>
      </c>
      <c r="GW4" t="s">
        <v>775</v>
      </c>
      <c r="GX4" t="s">
        <v>921</v>
      </c>
      <c r="GY4" t="s">
        <v>922</v>
      </c>
      <c r="GZ4" t="s">
        <v>923</v>
      </c>
      <c r="HA4" t="s">
        <v>929</v>
      </c>
      <c r="HC4" t="s">
        <v>776</v>
      </c>
      <c r="HD4" t="s">
        <v>921</v>
      </c>
      <c r="HE4" t="s">
        <v>922</v>
      </c>
      <c r="HF4" t="s">
        <v>923</v>
      </c>
      <c r="HG4" t="s">
        <v>929</v>
      </c>
      <c r="HI4" t="s">
        <v>777</v>
      </c>
      <c r="HJ4" t="s">
        <v>921</v>
      </c>
      <c r="HK4" t="s">
        <v>922</v>
      </c>
      <c r="HL4" t="s">
        <v>923</v>
      </c>
      <c r="HM4" t="s">
        <v>929</v>
      </c>
      <c r="HO4" t="s">
        <v>778</v>
      </c>
      <c r="HP4" t="s">
        <v>921</v>
      </c>
      <c r="HQ4" t="s">
        <v>922</v>
      </c>
      <c r="HR4" t="s">
        <v>923</v>
      </c>
      <c r="HS4" t="s">
        <v>929</v>
      </c>
      <c r="HU4" t="s">
        <v>779</v>
      </c>
      <c r="HV4" t="s">
        <v>921</v>
      </c>
      <c r="HW4" t="s">
        <v>922</v>
      </c>
      <c r="HX4" t="s">
        <v>923</v>
      </c>
      <c r="HY4" t="s">
        <v>929</v>
      </c>
      <c r="IA4" t="s">
        <v>780</v>
      </c>
      <c r="IB4" t="s">
        <v>921</v>
      </c>
      <c r="IC4" t="s">
        <v>922</v>
      </c>
      <c r="ID4" t="s">
        <v>923</v>
      </c>
      <c r="IE4" t="s">
        <v>929</v>
      </c>
      <c r="IG4" t="s">
        <v>781</v>
      </c>
      <c r="IH4" t="s">
        <v>921</v>
      </c>
      <c r="II4" t="s">
        <v>922</v>
      </c>
      <c r="IJ4" t="s">
        <v>923</v>
      </c>
      <c r="IK4" t="s">
        <v>929</v>
      </c>
      <c r="IM4" t="s">
        <v>782</v>
      </c>
      <c r="IN4" t="s">
        <v>921</v>
      </c>
      <c r="IO4" t="s">
        <v>922</v>
      </c>
      <c r="IP4" t="s">
        <v>923</v>
      </c>
      <c r="IQ4" t="s">
        <v>929</v>
      </c>
      <c r="IS4" t="s">
        <v>783</v>
      </c>
      <c r="IT4" t="s">
        <v>921</v>
      </c>
      <c r="IU4" t="s">
        <v>922</v>
      </c>
      <c r="IV4" t="s">
        <v>923</v>
      </c>
      <c r="IW4" t="s">
        <v>929</v>
      </c>
      <c r="IY4" t="s">
        <v>784</v>
      </c>
      <c r="IZ4" t="s">
        <v>921</v>
      </c>
      <c r="JA4" t="s">
        <v>922</v>
      </c>
      <c r="JB4" t="s">
        <v>923</v>
      </c>
      <c r="JC4" t="s">
        <v>929</v>
      </c>
      <c r="JE4" t="s">
        <v>785</v>
      </c>
      <c r="JF4" t="s">
        <v>921</v>
      </c>
      <c r="JG4" t="s">
        <v>922</v>
      </c>
      <c r="JH4" t="s">
        <v>923</v>
      </c>
      <c r="JI4" t="s">
        <v>929</v>
      </c>
      <c r="JK4" t="s">
        <v>786</v>
      </c>
      <c r="JL4" t="s">
        <v>921</v>
      </c>
      <c r="JM4" t="s">
        <v>922</v>
      </c>
      <c r="JN4" t="s">
        <v>923</v>
      </c>
      <c r="JO4" t="s">
        <v>929</v>
      </c>
      <c r="JQ4" t="s">
        <v>787</v>
      </c>
      <c r="JR4" t="s">
        <v>921</v>
      </c>
      <c r="JS4" t="s">
        <v>922</v>
      </c>
      <c r="JT4" t="s">
        <v>923</v>
      </c>
      <c r="JU4" t="s">
        <v>929</v>
      </c>
      <c r="JW4" t="s">
        <v>788</v>
      </c>
      <c r="JX4" t="s">
        <v>921</v>
      </c>
      <c r="JY4" t="s">
        <v>922</v>
      </c>
      <c r="JZ4" t="s">
        <v>923</v>
      </c>
      <c r="KA4" t="s">
        <v>929</v>
      </c>
      <c r="KC4" t="s">
        <v>789</v>
      </c>
      <c r="KD4" t="s">
        <v>921</v>
      </c>
      <c r="KE4" t="s">
        <v>922</v>
      </c>
      <c r="KF4" t="s">
        <v>923</v>
      </c>
      <c r="KG4" t="s">
        <v>929</v>
      </c>
      <c r="KI4" t="s">
        <v>790</v>
      </c>
      <c r="KJ4" t="s">
        <v>921</v>
      </c>
      <c r="KK4" t="s">
        <v>922</v>
      </c>
      <c r="KL4" t="s">
        <v>923</v>
      </c>
      <c r="KM4" t="s">
        <v>929</v>
      </c>
      <c r="KO4" t="s">
        <v>791</v>
      </c>
      <c r="KP4" t="s">
        <v>921</v>
      </c>
      <c r="KQ4" t="s">
        <v>922</v>
      </c>
      <c r="KR4" t="s">
        <v>923</v>
      </c>
      <c r="KS4" t="s">
        <v>929</v>
      </c>
      <c r="KU4" t="s">
        <v>792</v>
      </c>
      <c r="KV4" t="s">
        <v>921</v>
      </c>
      <c r="KW4" t="s">
        <v>922</v>
      </c>
      <c r="KX4" t="s">
        <v>923</v>
      </c>
      <c r="KY4" t="s">
        <v>929</v>
      </c>
      <c r="LA4" t="s">
        <v>793</v>
      </c>
      <c r="LB4" t="s">
        <v>921</v>
      </c>
      <c r="LC4" t="s">
        <v>922</v>
      </c>
      <c r="LD4" t="s">
        <v>923</v>
      </c>
      <c r="LE4" t="s">
        <v>929</v>
      </c>
      <c r="LG4" t="s">
        <v>794</v>
      </c>
      <c r="LH4" t="s">
        <v>921</v>
      </c>
      <c r="LI4" t="s">
        <v>922</v>
      </c>
      <c r="LJ4" t="s">
        <v>923</v>
      </c>
      <c r="LK4" t="s">
        <v>929</v>
      </c>
      <c r="LM4" t="s">
        <v>795</v>
      </c>
      <c r="LN4" t="s">
        <v>921</v>
      </c>
      <c r="LO4" t="s">
        <v>922</v>
      </c>
      <c r="LP4" t="s">
        <v>923</v>
      </c>
      <c r="LQ4" t="s">
        <v>929</v>
      </c>
      <c r="LS4" t="s">
        <v>796</v>
      </c>
      <c r="LT4" t="s">
        <v>921</v>
      </c>
      <c r="LU4" t="s">
        <v>922</v>
      </c>
      <c r="LV4" t="s">
        <v>923</v>
      </c>
      <c r="LW4" t="s">
        <v>929</v>
      </c>
      <c r="LY4" t="s">
        <v>797</v>
      </c>
      <c r="LZ4" t="s">
        <v>921</v>
      </c>
      <c r="MA4" t="s">
        <v>922</v>
      </c>
      <c r="MB4" t="s">
        <v>923</v>
      </c>
      <c r="MC4" t="s">
        <v>929</v>
      </c>
      <c r="ME4" t="s">
        <v>798</v>
      </c>
      <c r="MF4" t="s">
        <v>921</v>
      </c>
      <c r="MG4" t="s">
        <v>922</v>
      </c>
      <c r="MH4" t="s">
        <v>923</v>
      </c>
      <c r="MI4" t="s">
        <v>929</v>
      </c>
      <c r="MK4" t="s">
        <v>799</v>
      </c>
      <c r="ML4" t="s">
        <v>921</v>
      </c>
      <c r="MM4" t="s">
        <v>922</v>
      </c>
      <c r="MN4" t="s">
        <v>923</v>
      </c>
      <c r="MO4" t="s">
        <v>929</v>
      </c>
      <c r="MQ4" t="s">
        <v>800</v>
      </c>
      <c r="MR4" t="s">
        <v>921</v>
      </c>
      <c r="MS4" t="s">
        <v>922</v>
      </c>
      <c r="MT4" t="s">
        <v>923</v>
      </c>
      <c r="MU4" t="s">
        <v>929</v>
      </c>
      <c r="MW4" t="s">
        <v>801</v>
      </c>
      <c r="MX4" t="s">
        <v>921</v>
      </c>
      <c r="MY4" t="s">
        <v>922</v>
      </c>
      <c r="MZ4" t="s">
        <v>923</v>
      </c>
      <c r="NA4" t="s">
        <v>929</v>
      </c>
      <c r="NC4" t="s">
        <v>802</v>
      </c>
      <c r="ND4" t="s">
        <v>921</v>
      </c>
      <c r="NE4" t="s">
        <v>922</v>
      </c>
      <c r="NF4" t="s">
        <v>923</v>
      </c>
      <c r="NG4" t="s">
        <v>929</v>
      </c>
      <c r="NI4" t="s">
        <v>803</v>
      </c>
      <c r="NJ4" t="s">
        <v>921</v>
      </c>
      <c r="NK4" t="s">
        <v>922</v>
      </c>
      <c r="NL4" t="s">
        <v>923</v>
      </c>
      <c r="NM4" t="s">
        <v>929</v>
      </c>
      <c r="NO4" t="s">
        <v>804</v>
      </c>
      <c r="NP4" t="s">
        <v>921</v>
      </c>
      <c r="NQ4" t="s">
        <v>922</v>
      </c>
      <c r="NR4" t="s">
        <v>923</v>
      </c>
      <c r="NS4" t="s">
        <v>929</v>
      </c>
      <c r="NU4" t="s">
        <v>805</v>
      </c>
      <c r="NV4" t="s">
        <v>921</v>
      </c>
      <c r="NW4" t="s">
        <v>922</v>
      </c>
      <c r="NX4" t="s">
        <v>923</v>
      </c>
      <c r="NY4" t="s">
        <v>929</v>
      </c>
      <c r="OA4" t="s">
        <v>806</v>
      </c>
      <c r="OB4" t="s">
        <v>921</v>
      </c>
      <c r="OC4" t="s">
        <v>922</v>
      </c>
      <c r="OD4" t="s">
        <v>923</v>
      </c>
      <c r="OE4" t="s">
        <v>929</v>
      </c>
      <c r="OG4" t="s">
        <v>807</v>
      </c>
      <c r="OH4" t="s">
        <v>921</v>
      </c>
      <c r="OI4" t="s">
        <v>922</v>
      </c>
      <c r="OJ4" t="s">
        <v>923</v>
      </c>
      <c r="OK4" t="s">
        <v>929</v>
      </c>
      <c r="OM4" t="s">
        <v>808</v>
      </c>
      <c r="ON4" t="s">
        <v>921</v>
      </c>
      <c r="OO4" t="s">
        <v>922</v>
      </c>
      <c r="OP4" t="s">
        <v>923</v>
      </c>
      <c r="OQ4" t="s">
        <v>929</v>
      </c>
      <c r="OS4" t="s">
        <v>809</v>
      </c>
      <c r="OT4" t="s">
        <v>921</v>
      </c>
      <c r="OU4" t="s">
        <v>922</v>
      </c>
      <c r="OV4" t="s">
        <v>923</v>
      </c>
      <c r="OW4" t="s">
        <v>929</v>
      </c>
      <c r="OY4" t="s">
        <v>810</v>
      </c>
      <c r="OZ4" t="s">
        <v>921</v>
      </c>
      <c r="PA4" t="s">
        <v>922</v>
      </c>
      <c r="PB4" t="s">
        <v>923</v>
      </c>
      <c r="PC4" t="s">
        <v>929</v>
      </c>
      <c r="PE4" t="s">
        <v>811</v>
      </c>
      <c r="PF4" t="s">
        <v>921</v>
      </c>
      <c r="PG4" t="s">
        <v>922</v>
      </c>
      <c r="PH4" t="s">
        <v>923</v>
      </c>
      <c r="PI4" t="s">
        <v>929</v>
      </c>
      <c r="PK4" t="s">
        <v>812</v>
      </c>
      <c r="PL4" t="s">
        <v>921</v>
      </c>
      <c r="PM4" t="s">
        <v>922</v>
      </c>
      <c r="PN4" t="s">
        <v>923</v>
      </c>
      <c r="PO4" t="s">
        <v>929</v>
      </c>
      <c r="PQ4" t="s">
        <v>813</v>
      </c>
      <c r="PR4" t="s">
        <v>921</v>
      </c>
      <c r="PS4" t="s">
        <v>922</v>
      </c>
      <c r="PT4" t="s">
        <v>923</v>
      </c>
      <c r="PU4" t="s">
        <v>929</v>
      </c>
      <c r="PW4" t="s">
        <v>814</v>
      </c>
      <c r="PX4" t="s">
        <v>921</v>
      </c>
      <c r="PY4" t="s">
        <v>922</v>
      </c>
      <c r="PZ4" t="s">
        <v>923</v>
      </c>
      <c r="QA4" t="s">
        <v>929</v>
      </c>
      <c r="QC4" t="s">
        <v>815</v>
      </c>
      <c r="QD4" t="s">
        <v>921</v>
      </c>
      <c r="QE4" t="s">
        <v>922</v>
      </c>
      <c r="QF4" t="s">
        <v>923</v>
      </c>
      <c r="QG4" t="s">
        <v>929</v>
      </c>
      <c r="QI4" t="s">
        <v>816</v>
      </c>
      <c r="QJ4" t="s">
        <v>921</v>
      </c>
      <c r="QK4" t="s">
        <v>922</v>
      </c>
      <c r="QL4" t="s">
        <v>923</v>
      </c>
      <c r="QM4" t="s">
        <v>929</v>
      </c>
      <c r="QO4" t="s">
        <v>817</v>
      </c>
      <c r="QP4" t="s">
        <v>921</v>
      </c>
      <c r="QQ4" t="s">
        <v>922</v>
      </c>
      <c r="QR4" t="s">
        <v>923</v>
      </c>
      <c r="QS4" t="s">
        <v>929</v>
      </c>
      <c r="QU4" t="s">
        <v>818</v>
      </c>
      <c r="QV4" t="s">
        <v>921</v>
      </c>
      <c r="QW4" t="s">
        <v>922</v>
      </c>
      <c r="QX4" t="s">
        <v>923</v>
      </c>
      <c r="QY4" t="s">
        <v>929</v>
      </c>
      <c r="RA4" t="s">
        <v>819</v>
      </c>
      <c r="RB4" t="s">
        <v>921</v>
      </c>
      <c r="RC4" t="s">
        <v>922</v>
      </c>
      <c r="RD4" t="s">
        <v>923</v>
      </c>
      <c r="RE4" t="s">
        <v>929</v>
      </c>
      <c r="RG4" t="s">
        <v>820</v>
      </c>
      <c r="RH4" t="s">
        <v>921</v>
      </c>
      <c r="RI4" t="s">
        <v>922</v>
      </c>
      <c r="RJ4" t="s">
        <v>923</v>
      </c>
      <c r="RK4" t="s">
        <v>929</v>
      </c>
      <c r="RM4" t="s">
        <v>821</v>
      </c>
      <c r="RN4" t="s">
        <v>921</v>
      </c>
      <c r="RO4" t="s">
        <v>922</v>
      </c>
      <c r="RP4" t="s">
        <v>923</v>
      </c>
      <c r="RQ4" t="s">
        <v>929</v>
      </c>
      <c r="RS4" t="s">
        <v>822</v>
      </c>
      <c r="RT4" t="s">
        <v>921</v>
      </c>
      <c r="RU4" t="s">
        <v>922</v>
      </c>
      <c r="RV4" t="s">
        <v>923</v>
      </c>
      <c r="RW4" t="s">
        <v>929</v>
      </c>
      <c r="RY4" t="s">
        <v>823</v>
      </c>
      <c r="RZ4" t="s">
        <v>921</v>
      </c>
      <c r="SA4" t="s">
        <v>922</v>
      </c>
      <c r="SB4" t="s">
        <v>923</v>
      </c>
      <c r="SC4" t="s">
        <v>929</v>
      </c>
      <c r="SE4" t="s">
        <v>824</v>
      </c>
      <c r="SF4" t="s">
        <v>921</v>
      </c>
      <c r="SG4" t="s">
        <v>922</v>
      </c>
      <c r="SH4" t="s">
        <v>923</v>
      </c>
      <c r="SI4" t="s">
        <v>929</v>
      </c>
      <c r="SK4" t="s">
        <v>825</v>
      </c>
      <c r="SL4" t="s">
        <v>921</v>
      </c>
      <c r="SM4" t="s">
        <v>922</v>
      </c>
      <c r="SN4" t="s">
        <v>923</v>
      </c>
      <c r="SO4" t="s">
        <v>929</v>
      </c>
      <c r="SQ4" t="s">
        <v>826</v>
      </c>
      <c r="SR4" t="s">
        <v>921</v>
      </c>
      <c r="SS4" t="s">
        <v>922</v>
      </c>
      <c r="ST4" t="s">
        <v>923</v>
      </c>
      <c r="SU4" t="s">
        <v>929</v>
      </c>
      <c r="SW4" t="s">
        <v>827</v>
      </c>
      <c r="SX4" t="s">
        <v>921</v>
      </c>
      <c r="SY4" t="s">
        <v>922</v>
      </c>
      <c r="SZ4" t="s">
        <v>923</v>
      </c>
      <c r="TA4" t="s">
        <v>929</v>
      </c>
      <c r="TC4" t="s">
        <v>828</v>
      </c>
      <c r="TD4" t="s">
        <v>921</v>
      </c>
      <c r="TE4" t="s">
        <v>922</v>
      </c>
      <c r="TF4" t="s">
        <v>923</v>
      </c>
      <c r="TG4" t="s">
        <v>929</v>
      </c>
      <c r="TI4" t="s">
        <v>829</v>
      </c>
      <c r="TJ4" t="s">
        <v>921</v>
      </c>
      <c r="TK4" t="s">
        <v>922</v>
      </c>
      <c r="TL4" t="s">
        <v>923</v>
      </c>
      <c r="TM4" t="s">
        <v>929</v>
      </c>
      <c r="TO4" t="s">
        <v>830</v>
      </c>
      <c r="TP4" t="s">
        <v>921</v>
      </c>
      <c r="TQ4" t="s">
        <v>922</v>
      </c>
      <c r="TR4" t="s">
        <v>923</v>
      </c>
      <c r="TS4" t="s">
        <v>929</v>
      </c>
      <c r="TU4" t="s">
        <v>831</v>
      </c>
      <c r="TV4" t="s">
        <v>921</v>
      </c>
      <c r="TW4" t="s">
        <v>922</v>
      </c>
      <c r="TX4" t="s">
        <v>923</v>
      </c>
      <c r="TY4" t="s">
        <v>929</v>
      </c>
      <c r="UA4" t="s">
        <v>832</v>
      </c>
      <c r="UB4" t="s">
        <v>921</v>
      </c>
      <c r="UC4" t="s">
        <v>922</v>
      </c>
      <c r="UD4" t="s">
        <v>923</v>
      </c>
      <c r="UE4" t="s">
        <v>929</v>
      </c>
      <c r="UG4" t="s">
        <v>833</v>
      </c>
      <c r="UH4" t="s">
        <v>921</v>
      </c>
      <c r="UI4" t="s">
        <v>922</v>
      </c>
      <c r="UJ4" t="s">
        <v>923</v>
      </c>
      <c r="UK4" t="s">
        <v>929</v>
      </c>
      <c r="UM4" t="s">
        <v>834</v>
      </c>
      <c r="UN4" t="s">
        <v>921</v>
      </c>
      <c r="UO4" t="s">
        <v>922</v>
      </c>
      <c r="UP4" t="s">
        <v>923</v>
      </c>
      <c r="UQ4" t="s">
        <v>929</v>
      </c>
      <c r="US4" t="s">
        <v>835</v>
      </c>
      <c r="UT4" t="s">
        <v>921</v>
      </c>
      <c r="UU4" t="s">
        <v>922</v>
      </c>
      <c r="UV4" t="s">
        <v>923</v>
      </c>
      <c r="UW4" t="s">
        <v>929</v>
      </c>
      <c r="UY4" t="s">
        <v>836</v>
      </c>
      <c r="UZ4" t="s">
        <v>921</v>
      </c>
      <c r="VA4" t="s">
        <v>922</v>
      </c>
      <c r="VB4" t="s">
        <v>923</v>
      </c>
      <c r="VC4" t="s">
        <v>929</v>
      </c>
      <c r="VE4" t="s">
        <v>837</v>
      </c>
      <c r="VF4" t="s">
        <v>921</v>
      </c>
      <c r="VG4" t="s">
        <v>922</v>
      </c>
      <c r="VH4" t="s">
        <v>923</v>
      </c>
      <c r="VI4" t="s">
        <v>929</v>
      </c>
      <c r="VK4" t="s">
        <v>838</v>
      </c>
      <c r="VL4" t="s">
        <v>921</v>
      </c>
      <c r="VM4" t="s">
        <v>922</v>
      </c>
      <c r="VN4" t="s">
        <v>923</v>
      </c>
      <c r="VO4" t="s">
        <v>929</v>
      </c>
      <c r="VQ4" t="s">
        <v>839</v>
      </c>
      <c r="VR4" t="s">
        <v>921</v>
      </c>
      <c r="VS4" t="s">
        <v>922</v>
      </c>
      <c r="VT4" t="s">
        <v>923</v>
      </c>
      <c r="VU4" t="s">
        <v>929</v>
      </c>
      <c r="VW4" t="s">
        <v>840</v>
      </c>
      <c r="VX4" t="s">
        <v>921</v>
      </c>
      <c r="VY4" t="s">
        <v>922</v>
      </c>
      <c r="VZ4" t="s">
        <v>923</v>
      </c>
      <c r="WA4" t="s">
        <v>929</v>
      </c>
      <c r="WC4" t="s">
        <v>841</v>
      </c>
      <c r="WD4" t="s">
        <v>921</v>
      </c>
      <c r="WE4" t="s">
        <v>922</v>
      </c>
      <c r="WF4" t="s">
        <v>923</v>
      </c>
      <c r="WG4" t="s">
        <v>929</v>
      </c>
      <c r="WI4" t="s">
        <v>842</v>
      </c>
      <c r="WJ4" t="s">
        <v>921</v>
      </c>
      <c r="WK4" t="s">
        <v>922</v>
      </c>
      <c r="WL4" t="s">
        <v>923</v>
      </c>
      <c r="WM4" t="s">
        <v>929</v>
      </c>
      <c r="WO4" t="s">
        <v>843</v>
      </c>
      <c r="WP4" t="s">
        <v>921</v>
      </c>
      <c r="WQ4" t="s">
        <v>922</v>
      </c>
      <c r="WR4" t="s">
        <v>923</v>
      </c>
      <c r="WS4" t="s">
        <v>929</v>
      </c>
      <c r="WU4" t="s">
        <v>844</v>
      </c>
      <c r="WV4" t="s">
        <v>921</v>
      </c>
      <c r="WW4" t="s">
        <v>922</v>
      </c>
      <c r="WX4" t="s">
        <v>923</v>
      </c>
      <c r="WY4" t="s">
        <v>929</v>
      </c>
      <c r="XA4" t="s">
        <v>845</v>
      </c>
      <c r="XB4" t="s">
        <v>921</v>
      </c>
      <c r="XC4" t="s">
        <v>922</v>
      </c>
      <c r="XD4" t="s">
        <v>923</v>
      </c>
      <c r="XE4" t="s">
        <v>929</v>
      </c>
      <c r="XG4" t="s">
        <v>846</v>
      </c>
      <c r="XH4" t="s">
        <v>921</v>
      </c>
      <c r="XI4" t="s">
        <v>922</v>
      </c>
      <c r="XJ4" t="s">
        <v>923</v>
      </c>
      <c r="XK4" t="s">
        <v>929</v>
      </c>
      <c r="XM4" t="s">
        <v>847</v>
      </c>
      <c r="XN4" t="s">
        <v>921</v>
      </c>
      <c r="XO4" t="s">
        <v>922</v>
      </c>
      <c r="XP4" t="s">
        <v>923</v>
      </c>
      <c r="XQ4" t="s">
        <v>929</v>
      </c>
      <c r="XS4" t="s">
        <v>848</v>
      </c>
      <c r="XT4" t="s">
        <v>921</v>
      </c>
      <c r="XU4" t="s">
        <v>922</v>
      </c>
      <c r="XV4" t="s">
        <v>923</v>
      </c>
      <c r="XW4" t="s">
        <v>929</v>
      </c>
      <c r="XY4" t="s">
        <v>849</v>
      </c>
      <c r="XZ4" t="s">
        <v>921</v>
      </c>
      <c r="YA4" t="s">
        <v>922</v>
      </c>
      <c r="YB4" t="s">
        <v>923</v>
      </c>
      <c r="YC4" t="s">
        <v>929</v>
      </c>
      <c r="YE4" t="s">
        <v>850</v>
      </c>
      <c r="YF4" t="s">
        <v>921</v>
      </c>
      <c r="YG4" t="s">
        <v>922</v>
      </c>
      <c r="YH4" t="s">
        <v>923</v>
      </c>
      <c r="YI4" t="s">
        <v>929</v>
      </c>
      <c r="YK4" t="s">
        <v>851</v>
      </c>
      <c r="YL4" t="s">
        <v>921</v>
      </c>
      <c r="YM4" t="s">
        <v>922</v>
      </c>
      <c r="YN4" t="s">
        <v>923</v>
      </c>
      <c r="YO4" t="s">
        <v>929</v>
      </c>
      <c r="YQ4" t="s">
        <v>852</v>
      </c>
      <c r="YR4" t="s">
        <v>921</v>
      </c>
      <c r="YS4" t="s">
        <v>922</v>
      </c>
      <c r="YT4" t="s">
        <v>923</v>
      </c>
      <c r="YU4" t="s">
        <v>929</v>
      </c>
      <c r="YW4" t="s">
        <v>853</v>
      </c>
      <c r="YX4" t="s">
        <v>921</v>
      </c>
      <c r="YY4" t="s">
        <v>922</v>
      </c>
      <c r="YZ4" t="s">
        <v>923</v>
      </c>
      <c r="ZA4" t="s">
        <v>929</v>
      </c>
      <c r="ZC4" t="s">
        <v>854</v>
      </c>
      <c r="ZD4" t="s">
        <v>921</v>
      </c>
      <c r="ZE4" t="s">
        <v>922</v>
      </c>
      <c r="ZF4" t="s">
        <v>923</v>
      </c>
      <c r="ZG4" t="s">
        <v>929</v>
      </c>
      <c r="ZI4" t="s">
        <v>855</v>
      </c>
      <c r="ZJ4" t="s">
        <v>921</v>
      </c>
      <c r="ZK4" t="s">
        <v>922</v>
      </c>
      <c r="ZL4" t="s">
        <v>923</v>
      </c>
      <c r="ZM4" t="s">
        <v>929</v>
      </c>
      <c r="ZO4" t="s">
        <v>856</v>
      </c>
      <c r="ZP4" t="s">
        <v>921</v>
      </c>
      <c r="ZQ4" t="s">
        <v>922</v>
      </c>
      <c r="ZR4" t="s">
        <v>923</v>
      </c>
      <c r="ZS4" t="s">
        <v>929</v>
      </c>
      <c r="ZU4" t="s">
        <v>857</v>
      </c>
      <c r="ZV4" t="s">
        <v>921</v>
      </c>
      <c r="ZW4" t="s">
        <v>922</v>
      </c>
      <c r="ZX4" t="s">
        <v>923</v>
      </c>
      <c r="ZY4" t="s">
        <v>929</v>
      </c>
      <c r="AAA4" t="s">
        <v>858</v>
      </c>
      <c r="AAB4" t="s">
        <v>921</v>
      </c>
      <c r="AAC4" t="s">
        <v>922</v>
      </c>
      <c r="AAD4" t="s">
        <v>923</v>
      </c>
      <c r="AAE4" t="s">
        <v>929</v>
      </c>
      <c r="AAG4" t="s">
        <v>859</v>
      </c>
      <c r="AAH4" t="s">
        <v>921</v>
      </c>
      <c r="AAI4" t="s">
        <v>922</v>
      </c>
      <c r="AAJ4" t="s">
        <v>923</v>
      </c>
      <c r="AAK4" t="s">
        <v>929</v>
      </c>
      <c r="AAM4" t="s">
        <v>860</v>
      </c>
      <c r="AAN4" t="s">
        <v>921</v>
      </c>
      <c r="AAO4" t="s">
        <v>922</v>
      </c>
      <c r="AAP4" t="s">
        <v>923</v>
      </c>
      <c r="AAQ4" t="s">
        <v>929</v>
      </c>
      <c r="AAS4" t="s">
        <v>861</v>
      </c>
      <c r="AAT4" t="s">
        <v>921</v>
      </c>
      <c r="AAU4" t="s">
        <v>922</v>
      </c>
      <c r="AAV4" t="s">
        <v>923</v>
      </c>
      <c r="AAW4" t="s">
        <v>929</v>
      </c>
      <c r="AAY4" t="s">
        <v>862</v>
      </c>
      <c r="AAZ4" t="s">
        <v>921</v>
      </c>
      <c r="ABA4" t="s">
        <v>922</v>
      </c>
      <c r="ABB4" t="s">
        <v>923</v>
      </c>
      <c r="ABC4" t="s">
        <v>929</v>
      </c>
      <c r="ABE4" t="s">
        <v>863</v>
      </c>
      <c r="ABF4" t="s">
        <v>921</v>
      </c>
      <c r="ABG4" t="s">
        <v>922</v>
      </c>
      <c r="ABH4" t="s">
        <v>923</v>
      </c>
      <c r="ABI4" t="s">
        <v>929</v>
      </c>
      <c r="ABK4" t="s">
        <v>864</v>
      </c>
      <c r="ABL4" t="s">
        <v>921</v>
      </c>
      <c r="ABM4" t="s">
        <v>922</v>
      </c>
      <c r="ABN4" t="s">
        <v>923</v>
      </c>
      <c r="ABO4" t="s">
        <v>929</v>
      </c>
      <c r="ABQ4" t="s">
        <v>865</v>
      </c>
      <c r="ABR4" t="s">
        <v>921</v>
      </c>
      <c r="ABS4" t="s">
        <v>922</v>
      </c>
      <c r="ABT4" t="s">
        <v>923</v>
      </c>
      <c r="ABU4" t="s">
        <v>929</v>
      </c>
      <c r="ABW4" t="s">
        <v>866</v>
      </c>
      <c r="ABX4" t="s">
        <v>921</v>
      </c>
      <c r="ABY4" t="s">
        <v>922</v>
      </c>
      <c r="ABZ4" t="s">
        <v>923</v>
      </c>
      <c r="ACA4" t="s">
        <v>929</v>
      </c>
      <c r="ACC4" t="s">
        <v>867</v>
      </c>
      <c r="ACD4" t="s">
        <v>921</v>
      </c>
      <c r="ACE4" t="s">
        <v>922</v>
      </c>
      <c r="ACF4" t="s">
        <v>923</v>
      </c>
      <c r="ACG4" t="s">
        <v>929</v>
      </c>
      <c r="ACI4" t="s">
        <v>868</v>
      </c>
      <c r="ACJ4" t="s">
        <v>921</v>
      </c>
      <c r="ACK4" t="s">
        <v>922</v>
      </c>
      <c r="ACL4" t="s">
        <v>923</v>
      </c>
      <c r="ACM4" t="s">
        <v>929</v>
      </c>
      <c r="ACO4" t="s">
        <v>869</v>
      </c>
      <c r="ACP4" t="s">
        <v>921</v>
      </c>
      <c r="ACQ4" t="s">
        <v>922</v>
      </c>
      <c r="ACR4" t="s">
        <v>923</v>
      </c>
      <c r="ACS4" t="s">
        <v>929</v>
      </c>
      <c r="ACU4" t="s">
        <v>870</v>
      </c>
      <c r="ACV4" t="s">
        <v>921</v>
      </c>
      <c r="ACW4" t="s">
        <v>922</v>
      </c>
      <c r="ACX4" t="s">
        <v>923</v>
      </c>
      <c r="ACY4" t="s">
        <v>929</v>
      </c>
      <c r="ADA4" t="s">
        <v>871</v>
      </c>
      <c r="ADB4" t="s">
        <v>921</v>
      </c>
      <c r="ADC4" t="s">
        <v>922</v>
      </c>
      <c r="ADD4" t="s">
        <v>923</v>
      </c>
      <c r="ADE4" t="s">
        <v>929</v>
      </c>
      <c r="ADG4" t="s">
        <v>872</v>
      </c>
      <c r="ADH4" t="s">
        <v>921</v>
      </c>
      <c r="ADI4" t="s">
        <v>922</v>
      </c>
      <c r="ADJ4" t="s">
        <v>923</v>
      </c>
      <c r="ADK4" t="s">
        <v>929</v>
      </c>
      <c r="ADM4" t="s">
        <v>873</v>
      </c>
      <c r="ADN4" t="s">
        <v>921</v>
      </c>
      <c r="ADO4" t="s">
        <v>922</v>
      </c>
      <c r="ADP4" t="s">
        <v>923</v>
      </c>
      <c r="ADQ4" t="s">
        <v>929</v>
      </c>
      <c r="ADS4" t="s">
        <v>874</v>
      </c>
      <c r="ADT4" t="s">
        <v>921</v>
      </c>
      <c r="ADU4" t="s">
        <v>922</v>
      </c>
      <c r="ADV4" t="s">
        <v>923</v>
      </c>
      <c r="ADW4" t="s">
        <v>929</v>
      </c>
      <c r="ADY4" t="s">
        <v>875</v>
      </c>
      <c r="ADZ4" t="s">
        <v>921</v>
      </c>
      <c r="AEA4" t="s">
        <v>922</v>
      </c>
      <c r="AEB4" t="s">
        <v>923</v>
      </c>
      <c r="AEC4" t="s">
        <v>929</v>
      </c>
      <c r="AEE4" t="s">
        <v>925</v>
      </c>
      <c r="AEF4" t="s">
        <v>921</v>
      </c>
      <c r="AEG4" t="s">
        <v>922</v>
      </c>
      <c r="AEH4" t="s">
        <v>923</v>
      </c>
      <c r="AEI4" t="s">
        <v>929</v>
      </c>
      <c r="AEK4" t="s">
        <v>876</v>
      </c>
      <c r="AEL4" t="s">
        <v>921</v>
      </c>
      <c r="AEM4" t="s">
        <v>922</v>
      </c>
      <c r="AEN4" t="s">
        <v>923</v>
      </c>
      <c r="AEO4" t="s">
        <v>929</v>
      </c>
      <c r="AEQ4" t="s">
        <v>877</v>
      </c>
      <c r="AER4" t="s">
        <v>921</v>
      </c>
      <c r="AES4" t="s">
        <v>922</v>
      </c>
      <c r="AET4" t="s">
        <v>923</v>
      </c>
      <c r="AEU4" t="s">
        <v>929</v>
      </c>
      <c r="AEW4" t="s">
        <v>878</v>
      </c>
      <c r="AEX4" t="s">
        <v>921</v>
      </c>
      <c r="AEY4" t="s">
        <v>922</v>
      </c>
      <c r="AEZ4" t="s">
        <v>923</v>
      </c>
      <c r="AFA4" t="s">
        <v>929</v>
      </c>
      <c r="AFC4" t="s">
        <v>879</v>
      </c>
      <c r="AFD4" t="s">
        <v>921</v>
      </c>
      <c r="AFE4" t="s">
        <v>922</v>
      </c>
      <c r="AFF4" t="s">
        <v>923</v>
      </c>
      <c r="AFG4" t="s">
        <v>929</v>
      </c>
      <c r="AFI4" t="s">
        <v>880</v>
      </c>
      <c r="AFJ4" t="s">
        <v>921</v>
      </c>
      <c r="AFK4" t="s">
        <v>922</v>
      </c>
      <c r="AFL4" t="s">
        <v>923</v>
      </c>
      <c r="AFM4" t="s">
        <v>929</v>
      </c>
      <c r="AFO4" t="s">
        <v>881</v>
      </c>
      <c r="AFP4" t="s">
        <v>921</v>
      </c>
      <c r="AFQ4" t="s">
        <v>922</v>
      </c>
      <c r="AFR4" t="s">
        <v>923</v>
      </c>
      <c r="AFS4" t="s">
        <v>929</v>
      </c>
      <c r="AFU4" t="s">
        <v>882</v>
      </c>
      <c r="AFV4" t="s">
        <v>921</v>
      </c>
      <c r="AFW4" t="s">
        <v>922</v>
      </c>
      <c r="AFX4" t="s">
        <v>923</v>
      </c>
      <c r="AFY4" t="s">
        <v>929</v>
      </c>
      <c r="AGA4" t="s">
        <v>883</v>
      </c>
      <c r="AGB4" t="s">
        <v>921</v>
      </c>
      <c r="AGC4" t="s">
        <v>922</v>
      </c>
      <c r="AGD4" t="s">
        <v>923</v>
      </c>
      <c r="AGE4" t="s">
        <v>929</v>
      </c>
      <c r="AGG4" t="s">
        <v>884</v>
      </c>
      <c r="AGH4" t="s">
        <v>921</v>
      </c>
      <c r="AGI4" t="s">
        <v>922</v>
      </c>
      <c r="AGJ4" t="s">
        <v>923</v>
      </c>
      <c r="AGK4" t="s">
        <v>929</v>
      </c>
      <c r="AGM4" t="s">
        <v>885</v>
      </c>
      <c r="AGN4" t="s">
        <v>921</v>
      </c>
      <c r="AGO4" t="s">
        <v>922</v>
      </c>
      <c r="AGP4" t="s">
        <v>923</v>
      </c>
      <c r="AGQ4" t="s">
        <v>929</v>
      </c>
      <c r="AGS4" t="s">
        <v>886</v>
      </c>
      <c r="AGT4" t="s">
        <v>921</v>
      </c>
      <c r="AGU4" t="s">
        <v>922</v>
      </c>
      <c r="AGV4" t="s">
        <v>923</v>
      </c>
      <c r="AGW4" t="s">
        <v>929</v>
      </c>
      <c r="AGY4" t="s">
        <v>887</v>
      </c>
      <c r="AGZ4" t="s">
        <v>921</v>
      </c>
      <c r="AHA4" t="s">
        <v>922</v>
      </c>
      <c r="AHB4" t="s">
        <v>923</v>
      </c>
      <c r="AHC4" t="s">
        <v>929</v>
      </c>
      <c r="AHE4" t="s">
        <v>888</v>
      </c>
      <c r="AHF4" t="s">
        <v>921</v>
      </c>
      <c r="AHG4" t="s">
        <v>922</v>
      </c>
      <c r="AHH4" t="s">
        <v>923</v>
      </c>
      <c r="AHI4" t="s">
        <v>929</v>
      </c>
      <c r="AHK4" t="s">
        <v>889</v>
      </c>
      <c r="AHL4" t="s">
        <v>921</v>
      </c>
      <c r="AHM4" t="s">
        <v>922</v>
      </c>
      <c r="AHN4" t="s">
        <v>923</v>
      </c>
      <c r="AHO4" t="s">
        <v>929</v>
      </c>
      <c r="AHQ4" t="s">
        <v>890</v>
      </c>
      <c r="AHR4" t="s">
        <v>921</v>
      </c>
      <c r="AHS4" t="s">
        <v>922</v>
      </c>
      <c r="AHT4" t="s">
        <v>923</v>
      </c>
      <c r="AHU4" t="s">
        <v>929</v>
      </c>
      <c r="AHW4" t="s">
        <v>891</v>
      </c>
      <c r="AHX4" t="s">
        <v>921</v>
      </c>
      <c r="AHY4" t="s">
        <v>922</v>
      </c>
      <c r="AHZ4" t="s">
        <v>923</v>
      </c>
      <c r="AIA4" t="s">
        <v>929</v>
      </c>
      <c r="AIC4" t="s">
        <v>892</v>
      </c>
      <c r="AID4" t="s">
        <v>921</v>
      </c>
      <c r="AIE4" t="s">
        <v>922</v>
      </c>
      <c r="AIF4" t="s">
        <v>923</v>
      </c>
      <c r="AIG4" t="s">
        <v>929</v>
      </c>
      <c r="AII4" t="s">
        <v>893</v>
      </c>
      <c r="AIJ4" t="s">
        <v>921</v>
      </c>
      <c r="AIK4" t="s">
        <v>922</v>
      </c>
      <c r="AIL4" t="s">
        <v>923</v>
      </c>
      <c r="AIM4" t="s">
        <v>929</v>
      </c>
      <c r="AIO4" t="s">
        <v>894</v>
      </c>
      <c r="AIP4" t="s">
        <v>921</v>
      </c>
      <c r="AIQ4" t="s">
        <v>922</v>
      </c>
      <c r="AIR4" t="s">
        <v>923</v>
      </c>
      <c r="AIS4" t="s">
        <v>929</v>
      </c>
      <c r="AIU4" t="s">
        <v>895</v>
      </c>
      <c r="AIV4" t="s">
        <v>921</v>
      </c>
      <c r="AIW4" t="s">
        <v>922</v>
      </c>
      <c r="AIX4" t="s">
        <v>923</v>
      </c>
      <c r="AIY4" t="s">
        <v>929</v>
      </c>
      <c r="AJA4" t="s">
        <v>896</v>
      </c>
      <c r="AJB4" t="s">
        <v>921</v>
      </c>
      <c r="AJC4" t="s">
        <v>922</v>
      </c>
      <c r="AJD4" t="s">
        <v>923</v>
      </c>
      <c r="AJE4" t="s">
        <v>929</v>
      </c>
      <c r="AJG4" t="s">
        <v>897</v>
      </c>
      <c r="AJH4" t="s">
        <v>921</v>
      </c>
      <c r="AJI4" t="s">
        <v>922</v>
      </c>
      <c r="AJJ4" t="s">
        <v>923</v>
      </c>
      <c r="AJK4" t="s">
        <v>929</v>
      </c>
      <c r="AJM4" t="s">
        <v>898</v>
      </c>
      <c r="AJN4" t="s">
        <v>921</v>
      </c>
      <c r="AJO4" t="s">
        <v>922</v>
      </c>
      <c r="AJP4" t="s">
        <v>923</v>
      </c>
      <c r="AJQ4" t="s">
        <v>929</v>
      </c>
      <c r="AJS4" t="s">
        <v>899</v>
      </c>
      <c r="AJT4" t="s">
        <v>921</v>
      </c>
      <c r="AJU4" t="s">
        <v>922</v>
      </c>
      <c r="AJV4" t="s">
        <v>923</v>
      </c>
      <c r="AJW4" t="s">
        <v>929</v>
      </c>
      <c r="AJY4" t="s">
        <v>900</v>
      </c>
      <c r="AJZ4" t="s">
        <v>921</v>
      </c>
      <c r="AKA4" t="s">
        <v>922</v>
      </c>
      <c r="AKB4" t="s">
        <v>923</v>
      </c>
      <c r="AKC4" t="s">
        <v>929</v>
      </c>
      <c r="AKE4" t="s">
        <v>901</v>
      </c>
      <c r="AKF4" t="s">
        <v>921</v>
      </c>
      <c r="AKG4" t="s">
        <v>922</v>
      </c>
      <c r="AKH4" t="s">
        <v>923</v>
      </c>
      <c r="AKI4" t="s">
        <v>929</v>
      </c>
      <c r="AKK4" t="s">
        <v>902</v>
      </c>
      <c r="AKL4" t="s">
        <v>921</v>
      </c>
      <c r="AKM4" t="s">
        <v>922</v>
      </c>
      <c r="AKN4" t="s">
        <v>923</v>
      </c>
      <c r="AKO4" t="s">
        <v>929</v>
      </c>
      <c r="AKQ4" t="s">
        <v>903</v>
      </c>
      <c r="AKR4" t="s">
        <v>921</v>
      </c>
      <c r="AKS4" t="s">
        <v>922</v>
      </c>
      <c r="AKT4" t="s">
        <v>923</v>
      </c>
      <c r="AKU4" t="s">
        <v>929</v>
      </c>
      <c r="AKW4" t="s">
        <v>904</v>
      </c>
      <c r="AKX4" t="s">
        <v>921</v>
      </c>
      <c r="AKY4" t="s">
        <v>922</v>
      </c>
      <c r="AKZ4" t="s">
        <v>923</v>
      </c>
      <c r="ALA4" t="s">
        <v>929</v>
      </c>
      <c r="ALC4" t="s">
        <v>905</v>
      </c>
      <c r="ALD4" t="s">
        <v>921</v>
      </c>
      <c r="ALE4" t="s">
        <v>922</v>
      </c>
      <c r="ALF4" t="s">
        <v>923</v>
      </c>
      <c r="ALG4" t="s">
        <v>929</v>
      </c>
      <c r="ALI4" t="s">
        <v>906</v>
      </c>
      <c r="ALJ4" t="s">
        <v>921</v>
      </c>
      <c r="ALK4" t="s">
        <v>922</v>
      </c>
      <c r="ALL4" t="s">
        <v>923</v>
      </c>
      <c r="ALM4" t="s">
        <v>929</v>
      </c>
      <c r="ALO4" t="s">
        <v>907</v>
      </c>
      <c r="ALP4" t="s">
        <v>921</v>
      </c>
      <c r="ALQ4" t="s">
        <v>922</v>
      </c>
      <c r="ALR4" t="s">
        <v>923</v>
      </c>
      <c r="ALS4" t="s">
        <v>929</v>
      </c>
      <c r="ALU4" t="s">
        <v>908</v>
      </c>
      <c r="ALV4" t="s">
        <v>921</v>
      </c>
      <c r="ALW4" t="s">
        <v>922</v>
      </c>
      <c r="ALX4" t="s">
        <v>923</v>
      </c>
      <c r="ALY4" t="s">
        <v>929</v>
      </c>
      <c r="AMA4" t="s">
        <v>909</v>
      </c>
      <c r="AMB4" t="s">
        <v>921</v>
      </c>
      <c r="AMC4" t="s">
        <v>922</v>
      </c>
      <c r="AMD4" t="s">
        <v>923</v>
      </c>
      <c r="AME4" t="s">
        <v>929</v>
      </c>
      <c r="AMG4" t="s">
        <v>910</v>
      </c>
      <c r="AMH4" t="s">
        <v>921</v>
      </c>
      <c r="AMI4" t="s">
        <v>922</v>
      </c>
      <c r="AMJ4" t="s">
        <v>923</v>
      </c>
      <c r="AMK4" t="s">
        <v>929</v>
      </c>
      <c r="AMM4" t="s">
        <v>911</v>
      </c>
      <c r="AMN4" t="s">
        <v>921</v>
      </c>
      <c r="AMO4" t="s">
        <v>922</v>
      </c>
      <c r="AMP4" t="s">
        <v>923</v>
      </c>
      <c r="AMQ4" t="s">
        <v>929</v>
      </c>
    </row>
    <row r="5" spans="1:1033">
      <c r="A5" t="s">
        <v>915</v>
      </c>
      <c r="B5" t="s">
        <v>916</v>
      </c>
      <c r="C5" t="s">
        <v>917</v>
      </c>
      <c r="D5" t="s">
        <v>918</v>
      </c>
      <c r="E5" t="s">
        <v>919</v>
      </c>
      <c r="G5" t="s">
        <v>915</v>
      </c>
      <c r="H5" t="s">
        <v>916</v>
      </c>
      <c r="I5" t="s">
        <v>917</v>
      </c>
      <c r="J5" t="s">
        <v>918</v>
      </c>
      <c r="K5" t="s">
        <v>919</v>
      </c>
      <c r="M5" t="s">
        <v>915</v>
      </c>
      <c r="N5" t="s">
        <v>916</v>
      </c>
      <c r="O5" t="s">
        <v>917</v>
      </c>
      <c r="P5" t="s">
        <v>918</v>
      </c>
      <c r="Q5" t="s">
        <v>919</v>
      </c>
      <c r="S5" t="s">
        <v>915</v>
      </c>
      <c r="T5" t="s">
        <v>916</v>
      </c>
      <c r="U5" t="s">
        <v>917</v>
      </c>
      <c r="V5" t="s">
        <v>918</v>
      </c>
      <c r="W5" t="s">
        <v>919</v>
      </c>
      <c r="Y5" t="s">
        <v>915</v>
      </c>
      <c r="Z5" t="s">
        <v>916</v>
      </c>
      <c r="AA5" t="s">
        <v>917</v>
      </c>
      <c r="AB5" t="s">
        <v>918</v>
      </c>
      <c r="AC5" t="s">
        <v>919</v>
      </c>
      <c r="AE5" t="s">
        <v>915</v>
      </c>
      <c r="AF5" t="s">
        <v>916</v>
      </c>
      <c r="AG5" t="s">
        <v>917</v>
      </c>
      <c r="AH5" t="s">
        <v>918</v>
      </c>
      <c r="AI5" t="s">
        <v>919</v>
      </c>
      <c r="AK5" t="s">
        <v>915</v>
      </c>
      <c r="AL5" t="s">
        <v>916</v>
      </c>
      <c r="AM5" t="s">
        <v>917</v>
      </c>
      <c r="AN5" t="s">
        <v>918</v>
      </c>
      <c r="AO5" t="s">
        <v>919</v>
      </c>
      <c r="AQ5" t="s">
        <v>915</v>
      </c>
      <c r="AR5" t="s">
        <v>916</v>
      </c>
      <c r="AS5" t="s">
        <v>917</v>
      </c>
      <c r="AT5" t="s">
        <v>918</v>
      </c>
      <c r="AU5" t="s">
        <v>919</v>
      </c>
      <c r="AW5" t="s">
        <v>915</v>
      </c>
      <c r="AX5" t="s">
        <v>916</v>
      </c>
      <c r="AY5" t="s">
        <v>917</v>
      </c>
      <c r="AZ5" t="s">
        <v>918</v>
      </c>
      <c r="BA5" t="s">
        <v>919</v>
      </c>
      <c r="BC5" t="s">
        <v>915</v>
      </c>
      <c r="BD5" t="s">
        <v>916</v>
      </c>
      <c r="BE5" t="s">
        <v>917</v>
      </c>
      <c r="BF5" t="s">
        <v>918</v>
      </c>
      <c r="BG5" t="s">
        <v>919</v>
      </c>
      <c r="BI5" t="s">
        <v>915</v>
      </c>
      <c r="BJ5" t="s">
        <v>916</v>
      </c>
      <c r="BK5" t="s">
        <v>917</v>
      </c>
      <c r="BL5" t="s">
        <v>918</v>
      </c>
      <c r="BM5" t="s">
        <v>919</v>
      </c>
      <c r="BO5" t="s">
        <v>915</v>
      </c>
      <c r="BP5" t="s">
        <v>916</v>
      </c>
      <c r="BQ5" t="s">
        <v>917</v>
      </c>
      <c r="BR5" t="s">
        <v>918</v>
      </c>
      <c r="BS5" t="s">
        <v>919</v>
      </c>
      <c r="BU5" t="s">
        <v>915</v>
      </c>
      <c r="BV5" t="s">
        <v>916</v>
      </c>
      <c r="BW5" t="s">
        <v>917</v>
      </c>
      <c r="BX5" t="s">
        <v>918</v>
      </c>
      <c r="BY5" t="s">
        <v>919</v>
      </c>
      <c r="CA5" t="s">
        <v>915</v>
      </c>
      <c r="CB5" t="s">
        <v>916</v>
      </c>
      <c r="CC5" t="s">
        <v>917</v>
      </c>
      <c r="CD5" t="s">
        <v>918</v>
      </c>
      <c r="CE5" t="s">
        <v>919</v>
      </c>
      <c r="CG5" t="s">
        <v>915</v>
      </c>
      <c r="CH5" t="s">
        <v>916</v>
      </c>
      <c r="CI5" t="s">
        <v>917</v>
      </c>
      <c r="CJ5" t="s">
        <v>918</v>
      </c>
      <c r="CK5" t="s">
        <v>919</v>
      </c>
      <c r="CM5" t="s">
        <v>915</v>
      </c>
      <c r="CN5" t="s">
        <v>916</v>
      </c>
      <c r="CO5" t="s">
        <v>917</v>
      </c>
      <c r="CP5" t="s">
        <v>918</v>
      </c>
      <c r="CQ5" t="s">
        <v>919</v>
      </c>
      <c r="CS5" t="s">
        <v>915</v>
      </c>
      <c r="CT5" t="s">
        <v>916</v>
      </c>
      <c r="CU5" t="s">
        <v>917</v>
      </c>
      <c r="CV5" t="s">
        <v>918</v>
      </c>
      <c r="CW5" t="s">
        <v>919</v>
      </c>
      <c r="CY5" t="s">
        <v>915</v>
      </c>
      <c r="CZ5" t="s">
        <v>916</v>
      </c>
      <c r="DA5" t="s">
        <v>917</v>
      </c>
      <c r="DB5" t="s">
        <v>918</v>
      </c>
      <c r="DC5" t="s">
        <v>919</v>
      </c>
      <c r="DE5" t="s">
        <v>915</v>
      </c>
      <c r="DF5" t="s">
        <v>916</v>
      </c>
      <c r="DG5" t="s">
        <v>917</v>
      </c>
      <c r="DH5" t="s">
        <v>918</v>
      </c>
      <c r="DI5" t="s">
        <v>919</v>
      </c>
      <c r="DK5" t="s">
        <v>915</v>
      </c>
      <c r="DL5" t="s">
        <v>916</v>
      </c>
      <c r="DM5" t="s">
        <v>917</v>
      </c>
      <c r="DN5" t="s">
        <v>918</v>
      </c>
      <c r="DO5" t="s">
        <v>919</v>
      </c>
      <c r="DQ5" t="s">
        <v>915</v>
      </c>
      <c r="DR5" t="s">
        <v>916</v>
      </c>
      <c r="DS5" t="s">
        <v>917</v>
      </c>
      <c r="DT5" t="s">
        <v>918</v>
      </c>
      <c r="DU5" t="s">
        <v>919</v>
      </c>
      <c r="DW5" t="s">
        <v>915</v>
      </c>
      <c r="DX5" t="s">
        <v>916</v>
      </c>
      <c r="DY5" t="s">
        <v>917</v>
      </c>
      <c r="DZ5" t="s">
        <v>918</v>
      </c>
      <c r="EA5" t="s">
        <v>919</v>
      </c>
      <c r="EC5" t="s">
        <v>915</v>
      </c>
      <c r="ED5" t="s">
        <v>916</v>
      </c>
      <c r="EE5" t="s">
        <v>917</v>
      </c>
      <c r="EF5" t="s">
        <v>918</v>
      </c>
      <c r="EG5" t="s">
        <v>919</v>
      </c>
      <c r="EI5" t="s">
        <v>915</v>
      </c>
      <c r="EJ5" t="s">
        <v>916</v>
      </c>
      <c r="EK5" t="s">
        <v>917</v>
      </c>
      <c r="EL5" t="s">
        <v>918</v>
      </c>
      <c r="EM5" t="s">
        <v>919</v>
      </c>
      <c r="EO5" t="s">
        <v>915</v>
      </c>
      <c r="EP5" t="s">
        <v>916</v>
      </c>
      <c r="EQ5" t="s">
        <v>917</v>
      </c>
      <c r="ER5" t="s">
        <v>918</v>
      </c>
      <c r="ES5" t="s">
        <v>919</v>
      </c>
      <c r="EU5" t="s">
        <v>915</v>
      </c>
      <c r="EV5" t="s">
        <v>916</v>
      </c>
      <c r="EW5" t="s">
        <v>917</v>
      </c>
      <c r="EX5" t="s">
        <v>918</v>
      </c>
      <c r="EY5" t="s">
        <v>919</v>
      </c>
      <c r="FA5" t="s">
        <v>915</v>
      </c>
      <c r="FB5" t="s">
        <v>916</v>
      </c>
      <c r="FC5" t="s">
        <v>917</v>
      </c>
      <c r="FD5" t="s">
        <v>918</v>
      </c>
      <c r="FE5" t="s">
        <v>919</v>
      </c>
      <c r="FG5" t="s">
        <v>915</v>
      </c>
      <c r="FH5" t="s">
        <v>916</v>
      </c>
      <c r="FI5" t="s">
        <v>917</v>
      </c>
      <c r="FJ5" t="s">
        <v>918</v>
      </c>
      <c r="FK5" t="s">
        <v>919</v>
      </c>
      <c r="FM5" t="s">
        <v>915</v>
      </c>
      <c r="FN5" t="s">
        <v>916</v>
      </c>
      <c r="FO5" t="s">
        <v>917</v>
      </c>
      <c r="FP5" t="s">
        <v>918</v>
      </c>
      <c r="FQ5" t="s">
        <v>919</v>
      </c>
      <c r="FS5" t="s">
        <v>915</v>
      </c>
      <c r="FT5" t="s">
        <v>916</v>
      </c>
      <c r="FU5" t="s">
        <v>917</v>
      </c>
      <c r="FV5" t="s">
        <v>918</v>
      </c>
      <c r="FW5" t="s">
        <v>919</v>
      </c>
      <c r="FY5" t="s">
        <v>915</v>
      </c>
      <c r="FZ5" t="s">
        <v>916</v>
      </c>
      <c r="GA5" t="s">
        <v>917</v>
      </c>
      <c r="GB5" t="s">
        <v>918</v>
      </c>
      <c r="GC5" t="s">
        <v>919</v>
      </c>
      <c r="GE5" t="s">
        <v>915</v>
      </c>
      <c r="GF5" t="s">
        <v>916</v>
      </c>
      <c r="GG5" t="s">
        <v>917</v>
      </c>
      <c r="GH5" t="s">
        <v>918</v>
      </c>
      <c r="GI5" t="s">
        <v>919</v>
      </c>
      <c r="GK5" t="s">
        <v>915</v>
      </c>
      <c r="GL5" t="s">
        <v>916</v>
      </c>
      <c r="GM5" t="s">
        <v>917</v>
      </c>
      <c r="GN5" t="s">
        <v>918</v>
      </c>
      <c r="GO5" t="s">
        <v>919</v>
      </c>
      <c r="GQ5" t="s">
        <v>915</v>
      </c>
      <c r="GR5" t="s">
        <v>916</v>
      </c>
      <c r="GS5" t="s">
        <v>917</v>
      </c>
      <c r="GT5" t="s">
        <v>918</v>
      </c>
      <c r="GU5" t="s">
        <v>919</v>
      </c>
      <c r="GW5" t="s">
        <v>915</v>
      </c>
      <c r="GX5" t="s">
        <v>916</v>
      </c>
      <c r="GY5" t="s">
        <v>917</v>
      </c>
      <c r="GZ5" t="s">
        <v>918</v>
      </c>
      <c r="HA5" t="s">
        <v>919</v>
      </c>
      <c r="HC5" t="s">
        <v>915</v>
      </c>
      <c r="HD5" t="s">
        <v>916</v>
      </c>
      <c r="HE5" t="s">
        <v>917</v>
      </c>
      <c r="HF5" t="s">
        <v>918</v>
      </c>
      <c r="HG5" t="s">
        <v>919</v>
      </c>
      <c r="HI5" t="s">
        <v>915</v>
      </c>
      <c r="HJ5" t="s">
        <v>916</v>
      </c>
      <c r="HK5" t="s">
        <v>917</v>
      </c>
      <c r="HL5" t="s">
        <v>918</v>
      </c>
      <c r="HM5" t="s">
        <v>919</v>
      </c>
      <c r="HO5" t="s">
        <v>915</v>
      </c>
      <c r="HP5" t="s">
        <v>916</v>
      </c>
      <c r="HQ5" t="s">
        <v>917</v>
      </c>
      <c r="HR5" t="s">
        <v>918</v>
      </c>
      <c r="HS5" t="s">
        <v>919</v>
      </c>
      <c r="HU5" t="s">
        <v>915</v>
      </c>
      <c r="HV5" t="s">
        <v>916</v>
      </c>
      <c r="HW5" t="s">
        <v>917</v>
      </c>
      <c r="HX5" t="s">
        <v>918</v>
      </c>
      <c r="HY5" t="s">
        <v>919</v>
      </c>
      <c r="IA5" t="s">
        <v>915</v>
      </c>
      <c r="IB5" t="s">
        <v>916</v>
      </c>
      <c r="IC5" t="s">
        <v>917</v>
      </c>
      <c r="ID5" t="s">
        <v>918</v>
      </c>
      <c r="IE5" t="s">
        <v>919</v>
      </c>
      <c r="IG5" t="s">
        <v>915</v>
      </c>
      <c r="IH5" t="s">
        <v>916</v>
      </c>
      <c r="II5" t="s">
        <v>917</v>
      </c>
      <c r="IJ5" t="s">
        <v>918</v>
      </c>
      <c r="IK5" t="s">
        <v>919</v>
      </c>
      <c r="IM5" t="s">
        <v>915</v>
      </c>
      <c r="IN5" t="s">
        <v>916</v>
      </c>
      <c r="IO5" t="s">
        <v>917</v>
      </c>
      <c r="IP5" t="s">
        <v>918</v>
      </c>
      <c r="IQ5" t="s">
        <v>919</v>
      </c>
      <c r="IS5" t="s">
        <v>915</v>
      </c>
      <c r="IT5" t="s">
        <v>916</v>
      </c>
      <c r="IU5" t="s">
        <v>917</v>
      </c>
      <c r="IV5" t="s">
        <v>918</v>
      </c>
      <c r="IW5" t="s">
        <v>919</v>
      </c>
      <c r="IY5" t="s">
        <v>915</v>
      </c>
      <c r="IZ5" t="s">
        <v>916</v>
      </c>
      <c r="JA5" t="s">
        <v>917</v>
      </c>
      <c r="JB5" t="s">
        <v>918</v>
      </c>
      <c r="JC5" t="s">
        <v>919</v>
      </c>
      <c r="JE5" t="s">
        <v>915</v>
      </c>
      <c r="JF5" t="s">
        <v>916</v>
      </c>
      <c r="JG5" t="s">
        <v>917</v>
      </c>
      <c r="JH5" t="s">
        <v>918</v>
      </c>
      <c r="JI5" t="s">
        <v>919</v>
      </c>
      <c r="JK5" t="s">
        <v>915</v>
      </c>
      <c r="JL5" t="s">
        <v>916</v>
      </c>
      <c r="JM5" t="s">
        <v>917</v>
      </c>
      <c r="JN5" t="s">
        <v>918</v>
      </c>
      <c r="JO5" t="s">
        <v>919</v>
      </c>
      <c r="JQ5" t="s">
        <v>915</v>
      </c>
      <c r="JR5" t="s">
        <v>916</v>
      </c>
      <c r="JS5" t="s">
        <v>917</v>
      </c>
      <c r="JT5" t="s">
        <v>918</v>
      </c>
      <c r="JU5" t="s">
        <v>919</v>
      </c>
      <c r="JW5" t="s">
        <v>915</v>
      </c>
      <c r="JX5" t="s">
        <v>916</v>
      </c>
      <c r="JY5" t="s">
        <v>917</v>
      </c>
      <c r="JZ5" t="s">
        <v>918</v>
      </c>
      <c r="KA5" t="s">
        <v>919</v>
      </c>
      <c r="KC5" t="s">
        <v>915</v>
      </c>
      <c r="KD5" t="s">
        <v>916</v>
      </c>
      <c r="KE5" t="s">
        <v>917</v>
      </c>
      <c r="KF5" t="s">
        <v>918</v>
      </c>
      <c r="KG5" t="s">
        <v>919</v>
      </c>
      <c r="KI5" t="s">
        <v>915</v>
      </c>
      <c r="KJ5" t="s">
        <v>916</v>
      </c>
      <c r="KK5" t="s">
        <v>917</v>
      </c>
      <c r="KL5" t="s">
        <v>918</v>
      </c>
      <c r="KM5" t="s">
        <v>919</v>
      </c>
      <c r="KO5" t="s">
        <v>915</v>
      </c>
      <c r="KP5" t="s">
        <v>916</v>
      </c>
      <c r="KQ5" t="s">
        <v>917</v>
      </c>
      <c r="KR5" t="s">
        <v>918</v>
      </c>
      <c r="KS5" t="s">
        <v>919</v>
      </c>
      <c r="KU5" t="s">
        <v>915</v>
      </c>
      <c r="KV5" t="s">
        <v>916</v>
      </c>
      <c r="KW5" t="s">
        <v>917</v>
      </c>
      <c r="KX5" t="s">
        <v>918</v>
      </c>
      <c r="KY5" t="s">
        <v>919</v>
      </c>
      <c r="LA5" t="s">
        <v>915</v>
      </c>
      <c r="LB5" t="s">
        <v>916</v>
      </c>
      <c r="LC5" t="s">
        <v>917</v>
      </c>
      <c r="LD5" t="s">
        <v>918</v>
      </c>
      <c r="LE5" t="s">
        <v>919</v>
      </c>
      <c r="LG5" t="s">
        <v>915</v>
      </c>
      <c r="LH5" t="s">
        <v>916</v>
      </c>
      <c r="LI5" t="s">
        <v>917</v>
      </c>
      <c r="LJ5" t="s">
        <v>918</v>
      </c>
      <c r="LK5" t="s">
        <v>919</v>
      </c>
      <c r="LM5" t="s">
        <v>915</v>
      </c>
      <c r="LN5" t="s">
        <v>916</v>
      </c>
      <c r="LO5" t="s">
        <v>917</v>
      </c>
      <c r="LP5" t="s">
        <v>918</v>
      </c>
      <c r="LQ5" t="s">
        <v>919</v>
      </c>
      <c r="LS5" t="s">
        <v>915</v>
      </c>
      <c r="LT5" t="s">
        <v>916</v>
      </c>
      <c r="LU5" t="s">
        <v>917</v>
      </c>
      <c r="LV5" t="s">
        <v>918</v>
      </c>
      <c r="LW5" t="s">
        <v>919</v>
      </c>
      <c r="LY5" t="s">
        <v>915</v>
      </c>
      <c r="LZ5" t="s">
        <v>916</v>
      </c>
      <c r="MA5" t="s">
        <v>917</v>
      </c>
      <c r="MB5" t="s">
        <v>918</v>
      </c>
      <c r="MC5" t="s">
        <v>919</v>
      </c>
      <c r="ME5" t="s">
        <v>915</v>
      </c>
      <c r="MF5" t="s">
        <v>916</v>
      </c>
      <c r="MG5" t="s">
        <v>917</v>
      </c>
      <c r="MH5" t="s">
        <v>918</v>
      </c>
      <c r="MI5" t="s">
        <v>919</v>
      </c>
      <c r="MK5" t="s">
        <v>915</v>
      </c>
      <c r="ML5" t="s">
        <v>916</v>
      </c>
      <c r="MM5" t="s">
        <v>917</v>
      </c>
      <c r="MN5" t="s">
        <v>918</v>
      </c>
      <c r="MO5" t="s">
        <v>919</v>
      </c>
      <c r="MQ5" t="s">
        <v>915</v>
      </c>
      <c r="MR5" t="s">
        <v>916</v>
      </c>
      <c r="MS5" t="s">
        <v>917</v>
      </c>
      <c r="MT5" t="s">
        <v>918</v>
      </c>
      <c r="MU5" t="s">
        <v>919</v>
      </c>
      <c r="MW5" t="s">
        <v>915</v>
      </c>
      <c r="MX5" t="s">
        <v>916</v>
      </c>
      <c r="MY5" t="s">
        <v>917</v>
      </c>
      <c r="MZ5" t="s">
        <v>918</v>
      </c>
      <c r="NA5" t="s">
        <v>919</v>
      </c>
      <c r="NC5" t="s">
        <v>915</v>
      </c>
      <c r="ND5" t="s">
        <v>916</v>
      </c>
      <c r="NE5" t="s">
        <v>917</v>
      </c>
      <c r="NF5" t="s">
        <v>918</v>
      </c>
      <c r="NG5" t="s">
        <v>919</v>
      </c>
      <c r="NI5" t="s">
        <v>915</v>
      </c>
      <c r="NJ5" t="s">
        <v>916</v>
      </c>
      <c r="NK5" t="s">
        <v>917</v>
      </c>
      <c r="NL5" t="s">
        <v>918</v>
      </c>
      <c r="NM5" t="s">
        <v>919</v>
      </c>
      <c r="NO5" t="s">
        <v>915</v>
      </c>
      <c r="NP5" t="s">
        <v>916</v>
      </c>
      <c r="NQ5" t="s">
        <v>917</v>
      </c>
      <c r="NR5" t="s">
        <v>918</v>
      </c>
      <c r="NS5" t="s">
        <v>919</v>
      </c>
      <c r="NU5" t="s">
        <v>915</v>
      </c>
      <c r="NV5" t="s">
        <v>916</v>
      </c>
      <c r="NW5" t="s">
        <v>917</v>
      </c>
      <c r="NX5" t="s">
        <v>918</v>
      </c>
      <c r="NY5" t="s">
        <v>919</v>
      </c>
      <c r="OA5" t="s">
        <v>915</v>
      </c>
      <c r="OB5" t="s">
        <v>916</v>
      </c>
      <c r="OC5" t="s">
        <v>917</v>
      </c>
      <c r="OD5" t="s">
        <v>918</v>
      </c>
      <c r="OE5" t="s">
        <v>919</v>
      </c>
      <c r="OG5" t="s">
        <v>915</v>
      </c>
      <c r="OH5" t="s">
        <v>916</v>
      </c>
      <c r="OI5" t="s">
        <v>917</v>
      </c>
      <c r="OJ5" t="s">
        <v>918</v>
      </c>
      <c r="OK5" t="s">
        <v>919</v>
      </c>
      <c r="OM5" t="s">
        <v>915</v>
      </c>
      <c r="ON5" t="s">
        <v>916</v>
      </c>
      <c r="OO5" t="s">
        <v>917</v>
      </c>
      <c r="OP5" t="s">
        <v>918</v>
      </c>
      <c r="OQ5" t="s">
        <v>919</v>
      </c>
      <c r="OS5" t="s">
        <v>915</v>
      </c>
      <c r="OT5" t="s">
        <v>916</v>
      </c>
      <c r="OU5" t="s">
        <v>917</v>
      </c>
      <c r="OV5" t="s">
        <v>918</v>
      </c>
      <c r="OW5" t="s">
        <v>919</v>
      </c>
      <c r="OY5" t="s">
        <v>915</v>
      </c>
      <c r="OZ5" t="s">
        <v>916</v>
      </c>
      <c r="PA5" t="s">
        <v>917</v>
      </c>
      <c r="PB5" t="s">
        <v>918</v>
      </c>
      <c r="PC5" t="s">
        <v>919</v>
      </c>
      <c r="PE5" t="s">
        <v>915</v>
      </c>
      <c r="PF5" t="s">
        <v>916</v>
      </c>
      <c r="PG5" t="s">
        <v>917</v>
      </c>
      <c r="PH5" t="s">
        <v>918</v>
      </c>
      <c r="PI5" t="s">
        <v>919</v>
      </c>
      <c r="PK5" t="s">
        <v>915</v>
      </c>
      <c r="PL5" t="s">
        <v>916</v>
      </c>
      <c r="PM5" t="s">
        <v>917</v>
      </c>
      <c r="PN5" t="s">
        <v>918</v>
      </c>
      <c r="PO5" t="s">
        <v>919</v>
      </c>
      <c r="PQ5" t="s">
        <v>915</v>
      </c>
      <c r="PR5" t="s">
        <v>916</v>
      </c>
      <c r="PS5" t="s">
        <v>917</v>
      </c>
      <c r="PT5" t="s">
        <v>918</v>
      </c>
      <c r="PU5" t="s">
        <v>919</v>
      </c>
      <c r="PW5" t="s">
        <v>915</v>
      </c>
      <c r="PX5" t="s">
        <v>916</v>
      </c>
      <c r="PY5" t="s">
        <v>917</v>
      </c>
      <c r="PZ5" t="s">
        <v>918</v>
      </c>
      <c r="QA5" t="s">
        <v>919</v>
      </c>
      <c r="QC5" t="s">
        <v>915</v>
      </c>
      <c r="QD5" t="s">
        <v>916</v>
      </c>
      <c r="QE5" t="s">
        <v>917</v>
      </c>
      <c r="QF5" t="s">
        <v>918</v>
      </c>
      <c r="QG5" t="s">
        <v>919</v>
      </c>
      <c r="QI5" t="s">
        <v>915</v>
      </c>
      <c r="QJ5" t="s">
        <v>916</v>
      </c>
      <c r="QK5" t="s">
        <v>917</v>
      </c>
      <c r="QL5" t="s">
        <v>918</v>
      </c>
      <c r="QM5" t="s">
        <v>919</v>
      </c>
      <c r="QO5" t="s">
        <v>915</v>
      </c>
      <c r="QP5" t="s">
        <v>916</v>
      </c>
      <c r="QQ5" t="s">
        <v>917</v>
      </c>
      <c r="QR5" t="s">
        <v>918</v>
      </c>
      <c r="QS5" t="s">
        <v>919</v>
      </c>
      <c r="QU5" t="s">
        <v>915</v>
      </c>
      <c r="QV5" t="s">
        <v>916</v>
      </c>
      <c r="QW5" t="s">
        <v>917</v>
      </c>
      <c r="QX5" t="s">
        <v>918</v>
      </c>
      <c r="QY5" t="s">
        <v>919</v>
      </c>
      <c r="RA5" t="s">
        <v>915</v>
      </c>
      <c r="RB5" t="s">
        <v>916</v>
      </c>
      <c r="RC5" t="s">
        <v>917</v>
      </c>
      <c r="RD5" t="s">
        <v>918</v>
      </c>
      <c r="RE5" t="s">
        <v>919</v>
      </c>
      <c r="RG5" t="s">
        <v>915</v>
      </c>
      <c r="RH5" t="s">
        <v>916</v>
      </c>
      <c r="RI5" t="s">
        <v>917</v>
      </c>
      <c r="RJ5" t="s">
        <v>918</v>
      </c>
      <c r="RK5" t="s">
        <v>919</v>
      </c>
      <c r="RM5" t="s">
        <v>915</v>
      </c>
      <c r="RN5" t="s">
        <v>916</v>
      </c>
      <c r="RO5" t="s">
        <v>917</v>
      </c>
      <c r="RP5" t="s">
        <v>918</v>
      </c>
      <c r="RQ5" t="s">
        <v>919</v>
      </c>
      <c r="RS5" t="s">
        <v>915</v>
      </c>
      <c r="RT5" t="s">
        <v>916</v>
      </c>
      <c r="RU5" t="s">
        <v>917</v>
      </c>
      <c r="RV5" t="s">
        <v>918</v>
      </c>
      <c r="RW5" t="s">
        <v>919</v>
      </c>
      <c r="RY5" t="s">
        <v>915</v>
      </c>
      <c r="RZ5" t="s">
        <v>916</v>
      </c>
      <c r="SA5" t="s">
        <v>917</v>
      </c>
      <c r="SB5" t="s">
        <v>918</v>
      </c>
      <c r="SC5" t="s">
        <v>919</v>
      </c>
      <c r="SE5" t="s">
        <v>915</v>
      </c>
      <c r="SF5" t="s">
        <v>916</v>
      </c>
      <c r="SG5" t="s">
        <v>917</v>
      </c>
      <c r="SH5" t="s">
        <v>918</v>
      </c>
      <c r="SI5" t="s">
        <v>919</v>
      </c>
      <c r="SK5" t="s">
        <v>915</v>
      </c>
      <c r="SL5" t="s">
        <v>916</v>
      </c>
      <c r="SM5" t="s">
        <v>917</v>
      </c>
      <c r="SN5" t="s">
        <v>918</v>
      </c>
      <c r="SO5" t="s">
        <v>919</v>
      </c>
      <c r="SQ5" t="s">
        <v>915</v>
      </c>
      <c r="SR5" t="s">
        <v>916</v>
      </c>
      <c r="SS5" t="s">
        <v>917</v>
      </c>
      <c r="ST5" t="s">
        <v>918</v>
      </c>
      <c r="SU5" t="s">
        <v>919</v>
      </c>
      <c r="SW5" t="s">
        <v>915</v>
      </c>
      <c r="SX5" t="s">
        <v>916</v>
      </c>
      <c r="SY5" t="s">
        <v>917</v>
      </c>
      <c r="SZ5" t="s">
        <v>918</v>
      </c>
      <c r="TA5" t="s">
        <v>919</v>
      </c>
      <c r="TC5" t="s">
        <v>915</v>
      </c>
      <c r="TD5" t="s">
        <v>916</v>
      </c>
      <c r="TE5" t="s">
        <v>917</v>
      </c>
      <c r="TF5" t="s">
        <v>918</v>
      </c>
      <c r="TG5" t="s">
        <v>919</v>
      </c>
      <c r="TI5" t="s">
        <v>915</v>
      </c>
      <c r="TJ5" t="s">
        <v>916</v>
      </c>
      <c r="TK5" t="s">
        <v>917</v>
      </c>
      <c r="TL5" t="s">
        <v>918</v>
      </c>
      <c r="TM5" t="s">
        <v>919</v>
      </c>
      <c r="TO5" t="s">
        <v>915</v>
      </c>
      <c r="TP5" t="s">
        <v>916</v>
      </c>
      <c r="TQ5" t="s">
        <v>917</v>
      </c>
      <c r="TR5" t="s">
        <v>918</v>
      </c>
      <c r="TS5" t="s">
        <v>919</v>
      </c>
      <c r="TU5" t="s">
        <v>915</v>
      </c>
      <c r="TV5" t="s">
        <v>916</v>
      </c>
      <c r="TW5" t="s">
        <v>917</v>
      </c>
      <c r="TX5" t="s">
        <v>918</v>
      </c>
      <c r="TY5" t="s">
        <v>919</v>
      </c>
      <c r="UA5" t="s">
        <v>915</v>
      </c>
      <c r="UB5" t="s">
        <v>916</v>
      </c>
      <c r="UC5" t="s">
        <v>917</v>
      </c>
      <c r="UD5" t="s">
        <v>918</v>
      </c>
      <c r="UE5" t="s">
        <v>919</v>
      </c>
      <c r="UG5" t="s">
        <v>915</v>
      </c>
      <c r="UH5" t="s">
        <v>916</v>
      </c>
      <c r="UI5" t="s">
        <v>917</v>
      </c>
      <c r="UJ5" t="s">
        <v>918</v>
      </c>
      <c r="UK5" t="s">
        <v>919</v>
      </c>
      <c r="UM5" t="s">
        <v>915</v>
      </c>
      <c r="UN5" t="s">
        <v>916</v>
      </c>
      <c r="UO5" t="s">
        <v>917</v>
      </c>
      <c r="UP5" t="s">
        <v>918</v>
      </c>
      <c r="UQ5" t="s">
        <v>919</v>
      </c>
      <c r="US5" t="s">
        <v>915</v>
      </c>
      <c r="UT5" t="s">
        <v>916</v>
      </c>
      <c r="UU5" t="s">
        <v>917</v>
      </c>
      <c r="UV5" t="s">
        <v>918</v>
      </c>
      <c r="UW5" t="s">
        <v>919</v>
      </c>
      <c r="UY5" t="s">
        <v>915</v>
      </c>
      <c r="UZ5" t="s">
        <v>916</v>
      </c>
      <c r="VA5" t="s">
        <v>917</v>
      </c>
      <c r="VB5" t="s">
        <v>918</v>
      </c>
      <c r="VC5" t="s">
        <v>919</v>
      </c>
      <c r="VE5" t="s">
        <v>915</v>
      </c>
      <c r="VF5" t="s">
        <v>916</v>
      </c>
      <c r="VG5" t="s">
        <v>917</v>
      </c>
      <c r="VH5" t="s">
        <v>918</v>
      </c>
      <c r="VI5" t="s">
        <v>919</v>
      </c>
      <c r="VK5" t="s">
        <v>915</v>
      </c>
      <c r="VL5" t="s">
        <v>916</v>
      </c>
      <c r="VM5" t="s">
        <v>917</v>
      </c>
      <c r="VN5" t="s">
        <v>918</v>
      </c>
      <c r="VO5" t="s">
        <v>919</v>
      </c>
      <c r="VQ5" t="s">
        <v>915</v>
      </c>
      <c r="VR5" t="s">
        <v>916</v>
      </c>
      <c r="VS5" t="s">
        <v>917</v>
      </c>
      <c r="VT5" t="s">
        <v>918</v>
      </c>
      <c r="VU5" t="s">
        <v>919</v>
      </c>
      <c r="VW5" t="s">
        <v>915</v>
      </c>
      <c r="VX5" t="s">
        <v>916</v>
      </c>
      <c r="VY5" t="s">
        <v>917</v>
      </c>
      <c r="VZ5" t="s">
        <v>918</v>
      </c>
      <c r="WA5" t="s">
        <v>919</v>
      </c>
      <c r="WC5" t="s">
        <v>915</v>
      </c>
      <c r="WD5" t="s">
        <v>916</v>
      </c>
      <c r="WE5" t="s">
        <v>917</v>
      </c>
      <c r="WF5" t="s">
        <v>918</v>
      </c>
      <c r="WG5" t="s">
        <v>919</v>
      </c>
      <c r="WI5" t="s">
        <v>915</v>
      </c>
      <c r="WJ5" t="s">
        <v>916</v>
      </c>
      <c r="WK5" t="s">
        <v>917</v>
      </c>
      <c r="WL5" t="s">
        <v>918</v>
      </c>
      <c r="WM5" t="s">
        <v>919</v>
      </c>
      <c r="WO5" t="s">
        <v>915</v>
      </c>
      <c r="WP5" t="s">
        <v>916</v>
      </c>
      <c r="WQ5" t="s">
        <v>917</v>
      </c>
      <c r="WR5" t="s">
        <v>918</v>
      </c>
      <c r="WS5" t="s">
        <v>919</v>
      </c>
      <c r="WU5" t="s">
        <v>915</v>
      </c>
      <c r="WV5" t="s">
        <v>916</v>
      </c>
      <c r="WW5" t="s">
        <v>917</v>
      </c>
      <c r="WX5" t="s">
        <v>918</v>
      </c>
      <c r="WY5" t="s">
        <v>919</v>
      </c>
      <c r="XA5" t="s">
        <v>915</v>
      </c>
      <c r="XB5" t="s">
        <v>916</v>
      </c>
      <c r="XC5" t="s">
        <v>917</v>
      </c>
      <c r="XD5" t="s">
        <v>918</v>
      </c>
      <c r="XE5" t="s">
        <v>919</v>
      </c>
      <c r="XG5" t="s">
        <v>915</v>
      </c>
      <c r="XH5" t="s">
        <v>916</v>
      </c>
      <c r="XI5" t="s">
        <v>917</v>
      </c>
      <c r="XJ5" t="s">
        <v>918</v>
      </c>
      <c r="XK5" t="s">
        <v>919</v>
      </c>
      <c r="XM5" t="s">
        <v>915</v>
      </c>
      <c r="XN5" t="s">
        <v>916</v>
      </c>
      <c r="XO5" t="s">
        <v>917</v>
      </c>
      <c r="XP5" t="s">
        <v>918</v>
      </c>
      <c r="XQ5" t="s">
        <v>919</v>
      </c>
      <c r="XS5" t="s">
        <v>915</v>
      </c>
      <c r="XT5" t="s">
        <v>916</v>
      </c>
      <c r="XU5" t="s">
        <v>917</v>
      </c>
      <c r="XV5" t="s">
        <v>918</v>
      </c>
      <c r="XW5" t="s">
        <v>919</v>
      </c>
      <c r="XY5" t="s">
        <v>915</v>
      </c>
      <c r="XZ5" t="s">
        <v>916</v>
      </c>
      <c r="YA5" t="s">
        <v>917</v>
      </c>
      <c r="YB5" t="s">
        <v>918</v>
      </c>
      <c r="YC5" t="s">
        <v>919</v>
      </c>
      <c r="YE5" t="s">
        <v>915</v>
      </c>
      <c r="YF5" t="s">
        <v>916</v>
      </c>
      <c r="YG5" t="s">
        <v>917</v>
      </c>
      <c r="YH5" t="s">
        <v>918</v>
      </c>
      <c r="YI5" t="s">
        <v>919</v>
      </c>
      <c r="YK5" t="s">
        <v>915</v>
      </c>
      <c r="YL5" t="s">
        <v>916</v>
      </c>
      <c r="YM5" t="s">
        <v>917</v>
      </c>
      <c r="YN5" t="s">
        <v>918</v>
      </c>
      <c r="YO5" t="s">
        <v>919</v>
      </c>
      <c r="YQ5" t="s">
        <v>915</v>
      </c>
      <c r="YR5" t="s">
        <v>916</v>
      </c>
      <c r="YS5" t="s">
        <v>917</v>
      </c>
      <c r="YT5" t="s">
        <v>918</v>
      </c>
      <c r="YU5" t="s">
        <v>919</v>
      </c>
      <c r="YW5" t="s">
        <v>915</v>
      </c>
      <c r="YX5" t="s">
        <v>916</v>
      </c>
      <c r="YY5" t="s">
        <v>917</v>
      </c>
      <c r="YZ5" t="s">
        <v>918</v>
      </c>
      <c r="ZA5" t="s">
        <v>919</v>
      </c>
      <c r="ZC5" t="s">
        <v>915</v>
      </c>
      <c r="ZD5" t="s">
        <v>916</v>
      </c>
      <c r="ZE5" t="s">
        <v>917</v>
      </c>
      <c r="ZF5" t="s">
        <v>918</v>
      </c>
      <c r="ZG5" t="s">
        <v>919</v>
      </c>
      <c r="ZI5" t="s">
        <v>915</v>
      </c>
      <c r="ZJ5" t="s">
        <v>916</v>
      </c>
      <c r="ZK5" t="s">
        <v>917</v>
      </c>
      <c r="ZL5" t="s">
        <v>918</v>
      </c>
      <c r="ZM5" t="s">
        <v>919</v>
      </c>
      <c r="ZO5" t="s">
        <v>915</v>
      </c>
      <c r="ZP5" t="s">
        <v>916</v>
      </c>
      <c r="ZQ5" t="s">
        <v>917</v>
      </c>
      <c r="ZR5" t="s">
        <v>918</v>
      </c>
      <c r="ZS5" t="s">
        <v>919</v>
      </c>
      <c r="ZU5" t="s">
        <v>915</v>
      </c>
      <c r="ZV5" t="s">
        <v>916</v>
      </c>
      <c r="ZW5" t="s">
        <v>917</v>
      </c>
      <c r="ZX5" t="s">
        <v>918</v>
      </c>
      <c r="ZY5" t="s">
        <v>919</v>
      </c>
      <c r="AAA5" t="s">
        <v>915</v>
      </c>
      <c r="AAB5" t="s">
        <v>916</v>
      </c>
      <c r="AAC5" t="s">
        <v>917</v>
      </c>
      <c r="AAD5" t="s">
        <v>918</v>
      </c>
      <c r="AAE5" t="s">
        <v>919</v>
      </c>
      <c r="AAG5" t="s">
        <v>915</v>
      </c>
      <c r="AAH5" t="s">
        <v>916</v>
      </c>
      <c r="AAI5" t="s">
        <v>917</v>
      </c>
      <c r="AAJ5" t="s">
        <v>918</v>
      </c>
      <c r="AAK5" t="s">
        <v>919</v>
      </c>
      <c r="AAM5" t="s">
        <v>915</v>
      </c>
      <c r="AAN5" t="s">
        <v>916</v>
      </c>
      <c r="AAO5" t="s">
        <v>917</v>
      </c>
      <c r="AAP5" t="s">
        <v>918</v>
      </c>
      <c r="AAQ5" t="s">
        <v>919</v>
      </c>
      <c r="AAS5" t="s">
        <v>915</v>
      </c>
      <c r="AAT5" t="s">
        <v>916</v>
      </c>
      <c r="AAU5" t="s">
        <v>917</v>
      </c>
      <c r="AAV5" t="s">
        <v>918</v>
      </c>
      <c r="AAW5" t="s">
        <v>919</v>
      </c>
      <c r="AAY5" t="s">
        <v>915</v>
      </c>
      <c r="AAZ5" t="s">
        <v>916</v>
      </c>
      <c r="ABA5" t="s">
        <v>917</v>
      </c>
      <c r="ABB5" t="s">
        <v>918</v>
      </c>
      <c r="ABC5" t="s">
        <v>919</v>
      </c>
      <c r="ABE5" t="s">
        <v>915</v>
      </c>
      <c r="ABF5" t="s">
        <v>916</v>
      </c>
      <c r="ABG5" t="s">
        <v>917</v>
      </c>
      <c r="ABH5" t="s">
        <v>918</v>
      </c>
      <c r="ABI5" t="s">
        <v>919</v>
      </c>
      <c r="ABK5" t="s">
        <v>915</v>
      </c>
      <c r="ABL5" t="s">
        <v>916</v>
      </c>
      <c r="ABM5" t="s">
        <v>917</v>
      </c>
      <c r="ABN5" t="s">
        <v>918</v>
      </c>
      <c r="ABO5" t="s">
        <v>919</v>
      </c>
      <c r="ABQ5" t="s">
        <v>915</v>
      </c>
      <c r="ABR5" t="s">
        <v>916</v>
      </c>
      <c r="ABS5" t="s">
        <v>917</v>
      </c>
      <c r="ABT5" t="s">
        <v>918</v>
      </c>
      <c r="ABU5" t="s">
        <v>919</v>
      </c>
      <c r="ABW5" t="s">
        <v>915</v>
      </c>
      <c r="ABX5" t="s">
        <v>916</v>
      </c>
      <c r="ABY5" t="s">
        <v>917</v>
      </c>
      <c r="ABZ5" t="s">
        <v>918</v>
      </c>
      <c r="ACA5" t="s">
        <v>919</v>
      </c>
      <c r="ACC5" t="s">
        <v>915</v>
      </c>
      <c r="ACD5" t="s">
        <v>916</v>
      </c>
      <c r="ACE5" t="s">
        <v>917</v>
      </c>
      <c r="ACF5" t="s">
        <v>918</v>
      </c>
      <c r="ACG5" t="s">
        <v>919</v>
      </c>
      <c r="ACI5" t="s">
        <v>915</v>
      </c>
      <c r="ACJ5" t="s">
        <v>916</v>
      </c>
      <c r="ACK5" t="s">
        <v>917</v>
      </c>
      <c r="ACL5" t="s">
        <v>918</v>
      </c>
      <c r="ACM5" t="s">
        <v>919</v>
      </c>
      <c r="ACO5" t="s">
        <v>915</v>
      </c>
      <c r="ACP5" t="s">
        <v>916</v>
      </c>
      <c r="ACQ5" t="s">
        <v>917</v>
      </c>
      <c r="ACR5" t="s">
        <v>918</v>
      </c>
      <c r="ACS5" t="s">
        <v>919</v>
      </c>
      <c r="ACU5" t="s">
        <v>915</v>
      </c>
      <c r="ACV5" t="s">
        <v>916</v>
      </c>
      <c r="ACW5" t="s">
        <v>917</v>
      </c>
      <c r="ACX5" t="s">
        <v>918</v>
      </c>
      <c r="ACY5" t="s">
        <v>919</v>
      </c>
      <c r="ADA5" t="s">
        <v>915</v>
      </c>
      <c r="ADB5" t="s">
        <v>916</v>
      </c>
      <c r="ADC5" t="s">
        <v>917</v>
      </c>
      <c r="ADD5" t="s">
        <v>918</v>
      </c>
      <c r="ADE5" t="s">
        <v>919</v>
      </c>
      <c r="ADG5" t="s">
        <v>915</v>
      </c>
      <c r="ADH5" t="s">
        <v>916</v>
      </c>
      <c r="ADI5" t="s">
        <v>917</v>
      </c>
      <c r="ADJ5" t="s">
        <v>918</v>
      </c>
      <c r="ADK5" t="s">
        <v>919</v>
      </c>
      <c r="ADM5" t="s">
        <v>915</v>
      </c>
      <c r="ADN5" t="s">
        <v>916</v>
      </c>
      <c r="ADO5" t="s">
        <v>917</v>
      </c>
      <c r="ADP5" t="s">
        <v>918</v>
      </c>
      <c r="ADQ5" t="s">
        <v>919</v>
      </c>
      <c r="ADS5" t="s">
        <v>915</v>
      </c>
      <c r="ADT5" t="s">
        <v>916</v>
      </c>
      <c r="ADU5" t="s">
        <v>917</v>
      </c>
      <c r="ADV5" t="s">
        <v>918</v>
      </c>
      <c r="ADW5" t="s">
        <v>919</v>
      </c>
      <c r="ADY5" t="s">
        <v>915</v>
      </c>
      <c r="ADZ5" t="s">
        <v>916</v>
      </c>
      <c r="AEA5" t="s">
        <v>917</v>
      </c>
      <c r="AEB5" t="s">
        <v>918</v>
      </c>
      <c r="AEC5" t="s">
        <v>919</v>
      </c>
      <c r="AEE5" t="s">
        <v>915</v>
      </c>
      <c r="AEF5" t="s">
        <v>916</v>
      </c>
      <c r="AEG5" t="s">
        <v>917</v>
      </c>
      <c r="AEH5" t="s">
        <v>918</v>
      </c>
      <c r="AEI5" t="s">
        <v>919</v>
      </c>
      <c r="AEK5" t="s">
        <v>915</v>
      </c>
      <c r="AEL5" t="s">
        <v>916</v>
      </c>
      <c r="AEM5" t="s">
        <v>917</v>
      </c>
      <c r="AEN5" t="s">
        <v>918</v>
      </c>
      <c r="AEO5" t="s">
        <v>919</v>
      </c>
      <c r="AEQ5" t="s">
        <v>915</v>
      </c>
      <c r="AER5" t="s">
        <v>916</v>
      </c>
      <c r="AES5" t="s">
        <v>917</v>
      </c>
      <c r="AET5" t="s">
        <v>918</v>
      </c>
      <c r="AEU5" t="s">
        <v>919</v>
      </c>
      <c r="AEW5" t="s">
        <v>915</v>
      </c>
      <c r="AEX5" t="s">
        <v>916</v>
      </c>
      <c r="AEY5" t="s">
        <v>917</v>
      </c>
      <c r="AEZ5" t="s">
        <v>918</v>
      </c>
      <c r="AFA5" t="s">
        <v>919</v>
      </c>
      <c r="AFC5" t="s">
        <v>915</v>
      </c>
      <c r="AFD5" t="s">
        <v>916</v>
      </c>
      <c r="AFE5" t="s">
        <v>917</v>
      </c>
      <c r="AFF5" t="s">
        <v>918</v>
      </c>
      <c r="AFG5" t="s">
        <v>919</v>
      </c>
      <c r="AFI5" t="s">
        <v>915</v>
      </c>
      <c r="AFJ5" t="s">
        <v>916</v>
      </c>
      <c r="AFK5" t="s">
        <v>917</v>
      </c>
      <c r="AFL5" t="s">
        <v>918</v>
      </c>
      <c r="AFM5" t="s">
        <v>919</v>
      </c>
      <c r="AFO5" t="s">
        <v>915</v>
      </c>
      <c r="AFP5" t="s">
        <v>916</v>
      </c>
      <c r="AFQ5" t="s">
        <v>917</v>
      </c>
      <c r="AFR5" t="s">
        <v>918</v>
      </c>
      <c r="AFS5" t="s">
        <v>919</v>
      </c>
      <c r="AFU5" t="s">
        <v>915</v>
      </c>
      <c r="AFV5" t="s">
        <v>916</v>
      </c>
      <c r="AFW5" t="s">
        <v>917</v>
      </c>
      <c r="AFX5" t="s">
        <v>918</v>
      </c>
      <c r="AFY5" t="s">
        <v>919</v>
      </c>
      <c r="AGA5" t="s">
        <v>915</v>
      </c>
      <c r="AGB5" t="s">
        <v>916</v>
      </c>
      <c r="AGC5" t="s">
        <v>917</v>
      </c>
      <c r="AGD5" t="s">
        <v>918</v>
      </c>
      <c r="AGE5" t="s">
        <v>919</v>
      </c>
      <c r="AGG5" t="s">
        <v>915</v>
      </c>
      <c r="AGH5" t="s">
        <v>916</v>
      </c>
      <c r="AGI5" t="s">
        <v>917</v>
      </c>
      <c r="AGJ5" t="s">
        <v>918</v>
      </c>
      <c r="AGK5" t="s">
        <v>919</v>
      </c>
      <c r="AGM5" t="s">
        <v>915</v>
      </c>
      <c r="AGN5" t="s">
        <v>916</v>
      </c>
      <c r="AGO5" t="s">
        <v>917</v>
      </c>
      <c r="AGP5" t="s">
        <v>918</v>
      </c>
      <c r="AGQ5" t="s">
        <v>919</v>
      </c>
      <c r="AGS5" t="s">
        <v>915</v>
      </c>
      <c r="AGT5" t="s">
        <v>916</v>
      </c>
      <c r="AGU5" t="s">
        <v>917</v>
      </c>
      <c r="AGV5" t="s">
        <v>918</v>
      </c>
      <c r="AGW5" t="s">
        <v>919</v>
      </c>
      <c r="AGY5" t="s">
        <v>915</v>
      </c>
      <c r="AGZ5" t="s">
        <v>916</v>
      </c>
      <c r="AHA5" t="s">
        <v>917</v>
      </c>
      <c r="AHB5" t="s">
        <v>918</v>
      </c>
      <c r="AHC5" t="s">
        <v>919</v>
      </c>
      <c r="AHE5" t="s">
        <v>915</v>
      </c>
      <c r="AHF5" t="s">
        <v>916</v>
      </c>
      <c r="AHG5" t="s">
        <v>917</v>
      </c>
      <c r="AHH5" t="s">
        <v>918</v>
      </c>
      <c r="AHI5" t="s">
        <v>919</v>
      </c>
      <c r="AHK5" t="s">
        <v>915</v>
      </c>
      <c r="AHL5" t="s">
        <v>916</v>
      </c>
      <c r="AHM5" t="s">
        <v>917</v>
      </c>
      <c r="AHN5" t="s">
        <v>918</v>
      </c>
      <c r="AHO5" t="s">
        <v>919</v>
      </c>
      <c r="AHQ5" t="s">
        <v>915</v>
      </c>
      <c r="AHR5" t="s">
        <v>916</v>
      </c>
      <c r="AHS5" t="s">
        <v>917</v>
      </c>
      <c r="AHT5" t="s">
        <v>918</v>
      </c>
      <c r="AHU5" t="s">
        <v>919</v>
      </c>
      <c r="AHW5" t="s">
        <v>915</v>
      </c>
      <c r="AHX5" t="s">
        <v>916</v>
      </c>
      <c r="AHY5" t="s">
        <v>917</v>
      </c>
      <c r="AHZ5" t="s">
        <v>918</v>
      </c>
      <c r="AIA5" t="s">
        <v>919</v>
      </c>
      <c r="AIC5" t="s">
        <v>915</v>
      </c>
      <c r="AID5" t="s">
        <v>916</v>
      </c>
      <c r="AIE5" t="s">
        <v>917</v>
      </c>
      <c r="AIF5" t="s">
        <v>918</v>
      </c>
      <c r="AIG5" t="s">
        <v>919</v>
      </c>
      <c r="AII5" t="s">
        <v>915</v>
      </c>
      <c r="AIJ5" t="s">
        <v>916</v>
      </c>
      <c r="AIK5" t="s">
        <v>917</v>
      </c>
      <c r="AIL5" t="s">
        <v>918</v>
      </c>
      <c r="AIM5" t="s">
        <v>919</v>
      </c>
      <c r="AIO5" t="s">
        <v>915</v>
      </c>
      <c r="AIP5" t="s">
        <v>916</v>
      </c>
      <c r="AIQ5" t="s">
        <v>917</v>
      </c>
      <c r="AIR5" t="s">
        <v>918</v>
      </c>
      <c r="AIS5" t="s">
        <v>919</v>
      </c>
      <c r="AIU5" t="s">
        <v>915</v>
      </c>
      <c r="AIV5" t="s">
        <v>916</v>
      </c>
      <c r="AIW5" t="s">
        <v>917</v>
      </c>
      <c r="AIX5" t="s">
        <v>918</v>
      </c>
      <c r="AIY5" t="s">
        <v>919</v>
      </c>
      <c r="AJA5" t="s">
        <v>915</v>
      </c>
      <c r="AJB5" t="s">
        <v>916</v>
      </c>
      <c r="AJC5" t="s">
        <v>917</v>
      </c>
      <c r="AJD5" t="s">
        <v>918</v>
      </c>
      <c r="AJE5" t="s">
        <v>919</v>
      </c>
      <c r="AJG5" t="s">
        <v>915</v>
      </c>
      <c r="AJH5" t="s">
        <v>916</v>
      </c>
      <c r="AJI5" t="s">
        <v>917</v>
      </c>
      <c r="AJJ5" t="s">
        <v>918</v>
      </c>
      <c r="AJK5" t="s">
        <v>919</v>
      </c>
      <c r="AJM5" t="s">
        <v>915</v>
      </c>
      <c r="AJN5" t="s">
        <v>916</v>
      </c>
      <c r="AJO5" t="s">
        <v>917</v>
      </c>
      <c r="AJP5" t="s">
        <v>918</v>
      </c>
      <c r="AJQ5" t="s">
        <v>919</v>
      </c>
      <c r="AJS5" t="s">
        <v>915</v>
      </c>
      <c r="AJT5" t="s">
        <v>916</v>
      </c>
      <c r="AJU5" t="s">
        <v>917</v>
      </c>
      <c r="AJV5" t="s">
        <v>918</v>
      </c>
      <c r="AJW5" t="s">
        <v>919</v>
      </c>
      <c r="AJY5" t="s">
        <v>915</v>
      </c>
      <c r="AJZ5" t="s">
        <v>916</v>
      </c>
      <c r="AKA5" t="s">
        <v>917</v>
      </c>
      <c r="AKB5" t="s">
        <v>918</v>
      </c>
      <c r="AKC5" t="s">
        <v>919</v>
      </c>
      <c r="AKE5" t="s">
        <v>915</v>
      </c>
      <c r="AKF5" t="s">
        <v>916</v>
      </c>
      <c r="AKG5" t="s">
        <v>917</v>
      </c>
      <c r="AKH5" t="s">
        <v>918</v>
      </c>
      <c r="AKI5" t="s">
        <v>919</v>
      </c>
      <c r="AKK5" t="s">
        <v>915</v>
      </c>
      <c r="AKL5" t="s">
        <v>916</v>
      </c>
      <c r="AKM5" t="s">
        <v>917</v>
      </c>
      <c r="AKN5" t="s">
        <v>918</v>
      </c>
      <c r="AKO5" t="s">
        <v>919</v>
      </c>
      <c r="AKQ5" t="s">
        <v>915</v>
      </c>
      <c r="AKR5" t="s">
        <v>916</v>
      </c>
      <c r="AKS5" t="s">
        <v>917</v>
      </c>
      <c r="AKT5" t="s">
        <v>918</v>
      </c>
      <c r="AKU5" t="s">
        <v>919</v>
      </c>
      <c r="AKW5" t="s">
        <v>915</v>
      </c>
      <c r="AKX5" t="s">
        <v>916</v>
      </c>
      <c r="AKY5" t="s">
        <v>917</v>
      </c>
      <c r="AKZ5" t="s">
        <v>918</v>
      </c>
      <c r="ALA5" t="s">
        <v>919</v>
      </c>
      <c r="ALC5" t="s">
        <v>915</v>
      </c>
      <c r="ALD5" t="s">
        <v>916</v>
      </c>
      <c r="ALE5" t="s">
        <v>917</v>
      </c>
      <c r="ALF5" t="s">
        <v>918</v>
      </c>
      <c r="ALG5" t="s">
        <v>919</v>
      </c>
      <c r="ALI5" t="s">
        <v>915</v>
      </c>
      <c r="ALJ5" t="s">
        <v>916</v>
      </c>
      <c r="ALK5" t="s">
        <v>917</v>
      </c>
      <c r="ALL5" t="s">
        <v>918</v>
      </c>
      <c r="ALM5" t="s">
        <v>919</v>
      </c>
      <c r="ALO5" t="s">
        <v>915</v>
      </c>
      <c r="ALP5" t="s">
        <v>916</v>
      </c>
      <c r="ALQ5" t="s">
        <v>917</v>
      </c>
      <c r="ALR5" t="s">
        <v>918</v>
      </c>
      <c r="ALS5" t="s">
        <v>919</v>
      </c>
      <c r="ALU5" t="s">
        <v>915</v>
      </c>
      <c r="ALV5" t="s">
        <v>916</v>
      </c>
      <c r="ALW5" t="s">
        <v>917</v>
      </c>
      <c r="ALX5" t="s">
        <v>918</v>
      </c>
      <c r="ALY5" t="s">
        <v>919</v>
      </c>
      <c r="AMA5" t="s">
        <v>915</v>
      </c>
      <c r="AMB5" t="s">
        <v>916</v>
      </c>
      <c r="AMC5" t="s">
        <v>917</v>
      </c>
      <c r="AMD5" t="s">
        <v>918</v>
      </c>
      <c r="AME5" t="s">
        <v>919</v>
      </c>
      <c r="AMG5" t="s">
        <v>915</v>
      </c>
      <c r="AMH5" t="s">
        <v>916</v>
      </c>
      <c r="AMI5" t="s">
        <v>917</v>
      </c>
      <c r="AMJ5" t="s">
        <v>918</v>
      </c>
      <c r="AMK5" t="s">
        <v>919</v>
      </c>
      <c r="AMM5" t="s">
        <v>915</v>
      </c>
      <c r="AMN5" t="s">
        <v>916</v>
      </c>
      <c r="AMO5" t="s">
        <v>917</v>
      </c>
      <c r="AMP5" t="s">
        <v>918</v>
      </c>
      <c r="AMQ5" t="s">
        <v>919</v>
      </c>
    </row>
    <row r="6" spans="1:1033">
      <c r="A6" s="10">
        <v>43008</v>
      </c>
      <c r="B6">
        <v>246488.34400000001</v>
      </c>
      <c r="C6">
        <v>19599.449000000001</v>
      </c>
      <c r="D6">
        <v>63621.635999999999</v>
      </c>
      <c r="E6">
        <v>129461.837</v>
      </c>
      <c r="G6" s="10">
        <v>43008</v>
      </c>
      <c r="H6">
        <v>2270.5520000000001</v>
      </c>
      <c r="I6">
        <v>132.90799999999999</v>
      </c>
      <c r="J6">
        <v>349.76600000000002</v>
      </c>
      <c r="K6">
        <v>867.33199999999999</v>
      </c>
      <c r="M6" s="10">
        <v>43008</v>
      </c>
      <c r="N6">
        <v>1083.962</v>
      </c>
      <c r="O6">
        <v>110.13800000000001</v>
      </c>
      <c r="P6">
        <v>0</v>
      </c>
      <c r="Q6">
        <v>471.608</v>
      </c>
      <c r="S6" s="10">
        <v>43008</v>
      </c>
      <c r="T6">
        <v>46342.256999999998</v>
      </c>
      <c r="U6">
        <v>6031.8310000000001</v>
      </c>
      <c r="V6">
        <v>3207.56</v>
      </c>
      <c r="W6">
        <v>17077.541000000001</v>
      </c>
      <c r="Y6" s="10">
        <v>43008</v>
      </c>
      <c r="Z6">
        <v>211.73</v>
      </c>
      <c r="AA6">
        <v>-270.79599999999999</v>
      </c>
      <c r="AB6">
        <v>0</v>
      </c>
      <c r="AC6">
        <v>1138.943</v>
      </c>
      <c r="AE6" s="10">
        <v>43008</v>
      </c>
      <c r="AF6">
        <v>40687.095999999998</v>
      </c>
      <c r="AG6">
        <v>4646.1289999999999</v>
      </c>
      <c r="AH6">
        <v>15539.507</v>
      </c>
      <c r="AI6">
        <v>32748.370999999999</v>
      </c>
      <c r="AK6" s="10">
        <v>43007</v>
      </c>
      <c r="AL6">
        <v>21823.243999999999</v>
      </c>
      <c r="AM6">
        <v>799.48450000000003</v>
      </c>
      <c r="AN6">
        <v>4463.8019999999997</v>
      </c>
      <c r="AO6">
        <v>4296.2424000000001</v>
      </c>
      <c r="AQ6" s="10">
        <v>43007</v>
      </c>
      <c r="AR6">
        <v>16391.838599999999</v>
      </c>
      <c r="AS6">
        <v>3950.7552000000001</v>
      </c>
      <c r="AT6">
        <v>0</v>
      </c>
      <c r="AU6">
        <v>9954.3088000000007</v>
      </c>
      <c r="AW6" s="10">
        <v>43008</v>
      </c>
      <c r="AX6">
        <v>10716.96</v>
      </c>
      <c r="AY6">
        <v>383.36500000000001</v>
      </c>
      <c r="AZ6">
        <v>907.8</v>
      </c>
      <c r="BA6">
        <v>2137.7649999999999</v>
      </c>
      <c r="BC6" s="10">
        <v>43008</v>
      </c>
      <c r="BD6">
        <v>10436.422</v>
      </c>
      <c r="BE6">
        <v>1035.3630000000001</v>
      </c>
      <c r="BF6">
        <v>0.29399999999999998</v>
      </c>
      <c r="BG6">
        <v>2928.6869999999999</v>
      </c>
      <c r="BI6" s="10">
        <v>43008</v>
      </c>
      <c r="BJ6">
        <v>9619.0159999999996</v>
      </c>
      <c r="BK6">
        <v>1164.905</v>
      </c>
      <c r="BL6">
        <v>38.558</v>
      </c>
      <c r="BM6">
        <v>1701.3710000000001</v>
      </c>
      <c r="BO6" s="10">
        <v>43008</v>
      </c>
      <c r="BP6">
        <v>11285.522000000001</v>
      </c>
      <c r="BQ6">
        <v>913.47500000000002</v>
      </c>
      <c r="BR6">
        <v>0</v>
      </c>
      <c r="BS6">
        <v>4484.5709999999999</v>
      </c>
      <c r="BU6" s="10">
        <v>43008</v>
      </c>
      <c r="BV6">
        <v>6140.9639999999999</v>
      </c>
      <c r="BW6">
        <v>-161.39500000000001</v>
      </c>
      <c r="BX6">
        <v>2322.11</v>
      </c>
      <c r="BY6">
        <v>679.66099999999994</v>
      </c>
      <c r="CA6" s="10">
        <v>43008</v>
      </c>
      <c r="CB6" t="s">
        <v>920</v>
      </c>
      <c r="CC6" t="s">
        <v>920</v>
      </c>
      <c r="CD6" t="s">
        <v>920</v>
      </c>
      <c r="CE6" t="s">
        <v>920</v>
      </c>
      <c r="CG6" s="10">
        <v>43008</v>
      </c>
      <c r="CH6">
        <v>7263.5110000000004</v>
      </c>
      <c r="CI6">
        <v>1323.412</v>
      </c>
      <c r="CJ6">
        <v>250.09100000000001</v>
      </c>
      <c r="CK6">
        <v>2084.09</v>
      </c>
      <c r="CM6" s="10">
        <v>43008</v>
      </c>
      <c r="CN6">
        <v>9044.4830000000002</v>
      </c>
      <c r="CO6">
        <v>930.31100000000004</v>
      </c>
      <c r="CP6">
        <v>0</v>
      </c>
      <c r="CQ6">
        <v>1216.0889999999999</v>
      </c>
      <c r="CS6" s="10">
        <v>43008</v>
      </c>
      <c r="CT6">
        <v>1179.9000000000001</v>
      </c>
      <c r="CU6">
        <v>259.262</v>
      </c>
      <c r="CV6">
        <v>1.8180000000000001</v>
      </c>
      <c r="CW6">
        <v>573.779</v>
      </c>
      <c r="CY6" s="10">
        <v>43008</v>
      </c>
      <c r="CZ6">
        <v>8427.4940000000006</v>
      </c>
      <c r="DA6">
        <v>2141.81</v>
      </c>
      <c r="DB6">
        <v>683.98299999999995</v>
      </c>
      <c r="DC6">
        <v>2317.261</v>
      </c>
      <c r="DE6" s="10">
        <v>43008</v>
      </c>
      <c r="DF6">
        <v>11057.75</v>
      </c>
      <c r="DG6">
        <v>1787.84</v>
      </c>
      <c r="DH6">
        <v>5143.5159999999996</v>
      </c>
      <c r="DI6">
        <v>2351.962</v>
      </c>
      <c r="DK6" s="10">
        <v>43008</v>
      </c>
      <c r="DL6">
        <v>3906.5549999999998</v>
      </c>
      <c r="DM6">
        <v>435.18</v>
      </c>
      <c r="DN6">
        <v>393.69200000000001</v>
      </c>
      <c r="DO6">
        <v>2168.5320000000002</v>
      </c>
      <c r="DQ6" s="10">
        <v>43008</v>
      </c>
      <c r="DR6">
        <v>1951.2619999999999</v>
      </c>
      <c r="DS6">
        <v>61.716000000000001</v>
      </c>
      <c r="DT6">
        <v>58.591999999999999</v>
      </c>
      <c r="DU6">
        <v>272.30799999999999</v>
      </c>
      <c r="DW6" s="10">
        <v>43008</v>
      </c>
      <c r="DX6" t="s">
        <v>920</v>
      </c>
      <c r="DY6" t="s">
        <v>920</v>
      </c>
      <c r="DZ6" t="s">
        <v>920</v>
      </c>
      <c r="EA6" t="s">
        <v>920</v>
      </c>
      <c r="EC6" s="10">
        <v>43008</v>
      </c>
      <c r="ED6">
        <v>40375.586000000003</v>
      </c>
      <c r="EE6">
        <v>9018.8539999999994</v>
      </c>
      <c r="EF6">
        <v>14661.289000000001</v>
      </c>
      <c r="EG6">
        <v>11434.01</v>
      </c>
      <c r="EI6" s="10">
        <v>43008</v>
      </c>
      <c r="EJ6">
        <v>5970.491</v>
      </c>
      <c r="EK6">
        <v>838.66300000000001</v>
      </c>
      <c r="EL6">
        <v>4184.232</v>
      </c>
      <c r="EM6">
        <v>4029.2150000000001</v>
      </c>
      <c r="EO6" s="10">
        <v>43008</v>
      </c>
      <c r="EP6">
        <v>12199.314</v>
      </c>
      <c r="EQ6">
        <v>4297.0950000000003</v>
      </c>
      <c r="ER6">
        <v>0</v>
      </c>
      <c r="ES6">
        <v>6454.8680000000004</v>
      </c>
      <c r="EU6" s="10">
        <v>43008</v>
      </c>
      <c r="EV6">
        <v>3185.875</v>
      </c>
      <c r="EW6">
        <v>359.63600000000002</v>
      </c>
      <c r="EX6">
        <v>277.06700000000001</v>
      </c>
      <c r="EY6">
        <v>703.601</v>
      </c>
      <c r="FA6" s="10">
        <v>43008</v>
      </c>
      <c r="FB6">
        <v>962104.20900000003</v>
      </c>
      <c r="FC6">
        <v>632332.14099999995</v>
      </c>
      <c r="FD6">
        <v>205315.777</v>
      </c>
      <c r="FE6">
        <v>408077.69500000001</v>
      </c>
      <c r="FG6" s="10">
        <v>43008</v>
      </c>
      <c r="FH6">
        <v>150959.97099999999</v>
      </c>
      <c r="FI6">
        <v>60063.891000000003</v>
      </c>
      <c r="FJ6">
        <v>101099.708</v>
      </c>
      <c r="FK6">
        <v>69938.407000000007</v>
      </c>
      <c r="FM6" s="10">
        <v>43008</v>
      </c>
      <c r="FN6">
        <v>25131.084999999999</v>
      </c>
      <c r="FO6">
        <v>7155.6980000000003</v>
      </c>
      <c r="FP6">
        <v>0</v>
      </c>
      <c r="FQ6">
        <v>15079.376</v>
      </c>
      <c r="FS6" s="10">
        <v>43008</v>
      </c>
      <c r="FT6">
        <v>1610.4770000000001</v>
      </c>
      <c r="FU6">
        <v>151.107</v>
      </c>
      <c r="FV6">
        <v>853.36</v>
      </c>
      <c r="FW6">
        <v>352.04700000000003</v>
      </c>
      <c r="FY6" s="10">
        <v>43008</v>
      </c>
      <c r="FZ6">
        <v>1229.9670000000001</v>
      </c>
      <c r="GA6">
        <v>21.745000000000001</v>
      </c>
      <c r="GB6">
        <v>759.60900000000004</v>
      </c>
      <c r="GC6">
        <v>93.608999999999995</v>
      </c>
      <c r="GE6" s="10">
        <v>43008</v>
      </c>
      <c r="GF6">
        <v>103441.22199999999</v>
      </c>
      <c r="GG6">
        <v>5907.2910000000002</v>
      </c>
      <c r="GH6">
        <v>18.16</v>
      </c>
      <c r="GI6">
        <v>7901.6360000000004</v>
      </c>
      <c r="GK6" s="10">
        <v>43008</v>
      </c>
      <c r="GL6">
        <v>5036.3069999999998</v>
      </c>
      <c r="GM6">
        <v>255.14</v>
      </c>
      <c r="GN6">
        <v>784.92600000000004</v>
      </c>
      <c r="GO6">
        <v>969.61800000000005</v>
      </c>
      <c r="GQ6" s="10">
        <v>43008</v>
      </c>
      <c r="GR6">
        <v>12461.620999999999</v>
      </c>
      <c r="GS6">
        <v>2698.65</v>
      </c>
      <c r="GT6">
        <v>4170.223</v>
      </c>
      <c r="GU6">
        <v>4094.9589999999998</v>
      </c>
      <c r="GW6" s="10">
        <v>43008</v>
      </c>
      <c r="GX6">
        <v>3397.4250000000002</v>
      </c>
      <c r="GY6">
        <v>772.42100000000005</v>
      </c>
      <c r="GZ6">
        <v>36.533999999999999</v>
      </c>
      <c r="HA6">
        <v>1272.6030000000001</v>
      </c>
      <c r="HC6" s="10">
        <v>43008</v>
      </c>
      <c r="HD6">
        <v>1155.0139999999999</v>
      </c>
      <c r="HE6">
        <v>11.131</v>
      </c>
      <c r="HF6">
        <v>562.74800000000005</v>
      </c>
      <c r="HG6">
        <v>165.83</v>
      </c>
      <c r="HI6" s="10">
        <v>43008</v>
      </c>
      <c r="HJ6">
        <v>3310.84</v>
      </c>
      <c r="HK6">
        <v>534.77700000000004</v>
      </c>
      <c r="HL6">
        <v>312</v>
      </c>
      <c r="HM6">
        <v>569.32000000000005</v>
      </c>
      <c r="HO6" s="10">
        <v>43008</v>
      </c>
      <c r="HP6">
        <v>22911.437000000002</v>
      </c>
      <c r="HQ6">
        <v>1358.423</v>
      </c>
      <c r="HR6">
        <v>2042.5309999999999</v>
      </c>
      <c r="HS6">
        <v>2416.2339999999999</v>
      </c>
      <c r="HU6" s="10">
        <v>43008</v>
      </c>
      <c r="HV6">
        <v>3442.4</v>
      </c>
      <c r="HW6">
        <v>263.91800000000001</v>
      </c>
      <c r="HX6">
        <v>200.22300000000001</v>
      </c>
      <c r="HY6">
        <v>676.51099999999997</v>
      </c>
      <c r="IA6" s="10">
        <v>43008</v>
      </c>
      <c r="IB6">
        <v>1757.7370000000001</v>
      </c>
      <c r="IC6">
        <v>-44.923000000000002</v>
      </c>
      <c r="ID6">
        <v>1901.002</v>
      </c>
      <c r="IE6">
        <v>105.65300000000001</v>
      </c>
      <c r="IG6" s="10">
        <v>43008</v>
      </c>
      <c r="IH6">
        <v>2209.6280000000002</v>
      </c>
      <c r="II6">
        <v>259.45800000000003</v>
      </c>
      <c r="IJ6">
        <v>435.05700000000002</v>
      </c>
      <c r="IK6">
        <v>334.589</v>
      </c>
      <c r="IM6" s="10">
        <v>43008</v>
      </c>
      <c r="IN6">
        <v>10186.540000000001</v>
      </c>
      <c r="IO6">
        <v>1171.683</v>
      </c>
      <c r="IP6">
        <v>757.80100000000004</v>
      </c>
      <c r="IQ6">
        <v>2864.5030000000002</v>
      </c>
      <c r="IS6" s="10">
        <v>43008</v>
      </c>
      <c r="IT6">
        <v>4617.9089999999997</v>
      </c>
      <c r="IU6">
        <v>885.07799999999997</v>
      </c>
      <c r="IV6">
        <v>1938.088</v>
      </c>
      <c r="IW6">
        <v>871.79899999999998</v>
      </c>
      <c r="IY6" s="10">
        <v>43008</v>
      </c>
      <c r="IZ6">
        <v>3241.5160000000001</v>
      </c>
      <c r="JA6">
        <v>1089.7860000000001</v>
      </c>
      <c r="JB6">
        <v>0</v>
      </c>
      <c r="JC6">
        <v>3505.4879999999998</v>
      </c>
      <c r="JE6" s="10">
        <v>43008</v>
      </c>
      <c r="JF6">
        <v>345.61099999999999</v>
      </c>
      <c r="JG6">
        <v>80.965000000000003</v>
      </c>
      <c r="JH6">
        <v>0</v>
      </c>
      <c r="JI6">
        <v>266.06900000000002</v>
      </c>
      <c r="JK6" s="10">
        <v>43008</v>
      </c>
      <c r="JL6">
        <v>3281.47</v>
      </c>
      <c r="JM6">
        <v>724.476</v>
      </c>
      <c r="JN6">
        <v>432.72</v>
      </c>
      <c r="JO6">
        <v>935.76499999999999</v>
      </c>
      <c r="JQ6" s="10">
        <v>43008</v>
      </c>
      <c r="JR6">
        <v>19829.174999999999</v>
      </c>
      <c r="JS6">
        <v>856.10500000000002</v>
      </c>
      <c r="JT6">
        <v>3130.491</v>
      </c>
      <c r="JU6">
        <v>1598.9169999999999</v>
      </c>
      <c r="JW6" s="10">
        <v>43008</v>
      </c>
      <c r="JX6" t="s">
        <v>920</v>
      </c>
      <c r="JY6" t="s">
        <v>920</v>
      </c>
      <c r="JZ6" t="s">
        <v>920</v>
      </c>
      <c r="KA6" t="s">
        <v>920</v>
      </c>
      <c r="KC6" s="10">
        <v>43008</v>
      </c>
      <c r="KD6">
        <v>2252.9749999999999</v>
      </c>
      <c r="KE6">
        <v>701.11699999999996</v>
      </c>
      <c r="KF6">
        <v>713.23299999999995</v>
      </c>
      <c r="KG6">
        <v>811.35900000000004</v>
      </c>
      <c r="KI6" s="10">
        <v>43008</v>
      </c>
      <c r="KJ6">
        <v>2233.819</v>
      </c>
      <c r="KK6">
        <v>345.83100000000002</v>
      </c>
      <c r="KL6">
        <v>3.8730000000000002</v>
      </c>
      <c r="KM6">
        <v>284.79500000000002</v>
      </c>
      <c r="KO6" s="10">
        <v>43008</v>
      </c>
      <c r="KP6" t="s">
        <v>920</v>
      </c>
      <c r="KQ6" t="s">
        <v>920</v>
      </c>
      <c r="KR6" t="s">
        <v>920</v>
      </c>
      <c r="KS6" t="s">
        <v>920</v>
      </c>
      <c r="KU6" s="10">
        <v>43008</v>
      </c>
      <c r="KV6">
        <v>56566.243000000002</v>
      </c>
      <c r="KW6">
        <v>18471.182000000001</v>
      </c>
      <c r="KX6">
        <v>32571.207999999999</v>
      </c>
      <c r="KY6">
        <v>18000.569</v>
      </c>
      <c r="LA6" s="10">
        <v>43008</v>
      </c>
      <c r="LB6">
        <v>20118.851999999999</v>
      </c>
      <c r="LC6">
        <v>9826.0130000000008</v>
      </c>
      <c r="LD6">
        <v>13184.212</v>
      </c>
      <c r="LE6">
        <v>4988.6769999999997</v>
      </c>
      <c r="LG6" s="10">
        <v>43008</v>
      </c>
      <c r="LH6">
        <v>18199.756000000001</v>
      </c>
      <c r="LI6">
        <v>5279.3440000000001</v>
      </c>
      <c r="LJ6">
        <v>11533.52</v>
      </c>
      <c r="LK6">
        <v>8666.8580000000002</v>
      </c>
      <c r="LM6" s="10">
        <v>43008</v>
      </c>
      <c r="LN6">
        <v>8059.8829999999998</v>
      </c>
      <c r="LO6">
        <v>2216.2600000000002</v>
      </c>
      <c r="LP6">
        <v>0</v>
      </c>
      <c r="LQ6">
        <v>3796.8420000000001</v>
      </c>
      <c r="LS6" s="10">
        <v>43008</v>
      </c>
      <c r="LT6">
        <v>14063.414000000001</v>
      </c>
      <c r="LU6">
        <v>977.02700000000004</v>
      </c>
      <c r="LV6">
        <v>6562.2129999999997</v>
      </c>
      <c r="LW6">
        <v>1394.742</v>
      </c>
      <c r="LY6" s="10">
        <v>43008</v>
      </c>
      <c r="LZ6">
        <v>2758.252</v>
      </c>
      <c r="MA6">
        <v>93.712000000000003</v>
      </c>
      <c r="MB6">
        <v>15.225</v>
      </c>
      <c r="MC6">
        <v>725.97500000000002</v>
      </c>
      <c r="ME6" s="10">
        <v>43008</v>
      </c>
      <c r="MF6">
        <v>12888.120999999999</v>
      </c>
      <c r="MG6">
        <v>1204.884</v>
      </c>
      <c r="MH6">
        <v>4911.2370000000001</v>
      </c>
      <c r="MI6">
        <v>3306.49</v>
      </c>
      <c r="MK6" s="10">
        <v>43008</v>
      </c>
      <c r="ML6">
        <v>784.04499999999996</v>
      </c>
      <c r="MM6">
        <v>61.033999999999999</v>
      </c>
      <c r="MN6">
        <v>0.26</v>
      </c>
      <c r="MO6">
        <v>485.827</v>
      </c>
      <c r="MQ6" s="10">
        <v>43008</v>
      </c>
      <c r="MR6">
        <v>1096.3630000000001</v>
      </c>
      <c r="MS6">
        <v>107.40600000000001</v>
      </c>
      <c r="MT6">
        <v>361.76499999999999</v>
      </c>
      <c r="MU6">
        <v>378.86399999999998</v>
      </c>
      <c r="MW6" s="10">
        <v>43008</v>
      </c>
      <c r="MX6">
        <v>1827.9480000000001</v>
      </c>
      <c r="MY6">
        <v>387.029</v>
      </c>
      <c r="MZ6">
        <v>135.619</v>
      </c>
      <c r="NA6">
        <v>731.93499999999995</v>
      </c>
      <c r="NC6" s="10">
        <v>43008</v>
      </c>
      <c r="ND6">
        <v>368.46499999999997</v>
      </c>
      <c r="NE6">
        <v>0.371</v>
      </c>
      <c r="NF6">
        <v>297.71199999999999</v>
      </c>
      <c r="NG6">
        <v>11.085000000000001</v>
      </c>
      <c r="NI6" s="10">
        <v>43008</v>
      </c>
      <c r="NJ6">
        <v>9406.1710000000003</v>
      </c>
      <c r="NK6">
        <v>1792.35</v>
      </c>
      <c r="NL6">
        <v>2778.5889999999999</v>
      </c>
      <c r="NM6">
        <v>646.73900000000003</v>
      </c>
      <c r="NO6" s="10">
        <v>43008</v>
      </c>
      <c r="NP6">
        <v>1753.3579999999999</v>
      </c>
      <c r="NQ6">
        <v>317.09300000000002</v>
      </c>
      <c r="NR6">
        <v>953.76</v>
      </c>
      <c r="NS6">
        <v>755.73800000000006</v>
      </c>
      <c r="NU6" s="10">
        <v>43008</v>
      </c>
      <c r="NV6">
        <v>3606.768</v>
      </c>
      <c r="NW6">
        <v>602.01700000000005</v>
      </c>
      <c r="NX6">
        <v>370.108</v>
      </c>
      <c r="NY6">
        <v>1244.5540000000001</v>
      </c>
      <c r="OA6" s="10">
        <v>43008</v>
      </c>
      <c r="OB6">
        <v>2991.5509999999999</v>
      </c>
      <c r="OC6">
        <v>434.96899999999999</v>
      </c>
      <c r="OD6">
        <v>1254.1099999999999</v>
      </c>
      <c r="OE6">
        <v>476.16</v>
      </c>
      <c r="OG6" s="10">
        <v>43008</v>
      </c>
      <c r="OH6">
        <v>4247.6000000000004</v>
      </c>
      <c r="OI6">
        <v>428.67</v>
      </c>
      <c r="OJ6">
        <v>2262.415</v>
      </c>
      <c r="OK6">
        <v>1387.2090000000001</v>
      </c>
      <c r="OM6" s="10">
        <v>43008</v>
      </c>
      <c r="ON6">
        <v>922.32500000000005</v>
      </c>
      <c r="OO6">
        <v>59.223999999999997</v>
      </c>
      <c r="OP6">
        <v>20.713000000000001</v>
      </c>
      <c r="OQ6">
        <v>104.41500000000001</v>
      </c>
      <c r="OS6" s="10">
        <v>43008</v>
      </c>
      <c r="OT6">
        <v>1207.989</v>
      </c>
      <c r="OU6">
        <v>172.447</v>
      </c>
      <c r="OV6">
        <v>794.95600000000002</v>
      </c>
      <c r="OW6">
        <v>148.48599999999999</v>
      </c>
      <c r="OY6" s="10">
        <v>43008</v>
      </c>
      <c r="OZ6">
        <v>5977.442</v>
      </c>
      <c r="PA6">
        <v>993.423</v>
      </c>
      <c r="PB6">
        <v>4093.5479999999998</v>
      </c>
      <c r="PC6">
        <v>2373.4929999999999</v>
      </c>
      <c r="PE6" s="10">
        <v>43008</v>
      </c>
      <c r="PF6">
        <v>533417.43099999998</v>
      </c>
      <c r="PG6">
        <v>8838.1740000000009</v>
      </c>
      <c r="PH6">
        <v>74160.239000000001</v>
      </c>
      <c r="PI6">
        <v>7021.88</v>
      </c>
      <c r="PK6" s="10">
        <v>43008</v>
      </c>
      <c r="PL6">
        <v>175026.867</v>
      </c>
      <c r="PM6">
        <v>3274.9859999999999</v>
      </c>
      <c r="PN6">
        <v>26737.556</v>
      </c>
      <c r="PO6">
        <v>2178.105</v>
      </c>
      <c r="PQ6" s="10">
        <v>43008</v>
      </c>
      <c r="PR6">
        <v>125411.694</v>
      </c>
      <c r="PS6">
        <v>2216.5430000000001</v>
      </c>
      <c r="PT6">
        <v>16574.475999999999</v>
      </c>
      <c r="PU6">
        <v>1024.307</v>
      </c>
      <c r="PW6" s="10">
        <v>43008</v>
      </c>
      <c r="PX6">
        <v>49621.502999999997</v>
      </c>
      <c r="PY6">
        <v>775.49900000000002</v>
      </c>
      <c r="PZ6">
        <v>9792.4</v>
      </c>
      <c r="QA6">
        <v>2072.33</v>
      </c>
      <c r="QC6" s="10">
        <v>43008</v>
      </c>
      <c r="QD6">
        <v>41365.161</v>
      </c>
      <c r="QE6">
        <v>1607.807</v>
      </c>
      <c r="QF6">
        <v>6616.5940000000001</v>
      </c>
      <c r="QG6">
        <v>1887.5930000000001</v>
      </c>
      <c r="QI6" s="10">
        <v>43008</v>
      </c>
      <c r="QJ6">
        <v>25534.213</v>
      </c>
      <c r="QK6">
        <v>508.52499999999998</v>
      </c>
      <c r="QL6">
        <v>5670.6350000000002</v>
      </c>
      <c r="QM6">
        <v>1161.3800000000001</v>
      </c>
      <c r="QO6" s="10">
        <v>43008</v>
      </c>
      <c r="QP6">
        <v>18465.556</v>
      </c>
      <c r="QQ6">
        <v>641.01900000000001</v>
      </c>
      <c r="QR6">
        <v>1826.001</v>
      </c>
      <c r="QS6">
        <v>1477.701</v>
      </c>
      <c r="QU6" s="10">
        <v>43008</v>
      </c>
      <c r="QV6">
        <v>77716.066999999995</v>
      </c>
      <c r="QW6">
        <v>821.08100000000002</v>
      </c>
      <c r="QX6">
        <v>4834.5630000000001</v>
      </c>
      <c r="QY6">
        <v>664.42899999999997</v>
      </c>
      <c r="RA6" s="10">
        <v>43008</v>
      </c>
      <c r="RB6">
        <v>4379586.9620000003</v>
      </c>
      <c r="RC6">
        <v>214886.71299999999</v>
      </c>
      <c r="RD6">
        <v>543560.95200000005</v>
      </c>
      <c r="RE6">
        <v>613157.57200000004</v>
      </c>
      <c r="RG6" s="10">
        <v>43008</v>
      </c>
      <c r="RH6">
        <v>1176731.6599999999</v>
      </c>
      <c r="RI6">
        <v>36161.023000000001</v>
      </c>
      <c r="RJ6">
        <v>73871.578999999998</v>
      </c>
      <c r="RK6">
        <v>113809.249</v>
      </c>
      <c r="RM6" s="10">
        <v>43008</v>
      </c>
      <c r="RN6">
        <v>447952.62900000002</v>
      </c>
      <c r="RO6">
        <v>13246.66</v>
      </c>
      <c r="RP6">
        <v>51219.14</v>
      </c>
      <c r="RQ6">
        <v>19573.781999999999</v>
      </c>
      <c r="RS6" s="10">
        <v>43008</v>
      </c>
      <c r="RT6">
        <v>852155.38300000003</v>
      </c>
      <c r="RU6">
        <v>14757.439</v>
      </c>
      <c r="RV6">
        <v>75374.665999999997</v>
      </c>
      <c r="RW6">
        <v>71633.491999999998</v>
      </c>
      <c r="RY6" s="10">
        <v>43008</v>
      </c>
      <c r="RZ6">
        <v>784525.58600000001</v>
      </c>
      <c r="SA6">
        <v>13775.723</v>
      </c>
      <c r="SB6">
        <v>86925.043999999994</v>
      </c>
      <c r="SC6">
        <v>59318.428</v>
      </c>
      <c r="SE6" s="10">
        <v>43008</v>
      </c>
      <c r="SF6" t="s">
        <v>920</v>
      </c>
      <c r="SG6" t="s">
        <v>920</v>
      </c>
      <c r="SH6" t="s">
        <v>920</v>
      </c>
      <c r="SI6" t="s">
        <v>920</v>
      </c>
      <c r="SK6" s="10">
        <v>43008</v>
      </c>
      <c r="SL6">
        <v>19045.883999999998</v>
      </c>
      <c r="SM6">
        <v>-617.34699999999998</v>
      </c>
      <c r="SN6">
        <v>3856.0590000000002</v>
      </c>
      <c r="SO6">
        <v>1480.9269999999999</v>
      </c>
      <c r="SQ6" s="10">
        <v>43007</v>
      </c>
      <c r="SR6" t="s">
        <v>920</v>
      </c>
      <c r="SS6" t="s">
        <v>920</v>
      </c>
      <c r="ST6" t="s">
        <v>920</v>
      </c>
      <c r="SU6" t="s">
        <v>920</v>
      </c>
      <c r="SW6" s="10">
        <v>43008</v>
      </c>
      <c r="SX6">
        <v>68620.145000000004</v>
      </c>
      <c r="SY6">
        <v>-9195.9</v>
      </c>
      <c r="SZ6">
        <v>2000.3050000000001</v>
      </c>
      <c r="TA6">
        <v>14946.263999999999</v>
      </c>
      <c r="TC6" s="10">
        <v>43008</v>
      </c>
      <c r="TD6">
        <v>446409.315</v>
      </c>
      <c r="TE6">
        <v>15616.789000000001</v>
      </c>
      <c r="TF6">
        <v>7373.6719999999996</v>
      </c>
      <c r="TG6">
        <v>61088.002999999997</v>
      </c>
      <c r="TI6" s="10">
        <v>43008</v>
      </c>
      <c r="TJ6">
        <v>115965.709</v>
      </c>
      <c r="TK6">
        <v>33133.288</v>
      </c>
      <c r="TL6">
        <v>56620.091</v>
      </c>
      <c r="TM6">
        <v>5973.335</v>
      </c>
      <c r="TO6" s="10">
        <v>43008</v>
      </c>
      <c r="TP6">
        <v>231889.36300000001</v>
      </c>
      <c r="TQ6">
        <v>3668.9180000000001</v>
      </c>
      <c r="TR6">
        <v>6212.5429999999997</v>
      </c>
      <c r="TS6">
        <v>27532.003000000001</v>
      </c>
      <c r="TU6" s="10">
        <v>43008</v>
      </c>
      <c r="TV6">
        <v>134025.32</v>
      </c>
      <c r="TW6">
        <v>5515.9459999999999</v>
      </c>
      <c r="TX6">
        <v>28783.55</v>
      </c>
      <c r="TY6">
        <v>6277.2749999999996</v>
      </c>
      <c r="UA6" s="10">
        <v>43008</v>
      </c>
      <c r="UB6">
        <v>35221.947</v>
      </c>
      <c r="UC6">
        <v>859.06200000000001</v>
      </c>
      <c r="UD6">
        <v>365.52300000000002</v>
      </c>
      <c r="UE6">
        <v>1872.7280000000001</v>
      </c>
      <c r="UG6" s="10">
        <v>43008</v>
      </c>
      <c r="UH6">
        <v>347883.364</v>
      </c>
      <c r="UI6">
        <v>5100.1189999999997</v>
      </c>
      <c r="UJ6">
        <v>45428.127</v>
      </c>
      <c r="UK6">
        <v>11653.474</v>
      </c>
      <c r="UM6" s="10">
        <v>43008</v>
      </c>
      <c r="UN6">
        <v>10053.583000000001</v>
      </c>
      <c r="UO6">
        <v>187.56100000000001</v>
      </c>
      <c r="UP6">
        <v>403.81200000000001</v>
      </c>
      <c r="UQ6">
        <v>391.05700000000002</v>
      </c>
      <c r="US6" s="10">
        <v>43008</v>
      </c>
      <c r="UT6">
        <v>14673.558000000001</v>
      </c>
      <c r="UU6">
        <v>1642.143</v>
      </c>
      <c r="UV6">
        <v>4006.5949999999998</v>
      </c>
      <c r="UW6">
        <v>452.55</v>
      </c>
      <c r="UY6" s="10">
        <v>43008</v>
      </c>
      <c r="UZ6">
        <v>91685.834000000003</v>
      </c>
      <c r="VA6">
        <v>4760.8029999999999</v>
      </c>
      <c r="VB6">
        <v>14795.733</v>
      </c>
      <c r="VC6">
        <v>7207.6440000000002</v>
      </c>
      <c r="VE6" s="10">
        <v>43008</v>
      </c>
      <c r="VF6">
        <v>20563.683000000001</v>
      </c>
      <c r="VG6">
        <v>662.86599999999999</v>
      </c>
      <c r="VH6">
        <v>84.209000000000003</v>
      </c>
      <c r="VI6">
        <v>1740.3209999999999</v>
      </c>
      <c r="VK6" s="10">
        <v>43008</v>
      </c>
      <c r="VL6">
        <v>16298.214</v>
      </c>
      <c r="VM6">
        <v>605.45000000000005</v>
      </c>
      <c r="VN6">
        <v>1.9489999999999998</v>
      </c>
      <c r="VO6">
        <v>400.73899999999998</v>
      </c>
      <c r="VQ6" s="10">
        <v>43008</v>
      </c>
      <c r="VR6">
        <v>4503.4880000000003</v>
      </c>
      <c r="VS6">
        <v>128.30000000000001</v>
      </c>
      <c r="VT6">
        <v>34.929000000000002</v>
      </c>
      <c r="VU6">
        <v>587.86400000000003</v>
      </c>
      <c r="VW6" s="10">
        <v>43008</v>
      </c>
      <c r="VX6">
        <v>1527.376</v>
      </c>
      <c r="VY6">
        <v>68.034999999999997</v>
      </c>
      <c r="VZ6">
        <v>6.5010000000000003</v>
      </c>
      <c r="WA6">
        <v>53.87</v>
      </c>
      <c r="WC6" s="10">
        <v>43008</v>
      </c>
      <c r="WD6">
        <v>224963.30799999999</v>
      </c>
      <c r="WE6">
        <v>77835.993000000002</v>
      </c>
      <c r="WF6">
        <v>2023</v>
      </c>
      <c r="WG6">
        <v>25466.108</v>
      </c>
      <c r="WI6" s="10">
        <v>43008</v>
      </c>
      <c r="WJ6">
        <v>91420.248999999996</v>
      </c>
      <c r="WK6">
        <v>27332.353999999999</v>
      </c>
      <c r="WL6">
        <v>33601.858</v>
      </c>
      <c r="WM6">
        <v>6548.826</v>
      </c>
      <c r="WO6" t="s">
        <v>924</v>
      </c>
      <c r="WU6" s="10">
        <v>43008</v>
      </c>
      <c r="WV6">
        <v>13933.151</v>
      </c>
      <c r="WW6">
        <v>-945.26400000000001</v>
      </c>
      <c r="WX6">
        <v>14.821</v>
      </c>
      <c r="WY6">
        <v>2800.0419999999999</v>
      </c>
      <c r="XA6" s="10">
        <v>43008</v>
      </c>
      <c r="XB6">
        <v>27717.74</v>
      </c>
      <c r="XC6">
        <v>694.75199999999995</v>
      </c>
      <c r="XD6">
        <v>12.103</v>
      </c>
      <c r="XE6">
        <v>8205.2749999999996</v>
      </c>
      <c r="XG6" s="10">
        <v>43008</v>
      </c>
      <c r="XH6">
        <v>30919.274000000001</v>
      </c>
      <c r="XI6">
        <v>1382.789</v>
      </c>
      <c r="XJ6">
        <v>62.052</v>
      </c>
      <c r="XK6">
        <v>1903.7660000000001</v>
      </c>
      <c r="XM6" s="10">
        <v>43008</v>
      </c>
      <c r="XN6">
        <v>4795.415</v>
      </c>
      <c r="XO6">
        <v>-1095.953</v>
      </c>
      <c r="XP6">
        <v>1895.8340000000001</v>
      </c>
      <c r="XQ6">
        <v>1470.797</v>
      </c>
      <c r="XS6" s="10">
        <v>43008</v>
      </c>
      <c r="XT6">
        <v>1004709.6409999999</v>
      </c>
      <c r="XU6">
        <v>25858.685000000001</v>
      </c>
      <c r="XV6">
        <v>242787.995</v>
      </c>
      <c r="XW6">
        <v>216668.36600000001</v>
      </c>
      <c r="XY6" s="10">
        <v>43008</v>
      </c>
      <c r="XZ6">
        <v>2510.4369999999999</v>
      </c>
      <c r="YA6">
        <v>413.85700000000003</v>
      </c>
      <c r="YB6">
        <v>62.38</v>
      </c>
      <c r="YC6">
        <v>396.10899999999998</v>
      </c>
      <c r="YE6" s="10">
        <v>43008</v>
      </c>
      <c r="YF6">
        <v>22033.581999999999</v>
      </c>
      <c r="YG6">
        <v>3239.5610000000001</v>
      </c>
      <c r="YH6">
        <v>1670.0419999999999</v>
      </c>
      <c r="YI6">
        <v>3647.4670000000001</v>
      </c>
      <c r="YK6" s="10">
        <v>43008</v>
      </c>
      <c r="YL6">
        <v>784.64400000000001</v>
      </c>
      <c r="YM6">
        <v>147.59200000000001</v>
      </c>
      <c r="YN6">
        <v>0</v>
      </c>
      <c r="YO6">
        <v>758.19</v>
      </c>
      <c r="YQ6" s="10">
        <v>43008</v>
      </c>
      <c r="YR6">
        <v>5468.7129999999997</v>
      </c>
      <c r="YS6">
        <v>686.36</v>
      </c>
      <c r="YT6">
        <v>4.0000000000000001E-3</v>
      </c>
      <c r="YU6">
        <v>2757.7469999999998</v>
      </c>
      <c r="YW6" s="10">
        <v>43008</v>
      </c>
      <c r="YX6">
        <v>2965.971</v>
      </c>
      <c r="YY6">
        <v>831.97900000000004</v>
      </c>
      <c r="YZ6">
        <v>1.8090000000000002</v>
      </c>
      <c r="ZA6">
        <v>805.71199999999999</v>
      </c>
      <c r="ZC6" s="10">
        <v>43008</v>
      </c>
      <c r="ZD6">
        <v>10141.487999999999</v>
      </c>
      <c r="ZE6">
        <v>2191.5259999999998</v>
      </c>
      <c r="ZF6">
        <v>0</v>
      </c>
      <c r="ZG6">
        <v>4195.9480000000003</v>
      </c>
      <c r="ZI6" s="10">
        <v>43008</v>
      </c>
      <c r="ZJ6" t="s">
        <v>920</v>
      </c>
      <c r="ZK6" t="s">
        <v>920</v>
      </c>
      <c r="ZL6" t="s">
        <v>920</v>
      </c>
      <c r="ZM6" t="s">
        <v>920</v>
      </c>
      <c r="ZO6" s="10">
        <v>43008</v>
      </c>
      <c r="ZP6">
        <v>1736.25</v>
      </c>
      <c r="ZQ6">
        <v>267.05799999999999</v>
      </c>
      <c r="ZR6">
        <v>913.27</v>
      </c>
      <c r="ZS6">
        <v>1055.1659999999999</v>
      </c>
      <c r="ZU6" s="10">
        <v>43008</v>
      </c>
      <c r="ZV6">
        <v>56705.29</v>
      </c>
      <c r="ZW6">
        <v>2424.529</v>
      </c>
      <c r="ZX6">
        <v>246.065</v>
      </c>
      <c r="ZY6">
        <v>13849.415000000001</v>
      </c>
      <c r="AAA6" s="10">
        <v>43008</v>
      </c>
      <c r="AAB6">
        <v>16864.325000000001</v>
      </c>
      <c r="AAC6">
        <v>397.92599999999999</v>
      </c>
      <c r="AAD6">
        <v>736.95899999999995</v>
      </c>
      <c r="AAE6">
        <v>424</v>
      </c>
      <c r="AAG6" s="10">
        <v>43008</v>
      </c>
      <c r="AAH6">
        <v>2807.944</v>
      </c>
      <c r="AAI6">
        <v>122.08</v>
      </c>
      <c r="AAJ6">
        <v>689.13099999999997</v>
      </c>
      <c r="AAK6">
        <v>215.57400000000001</v>
      </c>
      <c r="AAM6" s="10">
        <v>43008</v>
      </c>
      <c r="AAN6">
        <v>6204.4210000000003</v>
      </c>
      <c r="AAO6">
        <v>-3.2210000000000001</v>
      </c>
      <c r="AAP6">
        <v>346.16199999999998</v>
      </c>
      <c r="AAQ6">
        <v>99.981999999999999</v>
      </c>
      <c r="AAS6" s="10">
        <v>43008</v>
      </c>
      <c r="AAT6">
        <v>1773.2049999999999</v>
      </c>
      <c r="AAU6">
        <v>732.29700000000003</v>
      </c>
      <c r="AAV6">
        <v>266.94099999999997</v>
      </c>
      <c r="AAW6">
        <v>891.93200000000002</v>
      </c>
      <c r="AAY6" s="10">
        <v>43008</v>
      </c>
      <c r="AAZ6">
        <v>2412.9949999999999</v>
      </c>
      <c r="ABA6">
        <v>356.68900000000002</v>
      </c>
      <c r="ABB6">
        <v>749.05100000000004</v>
      </c>
      <c r="ABC6">
        <v>2114.5839999999998</v>
      </c>
      <c r="ABE6" s="10">
        <v>43008</v>
      </c>
      <c r="ABF6" t="s">
        <v>920</v>
      </c>
      <c r="ABG6" t="s">
        <v>920</v>
      </c>
      <c r="ABH6" t="s">
        <v>920</v>
      </c>
      <c r="ABI6" t="s">
        <v>920</v>
      </c>
      <c r="ABK6" s="10">
        <v>43008</v>
      </c>
      <c r="ABL6">
        <v>76658.97</v>
      </c>
      <c r="ABM6">
        <v>10664.499</v>
      </c>
      <c r="ABN6">
        <v>98918.615999999995</v>
      </c>
      <c r="ABO6">
        <v>30167.519</v>
      </c>
      <c r="ABQ6" s="10">
        <v>43008</v>
      </c>
      <c r="ABR6">
        <v>51094.936999999998</v>
      </c>
      <c r="ABS6">
        <v>5299.5209999999997</v>
      </c>
      <c r="ABT6">
        <v>14495.892</v>
      </c>
      <c r="ABU6">
        <v>13412.258</v>
      </c>
      <c r="ABW6" s="10">
        <v>43008</v>
      </c>
      <c r="ABX6">
        <v>8866.3739999999998</v>
      </c>
      <c r="ABY6">
        <v>274.92399999999998</v>
      </c>
      <c r="ABZ6">
        <v>2035.2909999999999</v>
      </c>
      <c r="ACA6">
        <v>1155.5340000000001</v>
      </c>
      <c r="ACC6" s="10">
        <v>43008</v>
      </c>
      <c r="ACD6">
        <v>4044.3580000000002</v>
      </c>
      <c r="ACE6">
        <v>247.89</v>
      </c>
      <c r="ACF6">
        <v>45.28</v>
      </c>
      <c r="ACG6">
        <v>1542.271</v>
      </c>
      <c r="ACI6" s="10">
        <v>43008</v>
      </c>
      <c r="ACJ6">
        <v>42303.817999999999</v>
      </c>
      <c r="ACK6">
        <v>6958.0940000000001</v>
      </c>
      <c r="ACL6">
        <v>181.56</v>
      </c>
      <c r="ACM6">
        <v>12735.384</v>
      </c>
      <c r="ACO6" s="10">
        <v>43008</v>
      </c>
      <c r="ACP6">
        <v>4937.9210000000003</v>
      </c>
      <c r="ACQ6">
        <v>857.327</v>
      </c>
      <c r="ACR6">
        <v>143.52000000000001</v>
      </c>
      <c r="ACS6">
        <v>3005.5830000000001</v>
      </c>
      <c r="ACU6" s="10">
        <v>43008</v>
      </c>
      <c r="ACV6">
        <v>435.608</v>
      </c>
      <c r="ACW6">
        <v>-6.8410000000000002</v>
      </c>
      <c r="ACX6">
        <v>0</v>
      </c>
      <c r="ACY6">
        <v>497.137</v>
      </c>
      <c r="ADA6" s="10">
        <v>43008</v>
      </c>
      <c r="ADB6">
        <v>568.64599999999996</v>
      </c>
      <c r="ADC6">
        <v>-61.71</v>
      </c>
      <c r="ADD6">
        <v>33.167999999999999</v>
      </c>
      <c r="ADE6">
        <v>79.813000000000002</v>
      </c>
      <c r="ADG6" s="10">
        <v>43008</v>
      </c>
      <c r="ADH6">
        <v>4450.5829999999996</v>
      </c>
      <c r="ADI6">
        <v>1009.884</v>
      </c>
      <c r="ADJ6">
        <v>109.405</v>
      </c>
      <c r="ADK6">
        <v>1347.655</v>
      </c>
      <c r="ADM6" s="10">
        <v>43008</v>
      </c>
      <c r="ADN6">
        <v>3124.643</v>
      </c>
      <c r="ADO6">
        <v>484.36399999999998</v>
      </c>
      <c r="ADP6">
        <v>236.815</v>
      </c>
      <c r="ADQ6">
        <v>844.32</v>
      </c>
      <c r="ADS6" s="10">
        <v>43008</v>
      </c>
      <c r="ADT6">
        <v>3389.8240000000001</v>
      </c>
      <c r="ADU6">
        <v>395.26600000000002</v>
      </c>
      <c r="ADV6">
        <v>0.35799999999999998</v>
      </c>
      <c r="ADW6">
        <v>596.23199999999997</v>
      </c>
      <c r="ADY6" s="10">
        <v>43008</v>
      </c>
      <c r="ADZ6">
        <v>484.23099999999999</v>
      </c>
      <c r="AEA6">
        <v>-4.6059999999999999</v>
      </c>
      <c r="AEB6">
        <v>0</v>
      </c>
      <c r="AEC6">
        <v>97.823999999999998</v>
      </c>
      <c r="AEE6" s="10">
        <v>43007</v>
      </c>
      <c r="AEF6">
        <v>296929.23080000002</v>
      </c>
      <c r="AEG6" t="s">
        <v>920</v>
      </c>
      <c r="AEH6">
        <v>17848.466700000001</v>
      </c>
      <c r="AEI6">
        <v>14483.7925</v>
      </c>
      <c r="AEK6" s="10">
        <v>43008</v>
      </c>
      <c r="AEL6">
        <v>19579.373</v>
      </c>
      <c r="AEM6">
        <v>4066.67</v>
      </c>
      <c r="AEN6">
        <v>13683.130999999999</v>
      </c>
      <c r="AEO6">
        <v>2574.5349999999999</v>
      </c>
      <c r="AEQ6" s="10">
        <v>43008</v>
      </c>
      <c r="AER6">
        <v>1722.921</v>
      </c>
      <c r="AES6">
        <v>81.831999999999994</v>
      </c>
      <c r="AET6">
        <v>1111.905</v>
      </c>
      <c r="AEU6">
        <v>232.404</v>
      </c>
      <c r="AEW6" s="10">
        <v>43008</v>
      </c>
      <c r="AEX6">
        <v>1741.547</v>
      </c>
      <c r="AEY6">
        <v>248.256</v>
      </c>
      <c r="AEZ6">
        <v>133.25299999999999</v>
      </c>
      <c r="AFA6">
        <v>572.08199999999999</v>
      </c>
      <c r="AFC6" s="10">
        <v>43008</v>
      </c>
      <c r="AFD6">
        <v>219234.753</v>
      </c>
      <c r="AFE6">
        <v>28975.056</v>
      </c>
      <c r="AFF6">
        <v>46823.752</v>
      </c>
      <c r="AFG6">
        <v>69058.350999999995</v>
      </c>
      <c r="AFI6" s="10">
        <v>43008</v>
      </c>
      <c r="AFJ6">
        <v>1699.52</v>
      </c>
      <c r="AFK6">
        <v>110.419</v>
      </c>
      <c r="AFL6">
        <v>583.68200000000002</v>
      </c>
      <c r="AFM6">
        <v>132.45400000000001</v>
      </c>
      <c r="AFO6" s="10">
        <v>43008</v>
      </c>
      <c r="AFP6">
        <v>7644.8620000000001</v>
      </c>
      <c r="AFQ6">
        <v>838.61699999999996</v>
      </c>
      <c r="AFR6">
        <v>9070.6139999999996</v>
      </c>
      <c r="AFS6">
        <v>4296.2060000000001</v>
      </c>
      <c r="AFU6" s="10">
        <v>43008</v>
      </c>
      <c r="AFV6">
        <v>4441.9949999999999</v>
      </c>
      <c r="AFW6">
        <v>149.95599999999999</v>
      </c>
      <c r="AFX6">
        <v>591.84799999999996</v>
      </c>
      <c r="AFY6">
        <v>303.16000000000003</v>
      </c>
      <c r="AGA6" s="10">
        <v>43008</v>
      </c>
      <c r="AGB6">
        <v>7141.9530000000004</v>
      </c>
      <c r="AGC6">
        <v>1356.519</v>
      </c>
      <c r="AGD6">
        <v>1682.7760000000001</v>
      </c>
      <c r="AGE6">
        <v>3110.047</v>
      </c>
      <c r="AGG6" s="10">
        <v>43008</v>
      </c>
      <c r="AGH6">
        <v>31396.254000000001</v>
      </c>
      <c r="AGI6">
        <v>2619.819</v>
      </c>
      <c r="AGJ6">
        <v>14205.606</v>
      </c>
      <c r="AGK6">
        <v>2175.3820000000001</v>
      </c>
      <c r="AGM6" s="10">
        <v>43008</v>
      </c>
      <c r="AGN6" t="s">
        <v>920</v>
      </c>
      <c r="AGO6" t="s">
        <v>920</v>
      </c>
      <c r="AGP6" t="s">
        <v>920</v>
      </c>
      <c r="AGQ6" t="s">
        <v>920</v>
      </c>
      <c r="AGS6" s="10">
        <v>43008</v>
      </c>
      <c r="AGT6">
        <v>3749.0129999999999</v>
      </c>
      <c r="AGU6">
        <v>211.124</v>
      </c>
      <c r="AGV6">
        <v>450.57600000000002</v>
      </c>
      <c r="AGW6">
        <v>522.92600000000004</v>
      </c>
      <c r="AGY6" s="10">
        <v>43008</v>
      </c>
      <c r="AGZ6">
        <v>1755.0889999999999</v>
      </c>
      <c r="AHA6">
        <v>85.405000000000001</v>
      </c>
      <c r="AHB6">
        <v>278.15800000000002</v>
      </c>
      <c r="AHC6">
        <v>293.76600000000002</v>
      </c>
      <c r="AHE6" s="10">
        <v>43008</v>
      </c>
      <c r="AHF6">
        <v>16705.624</v>
      </c>
      <c r="AHG6">
        <v>663.96400000000006</v>
      </c>
      <c r="AHH6">
        <v>2151.2109999999998</v>
      </c>
      <c r="AHI6">
        <v>3550.5520000000001</v>
      </c>
      <c r="AHK6" s="10">
        <v>43008</v>
      </c>
      <c r="AHL6">
        <v>223667.21599999999</v>
      </c>
      <c r="AHM6">
        <v>16658.368999999999</v>
      </c>
      <c r="AHN6">
        <v>40126.167999999998</v>
      </c>
      <c r="AHO6">
        <v>66319.224000000002</v>
      </c>
      <c r="AHQ6" s="10">
        <v>43008</v>
      </c>
      <c r="AHR6">
        <v>54771.110999999997</v>
      </c>
      <c r="AHS6">
        <v>3814.9810000000002</v>
      </c>
      <c r="AHT6">
        <v>4837.2380000000003</v>
      </c>
      <c r="AHU6">
        <v>3463.902</v>
      </c>
      <c r="AHW6" s="10">
        <v>43008</v>
      </c>
      <c r="AHX6">
        <v>20172.724999999999</v>
      </c>
      <c r="AHY6">
        <v>-129.13499999999999</v>
      </c>
      <c r="AHZ6">
        <v>401.05799999999999</v>
      </c>
      <c r="AIA6">
        <v>2538.7910000000002</v>
      </c>
      <c r="AIC6" s="10">
        <v>43008</v>
      </c>
      <c r="AID6">
        <v>34688.591</v>
      </c>
      <c r="AIE6">
        <v>3395.3270000000002</v>
      </c>
      <c r="AIF6">
        <v>0</v>
      </c>
      <c r="AIG6">
        <v>3994.3510000000001</v>
      </c>
      <c r="AII6" s="10">
        <v>43008</v>
      </c>
      <c r="AIJ6">
        <v>9126.6880000000001</v>
      </c>
      <c r="AIK6">
        <v>929.29399999999998</v>
      </c>
      <c r="AIL6">
        <v>1618.8810000000001</v>
      </c>
      <c r="AIM6">
        <v>2799.2710000000002</v>
      </c>
      <c r="AIO6" s="10">
        <v>43008</v>
      </c>
      <c r="AIP6">
        <v>9047.3410000000003</v>
      </c>
      <c r="AIQ6">
        <v>370.06799999999998</v>
      </c>
      <c r="AIR6">
        <v>110.01300000000001</v>
      </c>
      <c r="AIS6">
        <v>2961.5680000000002</v>
      </c>
      <c r="AIU6" s="10">
        <v>43008</v>
      </c>
      <c r="AIV6">
        <v>466.06</v>
      </c>
      <c r="AIW6">
        <v>21.95</v>
      </c>
      <c r="AIX6">
        <v>27.742999999999999</v>
      </c>
      <c r="AIY6">
        <v>152.07</v>
      </c>
      <c r="AJA6" s="10">
        <v>43008</v>
      </c>
      <c r="AJB6">
        <v>673.75199999999995</v>
      </c>
      <c r="AJC6">
        <v>-95.7</v>
      </c>
      <c r="AJD6">
        <v>274.09300000000002</v>
      </c>
      <c r="AJE6">
        <v>637.851</v>
      </c>
      <c r="AJG6" s="10">
        <v>43008</v>
      </c>
      <c r="AJH6">
        <v>5620.0929999999998</v>
      </c>
      <c r="AJI6">
        <v>175.32900000000001</v>
      </c>
      <c r="AJJ6">
        <v>2519.817</v>
      </c>
      <c r="AJK6">
        <v>729.71500000000003</v>
      </c>
      <c r="AJM6" s="10">
        <v>43008</v>
      </c>
      <c r="AJN6">
        <v>8898.1679999999997</v>
      </c>
      <c r="AJO6">
        <v>103.337</v>
      </c>
      <c r="AJP6">
        <v>453.9</v>
      </c>
      <c r="AJQ6">
        <v>1727.5319999999999</v>
      </c>
      <c r="AJS6" s="10">
        <v>43008</v>
      </c>
      <c r="AJT6">
        <v>19830.525000000001</v>
      </c>
      <c r="AJU6">
        <v>1111.796</v>
      </c>
      <c r="AJV6">
        <v>13.657</v>
      </c>
      <c r="AJW6">
        <v>2095.239</v>
      </c>
      <c r="AJY6" s="10">
        <v>43008</v>
      </c>
      <c r="AJZ6">
        <v>2516.9340000000002</v>
      </c>
      <c r="AKA6">
        <v>173.08799999999999</v>
      </c>
      <c r="AKB6">
        <v>211.43799999999999</v>
      </c>
      <c r="AKC6">
        <v>333.18900000000002</v>
      </c>
      <c r="AKE6" s="10">
        <v>43008</v>
      </c>
      <c r="AKF6">
        <v>20219.128000000001</v>
      </c>
      <c r="AKG6">
        <v>1282.5989999999999</v>
      </c>
      <c r="AKH6">
        <v>650.702</v>
      </c>
      <c r="AKI6">
        <v>3365.605</v>
      </c>
      <c r="AKK6" s="10">
        <v>43008</v>
      </c>
      <c r="AKL6">
        <v>5927.6009999999997</v>
      </c>
      <c r="AKM6">
        <v>271.267</v>
      </c>
      <c r="AKN6">
        <v>644.72500000000002</v>
      </c>
      <c r="AKO6">
        <v>268.666</v>
      </c>
      <c r="AKQ6" s="10">
        <v>43008</v>
      </c>
      <c r="AKR6">
        <v>19445.101999999999</v>
      </c>
      <c r="AKS6">
        <v>168.38900000000001</v>
      </c>
      <c r="AKT6">
        <v>814.96100000000001</v>
      </c>
      <c r="AKU6">
        <v>3205.134</v>
      </c>
      <c r="AKW6" s="10">
        <v>43008</v>
      </c>
      <c r="AKX6">
        <v>13781.315000000001</v>
      </c>
      <c r="AKY6">
        <v>539.303</v>
      </c>
      <c r="AKZ6">
        <v>1925.3440000000001</v>
      </c>
      <c r="ALA6">
        <v>1805.0250000000001</v>
      </c>
      <c r="ALC6" s="10">
        <v>43008</v>
      </c>
      <c r="ALD6">
        <v>37290.294000000002</v>
      </c>
      <c r="ALE6">
        <v>2100.7359999999999</v>
      </c>
      <c r="ALF6">
        <v>2737.375</v>
      </c>
      <c r="ALG6">
        <v>5936.9030000000002</v>
      </c>
      <c r="ALI6" s="10">
        <v>43008</v>
      </c>
      <c r="ALJ6">
        <v>3535.7179999999998</v>
      </c>
      <c r="ALK6">
        <v>-56.59</v>
      </c>
      <c r="ALL6">
        <v>223.84399999999999</v>
      </c>
      <c r="ALM6">
        <v>2083.3560000000002</v>
      </c>
      <c r="ALO6" s="10">
        <v>43008</v>
      </c>
      <c r="ALP6">
        <v>8524.7260000000006</v>
      </c>
      <c r="ALQ6">
        <v>130.80500000000001</v>
      </c>
      <c r="ALR6">
        <v>1937.9110000000001</v>
      </c>
      <c r="ALS6">
        <v>1039.867</v>
      </c>
      <c r="ALU6" s="10">
        <v>43008</v>
      </c>
      <c r="ALV6">
        <v>265.23899999999998</v>
      </c>
      <c r="ALW6">
        <v>-9.9629999999999992</v>
      </c>
      <c r="ALX6">
        <v>263</v>
      </c>
      <c r="ALY6">
        <v>34.459000000000003</v>
      </c>
      <c r="AMA6" s="10">
        <v>43008</v>
      </c>
      <c r="AMB6">
        <v>1008.691</v>
      </c>
      <c r="AMC6">
        <v>247.53100000000001</v>
      </c>
      <c r="AMD6">
        <v>0</v>
      </c>
      <c r="AME6">
        <v>688.73099999999999</v>
      </c>
      <c r="AMG6" s="10">
        <v>43008</v>
      </c>
      <c r="AMH6">
        <v>714.67</v>
      </c>
      <c r="AMI6">
        <v>-18.654</v>
      </c>
      <c r="AMJ6">
        <v>5.0000000000000001E-3</v>
      </c>
      <c r="AMK6">
        <v>596.32500000000005</v>
      </c>
      <c r="AMM6" s="10">
        <v>43008</v>
      </c>
      <c r="AMN6">
        <v>2972.413</v>
      </c>
      <c r="AMO6">
        <v>1281.135</v>
      </c>
      <c r="AMP6">
        <v>1046.0550000000001</v>
      </c>
      <c r="AMQ6">
        <v>1858.289</v>
      </c>
      <c r="AMS6" s="10"/>
    </row>
    <row r="7" spans="1:1033">
      <c r="A7" s="11">
        <v>43098</v>
      </c>
      <c r="B7">
        <v>238216.318</v>
      </c>
      <c r="C7">
        <v>17011.348999999998</v>
      </c>
      <c r="D7">
        <v>64688.724000000002</v>
      </c>
      <c r="E7">
        <v>145338.37599999999</v>
      </c>
      <c r="G7" s="11">
        <v>43098</v>
      </c>
      <c r="H7">
        <v>2381.145</v>
      </c>
      <c r="I7">
        <v>164.03200000000001</v>
      </c>
      <c r="J7">
        <v>392.98899999999998</v>
      </c>
      <c r="K7">
        <v>1034.0239999999999</v>
      </c>
      <c r="M7" s="11">
        <v>43098</v>
      </c>
      <c r="N7">
        <v>1023.485</v>
      </c>
      <c r="O7">
        <v>96.049000000000007</v>
      </c>
      <c r="P7">
        <v>0</v>
      </c>
      <c r="Q7">
        <v>566.18600000000004</v>
      </c>
      <c r="S7" s="11">
        <v>43098</v>
      </c>
      <c r="T7">
        <v>47073.692000000003</v>
      </c>
      <c r="U7">
        <v>6300.5870000000004</v>
      </c>
      <c r="V7">
        <v>2351.04</v>
      </c>
      <c r="W7">
        <v>18111.759999999998</v>
      </c>
      <c r="Y7" s="11">
        <v>43098</v>
      </c>
      <c r="Z7">
        <v>211.988</v>
      </c>
      <c r="AA7">
        <v>-281.416</v>
      </c>
      <c r="AB7">
        <v>0</v>
      </c>
      <c r="AC7">
        <v>1042.1510000000001</v>
      </c>
      <c r="AE7" s="11">
        <v>43098</v>
      </c>
      <c r="AF7">
        <v>41688.021000000001</v>
      </c>
      <c r="AG7">
        <v>4754.9120000000003</v>
      </c>
      <c r="AH7">
        <v>18061.255000000001</v>
      </c>
      <c r="AI7">
        <v>9594.3559999999998</v>
      </c>
      <c r="AK7" s="11">
        <v>43098</v>
      </c>
      <c r="AL7">
        <v>20850.190999999999</v>
      </c>
      <c r="AM7">
        <v>755.59720000000004</v>
      </c>
      <c r="AN7">
        <v>4361.3429999999998</v>
      </c>
      <c r="AO7">
        <v>4095.0043999999998</v>
      </c>
      <c r="AQ7" s="11">
        <v>43098</v>
      </c>
      <c r="AR7">
        <v>15927.641299999999</v>
      </c>
      <c r="AS7">
        <v>3284.3371000000002</v>
      </c>
      <c r="AT7">
        <v>761.72190000000001</v>
      </c>
      <c r="AU7">
        <v>10664.6111</v>
      </c>
      <c r="AW7" s="11">
        <v>43098</v>
      </c>
      <c r="AX7">
        <v>10798.334000000001</v>
      </c>
      <c r="AY7">
        <v>278.92700000000002</v>
      </c>
      <c r="AZ7">
        <v>0</v>
      </c>
      <c r="BA7">
        <v>2596.1280000000002</v>
      </c>
      <c r="BC7" s="11">
        <v>43098</v>
      </c>
      <c r="BD7">
        <v>10456.519</v>
      </c>
      <c r="BE7">
        <v>1163.0519999999999</v>
      </c>
      <c r="BF7">
        <v>0.29699999999999999</v>
      </c>
      <c r="BG7">
        <v>2865.328</v>
      </c>
      <c r="BI7" s="11">
        <v>43098</v>
      </c>
      <c r="BJ7">
        <v>9431.0619999999999</v>
      </c>
      <c r="BK7">
        <v>1041.778</v>
      </c>
      <c r="BL7">
        <v>20.22</v>
      </c>
      <c r="BM7">
        <v>1421.885</v>
      </c>
      <c r="BO7" s="11">
        <v>43098</v>
      </c>
      <c r="BP7">
        <v>12160.606</v>
      </c>
      <c r="BQ7">
        <v>1186.914</v>
      </c>
      <c r="BR7">
        <v>0</v>
      </c>
      <c r="BS7">
        <v>5090.2020000000002</v>
      </c>
      <c r="BU7" s="11">
        <v>43098</v>
      </c>
      <c r="BV7">
        <v>6167.1459999999997</v>
      </c>
      <c r="BW7">
        <v>-198.161</v>
      </c>
      <c r="BX7">
        <v>2455.3420000000001</v>
      </c>
      <c r="BY7">
        <v>719.226</v>
      </c>
      <c r="CA7" s="11">
        <v>43098</v>
      </c>
      <c r="CB7" t="s">
        <v>920</v>
      </c>
      <c r="CC7" t="s">
        <v>920</v>
      </c>
      <c r="CD7" t="s">
        <v>920</v>
      </c>
      <c r="CE7" t="s">
        <v>920</v>
      </c>
      <c r="CG7" s="11">
        <v>43098</v>
      </c>
      <c r="CH7">
        <v>7503.2669999999998</v>
      </c>
      <c r="CI7">
        <v>1468.6310000000001</v>
      </c>
      <c r="CJ7">
        <v>240.19800000000001</v>
      </c>
      <c r="CK7">
        <v>1984.0129999999999</v>
      </c>
      <c r="CM7" s="11">
        <v>43098</v>
      </c>
      <c r="CN7">
        <v>9235.3819999999996</v>
      </c>
      <c r="CO7">
        <v>952.28</v>
      </c>
      <c r="CP7">
        <v>0</v>
      </c>
      <c r="CQ7">
        <v>1417.029</v>
      </c>
      <c r="CS7" s="11">
        <v>43098</v>
      </c>
      <c r="CT7">
        <v>1147.809</v>
      </c>
      <c r="CU7">
        <v>261.28699999999998</v>
      </c>
      <c r="CV7">
        <v>0.38500000000000001</v>
      </c>
      <c r="CW7">
        <v>631.851</v>
      </c>
      <c r="CY7" s="11">
        <v>43098</v>
      </c>
      <c r="CZ7">
        <v>8599.2369999999992</v>
      </c>
      <c r="DA7">
        <v>2108.335</v>
      </c>
      <c r="DB7">
        <v>670.404</v>
      </c>
      <c r="DC7">
        <v>2914.172</v>
      </c>
      <c r="DE7" s="11">
        <v>43098</v>
      </c>
      <c r="DF7">
        <v>11504.797</v>
      </c>
      <c r="DG7">
        <v>1975.9739999999999</v>
      </c>
      <c r="DH7">
        <v>4937.99</v>
      </c>
      <c r="DI7">
        <v>2857.058</v>
      </c>
      <c r="DK7" s="11">
        <v>43098</v>
      </c>
      <c r="DL7">
        <v>3937.6950000000002</v>
      </c>
      <c r="DM7">
        <v>444.75900000000001</v>
      </c>
      <c r="DN7">
        <v>357.36</v>
      </c>
      <c r="DO7">
        <v>2185.1579999999999</v>
      </c>
      <c r="DQ7" s="11">
        <v>43098</v>
      </c>
      <c r="DR7">
        <v>2129.6309999999999</v>
      </c>
      <c r="DS7">
        <v>93.314999999999998</v>
      </c>
      <c r="DT7">
        <v>77.177000000000007</v>
      </c>
      <c r="DU7">
        <v>309.39600000000002</v>
      </c>
      <c r="DW7" s="11">
        <v>43098</v>
      </c>
      <c r="DX7" t="s">
        <v>920</v>
      </c>
      <c r="DY7" t="s">
        <v>920</v>
      </c>
      <c r="DZ7" t="s">
        <v>920</v>
      </c>
      <c r="EA7" t="s">
        <v>920</v>
      </c>
      <c r="EC7" s="11">
        <v>43098</v>
      </c>
      <c r="ED7">
        <v>46212.601000000002</v>
      </c>
      <c r="EE7">
        <v>12453.578</v>
      </c>
      <c r="EF7">
        <v>14400.659</v>
      </c>
      <c r="EG7">
        <v>18794.362000000001</v>
      </c>
      <c r="EI7" s="11">
        <v>43098</v>
      </c>
      <c r="EJ7">
        <v>6376.5110000000004</v>
      </c>
      <c r="EK7">
        <v>1542.308</v>
      </c>
      <c r="EL7">
        <v>3893.0450000000001</v>
      </c>
      <c r="EM7">
        <v>4039.5259999999998</v>
      </c>
      <c r="EO7" s="11">
        <v>43098</v>
      </c>
      <c r="EP7">
        <v>12713.025</v>
      </c>
      <c r="EQ7">
        <v>4840.6189999999997</v>
      </c>
      <c r="ER7">
        <v>0</v>
      </c>
      <c r="ES7">
        <v>7609.7219999999998</v>
      </c>
      <c r="EU7" s="11">
        <v>43098</v>
      </c>
      <c r="EV7">
        <v>3342.9380000000001</v>
      </c>
      <c r="EW7">
        <v>413.31200000000001</v>
      </c>
      <c r="EX7">
        <v>468.27100000000002</v>
      </c>
      <c r="EY7">
        <v>1320.3130000000001</v>
      </c>
      <c r="FA7" s="11">
        <v>43098</v>
      </c>
      <c r="FB7">
        <v>977447.24100000004</v>
      </c>
      <c r="FC7">
        <v>645701.92099999997</v>
      </c>
      <c r="FD7">
        <v>213967.97200000001</v>
      </c>
      <c r="FE7">
        <v>553391.696</v>
      </c>
      <c r="FG7" s="11">
        <v>43098</v>
      </c>
      <c r="FH7">
        <v>149284.70600000001</v>
      </c>
      <c r="FI7">
        <v>59526.714</v>
      </c>
      <c r="FJ7">
        <v>106128.507</v>
      </c>
      <c r="FK7">
        <v>81674.572</v>
      </c>
      <c r="FM7" s="11">
        <v>43098</v>
      </c>
      <c r="FN7">
        <v>24909.613000000001</v>
      </c>
      <c r="FO7">
        <v>7262.366</v>
      </c>
      <c r="FP7">
        <v>0</v>
      </c>
      <c r="FQ7">
        <v>15760.771000000001</v>
      </c>
      <c r="FS7" s="11">
        <v>43098</v>
      </c>
      <c r="FT7">
        <v>1636.4770000000001</v>
      </c>
      <c r="FU7">
        <v>140.755</v>
      </c>
      <c r="FV7">
        <v>846.28499999999997</v>
      </c>
      <c r="FW7">
        <v>903.62800000000004</v>
      </c>
      <c r="FY7" s="11">
        <v>43098</v>
      </c>
      <c r="FZ7">
        <v>1294.123</v>
      </c>
      <c r="GA7">
        <v>44.603000000000002</v>
      </c>
      <c r="GB7">
        <v>1028.588</v>
      </c>
      <c r="GC7">
        <v>117.557</v>
      </c>
      <c r="GE7" s="11">
        <v>43098</v>
      </c>
      <c r="GF7">
        <v>106419.905</v>
      </c>
      <c r="GG7">
        <v>6154.9089999999997</v>
      </c>
      <c r="GH7">
        <v>17.614000000000001</v>
      </c>
      <c r="GI7">
        <v>10096.898999999999</v>
      </c>
      <c r="GK7" s="11">
        <v>43098</v>
      </c>
      <c r="GL7">
        <v>5273.6229999999996</v>
      </c>
      <c r="GM7">
        <v>372.08699999999999</v>
      </c>
      <c r="GN7">
        <v>1445.461</v>
      </c>
      <c r="GO7">
        <v>1586.59</v>
      </c>
      <c r="GQ7" s="11">
        <v>43098</v>
      </c>
      <c r="GR7">
        <v>14901.346</v>
      </c>
      <c r="GS7">
        <v>3356.8719999999998</v>
      </c>
      <c r="GT7">
        <v>3164.8670000000002</v>
      </c>
      <c r="GU7">
        <v>5076.4110000000001</v>
      </c>
      <c r="GW7" s="11">
        <v>43098</v>
      </c>
      <c r="GX7">
        <v>3601.1579999999999</v>
      </c>
      <c r="GY7">
        <v>853.83500000000004</v>
      </c>
      <c r="GZ7">
        <v>42.997999999999998</v>
      </c>
      <c r="HA7">
        <v>1230.3879999999999</v>
      </c>
      <c r="HC7" s="11">
        <v>43098</v>
      </c>
      <c r="HD7">
        <v>1038.039</v>
      </c>
      <c r="HE7">
        <v>-41.073</v>
      </c>
      <c r="HF7">
        <v>579.90800000000002</v>
      </c>
      <c r="HG7">
        <v>229.94399999999999</v>
      </c>
      <c r="HI7" s="11">
        <v>43098</v>
      </c>
      <c r="HJ7">
        <v>3539.1309999999999</v>
      </c>
      <c r="HK7">
        <v>642.11400000000003</v>
      </c>
      <c r="HL7">
        <v>308.68400000000003</v>
      </c>
      <c r="HM7">
        <v>727.43600000000004</v>
      </c>
      <c r="HO7" s="11">
        <v>43098</v>
      </c>
      <c r="HP7">
        <v>23781.011999999999</v>
      </c>
      <c r="HQ7">
        <v>1368.4090000000001</v>
      </c>
      <c r="HR7">
        <v>1294.6099999999999</v>
      </c>
      <c r="HS7">
        <v>2454.864</v>
      </c>
      <c r="HU7" s="11">
        <v>43098</v>
      </c>
      <c r="HV7">
        <v>3403.6149999999998</v>
      </c>
      <c r="HW7">
        <v>291.62700000000001</v>
      </c>
      <c r="HX7">
        <v>266.14600000000002</v>
      </c>
      <c r="HY7">
        <v>568.53399999999999</v>
      </c>
      <c r="IA7" s="11">
        <v>43098</v>
      </c>
      <c r="IB7">
        <v>1758.8219999999999</v>
      </c>
      <c r="IC7">
        <v>-41.398000000000003</v>
      </c>
      <c r="ID7">
        <v>1861.8009999999999</v>
      </c>
      <c r="IE7">
        <v>188.715</v>
      </c>
      <c r="IG7" s="11">
        <v>43098</v>
      </c>
      <c r="IH7">
        <v>2238.7660000000001</v>
      </c>
      <c r="II7">
        <v>266.84199999999998</v>
      </c>
      <c r="IJ7">
        <v>370.61099999999999</v>
      </c>
      <c r="IK7">
        <v>330.06599999999997</v>
      </c>
      <c r="IM7" s="11">
        <v>43098</v>
      </c>
      <c r="IN7">
        <v>11437.682000000001</v>
      </c>
      <c r="IO7">
        <v>1402.8420000000001</v>
      </c>
      <c r="IP7">
        <v>565.05200000000002</v>
      </c>
      <c r="IQ7">
        <v>3926.89</v>
      </c>
      <c r="IS7" s="11">
        <v>43098</v>
      </c>
      <c r="IT7">
        <v>4448.4539999999997</v>
      </c>
      <c r="IU7">
        <v>656.36699999999996</v>
      </c>
      <c r="IV7">
        <v>2017.384</v>
      </c>
      <c r="IW7">
        <v>656.82899999999995</v>
      </c>
      <c r="IY7" s="11">
        <v>43098</v>
      </c>
      <c r="IZ7">
        <v>3109.6750000000002</v>
      </c>
      <c r="JA7">
        <v>1074.079</v>
      </c>
      <c r="JB7">
        <v>0</v>
      </c>
      <c r="JC7">
        <v>3726.0740000000001</v>
      </c>
      <c r="JE7" s="11">
        <v>43098</v>
      </c>
      <c r="JF7">
        <v>365.13</v>
      </c>
      <c r="JG7">
        <v>90.869</v>
      </c>
      <c r="JH7">
        <v>0</v>
      </c>
      <c r="JI7">
        <v>280.74099999999999</v>
      </c>
      <c r="JK7" s="11">
        <v>43098</v>
      </c>
      <c r="JL7">
        <v>3195.3150000000001</v>
      </c>
      <c r="JM7">
        <v>711.94399999999996</v>
      </c>
      <c r="JN7">
        <v>231.696</v>
      </c>
      <c r="JO7">
        <v>1133.5239999999999</v>
      </c>
      <c r="JQ7" s="11">
        <v>43098</v>
      </c>
      <c r="JR7">
        <v>20211.993999999999</v>
      </c>
      <c r="JS7">
        <v>930.25</v>
      </c>
      <c r="JT7">
        <v>3320.7310000000002</v>
      </c>
      <c r="JU7">
        <v>2300.5720000000001</v>
      </c>
      <c r="JW7" s="11">
        <v>43098</v>
      </c>
      <c r="JX7" t="s">
        <v>920</v>
      </c>
      <c r="JY7" t="s">
        <v>920</v>
      </c>
      <c r="JZ7" t="s">
        <v>920</v>
      </c>
      <c r="KA7" t="s">
        <v>920</v>
      </c>
      <c r="KC7" s="11">
        <v>43098</v>
      </c>
      <c r="KD7">
        <v>2119.2530000000002</v>
      </c>
      <c r="KE7">
        <v>587.94000000000005</v>
      </c>
      <c r="KF7">
        <v>713.23299999999995</v>
      </c>
      <c r="KG7">
        <v>846.45500000000004</v>
      </c>
      <c r="KI7" s="11">
        <v>43098</v>
      </c>
      <c r="KJ7">
        <v>2281.6840000000002</v>
      </c>
      <c r="KK7">
        <v>322.33800000000002</v>
      </c>
      <c r="KL7">
        <v>2.9950000000000001</v>
      </c>
      <c r="KM7">
        <v>424.40199999999999</v>
      </c>
      <c r="KO7" s="11">
        <v>43098</v>
      </c>
      <c r="KP7" t="s">
        <v>920</v>
      </c>
      <c r="KQ7" t="s">
        <v>920</v>
      </c>
      <c r="KR7" t="s">
        <v>920</v>
      </c>
      <c r="KS7" t="s">
        <v>920</v>
      </c>
      <c r="KU7" s="11">
        <v>43098</v>
      </c>
      <c r="KV7">
        <v>59632.082999999999</v>
      </c>
      <c r="KW7">
        <v>19666.109</v>
      </c>
      <c r="KX7">
        <v>31300.969000000001</v>
      </c>
      <c r="KY7">
        <v>17716.581999999999</v>
      </c>
      <c r="LA7" s="11">
        <v>43098</v>
      </c>
      <c r="LB7">
        <v>19686.911</v>
      </c>
      <c r="LC7">
        <v>9810.7890000000007</v>
      </c>
      <c r="LD7">
        <v>12016.322</v>
      </c>
      <c r="LE7">
        <v>5395.0290000000005</v>
      </c>
      <c r="LG7" s="11">
        <v>43098</v>
      </c>
      <c r="LH7">
        <v>17940.855</v>
      </c>
      <c r="LI7">
        <v>5139.1589999999997</v>
      </c>
      <c r="LJ7">
        <v>10641.216</v>
      </c>
      <c r="LK7">
        <v>8035.7139999999999</v>
      </c>
      <c r="LM7" s="11">
        <v>43098</v>
      </c>
      <c r="LN7">
        <v>7888.4939999999997</v>
      </c>
      <c r="LO7">
        <v>2144.1460000000002</v>
      </c>
      <c r="LP7">
        <v>1.002</v>
      </c>
      <c r="LQ7">
        <v>3479.3519999999999</v>
      </c>
      <c r="LS7" s="11">
        <v>43098</v>
      </c>
      <c r="LT7">
        <v>13886.312</v>
      </c>
      <c r="LU7">
        <v>817.09400000000005</v>
      </c>
      <c r="LV7">
        <v>6400.2380000000003</v>
      </c>
      <c r="LW7">
        <v>1294.2470000000001</v>
      </c>
      <c r="LY7" s="11">
        <v>43098</v>
      </c>
      <c r="LZ7">
        <v>2651.2359999999999</v>
      </c>
      <c r="MA7">
        <v>119.535</v>
      </c>
      <c r="MB7">
        <v>0</v>
      </c>
      <c r="MC7">
        <v>786.16399999999999</v>
      </c>
      <c r="ME7" s="11">
        <v>43098</v>
      </c>
      <c r="MF7">
        <v>14130.623</v>
      </c>
      <c r="MG7">
        <v>1681.319</v>
      </c>
      <c r="MH7">
        <v>3980.1970000000001</v>
      </c>
      <c r="MI7">
        <v>3551.4470000000001</v>
      </c>
      <c r="MK7" s="11">
        <v>43098</v>
      </c>
      <c r="ML7">
        <v>789.60199999999998</v>
      </c>
      <c r="MM7">
        <v>49.57</v>
      </c>
      <c r="MN7">
        <v>4.8000000000000001E-2</v>
      </c>
      <c r="MO7">
        <v>497.14699999999999</v>
      </c>
      <c r="MQ7" s="11">
        <v>43098</v>
      </c>
      <c r="MR7">
        <v>1222.018</v>
      </c>
      <c r="MS7">
        <v>120.49299999999999</v>
      </c>
      <c r="MT7">
        <v>382.26299999999998</v>
      </c>
      <c r="MU7">
        <v>367.95</v>
      </c>
      <c r="MW7" s="11">
        <v>43098</v>
      </c>
      <c r="MX7">
        <v>1866.8530000000001</v>
      </c>
      <c r="MY7">
        <v>434.35500000000002</v>
      </c>
      <c r="MZ7">
        <v>0.86899999999999999</v>
      </c>
      <c r="NA7">
        <v>889.70799999999997</v>
      </c>
      <c r="NC7" s="11">
        <v>43098</v>
      </c>
      <c r="ND7">
        <v>353.077</v>
      </c>
      <c r="NE7">
        <v>-1.3089999999999999</v>
      </c>
      <c r="NF7">
        <v>306.49700000000001</v>
      </c>
      <c r="NG7">
        <v>17.425999999999998</v>
      </c>
      <c r="NI7" s="11">
        <v>43098</v>
      </c>
      <c r="NJ7">
        <v>9581.0499999999993</v>
      </c>
      <c r="NK7">
        <v>1769.048</v>
      </c>
      <c r="NL7">
        <v>2603.473</v>
      </c>
      <c r="NM7">
        <v>749.13400000000001</v>
      </c>
      <c r="NO7" s="11">
        <v>43098</v>
      </c>
      <c r="NP7">
        <v>1792.7819999999999</v>
      </c>
      <c r="NQ7">
        <v>323.96800000000002</v>
      </c>
      <c r="NR7">
        <v>1040.1600000000001</v>
      </c>
      <c r="NS7">
        <v>896.63199999999995</v>
      </c>
      <c r="NU7" s="11">
        <v>43098</v>
      </c>
      <c r="NV7">
        <v>3662.4630000000002</v>
      </c>
      <c r="NW7">
        <v>599.41899999999998</v>
      </c>
      <c r="NX7">
        <v>293.97399999999999</v>
      </c>
      <c r="NY7">
        <v>1146.8240000000001</v>
      </c>
      <c r="OA7" s="11">
        <v>43098</v>
      </c>
      <c r="OB7">
        <v>3710.4090000000001</v>
      </c>
      <c r="OC7">
        <v>558.87400000000002</v>
      </c>
      <c r="OD7">
        <v>1268.6590000000001</v>
      </c>
      <c r="OE7">
        <v>546.47</v>
      </c>
      <c r="OG7" s="11">
        <v>43098</v>
      </c>
      <c r="OH7">
        <v>4134.8509999999997</v>
      </c>
      <c r="OI7">
        <v>362.255</v>
      </c>
      <c r="OJ7">
        <v>2266.248</v>
      </c>
      <c r="OK7">
        <v>1349.3520000000001</v>
      </c>
      <c r="OM7" s="11">
        <v>43098</v>
      </c>
      <c r="ON7">
        <v>902.36500000000001</v>
      </c>
      <c r="OO7">
        <v>62.57</v>
      </c>
      <c r="OP7">
        <v>21.021999999999998</v>
      </c>
      <c r="OQ7">
        <v>146.23099999999999</v>
      </c>
      <c r="OS7" s="11">
        <v>43098</v>
      </c>
      <c r="OT7">
        <v>1280.874</v>
      </c>
      <c r="OU7">
        <v>182.542</v>
      </c>
      <c r="OV7">
        <v>783.89099999999996</v>
      </c>
      <c r="OW7">
        <v>159.91900000000001</v>
      </c>
      <c r="OY7" s="11">
        <v>43098</v>
      </c>
      <c r="OZ7">
        <v>7755.54</v>
      </c>
      <c r="PA7">
        <v>1318.538</v>
      </c>
      <c r="PB7">
        <v>2186.4650000000001</v>
      </c>
      <c r="PC7">
        <v>2130.6570000000002</v>
      </c>
      <c r="PE7" s="11">
        <v>43098</v>
      </c>
      <c r="PF7">
        <v>532509.95799999998</v>
      </c>
      <c r="PG7">
        <v>10275.648999999999</v>
      </c>
      <c r="PH7">
        <v>65113.569000000003</v>
      </c>
      <c r="PI7">
        <v>7097.9139999999998</v>
      </c>
      <c r="PK7" s="11">
        <v>43098</v>
      </c>
      <c r="PL7">
        <v>189419.23499999999</v>
      </c>
      <c r="PM7">
        <v>3991.1120000000001</v>
      </c>
      <c r="PN7">
        <v>28060.635999999999</v>
      </c>
      <c r="PO7">
        <v>2288.0749999999998</v>
      </c>
      <c r="PQ7" s="11">
        <v>43098</v>
      </c>
      <c r="PR7">
        <v>122701.219</v>
      </c>
      <c r="PS7">
        <v>2220.6379999999999</v>
      </c>
      <c r="PT7">
        <v>15643.995999999999</v>
      </c>
      <c r="PU7">
        <v>1431.79</v>
      </c>
      <c r="PW7" s="11">
        <v>43098</v>
      </c>
      <c r="PX7">
        <v>51929.408000000003</v>
      </c>
      <c r="PY7">
        <v>934.24300000000005</v>
      </c>
      <c r="PZ7">
        <v>9314.8150000000005</v>
      </c>
      <c r="QA7">
        <v>1740.2909999999999</v>
      </c>
      <c r="QC7" s="11">
        <v>43098</v>
      </c>
      <c r="QD7">
        <v>42915.92</v>
      </c>
      <c r="QE7">
        <v>1570.6220000000001</v>
      </c>
      <c r="QF7">
        <v>7160.7839999999997</v>
      </c>
      <c r="QG7">
        <v>2450.2130000000002</v>
      </c>
      <c r="QI7" s="11">
        <v>43098</v>
      </c>
      <c r="QJ7">
        <v>27575.937999999998</v>
      </c>
      <c r="QK7">
        <v>525.22</v>
      </c>
      <c r="QL7">
        <v>5571.9780000000001</v>
      </c>
      <c r="QM7">
        <v>1121.1110000000001</v>
      </c>
      <c r="QO7" s="11">
        <v>43098</v>
      </c>
      <c r="QP7">
        <v>18484.111000000001</v>
      </c>
      <c r="QQ7">
        <v>632.36400000000003</v>
      </c>
      <c r="QR7">
        <v>1738.1510000000001</v>
      </c>
      <c r="QS7">
        <v>1370.07</v>
      </c>
      <c r="QU7" s="11">
        <v>43098</v>
      </c>
      <c r="QV7">
        <v>75985.430999999997</v>
      </c>
      <c r="QW7">
        <v>939.57</v>
      </c>
      <c r="QX7">
        <v>5311.74</v>
      </c>
      <c r="QY7">
        <v>670.08399999999995</v>
      </c>
      <c r="RA7" s="11">
        <v>43098</v>
      </c>
      <c r="RB7">
        <v>4706736.0959999999</v>
      </c>
      <c r="RC7">
        <v>173570.84099999999</v>
      </c>
      <c r="RD7">
        <v>664765.17299999995</v>
      </c>
      <c r="RE7">
        <v>642496.05900000001</v>
      </c>
      <c r="RG7" s="11">
        <v>43098</v>
      </c>
      <c r="RH7">
        <v>1193808.5149999999</v>
      </c>
      <c r="RI7">
        <v>32303.668000000001</v>
      </c>
      <c r="RJ7">
        <v>61159.112000000001</v>
      </c>
      <c r="RK7">
        <v>107444.124</v>
      </c>
      <c r="RM7" s="11">
        <v>43098</v>
      </c>
      <c r="RN7">
        <v>467512.34700000001</v>
      </c>
      <c r="RO7">
        <v>13522.844999999999</v>
      </c>
      <c r="RP7">
        <v>40958.838000000003</v>
      </c>
      <c r="RQ7">
        <v>26949.18</v>
      </c>
      <c r="RS7" s="11">
        <v>43098</v>
      </c>
      <c r="RT7">
        <v>887656.95900000003</v>
      </c>
      <c r="RU7">
        <v>14396.394</v>
      </c>
      <c r="RV7">
        <v>83968.413</v>
      </c>
      <c r="RW7">
        <v>70062.713000000003</v>
      </c>
      <c r="RY7" s="11">
        <v>43098</v>
      </c>
      <c r="RZ7">
        <v>836081.02300000004</v>
      </c>
      <c r="SA7">
        <v>13821.6</v>
      </c>
      <c r="SB7">
        <v>91475.327000000005</v>
      </c>
      <c r="SC7">
        <v>65986.116999999998</v>
      </c>
      <c r="SE7" s="11">
        <v>43098</v>
      </c>
      <c r="SF7" t="s">
        <v>920</v>
      </c>
      <c r="SG7" t="s">
        <v>920</v>
      </c>
      <c r="SH7" t="s">
        <v>920</v>
      </c>
      <c r="SI7" t="s">
        <v>920</v>
      </c>
      <c r="SK7" s="11">
        <v>43098</v>
      </c>
      <c r="SL7">
        <v>16330.34</v>
      </c>
      <c r="SM7">
        <v>-575.54700000000003</v>
      </c>
      <c r="SN7">
        <v>3160.0129999999999</v>
      </c>
      <c r="SO7">
        <v>1155.423</v>
      </c>
      <c r="SQ7" s="11">
        <v>43098</v>
      </c>
      <c r="SR7" t="s">
        <v>920</v>
      </c>
      <c r="SS7" t="s">
        <v>920</v>
      </c>
      <c r="ST7" t="s">
        <v>920</v>
      </c>
      <c r="SU7" t="s">
        <v>920</v>
      </c>
      <c r="SW7" s="11">
        <v>43098</v>
      </c>
      <c r="SX7">
        <v>62119.811000000002</v>
      </c>
      <c r="SY7">
        <v>-9195.9</v>
      </c>
      <c r="SZ7">
        <v>2000.3050000000001</v>
      </c>
      <c r="TA7">
        <v>14946.263999999999</v>
      </c>
      <c r="TC7" s="11">
        <v>43098</v>
      </c>
      <c r="TD7">
        <v>433966.79100000003</v>
      </c>
      <c r="TE7">
        <v>14388.019</v>
      </c>
      <c r="TF7">
        <v>6764.0050000000001</v>
      </c>
      <c r="TG7">
        <v>72192.962</v>
      </c>
      <c r="TI7" s="11">
        <v>43098</v>
      </c>
      <c r="TJ7">
        <v>117171.107</v>
      </c>
      <c r="TK7">
        <v>32757.564999999999</v>
      </c>
      <c r="TL7">
        <v>59203.107000000004</v>
      </c>
      <c r="TM7">
        <v>6631.5439999999999</v>
      </c>
      <c r="TO7" s="11">
        <v>43098</v>
      </c>
      <c r="TP7">
        <v>237274.883</v>
      </c>
      <c r="TQ7">
        <v>4728.1809999999996</v>
      </c>
      <c r="TR7">
        <v>6485.3509999999997</v>
      </c>
      <c r="TS7">
        <v>33970.330999999998</v>
      </c>
      <c r="TU7" s="11">
        <v>43098</v>
      </c>
      <c r="TV7">
        <v>136862.492</v>
      </c>
      <c r="TW7">
        <v>5391.0569999999998</v>
      </c>
      <c r="TX7">
        <v>31030.85</v>
      </c>
      <c r="TY7">
        <v>6636.634</v>
      </c>
      <c r="UA7" s="11">
        <v>43098</v>
      </c>
      <c r="UB7">
        <v>35737.934000000001</v>
      </c>
      <c r="UC7">
        <v>814.72199999999998</v>
      </c>
      <c r="UD7">
        <v>12.005000000000001</v>
      </c>
      <c r="UE7">
        <v>2320.2530000000002</v>
      </c>
      <c r="UG7" s="11">
        <v>43098</v>
      </c>
      <c r="UH7">
        <v>364207.87699999998</v>
      </c>
      <c r="UI7">
        <v>5351.6350000000002</v>
      </c>
      <c r="UJ7">
        <v>47929.226999999999</v>
      </c>
      <c r="UK7">
        <v>5714.96</v>
      </c>
      <c r="UM7" s="11">
        <v>43098</v>
      </c>
      <c r="UN7">
        <v>10053.583000000001</v>
      </c>
      <c r="UO7">
        <v>187.56100000000001</v>
      </c>
      <c r="UP7">
        <v>361.51</v>
      </c>
      <c r="UQ7">
        <v>432.44799999999998</v>
      </c>
      <c r="US7" s="11">
        <v>43098</v>
      </c>
      <c r="UT7">
        <v>14370.795</v>
      </c>
      <c r="UU7">
        <v>1607.5709999999999</v>
      </c>
      <c r="UV7">
        <v>3504.922</v>
      </c>
      <c r="UW7">
        <v>958.52700000000004</v>
      </c>
      <c r="UY7" s="11">
        <v>43098</v>
      </c>
      <c r="UZ7">
        <v>93624.085999999996</v>
      </c>
      <c r="VA7">
        <v>3987.768</v>
      </c>
      <c r="VB7">
        <v>13639.096</v>
      </c>
      <c r="VC7">
        <v>7631.6189999999997</v>
      </c>
      <c r="VE7" s="11">
        <v>43098</v>
      </c>
      <c r="VF7">
        <v>20759.455000000002</v>
      </c>
      <c r="VG7">
        <v>682.90700000000004</v>
      </c>
      <c r="VH7">
        <v>52.030999999999999</v>
      </c>
      <c r="VI7">
        <v>1626.3240000000001</v>
      </c>
      <c r="VK7" s="11">
        <v>43098</v>
      </c>
      <c r="VL7">
        <v>16372.659</v>
      </c>
      <c r="VM7">
        <v>609.23199999999997</v>
      </c>
      <c r="VN7">
        <v>1.806</v>
      </c>
      <c r="VO7">
        <v>508.74200000000002</v>
      </c>
      <c r="VQ7" s="11">
        <v>43098</v>
      </c>
      <c r="VR7">
        <v>4428.6469999999999</v>
      </c>
      <c r="VS7">
        <v>131.595</v>
      </c>
      <c r="VT7">
        <v>46.305</v>
      </c>
      <c r="VU7">
        <v>577.50599999999997</v>
      </c>
      <c r="VW7" s="11">
        <v>43098</v>
      </c>
      <c r="VX7">
        <v>1608.069</v>
      </c>
      <c r="VY7">
        <v>65.491</v>
      </c>
      <c r="VZ7">
        <v>42.86</v>
      </c>
      <c r="WA7">
        <v>55.478999999999999</v>
      </c>
      <c r="WC7" s="11">
        <v>43098</v>
      </c>
      <c r="WD7">
        <v>227514.18299999999</v>
      </c>
      <c r="WE7">
        <v>78611.75</v>
      </c>
      <c r="WF7">
        <v>1670</v>
      </c>
      <c r="WG7">
        <v>28824.935000000001</v>
      </c>
      <c r="WI7" s="11">
        <v>43098</v>
      </c>
      <c r="WJ7">
        <v>92069.680999999997</v>
      </c>
      <c r="WK7">
        <v>28168.314999999999</v>
      </c>
      <c r="WL7">
        <v>38181.671000000002</v>
      </c>
      <c r="WM7">
        <v>8347.3040000000001</v>
      </c>
      <c r="WU7" s="11">
        <v>43098</v>
      </c>
      <c r="WV7">
        <v>13707.498</v>
      </c>
      <c r="WW7">
        <v>-526.37900000000002</v>
      </c>
      <c r="WX7">
        <v>14.11</v>
      </c>
      <c r="WY7">
        <v>2750.9490000000001</v>
      </c>
      <c r="XA7" s="11">
        <v>43098</v>
      </c>
      <c r="XB7">
        <v>29415.177</v>
      </c>
      <c r="XC7">
        <v>-29.832000000000001</v>
      </c>
      <c r="XD7">
        <v>366.77</v>
      </c>
      <c r="XE7">
        <v>8370.2669999999998</v>
      </c>
      <c r="XG7" s="11">
        <v>43098</v>
      </c>
      <c r="XH7">
        <v>33238.546999999999</v>
      </c>
      <c r="XI7">
        <v>1515.452</v>
      </c>
      <c r="XJ7">
        <v>62.317999999999998</v>
      </c>
      <c r="XK7">
        <v>2701.07</v>
      </c>
      <c r="XM7" s="11">
        <v>43098</v>
      </c>
      <c r="XN7">
        <v>4511.8680000000004</v>
      </c>
      <c r="XO7">
        <v>-1104.069</v>
      </c>
      <c r="XP7">
        <v>1775.3610000000001</v>
      </c>
      <c r="XQ7">
        <v>1827.1869999999999</v>
      </c>
      <c r="XS7" s="11">
        <v>43098</v>
      </c>
      <c r="XT7">
        <v>1021182.9</v>
      </c>
      <c r="XU7">
        <v>24470.458999999999</v>
      </c>
      <c r="XV7">
        <v>249604.14799999999</v>
      </c>
      <c r="XW7">
        <v>198763.364</v>
      </c>
      <c r="XY7" s="11">
        <v>43098</v>
      </c>
      <c r="XZ7">
        <v>2548.355</v>
      </c>
      <c r="YA7">
        <v>413.85700000000003</v>
      </c>
      <c r="YB7">
        <v>62.38</v>
      </c>
      <c r="YC7">
        <v>436.43400000000003</v>
      </c>
      <c r="YE7" s="11">
        <v>43098</v>
      </c>
      <c r="YF7">
        <v>22197.032999999999</v>
      </c>
      <c r="YG7">
        <v>3298.7530000000002</v>
      </c>
      <c r="YH7">
        <v>1991.396</v>
      </c>
      <c r="YI7">
        <v>4439.8729999999996</v>
      </c>
      <c r="YK7" s="11">
        <v>43098</v>
      </c>
      <c r="YL7">
        <v>760.70799999999997</v>
      </c>
      <c r="YM7">
        <v>157.602</v>
      </c>
      <c r="YN7">
        <v>0</v>
      </c>
      <c r="YO7">
        <v>805.61099999999999</v>
      </c>
      <c r="YQ7" s="11">
        <v>43098</v>
      </c>
      <c r="YR7">
        <v>5342.6090000000004</v>
      </c>
      <c r="YS7">
        <v>706.67700000000002</v>
      </c>
      <c r="YT7">
        <v>0.1</v>
      </c>
      <c r="YU7">
        <v>3159.7220000000002</v>
      </c>
      <c r="YW7" s="11">
        <v>43098</v>
      </c>
      <c r="YX7">
        <v>2975.2310000000002</v>
      </c>
      <c r="YY7">
        <v>867.13400000000001</v>
      </c>
      <c r="YZ7">
        <v>8.1959999999999997</v>
      </c>
      <c r="ZA7">
        <v>1066.9190000000001</v>
      </c>
      <c r="ZC7" s="11">
        <v>43098</v>
      </c>
      <c r="ZD7">
        <v>10351.803</v>
      </c>
      <c r="ZE7">
        <v>2268.7310000000002</v>
      </c>
      <c r="ZF7">
        <v>0</v>
      </c>
      <c r="ZG7">
        <v>4763.2269999999999</v>
      </c>
      <c r="ZI7" s="11">
        <v>43098</v>
      </c>
      <c r="ZJ7" t="s">
        <v>920</v>
      </c>
      <c r="ZK7" t="s">
        <v>920</v>
      </c>
      <c r="ZL7" t="s">
        <v>920</v>
      </c>
      <c r="ZM7" t="s">
        <v>920</v>
      </c>
      <c r="ZO7" s="11">
        <v>43098</v>
      </c>
      <c r="ZP7">
        <v>1787.146</v>
      </c>
      <c r="ZQ7">
        <v>281.05799999999999</v>
      </c>
      <c r="ZR7">
        <v>906.42100000000005</v>
      </c>
      <c r="ZS7">
        <v>1180.8140000000001</v>
      </c>
      <c r="ZU7" s="11">
        <v>43098</v>
      </c>
      <c r="ZV7">
        <v>59884.781000000003</v>
      </c>
      <c r="ZW7">
        <v>2806.8820000000001</v>
      </c>
      <c r="ZX7">
        <v>356.30399999999997</v>
      </c>
      <c r="ZY7">
        <v>15451.598</v>
      </c>
      <c r="AAA7" s="11">
        <v>43098</v>
      </c>
      <c r="AAB7">
        <v>16844.528999999999</v>
      </c>
      <c r="AAC7">
        <v>407.096</v>
      </c>
      <c r="AAD7">
        <v>554.48400000000004</v>
      </c>
      <c r="AAE7">
        <v>405.89600000000002</v>
      </c>
      <c r="AAG7" s="11">
        <v>43098</v>
      </c>
      <c r="AAH7">
        <v>2824.9780000000001</v>
      </c>
      <c r="AAI7">
        <v>128.708</v>
      </c>
      <c r="AAJ7">
        <v>172.95</v>
      </c>
      <c r="AAK7">
        <v>326.21800000000002</v>
      </c>
      <c r="AAM7" s="11">
        <v>43098</v>
      </c>
      <c r="AAN7">
        <v>6390.1850000000004</v>
      </c>
      <c r="AAO7">
        <v>12.896000000000001</v>
      </c>
      <c r="AAP7">
        <v>327.86099999999999</v>
      </c>
      <c r="AAQ7">
        <v>63.094000000000001</v>
      </c>
      <c r="AAS7" s="11">
        <v>43098</v>
      </c>
      <c r="AAT7">
        <v>1894.194</v>
      </c>
      <c r="AAU7">
        <v>775.08799999999997</v>
      </c>
      <c r="AAV7">
        <v>50</v>
      </c>
      <c r="AAW7">
        <v>853.93600000000004</v>
      </c>
      <c r="AAY7" s="11">
        <v>43098</v>
      </c>
      <c r="AAZ7">
        <v>2140.424</v>
      </c>
      <c r="ABA7">
        <v>300.14299999999997</v>
      </c>
      <c r="ABB7">
        <v>1044.329</v>
      </c>
      <c r="ABC7">
        <v>2002.3720000000001</v>
      </c>
      <c r="ABE7" s="11">
        <v>43098</v>
      </c>
      <c r="ABF7" t="s">
        <v>920</v>
      </c>
      <c r="ABG7" t="s">
        <v>920</v>
      </c>
      <c r="ABH7" t="s">
        <v>920</v>
      </c>
      <c r="ABI7" t="s">
        <v>920</v>
      </c>
      <c r="ABK7" s="11">
        <v>43098</v>
      </c>
      <c r="ABL7">
        <v>75553.009000000005</v>
      </c>
      <c r="ABM7">
        <v>9561.6669999999995</v>
      </c>
      <c r="ABN7">
        <v>104551.45699999999</v>
      </c>
      <c r="ABO7">
        <v>31980.276000000002</v>
      </c>
      <c r="ABQ7" s="11">
        <v>43098</v>
      </c>
      <c r="ABR7">
        <v>50942.521000000001</v>
      </c>
      <c r="ABS7">
        <v>4980.0879999999997</v>
      </c>
      <c r="ABT7">
        <v>13728.261</v>
      </c>
      <c r="ABU7">
        <v>14129.33</v>
      </c>
      <c r="ABW7" s="11">
        <v>43098</v>
      </c>
      <c r="ABX7">
        <v>8669.277</v>
      </c>
      <c r="ABY7">
        <v>255.541</v>
      </c>
      <c r="ABZ7">
        <v>2279.9960000000001</v>
      </c>
      <c r="ACA7">
        <v>1407.835</v>
      </c>
      <c r="ACC7" s="11">
        <v>43098</v>
      </c>
      <c r="ACD7">
        <v>4009.7350000000001</v>
      </c>
      <c r="ACE7">
        <v>240.27799999999999</v>
      </c>
      <c r="ACF7">
        <v>149.77000000000001</v>
      </c>
      <c r="ACG7">
        <v>1650.403</v>
      </c>
      <c r="ACI7" s="11">
        <v>43098</v>
      </c>
      <c r="ACJ7">
        <v>41864.758999999998</v>
      </c>
      <c r="ACK7">
        <v>7067.1469999999999</v>
      </c>
      <c r="ACL7">
        <v>0</v>
      </c>
      <c r="ACM7">
        <v>14142.388999999999</v>
      </c>
      <c r="ACO7" s="11">
        <v>43098</v>
      </c>
      <c r="ACP7">
        <v>5118.0200000000004</v>
      </c>
      <c r="ACQ7">
        <v>1050.55</v>
      </c>
      <c r="ACR7">
        <v>142.52000000000001</v>
      </c>
      <c r="ACS7">
        <v>3421.971</v>
      </c>
      <c r="ACU7" s="11">
        <v>43098</v>
      </c>
      <c r="ACV7">
        <v>421.81</v>
      </c>
      <c r="ACW7">
        <v>-16.292999999999999</v>
      </c>
      <c r="ACX7">
        <v>0</v>
      </c>
      <c r="ACY7">
        <v>467.67500000000001</v>
      </c>
      <c r="ADA7" s="11">
        <v>43098</v>
      </c>
      <c r="ADB7">
        <v>611.89599999999996</v>
      </c>
      <c r="ADC7">
        <v>-47.143000000000001</v>
      </c>
      <c r="ADD7">
        <v>0</v>
      </c>
      <c r="ADE7">
        <v>48.79</v>
      </c>
      <c r="ADG7" s="11">
        <v>43098</v>
      </c>
      <c r="ADH7">
        <v>4614.9170000000004</v>
      </c>
      <c r="ADI7">
        <v>1070.2439999999999</v>
      </c>
      <c r="ADJ7">
        <v>146.85400000000001</v>
      </c>
      <c r="ADK7">
        <v>1391.7280000000001</v>
      </c>
      <c r="ADM7" s="11">
        <v>43098</v>
      </c>
      <c r="ADN7">
        <v>3151.9</v>
      </c>
      <c r="ADO7">
        <v>504.29199999999997</v>
      </c>
      <c r="ADP7">
        <v>79.846000000000004</v>
      </c>
      <c r="ADQ7">
        <v>1010.707</v>
      </c>
      <c r="ADS7" s="11">
        <v>43098</v>
      </c>
      <c r="ADT7">
        <v>3341.28</v>
      </c>
      <c r="ADU7">
        <v>385.29300000000001</v>
      </c>
      <c r="ADV7">
        <v>0</v>
      </c>
      <c r="ADW7">
        <v>798.22400000000005</v>
      </c>
      <c r="ADY7" s="11">
        <v>43098</v>
      </c>
      <c r="ADZ7">
        <v>437.09500000000003</v>
      </c>
      <c r="AEA7">
        <v>-14.147</v>
      </c>
      <c r="AEB7">
        <v>0</v>
      </c>
      <c r="AEC7">
        <v>114.032</v>
      </c>
      <c r="AEE7" s="11">
        <v>43098</v>
      </c>
      <c r="AEF7">
        <v>291670.54729999998</v>
      </c>
      <c r="AEG7" t="s">
        <v>920</v>
      </c>
      <c r="AEH7">
        <v>17262.611000000001</v>
      </c>
      <c r="AEI7">
        <v>14231.863300000001</v>
      </c>
      <c r="AEK7" s="11">
        <v>43098</v>
      </c>
      <c r="AEL7">
        <v>21164.763999999999</v>
      </c>
      <c r="AEM7">
        <v>4958.6779999999999</v>
      </c>
      <c r="AEN7">
        <v>13801.683999999999</v>
      </c>
      <c r="AEO7">
        <v>2752.8760000000002</v>
      </c>
      <c r="AEQ7" s="11">
        <v>43098</v>
      </c>
      <c r="AER7">
        <v>1890.2739999999999</v>
      </c>
      <c r="AES7">
        <v>80.034000000000006</v>
      </c>
      <c r="AET7">
        <v>1121.261</v>
      </c>
      <c r="AEU7">
        <v>275.19099999999997</v>
      </c>
      <c r="AEW7" s="11">
        <v>43098</v>
      </c>
      <c r="AEX7">
        <v>1920.5630000000001</v>
      </c>
      <c r="AEY7">
        <v>284.02300000000002</v>
      </c>
      <c r="AEZ7">
        <v>176.29400000000001</v>
      </c>
      <c r="AFA7">
        <v>1114.19</v>
      </c>
      <c r="AFC7" s="11">
        <v>43098</v>
      </c>
      <c r="AFD7">
        <v>223577.514</v>
      </c>
      <c r="AFE7">
        <v>29783.418000000001</v>
      </c>
      <c r="AFF7">
        <v>28740.989000000001</v>
      </c>
      <c r="AFG7">
        <v>57366.616999999998</v>
      </c>
      <c r="AFI7" s="11">
        <v>43098</v>
      </c>
      <c r="AFJ7">
        <v>1616.0219999999999</v>
      </c>
      <c r="AFK7">
        <v>102.13</v>
      </c>
      <c r="AFL7">
        <v>646.95000000000005</v>
      </c>
      <c r="AFM7">
        <v>263.55500000000001</v>
      </c>
      <c r="AFO7" s="11">
        <v>43098</v>
      </c>
      <c r="AFP7">
        <v>7506.2669999999998</v>
      </c>
      <c r="AFQ7">
        <v>731.02800000000002</v>
      </c>
      <c r="AFR7">
        <v>9057.0879999999997</v>
      </c>
      <c r="AFS7">
        <v>3358.45</v>
      </c>
      <c r="AFU7" s="11">
        <v>43098</v>
      </c>
      <c r="AFV7">
        <v>4803.0739999999996</v>
      </c>
      <c r="AFW7">
        <v>152.88300000000001</v>
      </c>
      <c r="AFX7">
        <v>362.19</v>
      </c>
      <c r="AFY7">
        <v>368.56599999999997</v>
      </c>
      <c r="AGA7" s="11">
        <v>43098</v>
      </c>
      <c r="AGB7">
        <v>7101.5069999999996</v>
      </c>
      <c r="AGC7">
        <v>1357.4259999999999</v>
      </c>
      <c r="AGD7">
        <v>1067.432</v>
      </c>
      <c r="AGE7">
        <v>3021.0309999999999</v>
      </c>
      <c r="AGG7" s="11">
        <v>43098</v>
      </c>
      <c r="AGH7">
        <v>32250.350999999999</v>
      </c>
      <c r="AGI7">
        <v>2222.8310000000001</v>
      </c>
      <c r="AGJ7">
        <v>13184.076999999999</v>
      </c>
      <c r="AGK7">
        <v>2243.991</v>
      </c>
      <c r="AGM7" s="11">
        <v>43098</v>
      </c>
      <c r="AGN7" t="s">
        <v>920</v>
      </c>
      <c r="AGO7" t="s">
        <v>920</v>
      </c>
      <c r="AGP7" t="s">
        <v>920</v>
      </c>
      <c r="AGQ7" t="s">
        <v>920</v>
      </c>
      <c r="AGS7" s="11">
        <v>43098</v>
      </c>
      <c r="AGT7">
        <v>3785.4349999999999</v>
      </c>
      <c r="AGU7">
        <v>216.38399999999999</v>
      </c>
      <c r="AGV7">
        <v>414.40199999999999</v>
      </c>
      <c r="AGW7">
        <v>600.6</v>
      </c>
      <c r="AGY7" s="11">
        <v>43098</v>
      </c>
      <c r="AGZ7">
        <v>1673.673</v>
      </c>
      <c r="AHA7">
        <v>77.665999999999997</v>
      </c>
      <c r="AHB7">
        <v>425.71800000000002</v>
      </c>
      <c r="AHC7">
        <v>60.066000000000003</v>
      </c>
      <c r="AHE7" s="11">
        <v>43098</v>
      </c>
      <c r="AHF7">
        <v>16874.278999999999</v>
      </c>
      <c r="AHG7">
        <v>697.55700000000002</v>
      </c>
      <c r="AHH7">
        <v>1460.0530000000001</v>
      </c>
      <c r="AHI7">
        <v>3708.2350000000001</v>
      </c>
      <c r="AHK7" s="11">
        <v>43098</v>
      </c>
      <c r="AHL7">
        <v>214564.32199999999</v>
      </c>
      <c r="AHM7">
        <v>14418.973</v>
      </c>
      <c r="AHN7">
        <v>30214.332999999999</v>
      </c>
      <c r="AHO7">
        <v>57783.86</v>
      </c>
      <c r="AHQ7" s="11">
        <v>43098</v>
      </c>
      <c r="AHR7">
        <v>56889.794000000002</v>
      </c>
      <c r="AHS7">
        <v>3781.9679999999998</v>
      </c>
      <c r="AHT7">
        <v>3861.931</v>
      </c>
      <c r="AHU7">
        <v>3714.8310000000001</v>
      </c>
      <c r="AHW7" s="11">
        <v>43098</v>
      </c>
      <c r="AHX7">
        <v>19316.079000000002</v>
      </c>
      <c r="AHY7">
        <v>-275.51100000000002</v>
      </c>
      <c r="AHZ7">
        <v>1250.6420000000001</v>
      </c>
      <c r="AIA7">
        <v>3705.8690000000001</v>
      </c>
      <c r="AIC7" s="11">
        <v>43098</v>
      </c>
      <c r="AID7">
        <v>36446.756999999998</v>
      </c>
      <c r="AIE7">
        <v>3532.8270000000002</v>
      </c>
      <c r="AIF7">
        <v>0</v>
      </c>
      <c r="AIG7">
        <v>3944.1039999999998</v>
      </c>
      <c r="AII7" s="11">
        <v>43098</v>
      </c>
      <c r="AIJ7">
        <v>8548.3829999999998</v>
      </c>
      <c r="AIK7">
        <v>750.35299999999995</v>
      </c>
      <c r="AIL7">
        <v>1379.4549999999999</v>
      </c>
      <c r="AIM7">
        <v>3279.4960000000001</v>
      </c>
      <c r="AIO7" s="11">
        <v>43098</v>
      </c>
      <c r="AIP7">
        <v>8669.94</v>
      </c>
      <c r="AIQ7">
        <v>315.19499999999999</v>
      </c>
      <c r="AIR7">
        <v>118.97199999999999</v>
      </c>
      <c r="AIS7">
        <v>2668.2930000000001</v>
      </c>
      <c r="AIU7" s="11">
        <v>43098</v>
      </c>
      <c r="AIV7">
        <v>528.02599999999995</v>
      </c>
      <c r="AIW7">
        <v>43.036000000000001</v>
      </c>
      <c r="AIX7">
        <v>26.504999999999999</v>
      </c>
      <c r="AIY7">
        <v>129.964</v>
      </c>
      <c r="AJA7" s="11">
        <v>43098</v>
      </c>
      <c r="AJB7">
        <v>702.72199999999998</v>
      </c>
      <c r="AJC7">
        <v>-237.167</v>
      </c>
      <c r="AJD7">
        <v>435.22300000000001</v>
      </c>
      <c r="AJE7">
        <v>811.33500000000004</v>
      </c>
      <c r="AJG7" s="11">
        <v>43098</v>
      </c>
      <c r="AJH7">
        <v>5632.9129999999996</v>
      </c>
      <c r="AJI7">
        <v>104.438</v>
      </c>
      <c r="AJJ7">
        <v>2587.5189999999998</v>
      </c>
      <c r="AJK7">
        <v>708.37400000000002</v>
      </c>
      <c r="AJM7" s="11">
        <v>43098</v>
      </c>
      <c r="AJN7">
        <v>9237.8580000000002</v>
      </c>
      <c r="AJO7">
        <v>177.98400000000001</v>
      </c>
      <c r="AJP7">
        <v>0</v>
      </c>
      <c r="AJQ7">
        <v>1377.896</v>
      </c>
      <c r="AJS7" s="11">
        <v>43098</v>
      </c>
      <c r="AJT7">
        <v>19057.109</v>
      </c>
      <c r="AJU7">
        <v>999.41300000000001</v>
      </c>
      <c r="AJV7">
        <v>6.0000000000000001E-3</v>
      </c>
      <c r="AJW7">
        <v>2662.1</v>
      </c>
      <c r="AJY7" s="11">
        <v>43098</v>
      </c>
      <c r="AJZ7">
        <v>2132.9920000000002</v>
      </c>
      <c r="AKA7">
        <v>3.464</v>
      </c>
      <c r="AKB7">
        <v>151.13900000000001</v>
      </c>
      <c r="AKC7">
        <v>356.62599999999998</v>
      </c>
      <c r="AKE7" s="11">
        <v>43098</v>
      </c>
      <c r="AKF7">
        <v>20110.208999999999</v>
      </c>
      <c r="AKG7">
        <v>1170.239</v>
      </c>
      <c r="AKH7">
        <v>717.07299999999998</v>
      </c>
      <c r="AKI7">
        <v>3811.2890000000002</v>
      </c>
      <c r="AKK7" s="11">
        <v>43098</v>
      </c>
      <c r="AKL7">
        <v>6229.0469999999996</v>
      </c>
      <c r="AKM7">
        <v>252.73400000000001</v>
      </c>
      <c r="AKN7">
        <v>680.34799999999996</v>
      </c>
      <c r="AKO7">
        <v>268.18200000000002</v>
      </c>
      <c r="AKQ7" s="11">
        <v>43098</v>
      </c>
      <c r="AKR7">
        <v>19141.444</v>
      </c>
      <c r="AKS7">
        <v>-222.00899999999999</v>
      </c>
      <c r="AKT7">
        <v>821.46699999999998</v>
      </c>
      <c r="AKU7">
        <v>3181.431</v>
      </c>
      <c r="AKW7" s="11">
        <v>43098</v>
      </c>
      <c r="AKX7">
        <v>13580.607</v>
      </c>
      <c r="AKY7">
        <v>304.99599999999998</v>
      </c>
      <c r="AKZ7">
        <v>1977.134</v>
      </c>
      <c r="ALA7">
        <v>1505.396</v>
      </c>
      <c r="ALC7" s="11">
        <v>43098</v>
      </c>
      <c r="ALD7">
        <v>38600.002999999997</v>
      </c>
      <c r="ALE7">
        <v>2085.1849999999999</v>
      </c>
      <c r="ALF7">
        <v>2004.239</v>
      </c>
      <c r="ALG7">
        <v>6484.1629999999996</v>
      </c>
      <c r="ALI7" s="11">
        <v>43098</v>
      </c>
      <c r="ALJ7">
        <v>3339.8580000000002</v>
      </c>
      <c r="ALK7">
        <v>-135.959</v>
      </c>
      <c r="ALL7">
        <v>401.74900000000002</v>
      </c>
      <c r="ALM7">
        <v>1648.1189999999999</v>
      </c>
      <c r="ALO7" s="11">
        <v>43098</v>
      </c>
      <c r="ALP7">
        <v>8158.1970000000001</v>
      </c>
      <c r="ALQ7">
        <v>-37.494999999999997</v>
      </c>
      <c r="ALR7">
        <v>1730.6780000000001</v>
      </c>
      <c r="ALS7">
        <v>878.10699999999997</v>
      </c>
      <c r="ALU7" s="11">
        <v>43098</v>
      </c>
      <c r="ALV7">
        <v>283.06799999999998</v>
      </c>
      <c r="ALW7">
        <v>-6.37</v>
      </c>
      <c r="ALX7">
        <v>263</v>
      </c>
      <c r="ALY7">
        <v>35.713000000000001</v>
      </c>
      <c r="AMA7" s="11">
        <v>43098</v>
      </c>
      <c r="AMB7">
        <v>981.49599999999998</v>
      </c>
      <c r="AMC7">
        <v>263.98399999999998</v>
      </c>
      <c r="AMD7">
        <v>0</v>
      </c>
      <c r="AME7">
        <v>775.21799999999996</v>
      </c>
      <c r="AMG7" s="11">
        <v>43098</v>
      </c>
      <c r="AMH7">
        <v>706.20299999999997</v>
      </c>
      <c r="AMI7">
        <v>-11.612</v>
      </c>
      <c r="AMJ7">
        <v>1.4E-2</v>
      </c>
      <c r="AMK7">
        <v>628.78</v>
      </c>
      <c r="AMM7" s="11">
        <v>43098</v>
      </c>
      <c r="AMN7">
        <v>2943.1790000000001</v>
      </c>
      <c r="AMO7">
        <v>1294.653</v>
      </c>
      <c r="AMP7">
        <v>806.40300000000002</v>
      </c>
      <c r="AMQ7">
        <v>1726.6890000000001</v>
      </c>
      <c r="AMS7" s="11"/>
    </row>
    <row r="8" spans="1:1033">
      <c r="A8" s="11">
        <v>43190</v>
      </c>
      <c r="B8">
        <v>231787.584</v>
      </c>
      <c r="C8">
        <v>17762.704000000002</v>
      </c>
      <c r="D8">
        <v>63073.510999999999</v>
      </c>
      <c r="E8">
        <v>140616.95999999999</v>
      </c>
      <c r="G8" s="11">
        <v>43190</v>
      </c>
      <c r="H8">
        <v>2475.962</v>
      </c>
      <c r="I8">
        <v>167.15799999999999</v>
      </c>
      <c r="J8">
        <v>474.50099999999998</v>
      </c>
      <c r="K8">
        <v>1108.0450000000001</v>
      </c>
      <c r="M8" s="11">
        <v>43190</v>
      </c>
      <c r="N8">
        <v>1028.6990000000001</v>
      </c>
      <c r="O8">
        <v>95.683000000000007</v>
      </c>
      <c r="P8">
        <v>0</v>
      </c>
      <c r="Q8">
        <v>511.89299999999997</v>
      </c>
      <c r="S8" s="11">
        <v>43190</v>
      </c>
      <c r="T8">
        <v>46621.027000000002</v>
      </c>
      <c r="U8">
        <v>6268.2089999999998</v>
      </c>
      <c r="V8">
        <v>1193.3050000000001</v>
      </c>
      <c r="W8">
        <v>19198.175999999999</v>
      </c>
      <c r="Y8" s="11">
        <v>43190</v>
      </c>
      <c r="Z8">
        <v>207.929</v>
      </c>
      <c r="AA8">
        <v>-299.39499999999998</v>
      </c>
      <c r="AB8">
        <v>0</v>
      </c>
      <c r="AC8">
        <v>915.98</v>
      </c>
      <c r="AE8" s="11">
        <v>43190</v>
      </c>
      <c r="AF8">
        <v>42330.949000000001</v>
      </c>
      <c r="AG8">
        <v>4451.6099999999997</v>
      </c>
      <c r="AH8">
        <v>13925.549000000001</v>
      </c>
      <c r="AI8">
        <v>3091.308</v>
      </c>
      <c r="AK8" s="11">
        <v>43188</v>
      </c>
      <c r="AL8">
        <v>20775.427299999999</v>
      </c>
      <c r="AM8">
        <v>649.88430000000005</v>
      </c>
      <c r="AN8">
        <v>4282.1099999999997</v>
      </c>
      <c r="AO8">
        <v>4072.5488</v>
      </c>
      <c r="AQ8" s="11">
        <v>43188</v>
      </c>
      <c r="AR8">
        <v>15787.013300000001</v>
      </c>
      <c r="AS8">
        <v>3112.5897</v>
      </c>
      <c r="AT8">
        <v>602.99099999999999</v>
      </c>
      <c r="AU8">
        <v>9953.5753000000004</v>
      </c>
      <c r="AW8" s="11">
        <v>43190</v>
      </c>
      <c r="AX8">
        <v>11249.914000000001</v>
      </c>
      <c r="AY8">
        <v>272.84899999999999</v>
      </c>
      <c r="AZ8">
        <v>0</v>
      </c>
      <c r="BA8">
        <v>2786.3989999999999</v>
      </c>
      <c r="BC8" s="11">
        <v>43190</v>
      </c>
      <c r="BD8">
        <v>10606.972</v>
      </c>
      <c r="BE8">
        <v>1230.3810000000001</v>
      </c>
      <c r="BF8">
        <v>0.48299999999999998</v>
      </c>
      <c r="BG8">
        <v>3179.223</v>
      </c>
      <c r="BI8" s="11">
        <v>43190</v>
      </c>
      <c r="BJ8">
        <v>9471.4860000000008</v>
      </c>
      <c r="BK8">
        <v>999.06399999999996</v>
      </c>
      <c r="BL8">
        <v>523.62900000000002</v>
      </c>
      <c r="BM8">
        <v>2095.4839999999999</v>
      </c>
      <c r="BO8" s="11">
        <v>43190</v>
      </c>
      <c r="BP8">
        <v>12510.266</v>
      </c>
      <c r="BQ8">
        <v>1314.7560000000001</v>
      </c>
      <c r="BR8">
        <v>0</v>
      </c>
      <c r="BS8">
        <v>4736.5820000000003</v>
      </c>
      <c r="BU8" s="11">
        <v>43190</v>
      </c>
      <c r="BV8">
        <v>6038.46</v>
      </c>
      <c r="BW8">
        <v>-227.65</v>
      </c>
      <c r="BX8">
        <v>3227.5619999999999</v>
      </c>
      <c r="BY8">
        <v>762.41300000000001</v>
      </c>
      <c r="CA8" s="11">
        <v>43190</v>
      </c>
      <c r="CB8" t="s">
        <v>920</v>
      </c>
      <c r="CC8" t="s">
        <v>920</v>
      </c>
      <c r="CD8" t="s">
        <v>920</v>
      </c>
      <c r="CE8" t="s">
        <v>920</v>
      </c>
      <c r="CG8" s="11">
        <v>43190</v>
      </c>
      <c r="CH8">
        <v>7693.2650000000003</v>
      </c>
      <c r="CI8">
        <v>1519.8109999999999</v>
      </c>
      <c r="CJ8">
        <v>250.31399999999999</v>
      </c>
      <c r="CK8">
        <v>1931.61</v>
      </c>
      <c r="CM8" s="11">
        <v>43190</v>
      </c>
      <c r="CN8">
        <v>9354.9979999999996</v>
      </c>
      <c r="CO8">
        <v>950.57600000000002</v>
      </c>
      <c r="CP8">
        <v>0</v>
      </c>
      <c r="CQ8">
        <v>1163.0830000000001</v>
      </c>
      <c r="CS8" s="11">
        <v>43190</v>
      </c>
      <c r="CT8">
        <v>1158.7809999999999</v>
      </c>
      <c r="CU8">
        <v>255.345</v>
      </c>
      <c r="CV8">
        <v>1.591</v>
      </c>
      <c r="CW8">
        <v>694.20299999999997</v>
      </c>
      <c r="CY8" s="11">
        <v>43190</v>
      </c>
      <c r="CZ8">
        <v>8947.5879999999997</v>
      </c>
      <c r="DA8">
        <v>2177.1120000000001</v>
      </c>
      <c r="DB8">
        <v>658.83500000000004</v>
      </c>
      <c r="DC8">
        <v>3055.7350000000001</v>
      </c>
      <c r="DE8" s="11">
        <v>43190</v>
      </c>
      <c r="DF8">
        <v>11903.472</v>
      </c>
      <c r="DG8">
        <v>2014.9069999999999</v>
      </c>
      <c r="DH8">
        <v>4892.0870000000004</v>
      </c>
      <c r="DI8">
        <v>3130.0749999999998</v>
      </c>
      <c r="DK8" s="11">
        <v>43190</v>
      </c>
      <c r="DL8">
        <v>4026.9380000000001</v>
      </c>
      <c r="DM8">
        <v>438.21199999999999</v>
      </c>
      <c r="DN8">
        <v>407.54</v>
      </c>
      <c r="DO8">
        <v>2309.3310000000001</v>
      </c>
      <c r="DQ8" s="11">
        <v>43190</v>
      </c>
      <c r="DR8">
        <v>2309.9639999999999</v>
      </c>
      <c r="DS8">
        <v>114.705</v>
      </c>
      <c r="DT8">
        <v>221.74299999999999</v>
      </c>
      <c r="DU8">
        <v>478.86599999999999</v>
      </c>
      <c r="DW8" s="11">
        <v>43190</v>
      </c>
      <c r="DX8" t="s">
        <v>920</v>
      </c>
      <c r="DY8" t="s">
        <v>920</v>
      </c>
      <c r="DZ8" t="s">
        <v>920</v>
      </c>
      <c r="EA8" t="s">
        <v>920</v>
      </c>
      <c r="EC8" s="11">
        <v>43190</v>
      </c>
      <c r="ED8">
        <v>49541.199000000001</v>
      </c>
      <c r="EE8">
        <v>15122.495000000001</v>
      </c>
      <c r="EF8">
        <v>12949.383</v>
      </c>
      <c r="EG8">
        <v>26902.663</v>
      </c>
      <c r="EI8" s="11">
        <v>43190</v>
      </c>
      <c r="EJ8">
        <v>6951.7539999999999</v>
      </c>
      <c r="EK8">
        <v>1782.759</v>
      </c>
      <c r="EL8">
        <v>3598.88</v>
      </c>
      <c r="EM8">
        <v>2092.6370000000002</v>
      </c>
      <c r="EO8" s="11">
        <v>43190</v>
      </c>
      <c r="EP8">
        <v>13547.674999999999</v>
      </c>
      <c r="EQ8">
        <v>5683.1319999999996</v>
      </c>
      <c r="ER8">
        <v>0</v>
      </c>
      <c r="ES8">
        <v>7835.7979999999998</v>
      </c>
      <c r="EU8" s="11">
        <v>43190</v>
      </c>
      <c r="EV8">
        <v>3477.5639999999999</v>
      </c>
      <c r="EW8">
        <v>464.24400000000003</v>
      </c>
      <c r="EX8">
        <v>393.98899999999998</v>
      </c>
      <c r="EY8">
        <v>1337.558</v>
      </c>
      <c r="FA8" s="11">
        <v>43190</v>
      </c>
      <c r="FB8">
        <v>991611.51199999999</v>
      </c>
      <c r="FC8">
        <v>658497.53799999994</v>
      </c>
      <c r="FD8">
        <v>189488.09</v>
      </c>
      <c r="FE8">
        <v>577782.96299999999</v>
      </c>
      <c r="FG8" s="11">
        <v>43190</v>
      </c>
      <c r="FH8">
        <v>149363.89300000001</v>
      </c>
      <c r="FI8">
        <v>58913.167999999998</v>
      </c>
      <c r="FJ8">
        <v>92609.395000000004</v>
      </c>
      <c r="FK8">
        <v>77142.865999999995</v>
      </c>
      <c r="FM8" s="11">
        <v>43190</v>
      </c>
      <c r="FN8">
        <v>25071.648000000001</v>
      </c>
      <c r="FO8">
        <v>7346.08</v>
      </c>
      <c r="FP8">
        <v>0</v>
      </c>
      <c r="FQ8">
        <v>16334.48</v>
      </c>
      <c r="FS8" s="11">
        <v>43190</v>
      </c>
      <c r="FT8">
        <v>1650.627</v>
      </c>
      <c r="FU8">
        <v>157.179</v>
      </c>
      <c r="FV8">
        <v>837.81500000000005</v>
      </c>
      <c r="FW8">
        <v>949.34799999999996</v>
      </c>
      <c r="FY8" s="11">
        <v>43190</v>
      </c>
      <c r="FZ8">
        <v>1387.528</v>
      </c>
      <c r="GA8">
        <v>31.024000000000001</v>
      </c>
      <c r="GB8">
        <v>802.47799999999995</v>
      </c>
      <c r="GC8">
        <v>48.905000000000001</v>
      </c>
      <c r="GE8" s="11">
        <v>43190</v>
      </c>
      <c r="GF8">
        <v>113648.891</v>
      </c>
      <c r="GG8">
        <v>7296.616</v>
      </c>
      <c r="GH8">
        <v>16.992000000000001</v>
      </c>
      <c r="GI8">
        <v>13582.019</v>
      </c>
      <c r="GK8" s="11">
        <v>43190</v>
      </c>
      <c r="GL8">
        <v>5445.7139999999999</v>
      </c>
      <c r="GM8">
        <v>457.75400000000002</v>
      </c>
      <c r="GN8">
        <v>1131.491</v>
      </c>
      <c r="GO8">
        <v>1570.4069999999999</v>
      </c>
      <c r="GQ8" s="11">
        <v>43190</v>
      </c>
      <c r="GR8">
        <v>15591.794</v>
      </c>
      <c r="GS8">
        <v>3448.4119999999998</v>
      </c>
      <c r="GT8">
        <v>2852.3809999999999</v>
      </c>
      <c r="GU8">
        <v>4269.4709999999995</v>
      </c>
      <c r="GW8" s="11">
        <v>43190</v>
      </c>
      <c r="GX8">
        <v>3914.623</v>
      </c>
      <c r="GY8">
        <v>980.38300000000004</v>
      </c>
      <c r="GZ8">
        <v>37.195</v>
      </c>
      <c r="HA8">
        <v>1279.5409999999999</v>
      </c>
      <c r="HC8" s="11">
        <v>43190</v>
      </c>
      <c r="HD8">
        <v>1161.5139999999999</v>
      </c>
      <c r="HE8">
        <v>0.22700000000000001</v>
      </c>
      <c r="HF8">
        <v>855.14099999999996</v>
      </c>
      <c r="HG8">
        <v>189.93199999999999</v>
      </c>
      <c r="HI8" s="11">
        <v>43190</v>
      </c>
      <c r="HJ8">
        <v>3603.0540000000001</v>
      </c>
      <c r="HK8">
        <v>632.63599999999997</v>
      </c>
      <c r="HL8">
        <v>106.938</v>
      </c>
      <c r="HM8">
        <v>703.34</v>
      </c>
      <c r="HO8" s="11">
        <v>43190</v>
      </c>
      <c r="HP8">
        <v>24649.191999999999</v>
      </c>
      <c r="HQ8">
        <v>1419.847</v>
      </c>
      <c r="HR8">
        <v>914.08100000000002</v>
      </c>
      <c r="HS8">
        <v>2255.09</v>
      </c>
      <c r="HU8" s="11">
        <v>43190</v>
      </c>
      <c r="HV8">
        <v>3438.0920000000001</v>
      </c>
      <c r="HW8">
        <v>294.91300000000001</v>
      </c>
      <c r="HX8">
        <v>28.611000000000001</v>
      </c>
      <c r="HY8">
        <v>690.19899999999996</v>
      </c>
      <c r="IA8" s="11">
        <v>43190</v>
      </c>
      <c r="IB8">
        <v>1794.8240000000001</v>
      </c>
      <c r="IC8">
        <v>-19.396999999999998</v>
      </c>
      <c r="ID8">
        <v>1895.616</v>
      </c>
      <c r="IE8">
        <v>141.68600000000001</v>
      </c>
      <c r="IG8" s="11">
        <v>43190</v>
      </c>
      <c r="IH8">
        <v>2280.85</v>
      </c>
      <c r="II8">
        <v>279.54700000000003</v>
      </c>
      <c r="IJ8">
        <v>321.34500000000003</v>
      </c>
      <c r="IK8">
        <v>278.55399999999997</v>
      </c>
      <c r="IM8" s="11">
        <v>43190</v>
      </c>
      <c r="IN8">
        <v>11723.971</v>
      </c>
      <c r="IO8">
        <v>1451.146</v>
      </c>
      <c r="IP8">
        <v>438.12700000000001</v>
      </c>
      <c r="IQ8">
        <v>4860.848</v>
      </c>
      <c r="IS8" s="11">
        <v>43190</v>
      </c>
      <c r="IT8">
        <v>4412.1459999999997</v>
      </c>
      <c r="IU8">
        <v>606.86</v>
      </c>
      <c r="IV8">
        <v>2113.953</v>
      </c>
      <c r="IW8">
        <v>895.12400000000002</v>
      </c>
      <c r="IY8" s="11">
        <v>43190</v>
      </c>
      <c r="IZ8">
        <v>3062.0039999999999</v>
      </c>
      <c r="JA8">
        <v>1062.194</v>
      </c>
      <c r="JB8">
        <v>0</v>
      </c>
      <c r="JC8">
        <v>3681.6860000000001</v>
      </c>
      <c r="JE8" s="11">
        <v>43190</v>
      </c>
      <c r="JF8">
        <v>418.65199999999999</v>
      </c>
      <c r="JG8">
        <v>111.616</v>
      </c>
      <c r="JH8">
        <v>0</v>
      </c>
      <c r="JI8">
        <v>268.53399999999999</v>
      </c>
      <c r="JK8" s="11">
        <v>43190</v>
      </c>
      <c r="JL8">
        <v>3058.6529999999998</v>
      </c>
      <c r="JM8">
        <v>643.67499999999995</v>
      </c>
      <c r="JN8">
        <v>120.714</v>
      </c>
      <c r="JO8">
        <v>698.63300000000004</v>
      </c>
      <c r="JQ8" s="11">
        <v>43190</v>
      </c>
      <c r="JR8">
        <v>20567.173999999999</v>
      </c>
      <c r="JS8">
        <v>912.91800000000001</v>
      </c>
      <c r="JT8">
        <v>2986.6489999999999</v>
      </c>
      <c r="JU8">
        <v>1935.0029999999999</v>
      </c>
      <c r="JW8" s="11">
        <v>43190</v>
      </c>
      <c r="JX8" t="s">
        <v>920</v>
      </c>
      <c r="JY8" t="s">
        <v>920</v>
      </c>
      <c r="JZ8" t="s">
        <v>920</v>
      </c>
      <c r="KA8" t="s">
        <v>920</v>
      </c>
      <c r="KC8" s="11">
        <v>43190</v>
      </c>
      <c r="KD8">
        <v>2010.162</v>
      </c>
      <c r="KE8">
        <v>530.06500000000005</v>
      </c>
      <c r="KF8">
        <v>705.57799999999997</v>
      </c>
      <c r="KG8">
        <v>848.65200000000004</v>
      </c>
      <c r="KI8" s="11">
        <v>43190</v>
      </c>
      <c r="KJ8">
        <v>2317.5720000000001</v>
      </c>
      <c r="KK8">
        <v>334.75200000000001</v>
      </c>
      <c r="KL8">
        <v>3.052</v>
      </c>
      <c r="KM8">
        <v>478.16300000000001</v>
      </c>
      <c r="KO8" s="11">
        <v>43190</v>
      </c>
      <c r="KP8" t="s">
        <v>920</v>
      </c>
      <c r="KQ8" t="s">
        <v>920</v>
      </c>
      <c r="KR8" t="s">
        <v>920</v>
      </c>
      <c r="KS8" t="s">
        <v>920</v>
      </c>
      <c r="KU8" s="11">
        <v>43190</v>
      </c>
      <c r="KV8">
        <v>62881.796000000002</v>
      </c>
      <c r="KW8">
        <v>20857.233</v>
      </c>
      <c r="KX8">
        <v>31120.197</v>
      </c>
      <c r="KY8">
        <v>19045.728999999999</v>
      </c>
      <c r="LA8" s="11">
        <v>43190</v>
      </c>
      <c r="LB8">
        <v>19398.838</v>
      </c>
      <c r="LC8">
        <v>9349.2369999999992</v>
      </c>
      <c r="LD8">
        <v>12254.797</v>
      </c>
      <c r="LE8">
        <v>5605.1679999999997</v>
      </c>
      <c r="LG8" s="11">
        <v>43190</v>
      </c>
      <c r="LH8">
        <v>17391.53</v>
      </c>
      <c r="LI8">
        <v>4489.4960000000001</v>
      </c>
      <c r="LJ8">
        <v>10720.459000000001</v>
      </c>
      <c r="LK8">
        <v>6688.4889999999996</v>
      </c>
      <c r="LM8" s="11">
        <v>43190</v>
      </c>
      <c r="LN8">
        <v>7846.9250000000002</v>
      </c>
      <c r="LO8">
        <v>2109.3609999999999</v>
      </c>
      <c r="LP8">
        <v>22.574999999999999</v>
      </c>
      <c r="LQ8">
        <v>2935.2930000000001</v>
      </c>
      <c r="LS8" s="11">
        <v>43190</v>
      </c>
      <c r="LT8">
        <v>13628.062</v>
      </c>
      <c r="LU8">
        <v>650.63400000000001</v>
      </c>
      <c r="LV8">
        <v>6643.6049999999996</v>
      </c>
      <c r="LW8">
        <v>1167.338</v>
      </c>
      <c r="LY8" s="11">
        <v>43190</v>
      </c>
      <c r="LZ8">
        <v>2703.549</v>
      </c>
      <c r="MA8">
        <v>129.869</v>
      </c>
      <c r="MB8">
        <v>0</v>
      </c>
      <c r="MC8">
        <v>864.15200000000004</v>
      </c>
      <c r="ME8" s="11">
        <v>43190</v>
      </c>
      <c r="MF8">
        <v>15517.528</v>
      </c>
      <c r="MG8">
        <v>2058.741</v>
      </c>
      <c r="MH8">
        <v>2735.7109999999998</v>
      </c>
      <c r="MI8">
        <v>2546.0659999999998</v>
      </c>
      <c r="MK8" s="11">
        <v>43190</v>
      </c>
      <c r="ML8">
        <v>682.19899999999996</v>
      </c>
      <c r="MM8">
        <v>24.247</v>
      </c>
      <c r="MN8">
        <v>0.64300000000000002</v>
      </c>
      <c r="MO8">
        <v>453.90699999999998</v>
      </c>
      <c r="MQ8" s="11">
        <v>43190</v>
      </c>
      <c r="MR8">
        <v>1179.19</v>
      </c>
      <c r="MS8">
        <v>97.673000000000002</v>
      </c>
      <c r="MT8">
        <v>406.42099999999999</v>
      </c>
      <c r="MU8">
        <v>448.75599999999997</v>
      </c>
      <c r="MW8" s="11">
        <v>43190</v>
      </c>
      <c r="MX8">
        <v>1980.9349999999999</v>
      </c>
      <c r="MY8">
        <v>442.03300000000002</v>
      </c>
      <c r="MZ8">
        <v>0.85899999999999999</v>
      </c>
      <c r="NA8">
        <v>806.5</v>
      </c>
      <c r="NC8" s="11">
        <v>43190</v>
      </c>
      <c r="ND8">
        <v>375.577</v>
      </c>
      <c r="NE8">
        <v>10.646000000000001</v>
      </c>
      <c r="NF8">
        <v>302.17399999999998</v>
      </c>
      <c r="NG8">
        <v>26.495000000000001</v>
      </c>
      <c r="NI8" s="11">
        <v>43190</v>
      </c>
      <c r="NJ8">
        <v>9704.75</v>
      </c>
      <c r="NK8">
        <v>1715.0519999999999</v>
      </c>
      <c r="NL8">
        <v>2665.6860000000001</v>
      </c>
      <c r="NM8">
        <v>792.96799999999996</v>
      </c>
      <c r="NO8" s="11">
        <v>43190</v>
      </c>
      <c r="NP8">
        <v>1890.665</v>
      </c>
      <c r="NQ8">
        <v>311.88099999999997</v>
      </c>
      <c r="NR8">
        <v>1039.5899999999999</v>
      </c>
      <c r="NS8">
        <v>867.47799999999995</v>
      </c>
      <c r="NU8" s="11">
        <v>43190</v>
      </c>
      <c r="NV8">
        <v>3829.35</v>
      </c>
      <c r="NW8">
        <v>562.31899999999996</v>
      </c>
      <c r="NX8">
        <v>589.125</v>
      </c>
      <c r="NY8">
        <v>1038.174</v>
      </c>
      <c r="OA8" s="11">
        <v>43190</v>
      </c>
      <c r="OB8">
        <v>4424.96</v>
      </c>
      <c r="OC8">
        <v>664.04600000000005</v>
      </c>
      <c r="OD8">
        <v>1337.6759999999999</v>
      </c>
      <c r="OE8">
        <v>526.90700000000004</v>
      </c>
      <c r="OG8" s="11">
        <v>43190</v>
      </c>
      <c r="OH8">
        <v>4135.6120000000001</v>
      </c>
      <c r="OI8">
        <v>348.15600000000001</v>
      </c>
      <c r="OJ8">
        <v>2411.4760000000001</v>
      </c>
      <c r="OK8">
        <v>1441.7940000000001</v>
      </c>
      <c r="OM8" s="11">
        <v>43190</v>
      </c>
      <c r="ON8">
        <v>888.56500000000005</v>
      </c>
      <c r="OO8">
        <v>56.664999999999999</v>
      </c>
      <c r="OP8">
        <v>11.717000000000001</v>
      </c>
      <c r="OQ8">
        <v>121.10899999999999</v>
      </c>
      <c r="OS8" s="11">
        <v>43190</v>
      </c>
      <c r="OT8">
        <v>1355.27</v>
      </c>
      <c r="OU8">
        <v>177.62100000000001</v>
      </c>
      <c r="OV8">
        <v>820.55100000000004</v>
      </c>
      <c r="OW8">
        <v>191.221</v>
      </c>
      <c r="OY8" s="11">
        <v>43190</v>
      </c>
      <c r="OZ8">
        <v>9450.7960000000003</v>
      </c>
      <c r="PA8">
        <v>1666.5260000000001</v>
      </c>
      <c r="PB8">
        <v>1245.1500000000001</v>
      </c>
      <c r="PC8">
        <v>1187.9280000000001</v>
      </c>
      <c r="PE8" s="11">
        <v>43190</v>
      </c>
      <c r="PF8">
        <v>536948.16799999995</v>
      </c>
      <c r="PG8">
        <v>10180.92</v>
      </c>
      <c r="PH8">
        <v>65700.417000000001</v>
      </c>
      <c r="PI8">
        <v>6645.05</v>
      </c>
      <c r="PK8" s="11">
        <v>43190</v>
      </c>
      <c r="PL8">
        <v>200675.97700000001</v>
      </c>
      <c r="PM8">
        <v>4218.7150000000001</v>
      </c>
      <c r="PN8">
        <v>31266.513999999999</v>
      </c>
      <c r="PO8">
        <v>2541.8110000000001</v>
      </c>
      <c r="PQ8" s="11">
        <v>43190</v>
      </c>
      <c r="PR8">
        <v>123300.08100000001</v>
      </c>
      <c r="PS8">
        <v>2187.3890000000001</v>
      </c>
      <c r="PT8">
        <v>16406.088</v>
      </c>
      <c r="PU8">
        <v>682.06700000000001</v>
      </c>
      <c r="PW8" s="11">
        <v>43190</v>
      </c>
      <c r="PX8">
        <v>54435.177000000003</v>
      </c>
      <c r="PY8">
        <v>1019.572</v>
      </c>
      <c r="PZ8">
        <v>9839.2980000000007</v>
      </c>
      <c r="QA8">
        <v>2243.6689999999999</v>
      </c>
      <c r="QC8" s="11">
        <v>43190</v>
      </c>
      <c r="QD8">
        <v>45367.612000000001</v>
      </c>
      <c r="QE8">
        <v>1703.6849999999999</v>
      </c>
      <c r="QF8">
        <v>7639.77</v>
      </c>
      <c r="QG8">
        <v>2419.7579999999998</v>
      </c>
      <c r="QI8" s="11">
        <v>43190</v>
      </c>
      <c r="QJ8">
        <v>29281.223999999998</v>
      </c>
      <c r="QK8">
        <v>568.14099999999996</v>
      </c>
      <c r="QL8">
        <v>6225.067</v>
      </c>
      <c r="QM8">
        <v>1160.78</v>
      </c>
      <c r="QO8" s="11">
        <v>43190</v>
      </c>
      <c r="QP8">
        <v>18755.067999999999</v>
      </c>
      <c r="QQ8">
        <v>687.27300000000002</v>
      </c>
      <c r="QR8">
        <v>1649.07</v>
      </c>
      <c r="QS8">
        <v>1213.6369999999999</v>
      </c>
      <c r="QU8" s="11">
        <v>43190</v>
      </c>
      <c r="QV8">
        <v>77607.807000000001</v>
      </c>
      <c r="QW8">
        <v>937.48299999999995</v>
      </c>
      <c r="QX8">
        <v>5911.6890000000003</v>
      </c>
      <c r="QY8">
        <v>777.61</v>
      </c>
      <c r="RA8" s="11">
        <v>43190</v>
      </c>
      <c r="RB8">
        <v>4760286.82</v>
      </c>
      <c r="RC8">
        <v>160105.70699999999</v>
      </c>
      <c r="RD8">
        <v>613047.28099999996</v>
      </c>
      <c r="RE8">
        <v>576764.68999999994</v>
      </c>
      <c r="RG8" s="11">
        <v>43190</v>
      </c>
      <c r="RH8">
        <v>1235702.5630000001</v>
      </c>
      <c r="RI8">
        <v>29469.965</v>
      </c>
      <c r="RJ8">
        <v>98878.607999999993</v>
      </c>
      <c r="RK8">
        <v>131851.916</v>
      </c>
      <c r="RM8" s="11">
        <v>43190</v>
      </c>
      <c r="RN8">
        <v>472566.73599999998</v>
      </c>
      <c r="RO8">
        <v>13330.148999999999</v>
      </c>
      <c r="RP8">
        <v>32231.960999999999</v>
      </c>
      <c r="RQ8">
        <v>29745.526000000002</v>
      </c>
      <c r="RS8" s="11">
        <v>43190</v>
      </c>
      <c r="RT8">
        <v>896341</v>
      </c>
      <c r="RU8">
        <v>13272.235000000001</v>
      </c>
      <c r="RV8">
        <v>88471.804999999993</v>
      </c>
      <c r="RW8">
        <v>72194.587</v>
      </c>
      <c r="RY8" s="11">
        <v>43190</v>
      </c>
      <c r="RZ8">
        <v>884725.83600000001</v>
      </c>
      <c r="SA8">
        <v>15120.18</v>
      </c>
      <c r="SB8">
        <v>96399.714000000007</v>
      </c>
      <c r="SC8">
        <v>49658.080999999998</v>
      </c>
      <c r="SE8" s="11">
        <v>43190</v>
      </c>
      <c r="SF8" t="s">
        <v>920</v>
      </c>
      <c r="SG8" t="s">
        <v>920</v>
      </c>
      <c r="SH8" t="s">
        <v>920</v>
      </c>
      <c r="SI8" t="s">
        <v>920</v>
      </c>
      <c r="SK8" s="11">
        <v>43190</v>
      </c>
      <c r="SL8">
        <v>15236.695</v>
      </c>
      <c r="SM8">
        <v>-516.04499999999996</v>
      </c>
      <c r="SN8">
        <v>2696.9169999999999</v>
      </c>
      <c r="SO8">
        <v>631.98699999999997</v>
      </c>
      <c r="SQ8" s="11">
        <v>43188</v>
      </c>
      <c r="SR8" t="s">
        <v>920</v>
      </c>
      <c r="SS8" t="s">
        <v>920</v>
      </c>
      <c r="ST8" t="s">
        <v>920</v>
      </c>
      <c r="SU8" t="s">
        <v>920</v>
      </c>
      <c r="SW8" s="11">
        <v>43190</v>
      </c>
      <c r="SX8">
        <v>56377.731</v>
      </c>
      <c r="SY8">
        <v>-9195.9</v>
      </c>
      <c r="SZ8">
        <v>4.4999999999999998E-2</v>
      </c>
      <c r="TA8">
        <v>38558.837</v>
      </c>
      <c r="TC8" s="11">
        <v>43190</v>
      </c>
      <c r="TD8">
        <v>424739.15</v>
      </c>
      <c r="TE8">
        <v>14198.61</v>
      </c>
      <c r="TF8">
        <v>7287.3940000000002</v>
      </c>
      <c r="TG8">
        <v>77384.566000000006</v>
      </c>
      <c r="TI8" s="11">
        <v>43190</v>
      </c>
      <c r="TJ8">
        <v>118636.77800000001</v>
      </c>
      <c r="TK8">
        <v>33396.438999999998</v>
      </c>
      <c r="TL8">
        <v>54578.538</v>
      </c>
      <c r="TM8">
        <v>7663.8710000000001</v>
      </c>
      <c r="TO8" s="11">
        <v>43190</v>
      </c>
      <c r="TP8">
        <v>236026.022</v>
      </c>
      <c r="TQ8">
        <v>4753.82</v>
      </c>
      <c r="TR8">
        <v>5294.6729999999998</v>
      </c>
      <c r="TS8">
        <v>29382.263999999999</v>
      </c>
      <c r="TU8" s="11">
        <v>43190</v>
      </c>
      <c r="TV8">
        <v>140829.79399999999</v>
      </c>
      <c r="TW8">
        <v>5530.7690000000002</v>
      </c>
      <c r="TX8">
        <v>32474.905999999999</v>
      </c>
      <c r="TY8">
        <v>7280.1310000000003</v>
      </c>
      <c r="UA8" s="11">
        <v>43190</v>
      </c>
      <c r="UB8">
        <v>35884.17</v>
      </c>
      <c r="UC8">
        <v>757.44600000000003</v>
      </c>
      <c r="UD8">
        <v>13.069000000000001</v>
      </c>
      <c r="UE8">
        <v>2553.3649999999998</v>
      </c>
      <c r="UG8" s="11">
        <v>43190</v>
      </c>
      <c r="UH8">
        <v>376992.86300000001</v>
      </c>
      <c r="UI8">
        <v>5531.8649999999998</v>
      </c>
      <c r="UJ8">
        <v>43833.351999999999</v>
      </c>
      <c r="UK8">
        <v>11505.429</v>
      </c>
      <c r="UM8" s="11">
        <v>43190</v>
      </c>
      <c r="UN8">
        <v>10053.583000000001</v>
      </c>
      <c r="UO8">
        <v>187.56100000000001</v>
      </c>
      <c r="UP8">
        <v>441.27699999999999</v>
      </c>
      <c r="UQ8">
        <v>434.738</v>
      </c>
      <c r="US8" s="11">
        <v>43190</v>
      </c>
      <c r="UT8">
        <v>14151.323</v>
      </c>
      <c r="UU8">
        <v>1606.5239999999999</v>
      </c>
      <c r="UV8">
        <v>3544.6109999999999</v>
      </c>
      <c r="UW8">
        <v>1955.5909999999999</v>
      </c>
      <c r="UY8" s="11">
        <v>43190</v>
      </c>
      <c r="UZ8">
        <v>94433.407000000007</v>
      </c>
      <c r="VA8">
        <v>3369.4270000000001</v>
      </c>
      <c r="VB8">
        <v>14528.19</v>
      </c>
      <c r="VC8">
        <v>7042.78</v>
      </c>
      <c r="VE8" s="11">
        <v>43190</v>
      </c>
      <c r="VF8">
        <v>21207.654999999999</v>
      </c>
      <c r="VG8">
        <v>712.01199999999994</v>
      </c>
      <c r="VH8">
        <v>35.158000000000001</v>
      </c>
      <c r="VI8">
        <v>1293.5129999999999</v>
      </c>
      <c r="VK8" s="11">
        <v>43190</v>
      </c>
      <c r="VL8">
        <v>16777.883999999998</v>
      </c>
      <c r="VM8">
        <v>645.43499999999995</v>
      </c>
      <c r="VN8">
        <v>6.0640000000000001</v>
      </c>
      <c r="VO8">
        <v>591.58600000000001</v>
      </c>
      <c r="VQ8" s="11">
        <v>43190</v>
      </c>
      <c r="VR8">
        <v>4374.7550000000001</v>
      </c>
      <c r="VS8">
        <v>127.991</v>
      </c>
      <c r="VT8">
        <v>34.896000000000001</v>
      </c>
      <c r="VU8">
        <v>597.41600000000005</v>
      </c>
      <c r="VW8" s="11">
        <v>43190</v>
      </c>
      <c r="VX8">
        <v>1687.0129999999999</v>
      </c>
      <c r="VY8">
        <v>61.25</v>
      </c>
      <c r="VZ8">
        <v>9.5850000000000009</v>
      </c>
      <c r="WA8">
        <v>64.897000000000006</v>
      </c>
      <c r="WC8" s="11">
        <v>43190</v>
      </c>
      <c r="WD8">
        <v>226613.141</v>
      </c>
      <c r="WE8">
        <v>77588.145000000004</v>
      </c>
      <c r="WF8">
        <v>1770</v>
      </c>
      <c r="WG8">
        <v>31529.327000000001</v>
      </c>
      <c r="WI8" s="11">
        <v>43190</v>
      </c>
      <c r="WJ8">
        <v>91255.854000000007</v>
      </c>
      <c r="WK8">
        <v>27790.494999999999</v>
      </c>
      <c r="WL8">
        <v>30154.268</v>
      </c>
      <c r="WM8">
        <v>4638.6819999999998</v>
      </c>
      <c r="WU8" s="11">
        <v>43190</v>
      </c>
      <c r="WV8">
        <v>13941.876</v>
      </c>
      <c r="WW8">
        <v>-361.7</v>
      </c>
      <c r="WX8">
        <v>12.127000000000001</v>
      </c>
      <c r="WY8">
        <v>2132.2359999999999</v>
      </c>
      <c r="XA8" s="11">
        <v>43190</v>
      </c>
      <c r="XB8">
        <v>30686.021000000001</v>
      </c>
      <c r="XC8">
        <v>-1077.5899999999999</v>
      </c>
      <c r="XD8">
        <v>1365.7349999999999</v>
      </c>
      <c r="XE8">
        <v>8366.1029999999992</v>
      </c>
      <c r="XG8" s="11">
        <v>43190</v>
      </c>
      <c r="XH8">
        <v>35840.83</v>
      </c>
      <c r="XI8">
        <v>1640.8510000000001</v>
      </c>
      <c r="XJ8">
        <v>63.466000000000001</v>
      </c>
      <c r="XK8">
        <v>3017.348</v>
      </c>
      <c r="XM8" s="11">
        <v>43190</v>
      </c>
      <c r="XN8">
        <v>4477.4210000000003</v>
      </c>
      <c r="XO8">
        <v>-1141.133</v>
      </c>
      <c r="XP8">
        <v>2147.1770000000001</v>
      </c>
      <c r="XQ8">
        <v>1673.9090000000001</v>
      </c>
      <c r="XS8" s="11">
        <v>43190</v>
      </c>
      <c r="XT8">
        <v>1014194.67</v>
      </c>
      <c r="XU8">
        <v>22659.528999999999</v>
      </c>
      <c r="XV8">
        <v>273960.98700000002</v>
      </c>
      <c r="XW8">
        <v>243554.26</v>
      </c>
      <c r="XY8" s="11">
        <v>43190</v>
      </c>
      <c r="XZ8">
        <v>2487.069</v>
      </c>
      <c r="YA8">
        <v>413.85700000000003</v>
      </c>
      <c r="YB8">
        <v>25.111000000000001</v>
      </c>
      <c r="YC8">
        <v>377.755</v>
      </c>
      <c r="YE8" s="11">
        <v>43190</v>
      </c>
      <c r="YF8">
        <v>22552.166000000001</v>
      </c>
      <c r="YG8">
        <v>3232.62</v>
      </c>
      <c r="YH8">
        <v>2248.6129999999998</v>
      </c>
      <c r="YI8">
        <v>5040.0050000000001</v>
      </c>
      <c r="YK8" s="11">
        <v>43190</v>
      </c>
      <c r="YL8">
        <v>812.04200000000003</v>
      </c>
      <c r="YM8">
        <v>151.97300000000001</v>
      </c>
      <c r="YN8">
        <v>0</v>
      </c>
      <c r="YO8">
        <v>840.81899999999996</v>
      </c>
      <c r="YQ8" s="11">
        <v>43190</v>
      </c>
      <c r="YR8">
        <v>4953.3969999999999</v>
      </c>
      <c r="YS8">
        <v>779.16099999999994</v>
      </c>
      <c r="YT8">
        <v>4.7E-2</v>
      </c>
      <c r="YU8">
        <v>3308.681</v>
      </c>
      <c r="YW8" s="11">
        <v>43190</v>
      </c>
      <c r="YX8">
        <v>3005.3649999999998</v>
      </c>
      <c r="YY8">
        <v>899.79399999999998</v>
      </c>
      <c r="YZ8">
        <v>6.907</v>
      </c>
      <c r="ZA8">
        <v>1189.095</v>
      </c>
      <c r="ZC8" s="11">
        <v>43190</v>
      </c>
      <c r="ZD8">
        <v>10363.257</v>
      </c>
      <c r="ZE8">
        <v>2281.6370000000002</v>
      </c>
      <c r="ZF8">
        <v>0</v>
      </c>
      <c r="ZG8">
        <v>4588.0439999999999</v>
      </c>
      <c r="ZI8" s="11">
        <v>43190</v>
      </c>
      <c r="ZJ8" t="s">
        <v>920</v>
      </c>
      <c r="ZK8" t="s">
        <v>920</v>
      </c>
      <c r="ZL8" t="s">
        <v>920</v>
      </c>
      <c r="ZM8" t="s">
        <v>920</v>
      </c>
      <c r="ZO8" s="11">
        <v>43190</v>
      </c>
      <c r="ZP8">
        <v>1835.914</v>
      </c>
      <c r="ZQ8">
        <v>297.12</v>
      </c>
      <c r="ZR8">
        <v>899.495</v>
      </c>
      <c r="ZS8">
        <v>1139.799</v>
      </c>
      <c r="ZU8" s="11">
        <v>43190</v>
      </c>
      <c r="ZV8">
        <v>66732.452999999994</v>
      </c>
      <c r="ZW8">
        <v>4309.97</v>
      </c>
      <c r="ZX8">
        <v>217.75700000000001</v>
      </c>
      <c r="ZY8">
        <v>14514.24</v>
      </c>
      <c r="AAA8" s="11">
        <v>43190</v>
      </c>
      <c r="AAB8">
        <v>16964.956999999999</v>
      </c>
      <c r="AAC8">
        <v>411.00700000000001</v>
      </c>
      <c r="AAD8">
        <v>8.5060000000000002</v>
      </c>
      <c r="AAE8">
        <v>369.01400000000001</v>
      </c>
      <c r="AAG8" s="11">
        <v>43190</v>
      </c>
      <c r="AAH8">
        <v>3080.3229999999999</v>
      </c>
      <c r="AAI8">
        <v>157.03200000000001</v>
      </c>
      <c r="AAJ8">
        <v>30</v>
      </c>
      <c r="AAK8">
        <v>185.03299999999999</v>
      </c>
      <c r="AAM8" s="11">
        <v>43190</v>
      </c>
      <c r="AAN8">
        <v>6821.2870000000003</v>
      </c>
      <c r="AAO8">
        <v>42.584000000000003</v>
      </c>
      <c r="AAP8">
        <v>641.58799999999997</v>
      </c>
      <c r="AAQ8">
        <v>67.44</v>
      </c>
      <c r="AAS8" s="11">
        <v>43190</v>
      </c>
      <c r="AAT8">
        <v>1979.471</v>
      </c>
      <c r="AAU8">
        <v>815.97900000000004</v>
      </c>
      <c r="AAV8">
        <v>0</v>
      </c>
      <c r="AAW8">
        <v>900.75199999999995</v>
      </c>
      <c r="AAY8" s="11">
        <v>43190</v>
      </c>
      <c r="AAZ8">
        <v>2030.0160000000001</v>
      </c>
      <c r="ABA8">
        <v>265.108</v>
      </c>
      <c r="ABB8">
        <v>1158.866</v>
      </c>
      <c r="ABC8">
        <v>1615.4939999999999</v>
      </c>
      <c r="ABE8" s="11">
        <v>43190</v>
      </c>
      <c r="ABF8" t="s">
        <v>920</v>
      </c>
      <c r="ABG8" t="s">
        <v>920</v>
      </c>
      <c r="ABH8" t="s">
        <v>920</v>
      </c>
      <c r="ABI8" t="s">
        <v>920</v>
      </c>
      <c r="ABK8" s="11">
        <v>43190</v>
      </c>
      <c r="ABL8">
        <v>73484.394</v>
      </c>
      <c r="ABM8">
        <v>7364.4620000000004</v>
      </c>
      <c r="ABN8">
        <v>112201.738</v>
      </c>
      <c r="ABO8">
        <v>32639.276000000002</v>
      </c>
      <c r="ABQ8" s="11">
        <v>43190</v>
      </c>
      <c r="ABR8">
        <v>51182.048999999999</v>
      </c>
      <c r="ABS8">
        <v>4977.893</v>
      </c>
      <c r="ABT8">
        <v>14025.737999999999</v>
      </c>
      <c r="ABU8">
        <v>18166.969000000001</v>
      </c>
      <c r="ABW8" s="11">
        <v>43190</v>
      </c>
      <c r="ABX8">
        <v>8431.4570000000003</v>
      </c>
      <c r="ABY8">
        <v>281.67200000000003</v>
      </c>
      <c r="ABZ8">
        <v>1970.2070000000001</v>
      </c>
      <c r="ACA8">
        <v>1108.0070000000001</v>
      </c>
      <c r="ACC8" s="11">
        <v>43190</v>
      </c>
      <c r="ACD8">
        <v>4097.6719999999996</v>
      </c>
      <c r="ACE8">
        <v>215.494</v>
      </c>
      <c r="ACF8">
        <v>110.67100000000001</v>
      </c>
      <c r="ACG8">
        <v>1777.6179999999999</v>
      </c>
      <c r="ACI8" s="11">
        <v>43190</v>
      </c>
      <c r="ACJ8">
        <v>41608.445</v>
      </c>
      <c r="ACK8">
        <v>6446.192</v>
      </c>
      <c r="ACL8">
        <v>523.89</v>
      </c>
      <c r="ACM8">
        <v>14374.165000000001</v>
      </c>
      <c r="ACO8" s="11">
        <v>43190</v>
      </c>
      <c r="ACP8">
        <v>5314.7470000000003</v>
      </c>
      <c r="ACQ8">
        <v>1161.23</v>
      </c>
      <c r="ACR8">
        <v>239.04300000000001</v>
      </c>
      <c r="ACS8">
        <v>3803.0709999999999</v>
      </c>
      <c r="ACU8" s="11">
        <v>43190</v>
      </c>
      <c r="ACV8">
        <v>421.13400000000001</v>
      </c>
      <c r="ACW8">
        <v>-10.867000000000001</v>
      </c>
      <c r="ACX8">
        <v>0</v>
      </c>
      <c r="ACY8">
        <v>435.87299999999999</v>
      </c>
      <c r="ADA8" s="11">
        <v>43190</v>
      </c>
      <c r="ADB8">
        <v>615.44399999999996</v>
      </c>
      <c r="ADC8">
        <v>-51.883000000000003</v>
      </c>
      <c r="ADD8">
        <v>0</v>
      </c>
      <c r="ADE8">
        <v>36.58</v>
      </c>
      <c r="ADG8" s="11">
        <v>43190</v>
      </c>
      <c r="ADH8">
        <v>4614.3119999999999</v>
      </c>
      <c r="ADI8">
        <v>1082.425</v>
      </c>
      <c r="ADJ8">
        <v>136.80699999999999</v>
      </c>
      <c r="ADK8">
        <v>1677.0039999999999</v>
      </c>
      <c r="ADM8" s="11">
        <v>43190</v>
      </c>
      <c r="ADN8">
        <v>3118.7249999999999</v>
      </c>
      <c r="ADO8">
        <v>488.74099999999999</v>
      </c>
      <c r="ADP8">
        <v>122.82299999999999</v>
      </c>
      <c r="ADQ8">
        <v>909.95100000000002</v>
      </c>
      <c r="ADS8" s="11">
        <v>43190</v>
      </c>
      <c r="ADT8">
        <v>3224.07</v>
      </c>
      <c r="ADU8">
        <v>336.41899999999998</v>
      </c>
      <c r="ADV8">
        <v>0</v>
      </c>
      <c r="ADW8">
        <v>822.07</v>
      </c>
      <c r="ADY8" s="11">
        <v>43190</v>
      </c>
      <c r="ADZ8">
        <v>415.70699999999999</v>
      </c>
      <c r="AEA8">
        <v>-18.834</v>
      </c>
      <c r="AEB8">
        <v>0</v>
      </c>
      <c r="AEC8">
        <v>128.566</v>
      </c>
      <c r="AEE8" s="11">
        <v>43188</v>
      </c>
      <c r="AEF8">
        <v>290884.37949999998</v>
      </c>
      <c r="AEG8" t="s">
        <v>920</v>
      </c>
      <c r="AEH8">
        <v>19116.038199999999</v>
      </c>
      <c r="AEI8">
        <v>13903.7781</v>
      </c>
      <c r="AEK8" s="11">
        <v>43190</v>
      </c>
      <c r="AEL8">
        <v>23417.915000000001</v>
      </c>
      <c r="AEM8">
        <v>5935.64</v>
      </c>
      <c r="AEN8">
        <v>14357.617</v>
      </c>
      <c r="AEO8">
        <v>2990.4360000000001</v>
      </c>
      <c r="AEQ8" s="11">
        <v>43190</v>
      </c>
      <c r="AER8">
        <v>1903.7380000000001</v>
      </c>
      <c r="AES8">
        <v>70.094999999999999</v>
      </c>
      <c r="AET8">
        <v>1063.3140000000001</v>
      </c>
      <c r="AEU8">
        <v>292.03899999999999</v>
      </c>
      <c r="AEW8" s="11">
        <v>43190</v>
      </c>
      <c r="AEX8">
        <v>1949.7370000000001</v>
      </c>
      <c r="AEY8">
        <v>221.041</v>
      </c>
      <c r="AEZ8">
        <v>223.821</v>
      </c>
      <c r="AFA8">
        <v>1215.0150000000001</v>
      </c>
      <c r="AFC8" s="11">
        <v>43190</v>
      </c>
      <c r="AFD8">
        <v>225522.87899999999</v>
      </c>
      <c r="AFE8">
        <v>29096.296999999999</v>
      </c>
      <c r="AFF8">
        <v>25549.636999999999</v>
      </c>
      <c r="AFG8">
        <v>56090.472999999998</v>
      </c>
      <c r="AFI8" s="11">
        <v>43190</v>
      </c>
      <c r="AFJ8">
        <v>1599.4179999999999</v>
      </c>
      <c r="AFK8">
        <v>98.418000000000006</v>
      </c>
      <c r="AFL8">
        <v>642.88400000000001</v>
      </c>
      <c r="AFM8">
        <v>230.90199999999999</v>
      </c>
      <c r="AFO8" s="11">
        <v>43190</v>
      </c>
      <c r="AFP8">
        <v>7120.6189999999997</v>
      </c>
      <c r="AFQ8">
        <v>500.41399999999999</v>
      </c>
      <c r="AFR8">
        <v>8140.8919999999998</v>
      </c>
      <c r="AFS8">
        <v>4232.5559999999996</v>
      </c>
      <c r="AFU8" s="11">
        <v>43190</v>
      </c>
      <c r="AFV8">
        <v>4769.9070000000002</v>
      </c>
      <c r="AFW8">
        <v>142.98400000000001</v>
      </c>
      <c r="AFX8">
        <v>288.82799999999997</v>
      </c>
      <c r="AFY8">
        <v>372.29</v>
      </c>
      <c r="AGA8" s="11">
        <v>43190</v>
      </c>
      <c r="AGB8">
        <v>7058.5429999999997</v>
      </c>
      <c r="AGC8">
        <v>1340.0429999999999</v>
      </c>
      <c r="AGD8">
        <v>1916.548</v>
      </c>
      <c r="AGE8">
        <v>3530.174</v>
      </c>
      <c r="AGG8" s="11">
        <v>43190</v>
      </c>
      <c r="AGH8">
        <v>32177.088</v>
      </c>
      <c r="AGI8">
        <v>1309.7919999999999</v>
      </c>
      <c r="AGJ8">
        <v>13799.575999999999</v>
      </c>
      <c r="AGK8">
        <v>2103.596</v>
      </c>
      <c r="AGM8" s="11">
        <v>43190</v>
      </c>
      <c r="AGN8" t="s">
        <v>920</v>
      </c>
      <c r="AGO8" t="s">
        <v>920</v>
      </c>
      <c r="AGP8" t="s">
        <v>920</v>
      </c>
      <c r="AGQ8" t="s">
        <v>920</v>
      </c>
      <c r="AGS8" s="11">
        <v>43190</v>
      </c>
      <c r="AGT8">
        <v>3824.2159999999999</v>
      </c>
      <c r="AGU8">
        <v>249.06399999999999</v>
      </c>
      <c r="AGV8">
        <v>483.04500000000002</v>
      </c>
      <c r="AGW8">
        <v>517.63499999999999</v>
      </c>
      <c r="AGY8" s="11">
        <v>43190</v>
      </c>
      <c r="AGZ8">
        <v>1811.797</v>
      </c>
      <c r="AHA8">
        <v>78.742000000000004</v>
      </c>
      <c r="AHB8">
        <v>790.404</v>
      </c>
      <c r="AHC8">
        <v>201.108</v>
      </c>
      <c r="AHE8" s="11">
        <v>43190</v>
      </c>
      <c r="AHF8">
        <v>17313.113000000001</v>
      </c>
      <c r="AHG8">
        <v>738.096</v>
      </c>
      <c r="AHH8">
        <v>1228.348</v>
      </c>
      <c r="AHI8">
        <v>2263.54</v>
      </c>
      <c r="AHK8" s="11">
        <v>43190</v>
      </c>
      <c r="AHL8">
        <v>211746.274</v>
      </c>
      <c r="AHM8">
        <v>12990.239</v>
      </c>
      <c r="AHN8">
        <v>34357.953999999998</v>
      </c>
      <c r="AHO8">
        <v>61406.29</v>
      </c>
      <c r="AHQ8" s="11">
        <v>43190</v>
      </c>
      <c r="AHR8">
        <v>56072.267999999996</v>
      </c>
      <c r="AHS8">
        <v>3428.1489999999999</v>
      </c>
      <c r="AHT8">
        <v>3480.741</v>
      </c>
      <c r="AHU8">
        <v>5257.9290000000001</v>
      </c>
      <c r="AHW8" s="11">
        <v>43190</v>
      </c>
      <c r="AHX8">
        <v>19568.614000000001</v>
      </c>
      <c r="AHY8">
        <v>-28.404</v>
      </c>
      <c r="AHZ8">
        <v>730.827</v>
      </c>
      <c r="AIA8">
        <v>3222.73</v>
      </c>
      <c r="AIC8" s="11">
        <v>43190</v>
      </c>
      <c r="AID8">
        <v>36988.184000000001</v>
      </c>
      <c r="AIE8">
        <v>3437.893</v>
      </c>
      <c r="AIF8">
        <v>0</v>
      </c>
      <c r="AIG8">
        <v>5644.5870000000004</v>
      </c>
      <c r="AII8" s="11">
        <v>43190</v>
      </c>
      <c r="AIJ8">
        <v>8452.0969999999998</v>
      </c>
      <c r="AIK8">
        <v>674.44600000000003</v>
      </c>
      <c r="AIL8">
        <v>1549.115</v>
      </c>
      <c r="AIM8">
        <v>3369.6410000000001</v>
      </c>
      <c r="AIO8" s="11">
        <v>43190</v>
      </c>
      <c r="AIP8">
        <v>8173.6589999999997</v>
      </c>
      <c r="AIQ8">
        <v>145.57599999999999</v>
      </c>
      <c r="AIR8">
        <v>109.518</v>
      </c>
      <c r="AIS8">
        <v>2057.922</v>
      </c>
      <c r="AIU8" s="11">
        <v>43190</v>
      </c>
      <c r="AIV8">
        <v>542.41399999999999</v>
      </c>
      <c r="AIW8">
        <v>45.581000000000003</v>
      </c>
      <c r="AIX8">
        <v>27.466999999999999</v>
      </c>
      <c r="AIY8">
        <v>148.65</v>
      </c>
      <c r="AJA8" s="11">
        <v>43190</v>
      </c>
      <c r="AJB8">
        <v>795.029</v>
      </c>
      <c r="AJC8">
        <v>-234.93</v>
      </c>
      <c r="AJD8">
        <v>349.41899999999998</v>
      </c>
      <c r="AJE8">
        <v>682.18200000000002</v>
      </c>
      <c r="AJG8" s="11">
        <v>43190</v>
      </c>
      <c r="AJH8">
        <v>5708.6840000000002</v>
      </c>
      <c r="AJI8">
        <v>51.676000000000002</v>
      </c>
      <c r="AJJ8">
        <v>2222.3519999999999</v>
      </c>
      <c r="AJK8">
        <v>680.56500000000005</v>
      </c>
      <c r="AJM8" s="11">
        <v>43190</v>
      </c>
      <c r="AJN8">
        <v>8921.2250000000004</v>
      </c>
      <c r="AJO8">
        <v>140.01499999999999</v>
      </c>
      <c r="AJP8">
        <v>378.36500000000001</v>
      </c>
      <c r="AJQ8">
        <v>2184.873</v>
      </c>
      <c r="AJS8" s="11">
        <v>43190</v>
      </c>
      <c r="AJT8">
        <v>18280.744999999999</v>
      </c>
      <c r="AJU8">
        <v>704.09299999999996</v>
      </c>
      <c r="AJV8">
        <v>6.0000000000000001E-3</v>
      </c>
      <c r="AJW8">
        <v>4837.4489999999996</v>
      </c>
      <c r="AJY8" s="11">
        <v>43190</v>
      </c>
      <c r="AJZ8">
        <v>1961.9390000000001</v>
      </c>
      <c r="AKA8">
        <v>-29.228000000000002</v>
      </c>
      <c r="AKB8">
        <v>204.10400000000001</v>
      </c>
      <c r="AKC8">
        <v>535.61900000000003</v>
      </c>
      <c r="AKE8" s="11">
        <v>43190</v>
      </c>
      <c r="AKF8">
        <v>20144.113000000001</v>
      </c>
      <c r="AKG8">
        <v>1137.193</v>
      </c>
      <c r="AKH8">
        <v>1169.5740000000001</v>
      </c>
      <c r="AKI8">
        <v>5192.3370000000004</v>
      </c>
      <c r="AKK8" s="11">
        <v>43190</v>
      </c>
      <c r="AKL8">
        <v>6428.308</v>
      </c>
      <c r="AKM8">
        <v>193.26300000000001</v>
      </c>
      <c r="AKN8">
        <v>478.36500000000001</v>
      </c>
      <c r="AKO8">
        <v>387.35399999999998</v>
      </c>
      <c r="AKQ8" s="11">
        <v>43190</v>
      </c>
      <c r="AKR8">
        <v>18649.319</v>
      </c>
      <c r="AKS8">
        <v>-84.46</v>
      </c>
      <c r="AKT8">
        <v>997.82799999999997</v>
      </c>
      <c r="AKU8">
        <v>2860.2420000000002</v>
      </c>
      <c r="AKW8" s="11">
        <v>43190</v>
      </c>
      <c r="AKX8">
        <v>13419.27</v>
      </c>
      <c r="AKY8">
        <v>25.253</v>
      </c>
      <c r="AKZ8">
        <v>782.245</v>
      </c>
      <c r="ALA8">
        <v>2053.1030000000001</v>
      </c>
      <c r="ALC8" s="11">
        <v>43190</v>
      </c>
      <c r="ALD8">
        <v>38235.154999999999</v>
      </c>
      <c r="ALE8">
        <v>2047.3520000000001</v>
      </c>
      <c r="ALF8">
        <v>2084.5230000000001</v>
      </c>
      <c r="ALG8">
        <v>5854.0860000000002</v>
      </c>
      <c r="ALI8" s="11">
        <v>43190</v>
      </c>
      <c r="ALJ8">
        <v>3193.203</v>
      </c>
      <c r="ALK8">
        <v>-200.15299999999999</v>
      </c>
      <c r="ALL8">
        <v>455.20699999999999</v>
      </c>
      <c r="ALM8">
        <v>1048.991</v>
      </c>
      <c r="ALO8" s="11">
        <v>43190</v>
      </c>
      <c r="ALP8">
        <v>7740.1040000000003</v>
      </c>
      <c r="ALQ8">
        <v>-204.63300000000001</v>
      </c>
      <c r="ALR8">
        <v>1783.625</v>
      </c>
      <c r="ALS8">
        <v>739.54300000000001</v>
      </c>
      <c r="ALU8" s="11">
        <v>43190</v>
      </c>
      <c r="ALV8">
        <v>313.11500000000001</v>
      </c>
      <c r="ALW8">
        <v>-5.625</v>
      </c>
      <c r="ALX8">
        <v>263</v>
      </c>
      <c r="ALY8">
        <v>35.668999999999997</v>
      </c>
      <c r="AMA8" s="11">
        <v>43190</v>
      </c>
      <c r="AMB8">
        <v>952.40200000000004</v>
      </c>
      <c r="AMC8">
        <v>237.92400000000001</v>
      </c>
      <c r="AMD8">
        <v>0</v>
      </c>
      <c r="AME8">
        <v>879.58500000000004</v>
      </c>
      <c r="AMG8" s="11">
        <v>43190</v>
      </c>
      <c r="AMH8">
        <v>687.86800000000005</v>
      </c>
      <c r="AMI8">
        <v>-5.5969999999999995</v>
      </c>
      <c r="AMJ8">
        <v>8.9999999999999993E-3</v>
      </c>
      <c r="AMK8">
        <v>610.06899999999996</v>
      </c>
      <c r="AMM8" s="11">
        <v>43190</v>
      </c>
      <c r="AMN8">
        <v>2919.9589999999998</v>
      </c>
      <c r="AMO8">
        <v>1279.693</v>
      </c>
      <c r="AMP8">
        <v>581.64700000000005</v>
      </c>
      <c r="AMQ8">
        <v>1762.8440000000001</v>
      </c>
      <c r="AMS8" s="11"/>
    </row>
    <row r="9" spans="1:1033">
      <c r="A9" s="11">
        <v>43280</v>
      </c>
      <c r="B9">
        <v>231787.584</v>
      </c>
      <c r="C9">
        <v>17762.704000000002</v>
      </c>
      <c r="D9">
        <v>63073.510999999999</v>
      </c>
      <c r="E9">
        <v>140616.95999999999</v>
      </c>
      <c r="G9" s="11">
        <v>43280</v>
      </c>
      <c r="H9">
        <v>2475.962</v>
      </c>
      <c r="I9">
        <v>167.15799999999999</v>
      </c>
      <c r="J9">
        <v>474.50099999999998</v>
      </c>
      <c r="K9">
        <v>1108.0450000000001</v>
      </c>
      <c r="M9" s="11">
        <v>43280</v>
      </c>
      <c r="N9">
        <v>1028.6990000000001</v>
      </c>
      <c r="O9">
        <v>95.683000000000007</v>
      </c>
      <c r="P9">
        <v>0</v>
      </c>
      <c r="Q9">
        <v>511.89299999999997</v>
      </c>
      <c r="S9" s="11">
        <v>43280</v>
      </c>
      <c r="T9">
        <v>46621.027000000002</v>
      </c>
      <c r="U9">
        <v>6268.2089999999998</v>
      </c>
      <c r="V9">
        <v>1193.3050000000001</v>
      </c>
      <c r="W9">
        <v>19198.175999999999</v>
      </c>
      <c r="Y9" s="11">
        <v>43280</v>
      </c>
      <c r="Z9">
        <v>207.929</v>
      </c>
      <c r="AA9">
        <v>-299.39499999999998</v>
      </c>
      <c r="AB9">
        <v>0</v>
      </c>
      <c r="AC9">
        <v>915.98</v>
      </c>
      <c r="AE9" s="11">
        <v>43280</v>
      </c>
      <c r="AF9">
        <v>42330.949000000001</v>
      </c>
      <c r="AG9">
        <v>4451.6099999999997</v>
      </c>
      <c r="AH9">
        <v>13925.549000000001</v>
      </c>
      <c r="AI9">
        <v>3091.308</v>
      </c>
      <c r="AK9" s="11">
        <v>43280</v>
      </c>
      <c r="AL9">
        <v>20775.427299999999</v>
      </c>
      <c r="AM9">
        <v>649.88430000000005</v>
      </c>
      <c r="AN9">
        <v>4282.1099999999997</v>
      </c>
      <c r="AO9">
        <v>4072.5488</v>
      </c>
      <c r="AQ9" s="11">
        <v>43280</v>
      </c>
      <c r="AR9">
        <v>15787.013300000001</v>
      </c>
      <c r="AS9">
        <v>3112.5897</v>
      </c>
      <c r="AT9">
        <v>602.99099999999999</v>
      </c>
      <c r="AU9">
        <v>9953.5753000000004</v>
      </c>
      <c r="AW9" s="11">
        <v>43280</v>
      </c>
      <c r="AX9">
        <v>11249.914000000001</v>
      </c>
      <c r="AY9">
        <v>272.84899999999999</v>
      </c>
      <c r="AZ9">
        <v>0</v>
      </c>
      <c r="BA9">
        <v>2786.3989999999999</v>
      </c>
      <c r="BC9" s="11">
        <v>43280</v>
      </c>
      <c r="BD9">
        <v>10606.972</v>
      </c>
      <c r="BE9">
        <v>1230.3810000000001</v>
      </c>
      <c r="BF9">
        <v>0.48299999999999998</v>
      </c>
      <c r="BG9">
        <v>3179.223</v>
      </c>
      <c r="BI9" s="11">
        <v>43280</v>
      </c>
      <c r="BJ9">
        <v>9471.4860000000008</v>
      </c>
      <c r="BK9">
        <v>999.06399999999996</v>
      </c>
      <c r="BL9">
        <v>523.62900000000002</v>
      </c>
      <c r="BM9">
        <v>2095.4839999999999</v>
      </c>
      <c r="BO9" s="11">
        <v>43280</v>
      </c>
      <c r="BP9">
        <v>12510.266</v>
      </c>
      <c r="BQ9">
        <v>1314.7560000000001</v>
      </c>
      <c r="BR9">
        <v>0</v>
      </c>
      <c r="BS9">
        <v>4736.5820000000003</v>
      </c>
      <c r="BU9" s="11">
        <v>43280</v>
      </c>
      <c r="BV9">
        <v>6038.46</v>
      </c>
      <c r="BW9">
        <v>-227.65</v>
      </c>
      <c r="BX9">
        <v>3227.5619999999999</v>
      </c>
      <c r="BY9">
        <v>762.41300000000001</v>
      </c>
      <c r="CA9" s="11">
        <v>43280</v>
      </c>
      <c r="CB9" t="s">
        <v>920</v>
      </c>
      <c r="CC9" t="s">
        <v>920</v>
      </c>
      <c r="CD9" t="s">
        <v>920</v>
      </c>
      <c r="CE9" t="s">
        <v>920</v>
      </c>
      <c r="CG9" s="11">
        <v>43280</v>
      </c>
      <c r="CH9">
        <v>7693.2650000000003</v>
      </c>
      <c r="CI9">
        <v>1519.8109999999999</v>
      </c>
      <c r="CJ9">
        <v>250.31399999999999</v>
      </c>
      <c r="CK9">
        <v>1931.61</v>
      </c>
      <c r="CM9" s="11">
        <v>43280</v>
      </c>
      <c r="CN9">
        <v>9354.9979999999996</v>
      </c>
      <c r="CO9">
        <v>950.57600000000002</v>
      </c>
      <c r="CP9">
        <v>0</v>
      </c>
      <c r="CQ9">
        <v>1163.0830000000001</v>
      </c>
      <c r="CS9" s="11">
        <v>43280</v>
      </c>
      <c r="CT9">
        <v>1158.7809999999999</v>
      </c>
      <c r="CU9">
        <v>255.345</v>
      </c>
      <c r="CV9">
        <v>1.591</v>
      </c>
      <c r="CW9">
        <v>694.20299999999997</v>
      </c>
      <c r="CY9" s="11">
        <v>43280</v>
      </c>
      <c r="CZ9">
        <v>8947.5879999999997</v>
      </c>
      <c r="DA9">
        <v>2177.1120000000001</v>
      </c>
      <c r="DB9">
        <v>658.83500000000004</v>
      </c>
      <c r="DC9">
        <v>3055.7350000000001</v>
      </c>
      <c r="DE9" s="11">
        <v>43280</v>
      </c>
      <c r="DF9">
        <v>11903.472</v>
      </c>
      <c r="DG9">
        <v>2014.9069999999999</v>
      </c>
      <c r="DH9">
        <v>4892.0870000000004</v>
      </c>
      <c r="DI9">
        <v>3130.0749999999998</v>
      </c>
      <c r="DK9" s="11">
        <v>43280</v>
      </c>
      <c r="DL9">
        <v>4026.9380000000001</v>
      </c>
      <c r="DM9">
        <v>438.21199999999999</v>
      </c>
      <c r="DN9">
        <v>407.54</v>
      </c>
      <c r="DO9">
        <v>2309.3310000000001</v>
      </c>
      <c r="DQ9" s="11">
        <v>43280</v>
      </c>
      <c r="DR9">
        <v>2309.9639999999999</v>
      </c>
      <c r="DS9">
        <v>114.705</v>
      </c>
      <c r="DT9">
        <v>221.74299999999999</v>
      </c>
      <c r="DU9">
        <v>478.86599999999999</v>
      </c>
      <c r="DW9" s="11">
        <v>43280</v>
      </c>
      <c r="DX9" t="s">
        <v>920</v>
      </c>
      <c r="DY9" t="s">
        <v>920</v>
      </c>
      <c r="DZ9" t="s">
        <v>920</v>
      </c>
      <c r="EA9" t="s">
        <v>920</v>
      </c>
      <c r="EC9" s="11">
        <v>43280</v>
      </c>
      <c r="ED9">
        <v>49541.199000000001</v>
      </c>
      <c r="EE9">
        <v>15122.495000000001</v>
      </c>
      <c r="EF9">
        <v>12949.383</v>
      </c>
      <c r="EG9">
        <v>26902.663</v>
      </c>
      <c r="EI9" s="11">
        <v>43280</v>
      </c>
      <c r="EJ9">
        <v>6951.7539999999999</v>
      </c>
      <c r="EK9">
        <v>1782.759</v>
      </c>
      <c r="EL9">
        <v>3598.88</v>
      </c>
      <c r="EM9">
        <v>2092.6370000000002</v>
      </c>
      <c r="EO9" s="11">
        <v>43280</v>
      </c>
      <c r="EP9">
        <v>13547.674999999999</v>
      </c>
      <c r="EQ9">
        <v>5683.1319999999996</v>
      </c>
      <c r="ER9">
        <v>0</v>
      </c>
      <c r="ES9">
        <v>7835.7979999999998</v>
      </c>
      <c r="EU9" s="11">
        <v>43280</v>
      </c>
      <c r="EV9">
        <v>3477.5639999999999</v>
      </c>
      <c r="EW9">
        <v>464.24400000000003</v>
      </c>
      <c r="EX9">
        <v>393.98899999999998</v>
      </c>
      <c r="EY9">
        <v>1337.558</v>
      </c>
      <c r="FA9" s="11">
        <v>43280</v>
      </c>
      <c r="FB9">
        <v>991611.51199999999</v>
      </c>
      <c r="FC9">
        <v>658497.53799999994</v>
      </c>
      <c r="FD9">
        <v>189488.09</v>
      </c>
      <c r="FE9">
        <v>577782.96299999999</v>
      </c>
      <c r="FG9" s="11">
        <v>43280</v>
      </c>
      <c r="FH9">
        <v>149363.89300000001</v>
      </c>
      <c r="FI9">
        <v>58913.167999999998</v>
      </c>
      <c r="FJ9">
        <v>92609.395000000004</v>
      </c>
      <c r="FK9">
        <v>77142.865999999995</v>
      </c>
      <c r="FM9" s="11">
        <v>43280</v>
      </c>
      <c r="FN9">
        <v>25071.648000000001</v>
      </c>
      <c r="FO9">
        <v>7346.08</v>
      </c>
      <c r="FP9">
        <v>0</v>
      </c>
      <c r="FQ9">
        <v>16334.48</v>
      </c>
      <c r="FS9" s="11">
        <v>43280</v>
      </c>
      <c r="FT9">
        <v>1650.627</v>
      </c>
      <c r="FU9">
        <v>157.179</v>
      </c>
      <c r="FV9">
        <v>837.81500000000005</v>
      </c>
      <c r="FW9">
        <v>949.34799999999996</v>
      </c>
      <c r="FY9" s="11">
        <v>43280</v>
      </c>
      <c r="FZ9">
        <v>1387.528</v>
      </c>
      <c r="GA9">
        <v>31.024000000000001</v>
      </c>
      <c r="GB9">
        <v>802.47799999999995</v>
      </c>
      <c r="GC9">
        <v>48.905000000000001</v>
      </c>
      <c r="GE9" s="11">
        <v>43280</v>
      </c>
      <c r="GF9">
        <v>113648.891</v>
      </c>
      <c r="GG9">
        <v>7296.616</v>
      </c>
      <c r="GH9">
        <v>16.992000000000001</v>
      </c>
      <c r="GI9">
        <v>13582.019</v>
      </c>
      <c r="GK9" s="11">
        <v>43280</v>
      </c>
      <c r="GL9">
        <v>5445.7139999999999</v>
      </c>
      <c r="GM9">
        <v>457.75400000000002</v>
      </c>
      <c r="GN9">
        <v>1131.491</v>
      </c>
      <c r="GO9">
        <v>1570.4069999999999</v>
      </c>
      <c r="GQ9" s="11">
        <v>43280</v>
      </c>
      <c r="GR9">
        <v>15591.794</v>
      </c>
      <c r="GS9">
        <v>3448.4119999999998</v>
      </c>
      <c r="GT9">
        <v>2852.3809999999999</v>
      </c>
      <c r="GU9">
        <v>4269.4709999999995</v>
      </c>
      <c r="GW9" s="11">
        <v>43280</v>
      </c>
      <c r="GX9">
        <v>3914.623</v>
      </c>
      <c r="GY9">
        <v>980.38300000000004</v>
      </c>
      <c r="GZ9">
        <v>37.195</v>
      </c>
      <c r="HA9">
        <v>1279.5409999999999</v>
      </c>
      <c r="HC9" s="11">
        <v>43280</v>
      </c>
      <c r="HD9">
        <v>1161.5139999999999</v>
      </c>
      <c r="HE9">
        <v>0.22700000000000001</v>
      </c>
      <c r="HF9">
        <v>855.14099999999996</v>
      </c>
      <c r="HG9">
        <v>189.93199999999999</v>
      </c>
      <c r="HI9" s="11">
        <v>43280</v>
      </c>
      <c r="HJ9">
        <v>3603.0540000000001</v>
      </c>
      <c r="HK9">
        <v>632.63599999999997</v>
      </c>
      <c r="HL9">
        <v>106.938</v>
      </c>
      <c r="HM9">
        <v>703.34</v>
      </c>
      <c r="HO9" s="11">
        <v>43280</v>
      </c>
      <c r="HP9">
        <v>24649.191999999999</v>
      </c>
      <c r="HQ9">
        <v>1419.847</v>
      </c>
      <c r="HR9">
        <v>914.08100000000002</v>
      </c>
      <c r="HS9">
        <v>2255.09</v>
      </c>
      <c r="HU9" s="11">
        <v>43280</v>
      </c>
      <c r="HV9">
        <v>3438.0920000000001</v>
      </c>
      <c r="HW9">
        <v>294.91300000000001</v>
      </c>
      <c r="HX9">
        <v>28.611000000000001</v>
      </c>
      <c r="HY9">
        <v>690.19899999999996</v>
      </c>
      <c r="IA9" s="11">
        <v>43280</v>
      </c>
      <c r="IB9">
        <v>1794.8240000000001</v>
      </c>
      <c r="IC9">
        <v>-19.396999999999998</v>
      </c>
      <c r="ID9">
        <v>1895.616</v>
      </c>
      <c r="IE9">
        <v>141.68600000000001</v>
      </c>
      <c r="IG9" s="11">
        <v>43280</v>
      </c>
      <c r="IH9">
        <v>2280.85</v>
      </c>
      <c r="II9">
        <v>279.54700000000003</v>
      </c>
      <c r="IJ9">
        <v>321.34500000000003</v>
      </c>
      <c r="IK9">
        <v>278.55399999999997</v>
      </c>
      <c r="IM9" s="11">
        <v>43280</v>
      </c>
      <c r="IN9">
        <v>11723.971</v>
      </c>
      <c r="IO9">
        <v>1451.146</v>
      </c>
      <c r="IP9">
        <v>438.12700000000001</v>
      </c>
      <c r="IQ9">
        <v>4860.848</v>
      </c>
      <c r="IS9" s="11">
        <v>43280</v>
      </c>
      <c r="IT9">
        <v>4412.1459999999997</v>
      </c>
      <c r="IU9">
        <v>606.86</v>
      </c>
      <c r="IV9">
        <v>2113.953</v>
      </c>
      <c r="IW9">
        <v>895.12400000000002</v>
      </c>
      <c r="IY9" s="11">
        <v>43280</v>
      </c>
      <c r="IZ9">
        <v>3062.0039999999999</v>
      </c>
      <c r="JA9">
        <v>1062.194</v>
      </c>
      <c r="JB9">
        <v>0</v>
      </c>
      <c r="JC9">
        <v>3681.6860000000001</v>
      </c>
      <c r="JE9" s="11">
        <v>43280</v>
      </c>
      <c r="JF9">
        <v>418.65199999999999</v>
      </c>
      <c r="JG9">
        <v>111.616</v>
      </c>
      <c r="JH9">
        <v>0</v>
      </c>
      <c r="JI9">
        <v>268.53399999999999</v>
      </c>
      <c r="JK9" s="11">
        <v>43280</v>
      </c>
      <c r="JL9">
        <v>3058.6529999999998</v>
      </c>
      <c r="JM9">
        <v>643.67499999999995</v>
      </c>
      <c r="JN9">
        <v>120.714</v>
      </c>
      <c r="JO9">
        <v>698.63300000000004</v>
      </c>
      <c r="JQ9" s="11">
        <v>43280</v>
      </c>
      <c r="JR9">
        <v>20567.173999999999</v>
      </c>
      <c r="JS9">
        <v>912.91800000000001</v>
      </c>
      <c r="JT9">
        <v>2986.6489999999999</v>
      </c>
      <c r="JU9">
        <v>1935.0029999999999</v>
      </c>
      <c r="JW9" s="11">
        <v>43280</v>
      </c>
      <c r="JX9" t="s">
        <v>920</v>
      </c>
      <c r="JY9" t="s">
        <v>920</v>
      </c>
      <c r="JZ9" t="s">
        <v>920</v>
      </c>
      <c r="KA9" t="s">
        <v>920</v>
      </c>
      <c r="KC9" s="11">
        <v>43280</v>
      </c>
      <c r="KD9">
        <v>2010.162</v>
      </c>
      <c r="KE9">
        <v>530.06500000000005</v>
      </c>
      <c r="KF9">
        <v>705.57799999999997</v>
      </c>
      <c r="KG9">
        <v>848.65200000000004</v>
      </c>
      <c r="KI9" s="11">
        <v>43280</v>
      </c>
      <c r="KJ9">
        <v>2317.5720000000001</v>
      </c>
      <c r="KK9">
        <v>334.75200000000001</v>
      </c>
      <c r="KL9">
        <v>3.052</v>
      </c>
      <c r="KM9">
        <v>478.16300000000001</v>
      </c>
      <c r="KO9" s="11">
        <v>43280</v>
      </c>
      <c r="KP9" t="s">
        <v>920</v>
      </c>
      <c r="KQ9" t="s">
        <v>920</v>
      </c>
      <c r="KR9" t="s">
        <v>920</v>
      </c>
      <c r="KS9" t="s">
        <v>920</v>
      </c>
      <c r="KU9" s="11">
        <v>43280</v>
      </c>
      <c r="KV9">
        <v>62881.796000000002</v>
      </c>
      <c r="KW9">
        <v>20857.233</v>
      </c>
      <c r="KX9">
        <v>31120.197</v>
      </c>
      <c r="KY9">
        <v>19045.728999999999</v>
      </c>
      <c r="LA9" s="11">
        <v>43280</v>
      </c>
      <c r="LB9">
        <v>19398.838</v>
      </c>
      <c r="LC9">
        <v>9349.2369999999992</v>
      </c>
      <c r="LD9">
        <v>12254.797</v>
      </c>
      <c r="LE9">
        <v>5605.1679999999997</v>
      </c>
      <c r="LG9" s="11">
        <v>43280</v>
      </c>
      <c r="LH9">
        <v>17391.53</v>
      </c>
      <c r="LI9">
        <v>4489.4960000000001</v>
      </c>
      <c r="LJ9">
        <v>10720.459000000001</v>
      </c>
      <c r="LK9">
        <v>6688.4889999999996</v>
      </c>
      <c r="LM9" s="11">
        <v>43280</v>
      </c>
      <c r="LN9">
        <v>7846.9250000000002</v>
      </c>
      <c r="LO9">
        <v>2109.3609999999999</v>
      </c>
      <c r="LP9">
        <v>22.574999999999999</v>
      </c>
      <c r="LQ9">
        <v>2935.2930000000001</v>
      </c>
      <c r="LS9" s="11">
        <v>43280</v>
      </c>
      <c r="LT9">
        <v>13628.062</v>
      </c>
      <c r="LU9">
        <v>650.63400000000001</v>
      </c>
      <c r="LV9">
        <v>6643.6049999999996</v>
      </c>
      <c r="LW9">
        <v>1167.338</v>
      </c>
      <c r="LY9" s="11">
        <v>43280</v>
      </c>
      <c r="LZ9">
        <v>2703.549</v>
      </c>
      <c r="MA9">
        <v>129.869</v>
      </c>
      <c r="MB9">
        <v>0</v>
      </c>
      <c r="MC9">
        <v>864.15200000000004</v>
      </c>
      <c r="ME9" s="11">
        <v>43280</v>
      </c>
      <c r="MF9">
        <v>15517.528</v>
      </c>
      <c r="MG9">
        <v>2058.741</v>
      </c>
      <c r="MH9">
        <v>2735.7109999999998</v>
      </c>
      <c r="MI9">
        <v>2546.0659999999998</v>
      </c>
      <c r="MK9" s="11">
        <v>43280</v>
      </c>
      <c r="ML9">
        <v>682.19899999999996</v>
      </c>
      <c r="MM9">
        <v>24.247</v>
      </c>
      <c r="MN9">
        <v>0.64300000000000002</v>
      </c>
      <c r="MO9">
        <v>453.90699999999998</v>
      </c>
      <c r="MQ9" s="11">
        <v>43280</v>
      </c>
      <c r="MR9">
        <v>1179.19</v>
      </c>
      <c r="MS9">
        <v>97.673000000000002</v>
      </c>
      <c r="MT9">
        <v>406.42099999999999</v>
      </c>
      <c r="MU9">
        <v>448.75599999999997</v>
      </c>
      <c r="MW9" s="11">
        <v>43280</v>
      </c>
      <c r="MX9">
        <v>1980.9349999999999</v>
      </c>
      <c r="MY9">
        <v>442.03300000000002</v>
      </c>
      <c r="MZ9">
        <v>0.85899999999999999</v>
      </c>
      <c r="NA9">
        <v>806.5</v>
      </c>
      <c r="NC9" s="11">
        <v>43280</v>
      </c>
      <c r="ND9">
        <v>375.577</v>
      </c>
      <c r="NE9">
        <v>10.646000000000001</v>
      </c>
      <c r="NF9">
        <v>302.17399999999998</v>
      </c>
      <c r="NG9">
        <v>26.495000000000001</v>
      </c>
      <c r="NI9" s="11">
        <v>43280</v>
      </c>
      <c r="NJ9">
        <v>9704.75</v>
      </c>
      <c r="NK9">
        <v>1715.0519999999999</v>
      </c>
      <c r="NL9">
        <v>2665.6860000000001</v>
      </c>
      <c r="NM9">
        <v>792.96799999999996</v>
      </c>
      <c r="NO9" s="11">
        <v>43280</v>
      </c>
      <c r="NP9">
        <v>1890.665</v>
      </c>
      <c r="NQ9">
        <v>311.88099999999997</v>
      </c>
      <c r="NR9">
        <v>1039.5899999999999</v>
      </c>
      <c r="NS9">
        <v>867.47799999999995</v>
      </c>
      <c r="NU9" s="11">
        <v>43280</v>
      </c>
      <c r="NV9">
        <v>3829.35</v>
      </c>
      <c r="NW9">
        <v>562.31899999999996</v>
      </c>
      <c r="NX9">
        <v>589.125</v>
      </c>
      <c r="NY9">
        <v>1038.174</v>
      </c>
      <c r="OA9" s="11">
        <v>43280</v>
      </c>
      <c r="OB9">
        <v>4424.96</v>
      </c>
      <c r="OC9">
        <v>664.04600000000005</v>
      </c>
      <c r="OD9">
        <v>1337.6759999999999</v>
      </c>
      <c r="OE9">
        <v>526.90700000000004</v>
      </c>
      <c r="OG9" s="11">
        <v>43280</v>
      </c>
      <c r="OH9">
        <v>4135.6120000000001</v>
      </c>
      <c r="OI9">
        <v>348.15600000000001</v>
      </c>
      <c r="OJ9">
        <v>2411.4760000000001</v>
      </c>
      <c r="OK9">
        <v>1441.7940000000001</v>
      </c>
      <c r="OM9" s="11">
        <v>43280</v>
      </c>
      <c r="ON9">
        <v>888.56500000000005</v>
      </c>
      <c r="OO9">
        <v>56.664999999999999</v>
      </c>
      <c r="OP9">
        <v>11.717000000000001</v>
      </c>
      <c r="OQ9">
        <v>121.10899999999999</v>
      </c>
      <c r="OS9" s="11">
        <v>43280</v>
      </c>
      <c r="OT9">
        <v>1355.27</v>
      </c>
      <c r="OU9">
        <v>177.62100000000001</v>
      </c>
      <c r="OV9">
        <v>820.55100000000004</v>
      </c>
      <c r="OW9">
        <v>191.221</v>
      </c>
      <c r="OY9" s="11">
        <v>43280</v>
      </c>
      <c r="OZ9">
        <v>9450.7960000000003</v>
      </c>
      <c r="PA9">
        <v>1666.5260000000001</v>
      </c>
      <c r="PB9">
        <v>1245.1500000000001</v>
      </c>
      <c r="PC9">
        <v>1187.9280000000001</v>
      </c>
      <c r="PE9" s="11">
        <v>43280</v>
      </c>
      <c r="PF9">
        <v>536948.16799999995</v>
      </c>
      <c r="PG9">
        <v>10180.92</v>
      </c>
      <c r="PH9">
        <v>65700.417000000001</v>
      </c>
      <c r="PI9">
        <v>6645.05</v>
      </c>
      <c r="PK9" s="11">
        <v>43280</v>
      </c>
      <c r="PL9">
        <v>200675.97700000001</v>
      </c>
      <c r="PM9">
        <v>4218.7150000000001</v>
      </c>
      <c r="PN9">
        <v>31266.513999999999</v>
      </c>
      <c r="PO9">
        <v>2541.8110000000001</v>
      </c>
      <c r="PQ9" s="11">
        <v>43280</v>
      </c>
      <c r="PR9">
        <v>123300.08100000001</v>
      </c>
      <c r="PS9">
        <v>2187.3890000000001</v>
      </c>
      <c r="PT9">
        <v>16406.088</v>
      </c>
      <c r="PU9">
        <v>682.06700000000001</v>
      </c>
      <c r="PW9" s="11">
        <v>43280</v>
      </c>
      <c r="PX9">
        <v>54435.177000000003</v>
      </c>
      <c r="PY9">
        <v>1019.572</v>
      </c>
      <c r="PZ9">
        <v>9839.2980000000007</v>
      </c>
      <c r="QA9">
        <v>2243.6689999999999</v>
      </c>
      <c r="QC9" s="11">
        <v>43280</v>
      </c>
      <c r="QD9">
        <v>45367.612000000001</v>
      </c>
      <c r="QE9">
        <v>1703.6849999999999</v>
      </c>
      <c r="QF9">
        <v>7639.77</v>
      </c>
      <c r="QG9">
        <v>2419.7579999999998</v>
      </c>
      <c r="QI9" s="11">
        <v>43280</v>
      </c>
      <c r="QJ9">
        <v>29281.223999999998</v>
      </c>
      <c r="QK9">
        <v>568.14099999999996</v>
      </c>
      <c r="QL9">
        <v>6225.067</v>
      </c>
      <c r="QM9">
        <v>1160.78</v>
      </c>
      <c r="QO9" s="11">
        <v>43280</v>
      </c>
      <c r="QP9">
        <v>18755.067999999999</v>
      </c>
      <c r="QQ9">
        <v>687.27300000000002</v>
      </c>
      <c r="QR9">
        <v>1649.07</v>
      </c>
      <c r="QS9">
        <v>1213.6369999999999</v>
      </c>
      <c r="QU9" s="11">
        <v>43280</v>
      </c>
      <c r="QV9">
        <v>77607.807000000001</v>
      </c>
      <c r="QW9">
        <v>937.48299999999995</v>
      </c>
      <c r="QX9">
        <v>5911.6890000000003</v>
      </c>
      <c r="QY9">
        <v>777.61</v>
      </c>
      <c r="RA9" s="11">
        <v>43280</v>
      </c>
      <c r="RB9">
        <v>4760286.82</v>
      </c>
      <c r="RC9">
        <v>160105.70699999999</v>
      </c>
      <c r="RD9">
        <v>613047.28099999996</v>
      </c>
      <c r="RE9">
        <v>576764.68999999994</v>
      </c>
      <c r="RG9" s="11">
        <v>43280</v>
      </c>
      <c r="RH9">
        <v>1235702.5630000001</v>
      </c>
      <c r="RI9">
        <v>29469.965</v>
      </c>
      <c r="RJ9">
        <v>98878.607999999993</v>
      </c>
      <c r="RK9">
        <v>131851.916</v>
      </c>
      <c r="RM9" s="11">
        <v>43280</v>
      </c>
      <c r="RN9">
        <v>472566.73599999998</v>
      </c>
      <c r="RO9">
        <v>13330.148999999999</v>
      </c>
      <c r="RP9">
        <v>32231.960999999999</v>
      </c>
      <c r="RQ9">
        <v>29745.526000000002</v>
      </c>
      <c r="RS9" s="11">
        <v>43280</v>
      </c>
      <c r="RT9">
        <v>896341</v>
      </c>
      <c r="RU9">
        <v>13272.235000000001</v>
      </c>
      <c r="RV9">
        <v>88471.804999999993</v>
      </c>
      <c r="RW9">
        <v>72194.587</v>
      </c>
      <c r="RY9" s="11">
        <v>43280</v>
      </c>
      <c r="RZ9">
        <v>884725.83600000001</v>
      </c>
      <c r="SA9">
        <v>15120.18</v>
      </c>
      <c r="SB9">
        <v>96399.714000000007</v>
      </c>
      <c r="SC9">
        <v>49658.080999999998</v>
      </c>
      <c r="SE9" s="11">
        <v>43280</v>
      </c>
      <c r="SF9" t="s">
        <v>920</v>
      </c>
      <c r="SG9" t="s">
        <v>920</v>
      </c>
      <c r="SH9" t="s">
        <v>920</v>
      </c>
      <c r="SI9" t="s">
        <v>920</v>
      </c>
      <c r="SK9" s="11">
        <v>43280</v>
      </c>
      <c r="SL9">
        <v>15236.695</v>
      </c>
      <c r="SM9">
        <v>-516.04499999999996</v>
      </c>
      <c r="SN9">
        <v>2696.9169999999999</v>
      </c>
      <c r="SO9">
        <v>631.98699999999997</v>
      </c>
      <c r="SQ9" s="11">
        <v>43280</v>
      </c>
      <c r="SR9" t="s">
        <v>920</v>
      </c>
      <c r="SS9" t="s">
        <v>920</v>
      </c>
      <c r="ST9" t="s">
        <v>920</v>
      </c>
      <c r="SU9" t="s">
        <v>920</v>
      </c>
      <c r="SW9" s="11">
        <v>43280</v>
      </c>
      <c r="SX9">
        <v>56377.731</v>
      </c>
      <c r="SY9">
        <v>-9195.9</v>
      </c>
      <c r="SZ9">
        <v>4.4999999999999998E-2</v>
      </c>
      <c r="TA9">
        <v>38558.837</v>
      </c>
      <c r="TC9" s="11">
        <v>43280</v>
      </c>
      <c r="TD9">
        <v>424739.15</v>
      </c>
      <c r="TE9">
        <v>14198.61</v>
      </c>
      <c r="TF9">
        <v>7287.3940000000002</v>
      </c>
      <c r="TG9">
        <v>77384.566000000006</v>
      </c>
      <c r="TI9" s="11">
        <v>43280</v>
      </c>
      <c r="TJ9">
        <v>118636.77800000001</v>
      </c>
      <c r="TK9">
        <v>33396.438999999998</v>
      </c>
      <c r="TL9">
        <v>54578.538</v>
      </c>
      <c r="TM9">
        <v>7663.8710000000001</v>
      </c>
      <c r="TO9" s="11">
        <v>43280</v>
      </c>
      <c r="TP9">
        <v>236026.022</v>
      </c>
      <c r="TQ9">
        <v>4753.82</v>
      </c>
      <c r="TR9">
        <v>5294.6729999999998</v>
      </c>
      <c r="TS9">
        <v>29382.263999999999</v>
      </c>
      <c r="TU9" s="11">
        <v>43280</v>
      </c>
      <c r="TV9">
        <v>140829.79399999999</v>
      </c>
      <c r="TW9">
        <v>5530.7690000000002</v>
      </c>
      <c r="TX9">
        <v>32474.905999999999</v>
      </c>
      <c r="TY9">
        <v>7280.1310000000003</v>
      </c>
      <c r="UA9" s="11">
        <v>43280</v>
      </c>
      <c r="UB9">
        <v>35884.17</v>
      </c>
      <c r="UC9">
        <v>757.44600000000003</v>
      </c>
      <c r="UD9">
        <v>13.069000000000001</v>
      </c>
      <c r="UE9">
        <v>2553.3649999999998</v>
      </c>
      <c r="UG9" s="11">
        <v>43280</v>
      </c>
      <c r="UH9">
        <v>376992.86300000001</v>
      </c>
      <c r="UI9">
        <v>5531.8649999999998</v>
      </c>
      <c r="UJ9">
        <v>43833.351999999999</v>
      </c>
      <c r="UK9">
        <v>11505.429</v>
      </c>
      <c r="UM9" s="11">
        <v>43280</v>
      </c>
      <c r="UN9">
        <v>10053.583000000001</v>
      </c>
      <c r="UO9">
        <v>187.56100000000001</v>
      </c>
      <c r="UP9">
        <v>441.27699999999999</v>
      </c>
      <c r="UQ9">
        <v>434.738</v>
      </c>
      <c r="US9" s="11">
        <v>43280</v>
      </c>
      <c r="UT9">
        <v>14151.323</v>
      </c>
      <c r="UU9">
        <v>1606.5239999999999</v>
      </c>
      <c r="UV9">
        <v>3544.6109999999999</v>
      </c>
      <c r="UW9">
        <v>1955.5909999999999</v>
      </c>
      <c r="UY9" s="11">
        <v>43280</v>
      </c>
      <c r="UZ9">
        <v>94433.407000000007</v>
      </c>
      <c r="VA9">
        <v>3369.4270000000001</v>
      </c>
      <c r="VB9">
        <v>14528.19</v>
      </c>
      <c r="VC9">
        <v>7042.78</v>
      </c>
      <c r="VE9" s="11">
        <v>43280</v>
      </c>
      <c r="VF9">
        <v>21207.654999999999</v>
      </c>
      <c r="VG9">
        <v>712.01199999999994</v>
      </c>
      <c r="VH9">
        <v>35.158000000000001</v>
      </c>
      <c r="VI9">
        <v>1293.5129999999999</v>
      </c>
      <c r="VK9" s="11">
        <v>43280</v>
      </c>
      <c r="VL9">
        <v>16777.883999999998</v>
      </c>
      <c r="VM9">
        <v>645.43499999999995</v>
      </c>
      <c r="VN9">
        <v>6.0640000000000001</v>
      </c>
      <c r="VO9">
        <v>591.58600000000001</v>
      </c>
      <c r="VQ9" s="11">
        <v>43280</v>
      </c>
      <c r="VR9">
        <v>4374.7550000000001</v>
      </c>
      <c r="VS9">
        <v>127.991</v>
      </c>
      <c r="VT9">
        <v>34.896000000000001</v>
      </c>
      <c r="VU9">
        <v>597.41600000000005</v>
      </c>
      <c r="VW9" s="11">
        <v>43280</v>
      </c>
      <c r="VX9">
        <v>1687.0129999999999</v>
      </c>
      <c r="VY9">
        <v>61.25</v>
      </c>
      <c r="VZ9">
        <v>9.5850000000000009</v>
      </c>
      <c r="WA9">
        <v>64.897000000000006</v>
      </c>
      <c r="WC9" s="11">
        <v>43280</v>
      </c>
      <c r="WD9">
        <v>226613.141</v>
      </c>
      <c r="WE9">
        <v>77588.145000000004</v>
      </c>
      <c r="WF9">
        <v>1770</v>
      </c>
      <c r="WG9">
        <v>31529.327000000001</v>
      </c>
      <c r="WI9" s="11">
        <v>43280</v>
      </c>
      <c r="WJ9">
        <v>91255.854000000007</v>
      </c>
      <c r="WK9">
        <v>27790.494999999999</v>
      </c>
      <c r="WL9">
        <v>30154.268</v>
      </c>
      <c r="WM9">
        <v>4638.6819999999998</v>
      </c>
      <c r="WU9" s="11">
        <v>43280</v>
      </c>
      <c r="WV9">
        <v>13941.876</v>
      </c>
      <c r="WW9">
        <v>-361.7</v>
      </c>
      <c r="WX9">
        <v>12.127000000000001</v>
      </c>
      <c r="WY9">
        <v>2132.2359999999999</v>
      </c>
      <c r="XA9" s="11">
        <v>43280</v>
      </c>
      <c r="XB9">
        <v>30686.021000000001</v>
      </c>
      <c r="XC9">
        <v>-1077.5899999999999</v>
      </c>
      <c r="XD9">
        <v>1365.7349999999999</v>
      </c>
      <c r="XE9">
        <v>8366.1029999999992</v>
      </c>
      <c r="XG9" s="11">
        <v>43280</v>
      </c>
      <c r="XH9">
        <v>35840.83</v>
      </c>
      <c r="XI9">
        <v>1640.8510000000001</v>
      </c>
      <c r="XJ9">
        <v>63.466000000000001</v>
      </c>
      <c r="XK9">
        <v>3017.348</v>
      </c>
      <c r="XM9" s="11">
        <v>43280</v>
      </c>
      <c r="XN9">
        <v>4477.4210000000003</v>
      </c>
      <c r="XO9">
        <v>-1141.133</v>
      </c>
      <c r="XP9">
        <v>2147.1770000000001</v>
      </c>
      <c r="XQ9">
        <v>1673.9090000000001</v>
      </c>
      <c r="XS9" s="11">
        <v>43280</v>
      </c>
      <c r="XT9">
        <v>1014194.67</v>
      </c>
      <c r="XU9">
        <v>22659.528999999999</v>
      </c>
      <c r="XV9">
        <v>273960.98700000002</v>
      </c>
      <c r="XW9">
        <v>243554.26</v>
      </c>
      <c r="XY9" s="11">
        <v>43280</v>
      </c>
      <c r="XZ9">
        <v>2487.069</v>
      </c>
      <c r="YA9">
        <v>413.85700000000003</v>
      </c>
      <c r="YB9">
        <v>25.111000000000001</v>
      </c>
      <c r="YC9">
        <v>377.755</v>
      </c>
      <c r="YE9" s="11">
        <v>43280</v>
      </c>
      <c r="YF9">
        <v>22552.166000000001</v>
      </c>
      <c r="YG9">
        <v>3232.62</v>
      </c>
      <c r="YH9">
        <v>2248.6129999999998</v>
      </c>
      <c r="YI9">
        <v>5040.0050000000001</v>
      </c>
      <c r="YK9" s="11">
        <v>43280</v>
      </c>
      <c r="YL9">
        <v>812.04200000000003</v>
      </c>
      <c r="YM9">
        <v>151.97300000000001</v>
      </c>
      <c r="YN9">
        <v>0</v>
      </c>
      <c r="YO9">
        <v>840.81899999999996</v>
      </c>
      <c r="YQ9" s="11">
        <v>43280</v>
      </c>
      <c r="YR9">
        <v>4953.3969999999999</v>
      </c>
      <c r="YS9">
        <v>779.16099999999994</v>
      </c>
      <c r="YT9">
        <v>4.7E-2</v>
      </c>
      <c r="YU9">
        <v>3308.681</v>
      </c>
      <c r="YW9" s="11">
        <v>43280</v>
      </c>
      <c r="YX9">
        <v>3005.3649999999998</v>
      </c>
      <c r="YY9">
        <v>899.79399999999998</v>
      </c>
      <c r="YZ9">
        <v>6.907</v>
      </c>
      <c r="ZA9">
        <v>1189.095</v>
      </c>
      <c r="ZC9" s="11">
        <v>43280</v>
      </c>
      <c r="ZD9">
        <v>10363.257</v>
      </c>
      <c r="ZE9">
        <v>2281.6370000000002</v>
      </c>
      <c r="ZF9">
        <v>0</v>
      </c>
      <c r="ZG9">
        <v>4588.0439999999999</v>
      </c>
      <c r="ZI9" s="11">
        <v>43280</v>
      </c>
      <c r="ZJ9" t="s">
        <v>920</v>
      </c>
      <c r="ZK9" t="s">
        <v>920</v>
      </c>
      <c r="ZL9" t="s">
        <v>920</v>
      </c>
      <c r="ZM9" t="s">
        <v>920</v>
      </c>
      <c r="ZO9" s="11">
        <v>43280</v>
      </c>
      <c r="ZP9">
        <v>1835.914</v>
      </c>
      <c r="ZQ9">
        <v>297.12</v>
      </c>
      <c r="ZR9">
        <v>899.495</v>
      </c>
      <c r="ZS9">
        <v>1139.799</v>
      </c>
      <c r="ZU9" s="11">
        <v>43280</v>
      </c>
      <c r="ZV9">
        <v>66732.452999999994</v>
      </c>
      <c r="ZW9">
        <v>4309.97</v>
      </c>
      <c r="ZX9">
        <v>217.75700000000001</v>
      </c>
      <c r="ZY9">
        <v>14514.24</v>
      </c>
      <c r="AAA9" s="11">
        <v>43280</v>
      </c>
      <c r="AAB9">
        <v>16964.956999999999</v>
      </c>
      <c r="AAC9">
        <v>411.00700000000001</v>
      </c>
      <c r="AAD9">
        <v>8.5060000000000002</v>
      </c>
      <c r="AAE9">
        <v>369.01400000000001</v>
      </c>
      <c r="AAG9" s="11">
        <v>43280</v>
      </c>
      <c r="AAH9">
        <v>3080.3229999999999</v>
      </c>
      <c r="AAI9">
        <v>157.03200000000001</v>
      </c>
      <c r="AAJ9">
        <v>30</v>
      </c>
      <c r="AAK9">
        <v>185.03299999999999</v>
      </c>
      <c r="AAM9" s="11">
        <v>43280</v>
      </c>
      <c r="AAN9">
        <v>6821.2870000000003</v>
      </c>
      <c r="AAO9">
        <v>42.584000000000003</v>
      </c>
      <c r="AAP9">
        <v>641.58799999999997</v>
      </c>
      <c r="AAQ9">
        <v>67.44</v>
      </c>
      <c r="AAS9" s="11">
        <v>43280</v>
      </c>
      <c r="AAT9">
        <v>1979.471</v>
      </c>
      <c r="AAU9">
        <v>815.97900000000004</v>
      </c>
      <c r="AAV9">
        <v>0</v>
      </c>
      <c r="AAW9">
        <v>900.75199999999995</v>
      </c>
      <c r="AAY9" s="11">
        <v>43280</v>
      </c>
      <c r="AAZ9">
        <v>2030.0160000000001</v>
      </c>
      <c r="ABA9">
        <v>265.108</v>
      </c>
      <c r="ABB9">
        <v>1158.866</v>
      </c>
      <c r="ABC9">
        <v>1615.4939999999999</v>
      </c>
      <c r="ABE9" s="11">
        <v>43280</v>
      </c>
      <c r="ABF9" t="s">
        <v>920</v>
      </c>
      <c r="ABG9" t="s">
        <v>920</v>
      </c>
      <c r="ABH9" t="s">
        <v>920</v>
      </c>
      <c r="ABI9" t="s">
        <v>920</v>
      </c>
      <c r="ABK9" s="11">
        <v>43280</v>
      </c>
      <c r="ABL9">
        <v>73484.394</v>
      </c>
      <c r="ABM9">
        <v>7364.4620000000004</v>
      </c>
      <c r="ABN9">
        <v>112201.738</v>
      </c>
      <c r="ABO9">
        <v>32639.276000000002</v>
      </c>
      <c r="ABQ9" s="11">
        <v>43280</v>
      </c>
      <c r="ABR9">
        <v>51182.048999999999</v>
      </c>
      <c r="ABS9">
        <v>4977.893</v>
      </c>
      <c r="ABT9">
        <v>14025.737999999999</v>
      </c>
      <c r="ABU9">
        <v>18166.969000000001</v>
      </c>
      <c r="ABW9" s="11">
        <v>43280</v>
      </c>
      <c r="ABX9">
        <v>8431.4570000000003</v>
      </c>
      <c r="ABY9">
        <v>281.67200000000003</v>
      </c>
      <c r="ABZ9">
        <v>1970.2070000000001</v>
      </c>
      <c r="ACA9">
        <v>1108.0070000000001</v>
      </c>
      <c r="ACC9" s="11">
        <v>43280</v>
      </c>
      <c r="ACD9">
        <v>4097.6719999999996</v>
      </c>
      <c r="ACE9">
        <v>215.494</v>
      </c>
      <c r="ACF9">
        <v>110.67100000000001</v>
      </c>
      <c r="ACG9">
        <v>1777.6179999999999</v>
      </c>
      <c r="ACI9" s="11">
        <v>43280</v>
      </c>
      <c r="ACJ9">
        <v>41608.445</v>
      </c>
      <c r="ACK9">
        <v>6446.192</v>
      </c>
      <c r="ACL9">
        <v>523.89</v>
      </c>
      <c r="ACM9">
        <v>14374.165000000001</v>
      </c>
      <c r="ACO9" s="11">
        <v>43280</v>
      </c>
      <c r="ACP9">
        <v>5314.7470000000003</v>
      </c>
      <c r="ACQ9">
        <v>1161.23</v>
      </c>
      <c r="ACR9">
        <v>239.04300000000001</v>
      </c>
      <c r="ACS9">
        <v>3803.0709999999999</v>
      </c>
      <c r="ACU9" s="11">
        <v>43280</v>
      </c>
      <c r="ACV9">
        <v>421.13400000000001</v>
      </c>
      <c r="ACW9">
        <v>-10.867000000000001</v>
      </c>
      <c r="ACX9">
        <v>0</v>
      </c>
      <c r="ACY9">
        <v>435.87299999999999</v>
      </c>
      <c r="ADA9" s="11">
        <v>43280</v>
      </c>
      <c r="ADB9">
        <v>615.44399999999996</v>
      </c>
      <c r="ADC9">
        <v>-51.883000000000003</v>
      </c>
      <c r="ADD9">
        <v>0</v>
      </c>
      <c r="ADE9">
        <v>36.58</v>
      </c>
      <c r="ADG9" s="11">
        <v>43280</v>
      </c>
      <c r="ADH9">
        <v>4614.3119999999999</v>
      </c>
      <c r="ADI9">
        <v>1082.425</v>
      </c>
      <c r="ADJ9">
        <v>136.80699999999999</v>
      </c>
      <c r="ADK9">
        <v>1677.0039999999999</v>
      </c>
      <c r="ADM9" s="11">
        <v>43280</v>
      </c>
      <c r="ADN9">
        <v>3118.7249999999999</v>
      </c>
      <c r="ADO9">
        <v>488.74099999999999</v>
      </c>
      <c r="ADP9">
        <v>122.82299999999999</v>
      </c>
      <c r="ADQ9">
        <v>909.95100000000002</v>
      </c>
      <c r="ADS9" s="11">
        <v>43280</v>
      </c>
      <c r="ADT9">
        <v>3224.07</v>
      </c>
      <c r="ADU9">
        <v>336.41899999999998</v>
      </c>
      <c r="ADV9">
        <v>0</v>
      </c>
      <c r="ADW9">
        <v>822.07</v>
      </c>
      <c r="ADY9" s="11">
        <v>43280</v>
      </c>
      <c r="ADZ9">
        <v>415.70699999999999</v>
      </c>
      <c r="AEA9">
        <v>-18.834</v>
      </c>
      <c r="AEB9">
        <v>0</v>
      </c>
      <c r="AEC9">
        <v>128.566</v>
      </c>
      <c r="AEE9" s="11">
        <v>43280</v>
      </c>
      <c r="AEF9">
        <v>290884.37949999998</v>
      </c>
      <c r="AEG9" t="s">
        <v>920</v>
      </c>
      <c r="AEH9">
        <v>19116.038199999999</v>
      </c>
      <c r="AEI9">
        <v>13903.7781</v>
      </c>
      <c r="AEK9" s="11">
        <v>43280</v>
      </c>
      <c r="AEL9">
        <v>23417.915000000001</v>
      </c>
      <c r="AEM9">
        <v>5935.64</v>
      </c>
      <c r="AEN9">
        <v>14357.617</v>
      </c>
      <c r="AEO9">
        <v>2990.4360000000001</v>
      </c>
      <c r="AEQ9" s="11">
        <v>43280</v>
      </c>
      <c r="AER9">
        <v>1903.7380000000001</v>
      </c>
      <c r="AES9">
        <v>70.094999999999999</v>
      </c>
      <c r="AET9">
        <v>1063.3140000000001</v>
      </c>
      <c r="AEU9">
        <v>292.03899999999999</v>
      </c>
      <c r="AEW9" s="11">
        <v>43280</v>
      </c>
      <c r="AEX9">
        <v>1949.7370000000001</v>
      </c>
      <c r="AEY9">
        <v>221.041</v>
      </c>
      <c r="AEZ9">
        <v>223.821</v>
      </c>
      <c r="AFA9">
        <v>1215.0150000000001</v>
      </c>
      <c r="AFC9" s="11">
        <v>43280</v>
      </c>
      <c r="AFD9">
        <v>225522.87899999999</v>
      </c>
      <c r="AFE9">
        <v>29096.296999999999</v>
      </c>
      <c r="AFF9">
        <v>25549.636999999999</v>
      </c>
      <c r="AFG9">
        <v>56090.472999999998</v>
      </c>
      <c r="AFI9" s="11">
        <v>43280</v>
      </c>
      <c r="AFJ9">
        <v>1599.4179999999999</v>
      </c>
      <c r="AFK9">
        <v>98.418000000000006</v>
      </c>
      <c r="AFL9">
        <v>642.88400000000001</v>
      </c>
      <c r="AFM9">
        <v>230.90199999999999</v>
      </c>
      <c r="AFO9" s="11">
        <v>43280</v>
      </c>
      <c r="AFP9">
        <v>7120.6189999999997</v>
      </c>
      <c r="AFQ9">
        <v>500.41399999999999</v>
      </c>
      <c r="AFR9">
        <v>8140.8919999999998</v>
      </c>
      <c r="AFS9">
        <v>4232.5559999999996</v>
      </c>
      <c r="AFU9" s="11">
        <v>43280</v>
      </c>
      <c r="AFV9">
        <v>4769.9070000000002</v>
      </c>
      <c r="AFW9">
        <v>142.98400000000001</v>
      </c>
      <c r="AFX9">
        <v>288.82799999999997</v>
      </c>
      <c r="AFY9">
        <v>372.29</v>
      </c>
      <c r="AGA9" s="11">
        <v>43280</v>
      </c>
      <c r="AGB9">
        <v>7058.5429999999997</v>
      </c>
      <c r="AGC9">
        <v>1340.0429999999999</v>
      </c>
      <c r="AGD9">
        <v>1916.548</v>
      </c>
      <c r="AGE9">
        <v>3530.174</v>
      </c>
      <c r="AGG9" s="11">
        <v>43280</v>
      </c>
      <c r="AGH9">
        <v>32177.088</v>
      </c>
      <c r="AGI9">
        <v>1309.7919999999999</v>
      </c>
      <c r="AGJ9">
        <v>13799.575999999999</v>
      </c>
      <c r="AGK9">
        <v>2103.596</v>
      </c>
      <c r="AGM9" s="11">
        <v>43280</v>
      </c>
      <c r="AGN9" t="s">
        <v>920</v>
      </c>
      <c r="AGO9" t="s">
        <v>920</v>
      </c>
      <c r="AGP9" t="s">
        <v>920</v>
      </c>
      <c r="AGQ9" t="s">
        <v>920</v>
      </c>
      <c r="AGS9" s="11">
        <v>43280</v>
      </c>
      <c r="AGT9">
        <v>3824.2159999999999</v>
      </c>
      <c r="AGU9">
        <v>249.06399999999999</v>
      </c>
      <c r="AGV9">
        <v>483.04500000000002</v>
      </c>
      <c r="AGW9">
        <v>517.63499999999999</v>
      </c>
      <c r="AGY9" s="11">
        <v>43280</v>
      </c>
      <c r="AGZ9">
        <v>1811.797</v>
      </c>
      <c r="AHA9">
        <v>78.742000000000004</v>
      </c>
      <c r="AHB9">
        <v>790.404</v>
      </c>
      <c r="AHC9">
        <v>201.108</v>
      </c>
      <c r="AHE9" s="11">
        <v>43280</v>
      </c>
      <c r="AHF9">
        <v>17313.113000000001</v>
      </c>
      <c r="AHG9">
        <v>738.096</v>
      </c>
      <c r="AHH9">
        <v>1228.348</v>
      </c>
      <c r="AHI9">
        <v>2263.54</v>
      </c>
      <c r="AHK9" s="11">
        <v>43280</v>
      </c>
      <c r="AHL9">
        <v>211746.274</v>
      </c>
      <c r="AHM9">
        <v>12990.239</v>
      </c>
      <c r="AHN9">
        <v>34357.953999999998</v>
      </c>
      <c r="AHO9">
        <v>61406.29</v>
      </c>
      <c r="AHQ9" s="11">
        <v>43280</v>
      </c>
      <c r="AHR9">
        <v>56072.267999999996</v>
      </c>
      <c r="AHS9">
        <v>3428.1489999999999</v>
      </c>
      <c r="AHT9">
        <v>3480.741</v>
      </c>
      <c r="AHU9">
        <v>5257.9290000000001</v>
      </c>
      <c r="AHW9" s="11">
        <v>43280</v>
      </c>
      <c r="AHX9">
        <v>19568.614000000001</v>
      </c>
      <c r="AHY9">
        <v>-28.404</v>
      </c>
      <c r="AHZ9">
        <v>730.827</v>
      </c>
      <c r="AIA9">
        <v>3222.73</v>
      </c>
      <c r="AIC9" s="11">
        <v>43280</v>
      </c>
      <c r="AID9">
        <v>36988.184000000001</v>
      </c>
      <c r="AIE9">
        <v>3437.893</v>
      </c>
      <c r="AIF9">
        <v>0</v>
      </c>
      <c r="AIG9">
        <v>5644.5870000000004</v>
      </c>
      <c r="AII9" s="11">
        <v>43280</v>
      </c>
      <c r="AIJ9">
        <v>8452.0969999999998</v>
      </c>
      <c r="AIK9">
        <v>674.44600000000003</v>
      </c>
      <c r="AIL9">
        <v>1549.115</v>
      </c>
      <c r="AIM9">
        <v>3369.6410000000001</v>
      </c>
      <c r="AIO9" s="11">
        <v>43280</v>
      </c>
      <c r="AIP9">
        <v>8173.6589999999997</v>
      </c>
      <c r="AIQ9">
        <v>145.57599999999999</v>
      </c>
      <c r="AIR9">
        <v>109.518</v>
      </c>
      <c r="AIS9">
        <v>2057.922</v>
      </c>
      <c r="AIU9" s="11">
        <v>43280</v>
      </c>
      <c r="AIV9">
        <v>542.41399999999999</v>
      </c>
      <c r="AIW9">
        <v>45.581000000000003</v>
      </c>
      <c r="AIX9">
        <v>27.466999999999999</v>
      </c>
      <c r="AIY9">
        <v>148.65</v>
      </c>
      <c r="AJA9" s="11">
        <v>43280</v>
      </c>
      <c r="AJB9">
        <v>795.029</v>
      </c>
      <c r="AJC9">
        <v>-234.93</v>
      </c>
      <c r="AJD9">
        <v>349.41899999999998</v>
      </c>
      <c r="AJE9">
        <v>682.18200000000002</v>
      </c>
      <c r="AJG9" s="11">
        <v>43280</v>
      </c>
      <c r="AJH9">
        <v>5708.6840000000002</v>
      </c>
      <c r="AJI9">
        <v>51.676000000000002</v>
      </c>
      <c r="AJJ9">
        <v>2222.3519999999999</v>
      </c>
      <c r="AJK9">
        <v>680.56500000000005</v>
      </c>
      <c r="AJM9" s="11">
        <v>43280</v>
      </c>
      <c r="AJN9">
        <v>8921.2250000000004</v>
      </c>
      <c r="AJO9">
        <v>140.01499999999999</v>
      </c>
      <c r="AJP9">
        <v>378.36500000000001</v>
      </c>
      <c r="AJQ9">
        <v>2184.873</v>
      </c>
      <c r="AJS9" s="11">
        <v>43280</v>
      </c>
      <c r="AJT9">
        <v>18280.744999999999</v>
      </c>
      <c r="AJU9">
        <v>704.09299999999996</v>
      </c>
      <c r="AJV9">
        <v>6.0000000000000001E-3</v>
      </c>
      <c r="AJW9">
        <v>4837.4489999999996</v>
      </c>
      <c r="AJY9" s="11">
        <v>43280</v>
      </c>
      <c r="AJZ9">
        <v>1961.9390000000001</v>
      </c>
      <c r="AKA9">
        <v>-29.228000000000002</v>
      </c>
      <c r="AKB9">
        <v>204.10400000000001</v>
      </c>
      <c r="AKC9">
        <v>535.61900000000003</v>
      </c>
      <c r="AKE9" s="11">
        <v>43280</v>
      </c>
      <c r="AKF9">
        <v>20144.113000000001</v>
      </c>
      <c r="AKG9">
        <v>1137.193</v>
      </c>
      <c r="AKH9">
        <v>1169.5740000000001</v>
      </c>
      <c r="AKI9">
        <v>5192.3370000000004</v>
      </c>
      <c r="AKK9" s="11">
        <v>43280</v>
      </c>
      <c r="AKL9">
        <v>6428.308</v>
      </c>
      <c r="AKM9">
        <v>193.26300000000001</v>
      </c>
      <c r="AKN9">
        <v>478.36500000000001</v>
      </c>
      <c r="AKO9">
        <v>387.35399999999998</v>
      </c>
      <c r="AKQ9" s="11">
        <v>43280</v>
      </c>
      <c r="AKR9">
        <v>18649.319</v>
      </c>
      <c r="AKS9">
        <v>-84.46</v>
      </c>
      <c r="AKT9">
        <v>997.82799999999997</v>
      </c>
      <c r="AKU9">
        <v>2860.2420000000002</v>
      </c>
      <c r="AKW9" s="11">
        <v>43280</v>
      </c>
      <c r="AKX9">
        <v>13419.27</v>
      </c>
      <c r="AKY9">
        <v>25.253</v>
      </c>
      <c r="AKZ9">
        <v>782.245</v>
      </c>
      <c r="ALA9">
        <v>2053.1030000000001</v>
      </c>
      <c r="ALC9" s="11">
        <v>43280</v>
      </c>
      <c r="ALD9">
        <v>38235.154999999999</v>
      </c>
      <c r="ALE9">
        <v>2047.3520000000001</v>
      </c>
      <c r="ALF9">
        <v>2084.5230000000001</v>
      </c>
      <c r="ALG9">
        <v>5854.0860000000002</v>
      </c>
      <c r="ALI9" s="11">
        <v>43280</v>
      </c>
      <c r="ALJ9">
        <v>3193.203</v>
      </c>
      <c r="ALK9">
        <v>-200.15299999999999</v>
      </c>
      <c r="ALL9">
        <v>455.20699999999999</v>
      </c>
      <c r="ALM9">
        <v>1048.991</v>
      </c>
      <c r="ALO9" s="11">
        <v>43280</v>
      </c>
      <c r="ALP9">
        <v>7740.1040000000003</v>
      </c>
      <c r="ALQ9">
        <v>-204.63300000000001</v>
      </c>
      <c r="ALR9">
        <v>1783.625</v>
      </c>
      <c r="ALS9">
        <v>739.54300000000001</v>
      </c>
      <c r="ALU9" s="11">
        <v>43280</v>
      </c>
      <c r="ALV9">
        <v>313.11500000000001</v>
      </c>
      <c r="ALW9">
        <v>-5.625</v>
      </c>
      <c r="ALX9">
        <v>263</v>
      </c>
      <c r="ALY9">
        <v>35.668999999999997</v>
      </c>
      <c r="AMA9" s="11">
        <v>43280</v>
      </c>
      <c r="AMB9">
        <v>952.40200000000004</v>
      </c>
      <c r="AMC9">
        <v>237.92400000000001</v>
      </c>
      <c r="AMD9">
        <v>0</v>
      </c>
      <c r="AME9">
        <v>879.58500000000004</v>
      </c>
      <c r="AMG9" s="11">
        <v>43280</v>
      </c>
      <c r="AMH9">
        <v>687.86800000000005</v>
      </c>
      <c r="AMI9">
        <v>-5.5969999999999995</v>
      </c>
      <c r="AMJ9">
        <v>8.9999999999999993E-3</v>
      </c>
      <c r="AMK9">
        <v>610.06899999999996</v>
      </c>
      <c r="AMM9" s="11">
        <v>43280</v>
      </c>
      <c r="AMN9">
        <v>2919.9589999999998</v>
      </c>
      <c r="AMO9">
        <v>1279.693</v>
      </c>
      <c r="AMP9">
        <v>581.64700000000005</v>
      </c>
      <c r="AMQ9">
        <v>1762.8440000000001</v>
      </c>
      <c r="AMS9" s="11"/>
    </row>
    <row r="15" spans="1:1033">
      <c r="A15" t="s">
        <v>912</v>
      </c>
      <c r="B15" t="s">
        <v>913</v>
      </c>
    </row>
    <row r="16" spans="1:1033">
      <c r="A16" t="s">
        <v>914</v>
      </c>
    </row>
    <row r="18" spans="1:173">
      <c r="B18" t="s">
        <v>741</v>
      </c>
      <c r="C18" t="s">
        <v>742</v>
      </c>
      <c r="D18" t="s">
        <v>743</v>
      </c>
      <c r="E18" t="s">
        <v>744</v>
      </c>
      <c r="F18" t="s">
        <v>745</v>
      </c>
      <c r="G18" t="s">
        <v>746</v>
      </c>
      <c r="H18" t="s">
        <v>747</v>
      </c>
      <c r="I18" t="s">
        <v>748</v>
      </c>
      <c r="J18" t="s">
        <v>749</v>
      </c>
      <c r="K18" t="s">
        <v>750</v>
      </c>
      <c r="L18" t="s">
        <v>751</v>
      </c>
      <c r="M18" t="s">
        <v>752</v>
      </c>
      <c r="N18" t="s">
        <v>753</v>
      </c>
      <c r="O18" t="s">
        <v>754</v>
      </c>
      <c r="P18" t="s">
        <v>755</v>
      </c>
      <c r="Q18" t="s">
        <v>756</v>
      </c>
      <c r="R18" t="s">
        <v>757</v>
      </c>
      <c r="S18" t="s">
        <v>758</v>
      </c>
      <c r="T18" t="s">
        <v>759</v>
      </c>
      <c r="U18" t="s">
        <v>760</v>
      </c>
      <c r="V18" t="s">
        <v>761</v>
      </c>
      <c r="W18" s="15" t="s">
        <v>762</v>
      </c>
      <c r="X18" t="s">
        <v>763</v>
      </c>
      <c r="Y18" t="s">
        <v>764</v>
      </c>
      <c r="Z18" t="s">
        <v>765</v>
      </c>
      <c r="AA18" t="s">
        <v>766</v>
      </c>
      <c r="AB18" t="s">
        <v>767</v>
      </c>
      <c r="AC18" t="s">
        <v>768</v>
      </c>
      <c r="AD18" t="s">
        <v>769</v>
      </c>
      <c r="AE18" t="s">
        <v>770</v>
      </c>
      <c r="AF18" t="s">
        <v>771</v>
      </c>
      <c r="AG18" t="s">
        <v>772</v>
      </c>
      <c r="AH18" t="s">
        <v>773</v>
      </c>
      <c r="AI18" t="s">
        <v>774</v>
      </c>
      <c r="AJ18" t="s">
        <v>775</v>
      </c>
      <c r="AK18" t="s">
        <v>776</v>
      </c>
      <c r="AL18" t="s">
        <v>777</v>
      </c>
      <c r="AM18" t="s">
        <v>778</v>
      </c>
      <c r="AN18" t="s">
        <v>779</v>
      </c>
      <c r="AO18" t="s">
        <v>780</v>
      </c>
      <c r="AP18" t="s">
        <v>781</v>
      </c>
      <c r="AQ18" t="s">
        <v>782</v>
      </c>
      <c r="AR18" t="s">
        <v>783</v>
      </c>
      <c r="AS18" t="s">
        <v>784</v>
      </c>
      <c r="AT18" t="s">
        <v>785</v>
      </c>
      <c r="AU18" t="s">
        <v>786</v>
      </c>
      <c r="AV18" t="s">
        <v>787</v>
      </c>
      <c r="AW18" t="s">
        <v>788</v>
      </c>
      <c r="AX18" t="s">
        <v>789</v>
      </c>
      <c r="AY18" t="s">
        <v>790</v>
      </c>
      <c r="AZ18" t="s">
        <v>791</v>
      </c>
      <c r="BA18" t="s">
        <v>792</v>
      </c>
      <c r="BB18" t="s">
        <v>793</v>
      </c>
      <c r="BC18" t="s">
        <v>794</v>
      </c>
      <c r="BD18" t="s">
        <v>795</v>
      </c>
      <c r="BE18" t="s">
        <v>796</v>
      </c>
      <c r="BF18" t="s">
        <v>797</v>
      </c>
      <c r="BG18" t="s">
        <v>798</v>
      </c>
      <c r="BH18" t="s">
        <v>799</v>
      </c>
      <c r="BI18" t="s">
        <v>800</v>
      </c>
      <c r="BJ18" t="s">
        <v>801</v>
      </c>
      <c r="BK18" t="s">
        <v>802</v>
      </c>
      <c r="BL18" t="s">
        <v>803</v>
      </c>
      <c r="BM18" t="s">
        <v>804</v>
      </c>
      <c r="BN18" t="s">
        <v>805</v>
      </c>
      <c r="BO18" t="s">
        <v>806</v>
      </c>
      <c r="BP18" t="s">
        <v>807</v>
      </c>
      <c r="BQ18" t="s">
        <v>808</v>
      </c>
      <c r="BR18" t="s">
        <v>809</v>
      </c>
      <c r="BS18" t="s">
        <v>810</v>
      </c>
      <c r="BT18" t="s">
        <v>811</v>
      </c>
      <c r="BU18" t="s">
        <v>812</v>
      </c>
      <c r="BV18" t="s">
        <v>813</v>
      </c>
      <c r="BW18" t="s">
        <v>814</v>
      </c>
      <c r="BX18" t="s">
        <v>815</v>
      </c>
      <c r="BY18" t="s">
        <v>816</v>
      </c>
      <c r="BZ18" t="s">
        <v>817</v>
      </c>
      <c r="CA18" t="s">
        <v>818</v>
      </c>
      <c r="CB18" t="s">
        <v>819</v>
      </c>
      <c r="CC18" t="s">
        <v>820</v>
      </c>
      <c r="CD18" t="s">
        <v>821</v>
      </c>
      <c r="CE18" t="s">
        <v>822</v>
      </c>
      <c r="CF18" t="s">
        <v>823</v>
      </c>
      <c r="CG18" s="15" t="s">
        <v>824</v>
      </c>
      <c r="CH18" t="s">
        <v>825</v>
      </c>
      <c r="CI18" t="s">
        <v>826</v>
      </c>
      <c r="CJ18" t="s">
        <v>827</v>
      </c>
      <c r="CK18" t="s">
        <v>828</v>
      </c>
      <c r="CL18" t="s">
        <v>829</v>
      </c>
      <c r="CM18" t="s">
        <v>830</v>
      </c>
      <c r="CN18" t="s">
        <v>831</v>
      </c>
      <c r="CO18" t="s">
        <v>832</v>
      </c>
      <c r="CP18" t="s">
        <v>833</v>
      </c>
      <c r="CQ18" t="s">
        <v>834</v>
      </c>
      <c r="CR18" t="s">
        <v>835</v>
      </c>
      <c r="CS18" t="s">
        <v>836</v>
      </c>
      <c r="CT18" t="s">
        <v>837</v>
      </c>
      <c r="CU18" t="s">
        <v>838</v>
      </c>
      <c r="CV18" t="s">
        <v>839</v>
      </c>
      <c r="CW18" t="s">
        <v>840</v>
      </c>
      <c r="CX18" t="s">
        <v>841</v>
      </c>
      <c r="CY18" t="s">
        <v>842</v>
      </c>
      <c r="CZ18" t="s">
        <v>843</v>
      </c>
      <c r="DA18" t="s">
        <v>844</v>
      </c>
      <c r="DB18" t="s">
        <v>845</v>
      </c>
      <c r="DC18" t="s">
        <v>846</v>
      </c>
      <c r="DD18" t="s">
        <v>847</v>
      </c>
      <c r="DE18" t="s">
        <v>848</v>
      </c>
      <c r="DF18" t="s">
        <v>849</v>
      </c>
      <c r="DG18" t="s">
        <v>850</v>
      </c>
      <c r="DH18" t="s">
        <v>851</v>
      </c>
      <c r="DI18" t="s">
        <v>852</v>
      </c>
      <c r="DJ18" t="s">
        <v>853</v>
      </c>
      <c r="DK18" t="s">
        <v>854</v>
      </c>
      <c r="DL18" t="s">
        <v>855</v>
      </c>
      <c r="DM18" t="s">
        <v>856</v>
      </c>
      <c r="DN18" t="s">
        <v>857</v>
      </c>
      <c r="DO18" t="s">
        <v>858</v>
      </c>
      <c r="DP18" t="s">
        <v>859</v>
      </c>
      <c r="DQ18" t="s">
        <v>860</v>
      </c>
      <c r="DR18" t="s">
        <v>861</v>
      </c>
      <c r="DS18" t="s">
        <v>862</v>
      </c>
      <c r="DT18" t="s">
        <v>863</v>
      </c>
      <c r="DU18" t="s">
        <v>864</v>
      </c>
      <c r="DV18" t="s">
        <v>865</v>
      </c>
      <c r="DW18" t="s">
        <v>866</v>
      </c>
      <c r="DX18" t="s">
        <v>867</v>
      </c>
      <c r="DY18" t="s">
        <v>868</v>
      </c>
      <c r="DZ18" t="s">
        <v>869</v>
      </c>
      <c r="EA18" t="s">
        <v>870</v>
      </c>
      <c r="EB18" t="s">
        <v>871</v>
      </c>
      <c r="EC18" t="s">
        <v>872</v>
      </c>
      <c r="ED18" t="s">
        <v>873</v>
      </c>
      <c r="EE18" t="s">
        <v>874</v>
      </c>
      <c r="EF18" t="s">
        <v>875</v>
      </c>
      <c r="EG18" t="s">
        <v>925</v>
      </c>
      <c r="EH18" t="s">
        <v>876</v>
      </c>
      <c r="EI18" t="s">
        <v>877</v>
      </c>
      <c r="EJ18" t="s">
        <v>878</v>
      </c>
      <c r="EK18" t="s">
        <v>879</v>
      </c>
      <c r="EL18" t="s">
        <v>880</v>
      </c>
      <c r="EM18" t="s">
        <v>881</v>
      </c>
      <c r="EN18" t="s">
        <v>882</v>
      </c>
      <c r="EO18" t="s">
        <v>883</v>
      </c>
      <c r="EP18" t="s">
        <v>884</v>
      </c>
      <c r="EQ18" t="s">
        <v>885</v>
      </c>
      <c r="ER18" t="s">
        <v>886</v>
      </c>
      <c r="ES18" t="s">
        <v>887</v>
      </c>
      <c r="ET18" t="s">
        <v>888</v>
      </c>
      <c r="EU18" t="s">
        <v>889</v>
      </c>
      <c r="EV18" t="s">
        <v>890</v>
      </c>
      <c r="EW18" t="s">
        <v>891</v>
      </c>
      <c r="EX18" t="s">
        <v>892</v>
      </c>
      <c r="EY18" t="s">
        <v>893</v>
      </c>
      <c r="EZ18" t="s">
        <v>894</v>
      </c>
      <c r="FA18" t="s">
        <v>895</v>
      </c>
      <c r="FB18" t="s">
        <v>896</v>
      </c>
      <c r="FC18" t="s">
        <v>897</v>
      </c>
      <c r="FD18" t="s">
        <v>898</v>
      </c>
      <c r="FE18" t="s">
        <v>899</v>
      </c>
      <c r="FF18" t="s">
        <v>900</v>
      </c>
      <c r="FG18" t="s">
        <v>901</v>
      </c>
      <c r="FH18" t="s">
        <v>902</v>
      </c>
      <c r="FI18" t="s">
        <v>903</v>
      </c>
      <c r="FJ18" t="s">
        <v>904</v>
      </c>
      <c r="FK18" t="s">
        <v>905</v>
      </c>
      <c r="FL18" t="s">
        <v>906</v>
      </c>
      <c r="FM18" t="s">
        <v>907</v>
      </c>
      <c r="FN18" t="s">
        <v>908</v>
      </c>
      <c r="FO18" t="s">
        <v>909</v>
      </c>
      <c r="FP18" t="s">
        <v>910</v>
      </c>
      <c r="FQ18" t="s">
        <v>911</v>
      </c>
    </row>
    <row r="19" spans="1:173">
      <c r="B19" t="s">
        <v>931</v>
      </c>
      <c r="C19" t="s">
        <v>931</v>
      </c>
      <c r="D19" t="s">
        <v>931</v>
      </c>
      <c r="E19" t="s">
        <v>931</v>
      </c>
      <c r="F19" t="s">
        <v>931</v>
      </c>
      <c r="G19" t="s">
        <v>931</v>
      </c>
      <c r="H19" t="s">
        <v>931</v>
      </c>
      <c r="I19" t="s">
        <v>931</v>
      </c>
      <c r="J19" t="s">
        <v>931</v>
      </c>
      <c r="K19" t="s">
        <v>931</v>
      </c>
      <c r="L19" t="s">
        <v>931</v>
      </c>
      <c r="M19" t="s">
        <v>931</v>
      </c>
      <c r="N19" t="s">
        <v>931</v>
      </c>
      <c r="O19" t="s">
        <v>931</v>
      </c>
      <c r="P19" t="s">
        <v>931</v>
      </c>
      <c r="Q19" t="s">
        <v>931</v>
      </c>
      <c r="R19" t="s">
        <v>931</v>
      </c>
      <c r="S19" t="s">
        <v>931</v>
      </c>
      <c r="T19" t="s">
        <v>931</v>
      </c>
      <c r="U19" t="s">
        <v>931</v>
      </c>
      <c r="V19" t="s">
        <v>931</v>
      </c>
      <c r="W19" s="15" t="s">
        <v>931</v>
      </c>
      <c r="X19" t="s">
        <v>931</v>
      </c>
      <c r="Y19" t="s">
        <v>931</v>
      </c>
      <c r="Z19" t="s">
        <v>931</v>
      </c>
      <c r="AA19" t="s">
        <v>931</v>
      </c>
      <c r="AB19" t="s">
        <v>931</v>
      </c>
      <c r="AC19" t="s">
        <v>931</v>
      </c>
      <c r="AD19" t="s">
        <v>931</v>
      </c>
      <c r="AE19" t="s">
        <v>931</v>
      </c>
      <c r="AF19" t="s">
        <v>931</v>
      </c>
      <c r="AG19" t="s">
        <v>931</v>
      </c>
      <c r="AH19" t="s">
        <v>931</v>
      </c>
      <c r="AI19" t="s">
        <v>931</v>
      </c>
      <c r="AJ19" t="s">
        <v>931</v>
      </c>
      <c r="AK19" t="s">
        <v>931</v>
      </c>
      <c r="AL19" t="s">
        <v>931</v>
      </c>
      <c r="AM19" t="s">
        <v>931</v>
      </c>
      <c r="AN19" t="s">
        <v>931</v>
      </c>
      <c r="AO19" t="s">
        <v>931</v>
      </c>
      <c r="AP19" t="s">
        <v>931</v>
      </c>
      <c r="AQ19" t="s">
        <v>931</v>
      </c>
      <c r="AR19" t="s">
        <v>931</v>
      </c>
      <c r="AS19" t="s">
        <v>931</v>
      </c>
      <c r="AT19" t="s">
        <v>931</v>
      </c>
      <c r="AU19" t="s">
        <v>931</v>
      </c>
      <c r="AV19" t="s">
        <v>931</v>
      </c>
      <c r="AW19" t="s">
        <v>931</v>
      </c>
      <c r="AX19" t="s">
        <v>931</v>
      </c>
      <c r="AY19" t="s">
        <v>931</v>
      </c>
      <c r="AZ19" t="s">
        <v>931</v>
      </c>
      <c r="BA19" t="s">
        <v>931</v>
      </c>
      <c r="BB19" t="s">
        <v>931</v>
      </c>
      <c r="BC19" t="s">
        <v>931</v>
      </c>
      <c r="BD19" t="s">
        <v>931</v>
      </c>
      <c r="BE19" t="s">
        <v>931</v>
      </c>
      <c r="BF19" t="s">
        <v>931</v>
      </c>
      <c r="BG19" t="s">
        <v>931</v>
      </c>
      <c r="BH19" t="s">
        <v>931</v>
      </c>
      <c r="BI19" t="s">
        <v>931</v>
      </c>
      <c r="BJ19" t="s">
        <v>931</v>
      </c>
      <c r="BK19" t="s">
        <v>931</v>
      </c>
      <c r="BL19" t="s">
        <v>931</v>
      </c>
      <c r="BM19" t="s">
        <v>931</v>
      </c>
      <c r="BN19" t="s">
        <v>931</v>
      </c>
      <c r="BO19" t="s">
        <v>931</v>
      </c>
      <c r="BP19" t="s">
        <v>931</v>
      </c>
      <c r="BQ19" t="s">
        <v>931</v>
      </c>
      <c r="BR19" t="s">
        <v>931</v>
      </c>
      <c r="BS19" t="s">
        <v>931</v>
      </c>
      <c r="BT19" t="s">
        <v>931</v>
      </c>
      <c r="BU19" t="s">
        <v>931</v>
      </c>
      <c r="BV19" t="s">
        <v>931</v>
      </c>
      <c r="BW19" t="s">
        <v>931</v>
      </c>
      <c r="BX19" t="s">
        <v>931</v>
      </c>
      <c r="BY19" t="s">
        <v>931</v>
      </c>
      <c r="BZ19" t="s">
        <v>931</v>
      </c>
      <c r="CA19" t="s">
        <v>931</v>
      </c>
      <c r="CB19" t="s">
        <v>931</v>
      </c>
      <c r="CC19" t="s">
        <v>931</v>
      </c>
      <c r="CD19" t="s">
        <v>931</v>
      </c>
      <c r="CE19" t="s">
        <v>931</v>
      </c>
      <c r="CF19" t="s">
        <v>931</v>
      </c>
      <c r="CG19" s="15" t="s">
        <v>931</v>
      </c>
      <c r="CH19" t="s">
        <v>931</v>
      </c>
      <c r="CI19" t="s">
        <v>931</v>
      </c>
      <c r="CJ19" t="s">
        <v>931</v>
      </c>
      <c r="CK19" t="s">
        <v>931</v>
      </c>
      <c r="CL19" t="s">
        <v>931</v>
      </c>
      <c r="CM19" t="s">
        <v>931</v>
      </c>
      <c r="CN19" t="s">
        <v>931</v>
      </c>
      <c r="CO19" t="s">
        <v>931</v>
      </c>
      <c r="CP19" t="s">
        <v>931</v>
      </c>
      <c r="CQ19" t="s">
        <v>931</v>
      </c>
      <c r="CR19" t="s">
        <v>931</v>
      </c>
      <c r="CS19" t="s">
        <v>931</v>
      </c>
      <c r="CT19" t="s">
        <v>931</v>
      </c>
      <c r="CU19" t="s">
        <v>931</v>
      </c>
      <c r="CV19" t="s">
        <v>931</v>
      </c>
      <c r="CW19" t="s">
        <v>931</v>
      </c>
      <c r="CX19" t="s">
        <v>931</v>
      </c>
      <c r="CY19" t="s">
        <v>931</v>
      </c>
      <c r="CZ19" t="s">
        <v>931</v>
      </c>
      <c r="DA19" t="s">
        <v>931</v>
      </c>
      <c r="DB19" t="s">
        <v>931</v>
      </c>
      <c r="DC19" t="s">
        <v>931</v>
      </c>
      <c r="DD19" t="s">
        <v>931</v>
      </c>
      <c r="DE19" t="s">
        <v>931</v>
      </c>
      <c r="DF19" t="s">
        <v>931</v>
      </c>
      <c r="DG19" t="s">
        <v>931</v>
      </c>
      <c r="DH19" t="s">
        <v>931</v>
      </c>
      <c r="DI19" t="s">
        <v>931</v>
      </c>
      <c r="DJ19" t="s">
        <v>931</v>
      </c>
      <c r="DK19" t="s">
        <v>931</v>
      </c>
      <c r="DL19" t="s">
        <v>931</v>
      </c>
      <c r="DM19" t="s">
        <v>931</v>
      </c>
      <c r="DN19" t="s">
        <v>931</v>
      </c>
      <c r="DO19" t="s">
        <v>931</v>
      </c>
      <c r="DP19" t="s">
        <v>931</v>
      </c>
      <c r="DQ19" t="s">
        <v>931</v>
      </c>
      <c r="DR19" t="s">
        <v>931</v>
      </c>
      <c r="DS19" t="s">
        <v>931</v>
      </c>
      <c r="DT19" t="s">
        <v>931</v>
      </c>
      <c r="DU19" t="s">
        <v>931</v>
      </c>
      <c r="DV19" t="s">
        <v>931</v>
      </c>
      <c r="DW19" t="s">
        <v>931</v>
      </c>
      <c r="DX19" t="s">
        <v>931</v>
      </c>
      <c r="DY19" t="s">
        <v>931</v>
      </c>
      <c r="DZ19" t="s">
        <v>931</v>
      </c>
      <c r="EA19" t="s">
        <v>931</v>
      </c>
      <c r="EB19" t="s">
        <v>931</v>
      </c>
      <c r="EC19" t="s">
        <v>931</v>
      </c>
      <c r="ED19" t="s">
        <v>931</v>
      </c>
      <c r="EE19" t="s">
        <v>931</v>
      </c>
      <c r="EF19" t="s">
        <v>931</v>
      </c>
      <c r="EG19" t="s">
        <v>931</v>
      </c>
      <c r="EH19" t="s">
        <v>931</v>
      </c>
      <c r="EI19" t="s">
        <v>931</v>
      </c>
      <c r="EJ19" t="s">
        <v>931</v>
      </c>
      <c r="EK19" t="s">
        <v>931</v>
      </c>
      <c r="EL19" t="s">
        <v>931</v>
      </c>
      <c r="EM19" t="s">
        <v>931</v>
      </c>
      <c r="EN19" t="s">
        <v>931</v>
      </c>
      <c r="EO19" t="s">
        <v>931</v>
      </c>
      <c r="EP19" t="s">
        <v>931</v>
      </c>
      <c r="EQ19" t="s">
        <v>931</v>
      </c>
      <c r="ER19" t="s">
        <v>931</v>
      </c>
      <c r="ES19" t="s">
        <v>931</v>
      </c>
      <c r="ET19" t="s">
        <v>931</v>
      </c>
      <c r="EU19" t="s">
        <v>931</v>
      </c>
      <c r="EV19" t="s">
        <v>931</v>
      </c>
      <c r="EW19" t="s">
        <v>931</v>
      </c>
      <c r="EX19" t="s">
        <v>931</v>
      </c>
      <c r="EY19" t="s">
        <v>931</v>
      </c>
      <c r="EZ19" t="s">
        <v>931</v>
      </c>
      <c r="FA19" t="s">
        <v>931</v>
      </c>
      <c r="FB19" t="s">
        <v>931</v>
      </c>
      <c r="FC19" t="s">
        <v>931</v>
      </c>
      <c r="FD19" t="s">
        <v>931</v>
      </c>
      <c r="FE19" t="s">
        <v>931</v>
      </c>
      <c r="FF19" t="s">
        <v>931</v>
      </c>
      <c r="FG19" t="s">
        <v>931</v>
      </c>
      <c r="FH19" t="s">
        <v>931</v>
      </c>
      <c r="FI19" t="s">
        <v>931</v>
      </c>
      <c r="FJ19" t="s">
        <v>931</v>
      </c>
      <c r="FK19" t="s">
        <v>931</v>
      </c>
      <c r="FL19" t="s">
        <v>931</v>
      </c>
      <c r="FM19" t="s">
        <v>931</v>
      </c>
      <c r="FN19" t="s">
        <v>931</v>
      </c>
      <c r="FO19" t="s">
        <v>931</v>
      </c>
      <c r="FP19" t="s">
        <v>931</v>
      </c>
      <c r="FQ19" t="s">
        <v>931</v>
      </c>
    </row>
    <row r="20" spans="1:173">
      <c r="A20" t="s">
        <v>915</v>
      </c>
      <c r="B20" t="s">
        <v>930</v>
      </c>
      <c r="C20" t="s">
        <v>930</v>
      </c>
      <c r="D20" t="s">
        <v>930</v>
      </c>
      <c r="E20" t="s">
        <v>930</v>
      </c>
      <c r="F20" t="s">
        <v>930</v>
      </c>
      <c r="G20" t="s">
        <v>930</v>
      </c>
      <c r="H20" t="s">
        <v>930</v>
      </c>
      <c r="I20" t="s">
        <v>930</v>
      </c>
      <c r="J20" t="s">
        <v>930</v>
      </c>
      <c r="K20" t="s">
        <v>930</v>
      </c>
      <c r="L20" t="s">
        <v>930</v>
      </c>
      <c r="M20" t="s">
        <v>930</v>
      </c>
      <c r="N20" t="s">
        <v>930</v>
      </c>
      <c r="O20" t="s">
        <v>930</v>
      </c>
      <c r="P20" t="s">
        <v>930</v>
      </c>
      <c r="Q20" t="s">
        <v>930</v>
      </c>
      <c r="R20" t="s">
        <v>930</v>
      </c>
      <c r="S20" t="s">
        <v>930</v>
      </c>
      <c r="T20" t="s">
        <v>930</v>
      </c>
      <c r="U20" t="s">
        <v>930</v>
      </c>
      <c r="V20" t="s">
        <v>930</v>
      </c>
      <c r="W20" s="15" t="s">
        <v>930</v>
      </c>
      <c r="X20" t="s">
        <v>930</v>
      </c>
      <c r="Y20" t="s">
        <v>930</v>
      </c>
      <c r="Z20" t="s">
        <v>930</v>
      </c>
      <c r="AA20" t="s">
        <v>930</v>
      </c>
      <c r="AB20" t="s">
        <v>930</v>
      </c>
      <c r="AC20" t="s">
        <v>930</v>
      </c>
      <c r="AD20" t="s">
        <v>930</v>
      </c>
      <c r="AE20" t="s">
        <v>930</v>
      </c>
      <c r="AF20" t="s">
        <v>930</v>
      </c>
      <c r="AG20" t="s">
        <v>930</v>
      </c>
      <c r="AH20" t="s">
        <v>930</v>
      </c>
      <c r="AI20" t="s">
        <v>930</v>
      </c>
      <c r="AJ20" t="s">
        <v>930</v>
      </c>
      <c r="AK20" t="s">
        <v>930</v>
      </c>
      <c r="AL20" t="s">
        <v>930</v>
      </c>
      <c r="AM20" t="s">
        <v>930</v>
      </c>
      <c r="AN20" t="s">
        <v>930</v>
      </c>
      <c r="AO20" t="s">
        <v>930</v>
      </c>
      <c r="AP20" t="s">
        <v>930</v>
      </c>
      <c r="AQ20" t="s">
        <v>930</v>
      </c>
      <c r="AR20" t="s">
        <v>930</v>
      </c>
      <c r="AS20" t="s">
        <v>930</v>
      </c>
      <c r="AT20" t="s">
        <v>930</v>
      </c>
      <c r="AU20" t="s">
        <v>930</v>
      </c>
      <c r="AV20" t="s">
        <v>930</v>
      </c>
      <c r="AW20" t="s">
        <v>930</v>
      </c>
      <c r="AX20" t="s">
        <v>930</v>
      </c>
      <c r="AY20" t="s">
        <v>930</v>
      </c>
      <c r="AZ20" t="s">
        <v>930</v>
      </c>
      <c r="BA20" t="s">
        <v>930</v>
      </c>
      <c r="BB20" t="s">
        <v>930</v>
      </c>
      <c r="BC20" t="s">
        <v>930</v>
      </c>
      <c r="BD20" t="s">
        <v>930</v>
      </c>
      <c r="BE20" t="s">
        <v>930</v>
      </c>
      <c r="BF20" t="s">
        <v>930</v>
      </c>
      <c r="BG20" t="s">
        <v>930</v>
      </c>
      <c r="BH20" t="s">
        <v>930</v>
      </c>
      <c r="BI20" t="s">
        <v>930</v>
      </c>
      <c r="BJ20" t="s">
        <v>930</v>
      </c>
      <c r="BK20" t="s">
        <v>930</v>
      </c>
      <c r="BL20" t="s">
        <v>930</v>
      </c>
      <c r="BM20" t="s">
        <v>930</v>
      </c>
      <c r="BN20" t="s">
        <v>930</v>
      </c>
      <c r="BO20" t="s">
        <v>930</v>
      </c>
      <c r="BP20" t="s">
        <v>930</v>
      </c>
      <c r="BQ20" t="s">
        <v>930</v>
      </c>
      <c r="BR20" t="s">
        <v>930</v>
      </c>
      <c r="BS20" t="s">
        <v>930</v>
      </c>
      <c r="BT20" t="s">
        <v>930</v>
      </c>
      <c r="BU20" t="s">
        <v>930</v>
      </c>
      <c r="BV20" t="s">
        <v>930</v>
      </c>
      <c r="BW20" t="s">
        <v>930</v>
      </c>
      <c r="BX20" t="s">
        <v>930</v>
      </c>
      <c r="BY20" t="s">
        <v>930</v>
      </c>
      <c r="BZ20" t="s">
        <v>930</v>
      </c>
      <c r="CA20" t="s">
        <v>930</v>
      </c>
      <c r="CB20" t="s">
        <v>930</v>
      </c>
      <c r="CC20" t="s">
        <v>930</v>
      </c>
      <c r="CD20" t="s">
        <v>930</v>
      </c>
      <c r="CE20" t="s">
        <v>930</v>
      </c>
      <c r="CF20" t="s">
        <v>930</v>
      </c>
      <c r="CG20" s="15" t="s">
        <v>930</v>
      </c>
      <c r="CH20" t="s">
        <v>930</v>
      </c>
      <c r="CI20" t="s">
        <v>930</v>
      </c>
      <c r="CJ20" t="s">
        <v>930</v>
      </c>
      <c r="CK20" t="s">
        <v>930</v>
      </c>
      <c r="CL20" t="s">
        <v>930</v>
      </c>
      <c r="CM20" t="s">
        <v>930</v>
      </c>
      <c r="CN20" t="s">
        <v>930</v>
      </c>
      <c r="CO20" t="s">
        <v>930</v>
      </c>
      <c r="CP20" t="s">
        <v>930</v>
      </c>
      <c r="CQ20" t="s">
        <v>930</v>
      </c>
      <c r="CR20" t="s">
        <v>930</v>
      </c>
      <c r="CS20" t="s">
        <v>930</v>
      </c>
      <c r="CT20" t="s">
        <v>930</v>
      </c>
      <c r="CU20" t="s">
        <v>930</v>
      </c>
      <c r="CV20" t="s">
        <v>930</v>
      </c>
      <c r="CW20" t="s">
        <v>930</v>
      </c>
      <c r="CX20" t="s">
        <v>930</v>
      </c>
      <c r="CY20" t="s">
        <v>930</v>
      </c>
      <c r="CZ20" t="s">
        <v>930</v>
      </c>
      <c r="DA20" t="s">
        <v>930</v>
      </c>
      <c r="DB20" t="s">
        <v>930</v>
      </c>
      <c r="DC20" t="s">
        <v>930</v>
      </c>
      <c r="DD20" t="s">
        <v>930</v>
      </c>
      <c r="DE20" t="s">
        <v>930</v>
      </c>
      <c r="DF20" t="s">
        <v>930</v>
      </c>
      <c r="DG20" t="s">
        <v>930</v>
      </c>
      <c r="DH20" t="s">
        <v>930</v>
      </c>
      <c r="DI20" t="s">
        <v>930</v>
      </c>
      <c r="DJ20" t="s">
        <v>930</v>
      </c>
      <c r="DK20" t="s">
        <v>930</v>
      </c>
      <c r="DL20" t="s">
        <v>930</v>
      </c>
      <c r="DM20" t="s">
        <v>930</v>
      </c>
      <c r="DN20" t="s">
        <v>930</v>
      </c>
      <c r="DO20" t="s">
        <v>930</v>
      </c>
      <c r="DP20" t="s">
        <v>930</v>
      </c>
      <c r="DQ20" t="s">
        <v>930</v>
      </c>
      <c r="DR20" t="s">
        <v>930</v>
      </c>
      <c r="DS20" t="s">
        <v>930</v>
      </c>
      <c r="DT20" t="s">
        <v>930</v>
      </c>
      <c r="DU20" t="s">
        <v>930</v>
      </c>
      <c r="DV20" t="s">
        <v>930</v>
      </c>
      <c r="DW20" t="s">
        <v>930</v>
      </c>
      <c r="DX20" t="s">
        <v>930</v>
      </c>
      <c r="DY20" t="s">
        <v>930</v>
      </c>
      <c r="DZ20" t="s">
        <v>930</v>
      </c>
      <c r="EA20" t="s">
        <v>930</v>
      </c>
      <c r="EB20" t="s">
        <v>930</v>
      </c>
      <c r="EC20" t="s">
        <v>930</v>
      </c>
      <c r="ED20" t="s">
        <v>930</v>
      </c>
      <c r="EE20" t="s">
        <v>930</v>
      </c>
      <c r="EF20" t="s">
        <v>930</v>
      </c>
      <c r="EG20" t="s">
        <v>930</v>
      </c>
      <c r="EH20" t="s">
        <v>930</v>
      </c>
      <c r="EI20" t="s">
        <v>930</v>
      </c>
      <c r="EJ20" t="s">
        <v>930</v>
      </c>
      <c r="EK20" t="s">
        <v>930</v>
      </c>
      <c r="EL20" t="s">
        <v>930</v>
      </c>
      <c r="EM20" t="s">
        <v>930</v>
      </c>
      <c r="EN20" t="s">
        <v>930</v>
      </c>
      <c r="EO20" t="s">
        <v>930</v>
      </c>
      <c r="EP20" t="s">
        <v>930</v>
      </c>
      <c r="EQ20" t="s">
        <v>930</v>
      </c>
      <c r="ER20" t="s">
        <v>930</v>
      </c>
      <c r="ES20" t="s">
        <v>930</v>
      </c>
      <c r="ET20" t="s">
        <v>930</v>
      </c>
      <c r="EU20" t="s">
        <v>930</v>
      </c>
      <c r="EV20" t="s">
        <v>930</v>
      </c>
      <c r="EW20" t="s">
        <v>930</v>
      </c>
      <c r="EX20" t="s">
        <v>930</v>
      </c>
      <c r="EY20" t="s">
        <v>930</v>
      </c>
      <c r="EZ20" t="s">
        <v>930</v>
      </c>
      <c r="FA20" t="s">
        <v>930</v>
      </c>
      <c r="FB20" t="s">
        <v>930</v>
      </c>
      <c r="FC20" t="s">
        <v>930</v>
      </c>
      <c r="FD20" t="s">
        <v>930</v>
      </c>
      <c r="FE20" t="s">
        <v>930</v>
      </c>
      <c r="FF20" t="s">
        <v>930</v>
      </c>
      <c r="FG20" t="s">
        <v>930</v>
      </c>
      <c r="FH20" t="s">
        <v>930</v>
      </c>
      <c r="FI20" t="s">
        <v>930</v>
      </c>
      <c r="FJ20" t="s">
        <v>930</v>
      </c>
      <c r="FK20" t="s">
        <v>930</v>
      </c>
      <c r="FL20" t="s">
        <v>930</v>
      </c>
      <c r="FM20" t="s">
        <v>930</v>
      </c>
      <c r="FN20" t="s">
        <v>930</v>
      </c>
      <c r="FO20" t="s">
        <v>930</v>
      </c>
      <c r="FP20" t="s">
        <v>930</v>
      </c>
      <c r="FQ20" t="s">
        <v>930</v>
      </c>
    </row>
    <row r="21" spans="1:173">
      <c r="A21" s="11">
        <v>43290</v>
      </c>
      <c r="B21">
        <v>432719.71480000002</v>
      </c>
      <c r="C21">
        <v>5842.1737000000003</v>
      </c>
      <c r="D21">
        <v>1258.6375</v>
      </c>
      <c r="E21">
        <v>84583.094200000007</v>
      </c>
      <c r="F21">
        <v>6160.6872000000003</v>
      </c>
      <c r="G21">
        <v>58430.9784</v>
      </c>
      <c r="H21">
        <v>37956.599900000001</v>
      </c>
      <c r="I21">
        <v>56136.585099999997</v>
      </c>
      <c r="J21">
        <v>7968.4273999999996</v>
      </c>
      <c r="K21">
        <v>10358.761</v>
      </c>
      <c r="L21">
        <v>13556.5437</v>
      </c>
      <c r="M21">
        <v>35982.198100000001</v>
      </c>
      <c r="N21">
        <v>5330.6659</v>
      </c>
      <c r="O21">
        <v>3853.5358999999999</v>
      </c>
      <c r="P21">
        <v>21705.742200000001</v>
      </c>
      <c r="Q21">
        <v>12577.7963</v>
      </c>
      <c r="R21">
        <v>3009.1149</v>
      </c>
      <c r="S21">
        <v>66637.790200000003</v>
      </c>
      <c r="T21">
        <v>12977.527599999999</v>
      </c>
      <c r="U21">
        <v>5316.8168999999998</v>
      </c>
      <c r="V21">
        <v>3953.1478000000002</v>
      </c>
      <c r="W21" s="15" t="s">
        <v>920</v>
      </c>
      <c r="X21">
        <v>226932.75</v>
      </c>
      <c r="Y21">
        <v>30091.918699999998</v>
      </c>
      <c r="Z21">
        <v>109373.2205</v>
      </c>
      <c r="AA21">
        <v>18028.1656</v>
      </c>
      <c r="AB21">
        <v>5743579.2714</v>
      </c>
      <c r="AC21">
        <v>222188.01420000001</v>
      </c>
      <c r="AD21">
        <v>109975.70759999999</v>
      </c>
      <c r="AE21">
        <v>4706.7137000000002</v>
      </c>
      <c r="AF21">
        <v>1352.1188</v>
      </c>
      <c r="AG21">
        <v>79500.967000000004</v>
      </c>
      <c r="AH21">
        <v>9040.7392</v>
      </c>
      <c r="AI21">
        <v>64007.746800000001</v>
      </c>
      <c r="AJ21">
        <v>14102.0954</v>
      </c>
      <c r="AK21">
        <v>1217.4063000000001</v>
      </c>
      <c r="AL21">
        <v>6150.3364000000001</v>
      </c>
      <c r="AM21">
        <v>14408.7762</v>
      </c>
      <c r="AN21">
        <v>2158.5592000000001</v>
      </c>
      <c r="AO21">
        <v>2229.7143999999998</v>
      </c>
      <c r="AP21">
        <v>1250.4775999999999</v>
      </c>
      <c r="AQ21">
        <v>10275.0201</v>
      </c>
      <c r="AR21">
        <v>4855.9288999999999</v>
      </c>
      <c r="AS21">
        <v>24657.344499999999</v>
      </c>
      <c r="AT21">
        <v>1040.5192999999999</v>
      </c>
      <c r="AU21">
        <v>4804.5245999999997</v>
      </c>
      <c r="AV21">
        <v>11925.7016</v>
      </c>
      <c r="AW21">
        <v>1445.0663</v>
      </c>
      <c r="AX21">
        <v>3431.0542</v>
      </c>
      <c r="AY21">
        <v>2998.2597000000001</v>
      </c>
      <c r="AZ21">
        <v>304446.62770000001</v>
      </c>
      <c r="BA21">
        <v>64980.830499999996</v>
      </c>
      <c r="BB21">
        <v>33503.2143</v>
      </c>
      <c r="BC21">
        <v>19137.1914</v>
      </c>
      <c r="BD21">
        <v>16251.6667</v>
      </c>
      <c r="BE21">
        <v>8463.1656999999996</v>
      </c>
      <c r="BF21">
        <v>2753.3107</v>
      </c>
      <c r="BG21">
        <v>7921.1121999999996</v>
      </c>
      <c r="BH21">
        <v>881.82010000000002</v>
      </c>
      <c r="BI21">
        <v>1206.3807999999999</v>
      </c>
      <c r="BJ21">
        <v>5854.6036999999997</v>
      </c>
      <c r="BK21">
        <v>437.06939999999997</v>
      </c>
      <c r="BL21">
        <v>14899.072899999999</v>
      </c>
      <c r="BM21">
        <v>2234.5</v>
      </c>
      <c r="BN21">
        <v>6889.8051999999998</v>
      </c>
      <c r="BO21">
        <v>6785.1736000000001</v>
      </c>
      <c r="BP21">
        <v>3017.1062999999999</v>
      </c>
      <c r="BQ21">
        <v>864.43240000000003</v>
      </c>
      <c r="BR21">
        <v>601.22360000000003</v>
      </c>
      <c r="BS21">
        <v>14143.3909</v>
      </c>
      <c r="BT21">
        <v>74878.549199999994</v>
      </c>
      <c r="BU21">
        <v>24090.9617</v>
      </c>
      <c r="BV21">
        <v>12754.206899999999</v>
      </c>
      <c r="BW21">
        <v>7231.2839999999997</v>
      </c>
      <c r="BX21">
        <v>12240.538699999999</v>
      </c>
      <c r="BY21">
        <v>4811.0594000000001</v>
      </c>
      <c r="BZ21">
        <v>5058.0267000000003</v>
      </c>
      <c r="CA21">
        <v>3694.7042000000001</v>
      </c>
      <c r="CB21">
        <v>1403627.7992</v>
      </c>
      <c r="CC21">
        <v>164371.40049999999</v>
      </c>
      <c r="CD21">
        <v>86637.521500000003</v>
      </c>
      <c r="CE21">
        <v>83515.431899999996</v>
      </c>
      <c r="CF21">
        <v>60578.4519</v>
      </c>
      <c r="CG21" s="15" t="s">
        <v>920</v>
      </c>
      <c r="CH21">
        <v>1023.7969000000001</v>
      </c>
      <c r="CI21">
        <v>35067.245900000002</v>
      </c>
      <c r="CJ21">
        <v>41697.14</v>
      </c>
      <c r="CK21">
        <v>193860.43309999999</v>
      </c>
      <c r="CL21">
        <v>383133.27659999998</v>
      </c>
      <c r="CM21">
        <v>71534.619500000001</v>
      </c>
      <c r="CN21">
        <v>42580.828600000001</v>
      </c>
      <c r="CO21">
        <v>12396.127500000001</v>
      </c>
      <c r="CP21">
        <v>71221.336800000005</v>
      </c>
      <c r="CQ21">
        <v>1663.0015000000001</v>
      </c>
      <c r="CR21">
        <v>20525.999199999998</v>
      </c>
      <c r="CS21">
        <v>16035.8328</v>
      </c>
      <c r="CT21">
        <v>3893.5164</v>
      </c>
      <c r="CU21">
        <v>6485.9107999999997</v>
      </c>
      <c r="CV21">
        <v>1413.412</v>
      </c>
      <c r="CW21">
        <v>642.41300000000001</v>
      </c>
      <c r="CX21">
        <v>868834.01300000004</v>
      </c>
      <c r="CY21">
        <v>258073.2542</v>
      </c>
      <c r="DA21">
        <v>33956.034500000002</v>
      </c>
      <c r="DB21">
        <v>15523.6266</v>
      </c>
      <c r="DC21">
        <v>29974.343499999999</v>
      </c>
      <c r="DD21">
        <v>23678.565200000001</v>
      </c>
      <c r="DE21">
        <v>201242.88329999999</v>
      </c>
      <c r="DF21">
        <v>2441.3186999999998</v>
      </c>
      <c r="DG21">
        <v>26065.4264</v>
      </c>
      <c r="DH21">
        <v>4190.5688</v>
      </c>
      <c r="DI21">
        <v>15111.8588</v>
      </c>
      <c r="DJ21">
        <v>27137.384399999999</v>
      </c>
      <c r="DK21">
        <v>36912.722800000003</v>
      </c>
      <c r="DL21">
        <v>1012.2495</v>
      </c>
      <c r="DM21">
        <v>2733.0729000000001</v>
      </c>
      <c r="DN21">
        <v>39476.278899999998</v>
      </c>
      <c r="DO21">
        <v>3436.8867</v>
      </c>
      <c r="DP21">
        <v>1649.2824000000001</v>
      </c>
      <c r="DQ21">
        <v>1640.5567000000001</v>
      </c>
      <c r="DR21">
        <v>23849.6266</v>
      </c>
      <c r="DS21">
        <v>2715.9807999999998</v>
      </c>
      <c r="DT21">
        <v>7079.4032999999999</v>
      </c>
      <c r="DU21">
        <v>71121.914300000004</v>
      </c>
      <c r="DV21">
        <v>43658.703399999999</v>
      </c>
      <c r="DW21">
        <v>6736.5</v>
      </c>
      <c r="DX21">
        <v>3540.8771999999999</v>
      </c>
      <c r="DY21">
        <v>44538.722399999999</v>
      </c>
      <c r="DZ21">
        <v>14517.463299999999</v>
      </c>
      <c r="EA21">
        <v>800.92430000000002</v>
      </c>
      <c r="EB21">
        <v>2134.6922</v>
      </c>
      <c r="EC21">
        <v>16465.045699999999</v>
      </c>
      <c r="ED21">
        <v>4167.6457</v>
      </c>
      <c r="EE21">
        <v>5053.0995999999996</v>
      </c>
      <c r="EF21">
        <v>719.18880000000001</v>
      </c>
      <c r="EG21">
        <v>7985.3073000000004</v>
      </c>
      <c r="EH21">
        <v>91471.360700000005</v>
      </c>
      <c r="EI21">
        <v>1460.7257</v>
      </c>
      <c r="EJ21">
        <v>3639.5264000000002</v>
      </c>
      <c r="EK21">
        <v>264949.41970000003</v>
      </c>
      <c r="EL21">
        <v>1544.0277000000001</v>
      </c>
      <c r="EM21">
        <v>7446.1008000000002</v>
      </c>
      <c r="EN21">
        <v>1345</v>
      </c>
      <c r="EO21">
        <v>14482.9036</v>
      </c>
      <c r="EP21">
        <v>14683.290499999999</v>
      </c>
      <c r="EQ21">
        <v>503.50330000000002</v>
      </c>
      <c r="ER21">
        <v>2436.2021</v>
      </c>
      <c r="ES21">
        <v>658.2174</v>
      </c>
      <c r="ET21">
        <v>17618.322499999998</v>
      </c>
      <c r="EU21">
        <v>84210.926000000007</v>
      </c>
      <c r="EV21">
        <v>27031.4748</v>
      </c>
      <c r="EW21">
        <v>8736.7484000000004</v>
      </c>
      <c r="EX21">
        <v>53678.8871</v>
      </c>
      <c r="EY21">
        <v>5239.4363999999996</v>
      </c>
      <c r="EZ21">
        <v>7799.2655999999997</v>
      </c>
      <c r="FA21">
        <v>2184.3528999999999</v>
      </c>
      <c r="FB21">
        <v>898.7944</v>
      </c>
      <c r="FC21">
        <v>2043.8639000000001</v>
      </c>
      <c r="FD21">
        <v>5783.4555</v>
      </c>
      <c r="FE21">
        <v>11885.3658</v>
      </c>
      <c r="FF21">
        <v>2379.7845000000002</v>
      </c>
      <c r="FG21">
        <v>13673.310799999999</v>
      </c>
      <c r="FH21">
        <v>4424.1184999999996</v>
      </c>
      <c r="FI21">
        <v>5933.8352999999997</v>
      </c>
      <c r="FJ21">
        <v>9485.8968999999997</v>
      </c>
      <c r="FK21">
        <v>15697.276099999999</v>
      </c>
      <c r="FL21">
        <v>2049.3202000000001</v>
      </c>
      <c r="FM21">
        <v>1273.8915</v>
      </c>
      <c r="FN21">
        <v>363</v>
      </c>
      <c r="FO21">
        <v>2393.8193999999999</v>
      </c>
      <c r="FP21">
        <v>2593.7925</v>
      </c>
      <c r="FQ21">
        <v>14898.9149</v>
      </c>
    </row>
    <row r="27" spans="1:173">
      <c r="A27" t="s">
        <v>912</v>
      </c>
      <c r="B27" t="s">
        <v>932</v>
      </c>
    </row>
    <row r="28" spans="1:173">
      <c r="A28" t="s">
        <v>914</v>
      </c>
    </row>
    <row r="30" spans="1:173">
      <c r="A30" t="s">
        <v>754</v>
      </c>
      <c r="B30" t="s">
        <v>921</v>
      </c>
      <c r="C30" t="s">
        <v>922</v>
      </c>
      <c r="D30" t="s">
        <v>923</v>
      </c>
      <c r="E30" t="s">
        <v>929</v>
      </c>
      <c r="G30" s="15" t="s">
        <v>762</v>
      </c>
      <c r="H30" s="15" t="s">
        <v>921</v>
      </c>
      <c r="I30" s="15" t="s">
        <v>922</v>
      </c>
      <c r="J30" s="15" t="s">
        <v>923</v>
      </c>
      <c r="K30" s="15" t="s">
        <v>929</v>
      </c>
      <c r="M30" t="s">
        <v>788</v>
      </c>
      <c r="N30" t="s">
        <v>921</v>
      </c>
      <c r="O30" t="s">
        <v>922</v>
      </c>
      <c r="P30" t="s">
        <v>923</v>
      </c>
      <c r="Q30" t="s">
        <v>929</v>
      </c>
      <c r="S30" t="s">
        <v>791</v>
      </c>
      <c r="T30" t="s">
        <v>921</v>
      </c>
      <c r="U30" t="s">
        <v>922</v>
      </c>
      <c r="V30" t="s">
        <v>923</v>
      </c>
      <c r="W30" t="s">
        <v>929</v>
      </c>
      <c r="Y30" s="15" t="s">
        <v>824</v>
      </c>
      <c r="Z30" s="15" t="s">
        <v>921</v>
      </c>
      <c r="AA30" s="15" t="s">
        <v>922</v>
      </c>
      <c r="AB30" s="15" t="s">
        <v>923</v>
      </c>
      <c r="AC30" s="15" t="s">
        <v>929</v>
      </c>
      <c r="AE30" t="s">
        <v>826</v>
      </c>
      <c r="AF30" t="s">
        <v>921</v>
      </c>
      <c r="AG30" t="s">
        <v>922</v>
      </c>
      <c r="AH30" t="s">
        <v>923</v>
      </c>
      <c r="AI30" t="s">
        <v>929</v>
      </c>
      <c r="AK30" t="s">
        <v>855</v>
      </c>
      <c r="AL30" t="s">
        <v>921</v>
      </c>
      <c r="AM30" t="s">
        <v>922</v>
      </c>
      <c r="AN30" t="s">
        <v>923</v>
      </c>
      <c r="AO30" t="s">
        <v>929</v>
      </c>
      <c r="AQ30" t="s">
        <v>863</v>
      </c>
      <c r="AR30" t="s">
        <v>921</v>
      </c>
      <c r="AS30" t="s">
        <v>922</v>
      </c>
      <c r="AT30" t="s">
        <v>923</v>
      </c>
      <c r="AU30" t="s">
        <v>929</v>
      </c>
      <c r="AW30" t="s">
        <v>925</v>
      </c>
      <c r="AX30" t="s">
        <v>921</v>
      </c>
      <c r="AY30" t="s">
        <v>922</v>
      </c>
      <c r="AZ30" t="s">
        <v>923</v>
      </c>
      <c r="BA30" t="s">
        <v>929</v>
      </c>
      <c r="BC30" t="s">
        <v>885</v>
      </c>
      <c r="BD30" t="s">
        <v>921</v>
      </c>
      <c r="BE30" t="s">
        <v>922</v>
      </c>
      <c r="BF30" t="s">
        <v>923</v>
      </c>
      <c r="BG30" t="s">
        <v>929</v>
      </c>
    </row>
    <row r="31" spans="1:173">
      <c r="A31" t="s">
        <v>915</v>
      </c>
      <c r="B31" t="s">
        <v>916</v>
      </c>
      <c r="C31" t="s">
        <v>917</v>
      </c>
      <c r="D31" t="s">
        <v>918</v>
      </c>
      <c r="E31" t="s">
        <v>919</v>
      </c>
      <c r="G31" s="15" t="s">
        <v>915</v>
      </c>
      <c r="H31" s="15" t="s">
        <v>916</v>
      </c>
      <c r="I31" s="15" t="s">
        <v>917</v>
      </c>
      <c r="J31" s="15" t="s">
        <v>918</v>
      </c>
      <c r="K31" s="15" t="s">
        <v>919</v>
      </c>
      <c r="M31" t="s">
        <v>915</v>
      </c>
      <c r="N31" t="s">
        <v>916</v>
      </c>
      <c r="O31" t="s">
        <v>917</v>
      </c>
      <c r="P31" t="s">
        <v>918</v>
      </c>
      <c r="Q31" t="s">
        <v>919</v>
      </c>
      <c r="S31" t="s">
        <v>915</v>
      </c>
      <c r="T31" t="s">
        <v>916</v>
      </c>
      <c r="U31" t="s">
        <v>917</v>
      </c>
      <c r="V31" t="s">
        <v>918</v>
      </c>
      <c r="W31" t="s">
        <v>919</v>
      </c>
      <c r="Y31" s="15" t="s">
        <v>915</v>
      </c>
      <c r="Z31" s="15" t="s">
        <v>916</v>
      </c>
      <c r="AA31" s="15" t="s">
        <v>917</v>
      </c>
      <c r="AB31" s="15" t="s">
        <v>918</v>
      </c>
      <c r="AC31" s="15" t="s">
        <v>919</v>
      </c>
      <c r="AE31" t="s">
        <v>915</v>
      </c>
      <c r="AF31" t="s">
        <v>916</v>
      </c>
      <c r="AG31" t="s">
        <v>917</v>
      </c>
      <c r="AH31" t="s">
        <v>918</v>
      </c>
      <c r="AI31" t="s">
        <v>919</v>
      </c>
      <c r="AK31" t="s">
        <v>915</v>
      </c>
      <c r="AL31" t="s">
        <v>916</v>
      </c>
      <c r="AM31" t="s">
        <v>917</v>
      </c>
      <c r="AN31" t="s">
        <v>918</v>
      </c>
      <c r="AO31" t="s">
        <v>919</v>
      </c>
      <c r="AQ31" t="s">
        <v>915</v>
      </c>
      <c r="AR31" t="s">
        <v>916</v>
      </c>
      <c r="AS31" t="s">
        <v>917</v>
      </c>
      <c r="AT31" t="s">
        <v>918</v>
      </c>
      <c r="AU31" t="s">
        <v>919</v>
      </c>
      <c r="AW31" t="s">
        <v>915</v>
      </c>
      <c r="AX31" t="s">
        <v>916</v>
      </c>
      <c r="AY31" t="s">
        <v>917</v>
      </c>
      <c r="AZ31" t="s">
        <v>918</v>
      </c>
      <c r="BA31" t="s">
        <v>919</v>
      </c>
      <c r="BC31" t="s">
        <v>915</v>
      </c>
      <c r="BD31" t="s">
        <v>916</v>
      </c>
      <c r="BE31" t="s">
        <v>917</v>
      </c>
      <c r="BF31" t="s">
        <v>918</v>
      </c>
      <c r="BG31" t="s">
        <v>919</v>
      </c>
    </row>
    <row r="32" spans="1:173">
      <c r="A32" s="10">
        <v>42734</v>
      </c>
      <c r="B32">
        <v>8626.5730000000003</v>
      </c>
      <c r="C32">
        <v>569.20399999999995</v>
      </c>
      <c r="D32">
        <v>18</v>
      </c>
      <c r="E32">
        <v>1222.0650000000001</v>
      </c>
      <c r="G32" s="16">
        <v>42734</v>
      </c>
      <c r="H32" s="15">
        <v>12602.156000000001</v>
      </c>
      <c r="I32" s="15">
        <v>2219.7629999999999</v>
      </c>
      <c r="J32" s="15">
        <v>53.533000000000001</v>
      </c>
      <c r="K32" s="15">
        <v>1831.001</v>
      </c>
      <c r="M32" s="10">
        <v>42734</v>
      </c>
      <c r="N32">
        <v>949.39300000000003</v>
      </c>
      <c r="O32">
        <v>121.943</v>
      </c>
      <c r="P32">
        <v>50</v>
      </c>
      <c r="Q32">
        <v>348.077</v>
      </c>
      <c r="S32" s="10">
        <v>42734</v>
      </c>
      <c r="T32" t="s">
        <v>920</v>
      </c>
      <c r="U32" t="s">
        <v>920</v>
      </c>
      <c r="V32" t="s">
        <v>920</v>
      </c>
      <c r="W32" t="s">
        <v>920</v>
      </c>
      <c r="Y32" s="15" t="s">
        <v>920</v>
      </c>
      <c r="Z32" s="15"/>
      <c r="AA32" s="15"/>
      <c r="AB32" s="15"/>
      <c r="AC32" s="15"/>
      <c r="AE32" s="10">
        <v>42734</v>
      </c>
      <c r="AF32">
        <v>200961.36069999999</v>
      </c>
      <c r="AG32">
        <v>9116.7456999999995</v>
      </c>
      <c r="AH32">
        <v>13559.5802</v>
      </c>
      <c r="AI32">
        <v>49613.928599999999</v>
      </c>
      <c r="AK32" s="10">
        <v>42734</v>
      </c>
      <c r="AL32">
        <v>868.79600000000005</v>
      </c>
      <c r="AM32">
        <v>66.632000000000005</v>
      </c>
      <c r="AN32">
        <v>0</v>
      </c>
      <c r="AO32">
        <v>846.26</v>
      </c>
      <c r="AQ32" s="10">
        <v>42734</v>
      </c>
      <c r="AR32">
        <v>5576.3130000000001</v>
      </c>
      <c r="AS32">
        <v>776.64099999999996</v>
      </c>
      <c r="AT32">
        <v>188.07900000000001</v>
      </c>
      <c r="AU32">
        <v>536.26700000000005</v>
      </c>
      <c r="AW32" s="10">
        <v>42734</v>
      </c>
      <c r="AX32">
        <v>316231.37920000002</v>
      </c>
      <c r="AY32">
        <v>9365.9048000000003</v>
      </c>
      <c r="AZ32">
        <v>17337.964499999998</v>
      </c>
      <c r="BA32">
        <v>20296.644</v>
      </c>
      <c r="BC32" s="10">
        <v>42734</v>
      </c>
      <c r="BD32">
        <v>132.952</v>
      </c>
      <c r="BE32">
        <v>-125.66800000000001</v>
      </c>
      <c r="BF32">
        <v>49.671999999999997</v>
      </c>
      <c r="BG32">
        <v>286.375</v>
      </c>
    </row>
    <row r="33" spans="1:59">
      <c r="A33" s="11">
        <v>43098</v>
      </c>
      <c r="B33">
        <v>9335.19</v>
      </c>
      <c r="C33">
        <v>682.83299999999997</v>
      </c>
      <c r="D33">
        <v>44.901000000000003</v>
      </c>
      <c r="E33">
        <v>1943.2059999999999</v>
      </c>
      <c r="G33" s="17">
        <v>43098</v>
      </c>
      <c r="H33" s="15">
        <v>12602.156000000001</v>
      </c>
      <c r="I33" s="15">
        <v>2219.7629999999999</v>
      </c>
      <c r="J33" s="15">
        <v>53.533000000000001</v>
      </c>
      <c r="K33" s="15">
        <v>1831.001</v>
      </c>
      <c r="M33" s="11">
        <v>43098</v>
      </c>
      <c r="N33">
        <v>976.72699999999998</v>
      </c>
      <c r="O33">
        <v>115.604</v>
      </c>
      <c r="P33">
        <v>319.262</v>
      </c>
      <c r="Q33">
        <v>495.524</v>
      </c>
      <c r="S33" s="11">
        <v>43098</v>
      </c>
      <c r="T33" t="s">
        <v>920</v>
      </c>
      <c r="U33" t="s">
        <v>920</v>
      </c>
      <c r="V33" t="s">
        <v>920</v>
      </c>
      <c r="W33" t="s">
        <v>920</v>
      </c>
      <c r="Y33" s="15"/>
      <c r="Z33" s="15"/>
      <c r="AA33" s="15"/>
      <c r="AB33" s="15"/>
      <c r="AC33" s="15"/>
      <c r="AE33" s="11">
        <v>43098</v>
      </c>
      <c r="AF33">
        <v>367607.60570000001</v>
      </c>
      <c r="AG33">
        <v>-10999.401099999999</v>
      </c>
      <c r="AH33">
        <v>21142.129400000002</v>
      </c>
      <c r="AI33">
        <v>59690.1414</v>
      </c>
      <c r="AK33" s="11">
        <v>43098</v>
      </c>
      <c r="AQ33" s="11">
        <v>43098</v>
      </c>
      <c r="AR33">
        <v>5670.7939999999999</v>
      </c>
      <c r="AS33">
        <v>976.23199999999997</v>
      </c>
      <c r="AT33">
        <v>253.28100000000001</v>
      </c>
      <c r="AU33">
        <v>825.03399999999999</v>
      </c>
      <c r="AW33" s="11">
        <v>43098</v>
      </c>
      <c r="AX33">
        <v>291670.54729999998</v>
      </c>
      <c r="AY33">
        <v>3528.1792</v>
      </c>
      <c r="AZ33">
        <v>17262.611000000001</v>
      </c>
      <c r="BA33">
        <v>14231.863300000001</v>
      </c>
      <c r="BC33" s="11">
        <v>43098</v>
      </c>
      <c r="BD33">
        <v>141.64500000000001</v>
      </c>
      <c r="BE33">
        <v>-156.54499999999999</v>
      </c>
      <c r="BF33">
        <v>54.988</v>
      </c>
      <c r="BG33">
        <v>156.70099999999999</v>
      </c>
    </row>
    <row r="38" spans="1:59">
      <c r="A38" t="s">
        <v>933</v>
      </c>
      <c r="B38" t="s">
        <v>913</v>
      </c>
    </row>
    <row r="39" spans="1:59">
      <c r="A39" t="s">
        <v>934</v>
      </c>
    </row>
    <row r="41" spans="1:59">
      <c r="A41" t="s">
        <v>935</v>
      </c>
      <c r="B41" t="s">
        <v>921</v>
      </c>
      <c r="C41" t="s">
        <v>922</v>
      </c>
      <c r="D41" t="s">
        <v>923</v>
      </c>
      <c r="E41" t="s">
        <v>929</v>
      </c>
    </row>
    <row r="42" spans="1:59">
      <c r="A42" t="s">
        <v>915</v>
      </c>
      <c r="B42" t="s">
        <v>916</v>
      </c>
      <c r="C42" t="s">
        <v>917</v>
      </c>
      <c r="D42" t="s">
        <v>918</v>
      </c>
      <c r="E42" t="s">
        <v>919</v>
      </c>
    </row>
    <row r="43" spans="1:59">
      <c r="A43" s="10">
        <v>43008</v>
      </c>
      <c r="B43">
        <v>283583.78700000001</v>
      </c>
      <c r="C43">
        <v>54815.504999999997</v>
      </c>
      <c r="D43">
        <v>82120.801999999996</v>
      </c>
      <c r="E43">
        <v>38975.076999999997</v>
      </c>
    </row>
    <row r="44" spans="1:59">
      <c r="A44" s="11">
        <v>43098</v>
      </c>
      <c r="B44">
        <v>290441.20799999998</v>
      </c>
      <c r="C44">
        <v>54423.796000000002</v>
      </c>
      <c r="D44">
        <v>76511.879000000001</v>
      </c>
      <c r="E44">
        <v>46078.065999999999</v>
      </c>
    </row>
    <row r="45" spans="1:59">
      <c r="A45" s="11">
        <v>43190</v>
      </c>
      <c r="B45">
        <v>288856.37599999999</v>
      </c>
      <c r="C45">
        <v>53386.489000000001</v>
      </c>
      <c r="D45">
        <v>74146.017999999996</v>
      </c>
      <c r="E45">
        <v>43146.012000000002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1"/>
  <sheetViews>
    <sheetView zoomScale="80" zoomScaleNormal="80" workbookViewId="0">
      <selection activeCell="J5" sqref="J5"/>
    </sheetView>
  </sheetViews>
  <sheetFormatPr defaultRowHeight="15.75"/>
  <cols>
    <col min="1" max="1" width="13.625" bestFit="1" customWidth="1"/>
    <col min="2" max="2" width="11.25" bestFit="1" customWidth="1"/>
    <col min="3" max="3" width="8.375" bestFit="1" customWidth="1"/>
    <col min="4" max="4" width="8.75" bestFit="1" customWidth="1"/>
    <col min="5" max="5" width="9.75" bestFit="1" customWidth="1"/>
    <col min="6" max="6" width="7.375" bestFit="1" customWidth="1"/>
  </cols>
  <sheetData>
    <row r="2" spans="1:6">
      <c r="A2" t="s">
        <v>740</v>
      </c>
      <c r="B2" t="s">
        <v>10</v>
      </c>
      <c r="C2" t="s">
        <v>9</v>
      </c>
      <c r="D2" t="s">
        <v>11</v>
      </c>
      <c r="E2" t="s">
        <v>12</v>
      </c>
      <c r="F2" t="s">
        <v>13</v>
      </c>
    </row>
    <row r="3" spans="1:6">
      <c r="A3" t="s">
        <v>966</v>
      </c>
      <c r="B3" s="19">
        <f>INDEX(工作表4!$31:$34,4,2+(ROW($A3)-3))</f>
        <v>1629.021</v>
      </c>
      <c r="C3" s="19">
        <f>INDEX(工作表4!$4:$9,5,2+6*(ROW($A3)-3))</f>
        <v>2982.9520000000002</v>
      </c>
      <c r="D3" s="19">
        <f>INDEX(工作表4!$4:$9,5,3+6*(ROW($A3)-3))</f>
        <v>161.33799999999999</v>
      </c>
      <c r="E3" s="19">
        <f>INDEX(工作表4!$4:$9,5,4+6*(ROW($A3)-3))</f>
        <v>936.35799999999995</v>
      </c>
      <c r="F3" s="19">
        <f>INDEX(工作表4!$4:$9,5,5+6*(ROW($A3)-3))</f>
        <v>1135.8599999999999</v>
      </c>
    </row>
    <row r="4" spans="1:6">
      <c r="A4" t="s">
        <v>967</v>
      </c>
      <c r="B4" s="19">
        <f>INDEX(工作表4!$31:$34,4,2+(ROW($A4)-3))</f>
        <v>6381.9741000000004</v>
      </c>
      <c r="C4" s="19">
        <f>INDEX(工作表4!$4:$9,5,2+6*(ROW($A4)-3))</f>
        <v>2589.6759999999999</v>
      </c>
      <c r="D4" s="19">
        <f>INDEX(工作表4!$4:$9,5,3+6*(ROW($A4)-3))</f>
        <v>1259.5540000000001</v>
      </c>
      <c r="E4" s="19">
        <f>INDEX(工作表4!$4:$9,5,4+6*(ROW($A4)-3))</f>
        <v>7521.5349999999999</v>
      </c>
      <c r="F4" s="19">
        <f>INDEX(工作表4!$4:$9,5,5+6*(ROW($A4)-3))</f>
        <v>348.24400000000003</v>
      </c>
    </row>
    <row r="5" spans="1:6">
      <c r="A5" t="s">
        <v>968</v>
      </c>
      <c r="B5" s="19">
        <f>INDEX(工作表4!$31:$34,4,2+(ROW($A5)-3))</f>
        <v>117434.4512</v>
      </c>
      <c r="C5" s="19">
        <f>INDEX(工作表4!$4:$9,5,2+6*(ROW($A5)-3))</f>
        <v>309912.11599999998</v>
      </c>
      <c r="D5" s="19">
        <f>INDEX(工作表4!$4:$9,5,3+6*(ROW($A5)-3))</f>
        <v>70507.320000000007</v>
      </c>
      <c r="E5" s="19">
        <f>INDEX(工作表4!$4:$9,5,4+6*(ROW($A5)-3))</f>
        <v>22789.982</v>
      </c>
      <c r="F5" s="19">
        <f>INDEX(工作表4!$4:$9,5,5+6*(ROW($A5)-3))</f>
        <v>65958.292000000001</v>
      </c>
    </row>
    <row r="6" spans="1:6">
      <c r="A6" t="s">
        <v>969</v>
      </c>
      <c r="B6" s="19">
        <f>INDEX(工作表4!$31:$34,4,2+(ROW($A6)-3))</f>
        <v>2610.4011</v>
      </c>
      <c r="C6" s="19">
        <f>INDEX(工作表4!$4:$9,5,2+6*(ROW($A6)-3))</f>
        <v>810.279</v>
      </c>
      <c r="D6" s="19">
        <f>INDEX(工作表4!$4:$9,5,3+6*(ROW($A6)-3))</f>
        <v>-16.715</v>
      </c>
      <c r="E6" s="19">
        <f>INDEX(工作表4!$4:$9,5,4+6*(ROW($A6)-3))</f>
        <v>40.701999999999998</v>
      </c>
      <c r="F6" s="19">
        <f>INDEX(工作表4!$4:$9,5,5+6*(ROW($A6)-3))</f>
        <v>612.62699999999995</v>
      </c>
    </row>
    <row r="7" spans="1:6">
      <c r="A7" t="s">
        <v>970</v>
      </c>
      <c r="B7" s="19">
        <f>INDEX(工作表4!$31:$34,4,2+(ROW($A7)-3))</f>
        <v>5651.7741999999998</v>
      </c>
      <c r="C7" s="19">
        <f>INDEX(工作表4!$4:$9,5,2+6*(ROW($A7)-3))</f>
        <v>11967.879000000001</v>
      </c>
      <c r="D7" s="19">
        <f>INDEX(工作表4!$4:$9,5,3+6*(ROW($A7)-3))</f>
        <v>1610.75</v>
      </c>
      <c r="E7" s="19">
        <f>INDEX(工作表4!$4:$9,5,4+6*(ROW($A7)-3))</f>
        <v>3000</v>
      </c>
      <c r="F7" s="19">
        <f>INDEX(工作表4!$4:$9,5,5+6*(ROW($A7)-3))</f>
        <v>3118.0540000000001</v>
      </c>
    </row>
    <row r="8" spans="1:6">
      <c r="A8" s="5" t="s">
        <v>1206</v>
      </c>
      <c r="B8" s="19">
        <f>INDEX(工作表4!$31:$34,4,2+(ROW($A8)-3))</f>
        <v>24806.489300000001</v>
      </c>
      <c r="C8" s="19">
        <f>INDEX(工作表4!$4:$9,5,2+6*(ROW($A8)-3))</f>
        <v>106646.56</v>
      </c>
      <c r="D8" s="19">
        <f>INDEX(工作表4!$4:$9,5,3+6*(ROW($A8)-3))</f>
        <v>10702.233</v>
      </c>
      <c r="E8" s="19">
        <f>INDEX(工作表4!$4:$9,5,4+6*(ROW($A8)-3))</f>
        <v>21408.949000000001</v>
      </c>
      <c r="F8" s="19">
        <f>INDEX(工作表4!$4:$9,5,5+6*(ROW($A8)-3))</f>
        <v>21608.576000000001</v>
      </c>
    </row>
    <row r="9" spans="1:6">
      <c r="A9" t="s">
        <v>971</v>
      </c>
      <c r="B9" s="19">
        <f>INDEX(工作表4!$31:$34,4,2+(ROW($A9)-3))</f>
        <v>129927.3091</v>
      </c>
      <c r="C9" s="19">
        <f>INDEX(工作表4!$4:$9,5,2+6*(ROW($A9)-3))</f>
        <v>326915.99900000001</v>
      </c>
      <c r="D9" s="19">
        <f>INDEX(工作表4!$4:$9,5,3+6*(ROW($A9)-3))</f>
        <v>64955.148000000001</v>
      </c>
      <c r="E9" s="19">
        <f>INDEX(工作表4!$4:$9,5,4+6*(ROW($A9)-3))</f>
        <v>108187.113</v>
      </c>
      <c r="F9" s="19">
        <f>INDEX(工作表4!$4:$9,5,5+6*(ROW($A9)-3))</f>
        <v>97123.061000000002</v>
      </c>
    </row>
    <row r="10" spans="1:6">
      <c r="A10" t="s">
        <v>972</v>
      </c>
      <c r="B10" s="19">
        <f>INDEX(工作表4!$31:$34,4,2+(ROW($A10)-3))</f>
        <v>28782.01</v>
      </c>
      <c r="C10" s="19">
        <f>INDEX(工作表4!$4:$9,5,2+6*(ROW($A10)-3))</f>
        <v>21963.17</v>
      </c>
      <c r="D10" s="19">
        <f>INDEX(工作表4!$4:$9,5,3+6*(ROW($A10)-3))</f>
        <v>7458.7110000000002</v>
      </c>
      <c r="E10" s="19">
        <f>INDEX(工作表4!$4:$9,5,4+6*(ROW($A10)-3))</f>
        <v>1083.759</v>
      </c>
      <c r="F10" s="19">
        <f>INDEX(工作表4!$4:$9,5,5+6*(ROW($A10)-3))</f>
        <v>3782.6219999999998</v>
      </c>
    </row>
    <row r="11" spans="1:6">
      <c r="A11" t="s">
        <v>1166</v>
      </c>
      <c r="B11" s="19">
        <f>INDEX(工作表4!$31:$34,4,2+(ROW($A11)-3))</f>
        <v>13282.880800000001</v>
      </c>
      <c r="C11" s="19">
        <f>INDEX(工作表4!$4:$9,5,2+6*(ROW($A11)-3))</f>
        <v>32517.075000000001</v>
      </c>
      <c r="D11" s="19">
        <f>INDEX(工作表4!$4:$9,5,3+6*(ROW($A11)-3))</f>
        <v>5938.09</v>
      </c>
      <c r="E11" s="19">
        <f>INDEX(工作表4!$4:$9,5,4+6*(ROW($A11)-3))</f>
        <v>68336.964000000007</v>
      </c>
      <c r="F11" s="19">
        <f>INDEX(工作表4!$4:$9,5,5+6*(ROW($A11)-3))</f>
        <v>26440.445</v>
      </c>
    </row>
    <row r="12" spans="1:6">
      <c r="A12" t="s">
        <v>1040</v>
      </c>
      <c r="B12" s="19">
        <f>INDEX(工作表4!$31:$34,4,2+(ROW($A12)-3))</f>
        <v>261932.96350000001</v>
      </c>
      <c r="C12" s="19">
        <f>INDEX(工作表4!$4:$9,5,2+6*(ROW($A12)-3))</f>
        <v>99122.429000000004</v>
      </c>
      <c r="D12" s="19">
        <f>INDEX(工作表4!$4:$9,5,3+6*(ROW($A12)-3))</f>
        <v>45816.574000000001</v>
      </c>
      <c r="E12" s="19">
        <f>INDEX(工作表4!$4:$9,5,4+6*(ROW($A12)-3))</f>
        <v>52788.521999999997</v>
      </c>
      <c r="F12" s="19">
        <f>INDEX(工作表4!$4:$9,5,5+6*(ROW($A12)-3))</f>
        <v>14353.95</v>
      </c>
    </row>
    <row r="13" spans="1:6">
      <c r="A13" t="s">
        <v>1041</v>
      </c>
      <c r="B13" s="19">
        <f>INDEX(工作表4!$31:$34,4,2+(ROW($A13)-3))</f>
        <v>103115.9727</v>
      </c>
      <c r="C13" s="19">
        <f>INDEX(工作表4!$4:$9,5,2+6*(ROW($A13)-3))</f>
        <v>163365.89000000001</v>
      </c>
      <c r="D13" s="19">
        <f>INDEX(工作表4!$4:$9,5,3+6*(ROW($A13)-3))</f>
        <v>12807.588</v>
      </c>
      <c r="E13" s="19">
        <f>INDEX(工作表4!$4:$9,5,4+6*(ROW($A13)-3))</f>
        <v>29862.25</v>
      </c>
      <c r="F13" s="19">
        <f>INDEX(工作表4!$4:$9,5,5+6*(ROW($A13)-3))</f>
        <v>62040.836000000003</v>
      </c>
    </row>
    <row r="14" spans="1:6">
      <c r="A14" t="s">
        <v>1042</v>
      </c>
      <c r="B14" s="19">
        <f>INDEX(工作表4!$31:$34,4,2+(ROW($A14)-3))</f>
        <v>30874.473699999999</v>
      </c>
      <c r="C14" s="19">
        <f>INDEX(工作表4!$4:$9,5,2+6*(ROW($A14)-3))</f>
        <v>33453.963000000003</v>
      </c>
      <c r="D14" s="19">
        <f>INDEX(工作表4!$4:$9,5,3+6*(ROW($A14)-3))</f>
        <v>4915.24</v>
      </c>
      <c r="E14" s="19">
        <f>INDEX(工作表4!$4:$9,5,4+6*(ROW($A14)-3))</f>
        <v>5429.8450000000003</v>
      </c>
      <c r="F14" s="19">
        <f>INDEX(工作表4!$4:$9,5,5+6*(ROW($A14)-3))</f>
        <v>17607.310000000001</v>
      </c>
    </row>
    <row r="15" spans="1:6">
      <c r="A15" t="s">
        <v>1043</v>
      </c>
      <c r="B15" s="19">
        <f>INDEX(工作表4!$31:$34,4,2+(ROW($A15)-3))</f>
        <v>5934.6890000000003</v>
      </c>
      <c r="C15" s="19">
        <f>INDEX(工作表4!$4:$9,5,2+6*(ROW($A15)-3))</f>
        <v>10247.503000000001</v>
      </c>
      <c r="D15" s="19">
        <f>INDEX(工作表4!$4:$9,5,3+6*(ROW($A15)-3))</f>
        <v>1009.391</v>
      </c>
      <c r="E15" s="19">
        <f>INDEX(工作表4!$4:$9,5,4+6*(ROW($A15)-3))</f>
        <v>552.995</v>
      </c>
      <c r="F15" s="19">
        <f>INDEX(工作表4!$4:$9,5,5+6*(ROW($A15)-3))</f>
        <v>2258.7530000000002</v>
      </c>
    </row>
    <row r="16" spans="1:6">
      <c r="A16" t="s">
        <v>1044</v>
      </c>
      <c r="B16" s="19">
        <f>INDEX(工作表4!$31:$34,4,2+(ROW($A16)-3))</f>
        <v>5697.3056999999999</v>
      </c>
      <c r="C16" s="19">
        <f>INDEX(工作表4!$4:$9,5,2+6*(ROW($A16)-3))</f>
        <v>13282.499</v>
      </c>
      <c r="D16" s="19">
        <f>INDEX(工作表4!$4:$9,5,3+6*(ROW($A16)-3))</f>
        <v>1213.809</v>
      </c>
      <c r="E16" s="19">
        <f>INDEX(工作表4!$4:$9,5,4+6*(ROW($A16)-3))</f>
        <v>2742.7240000000002</v>
      </c>
      <c r="F16" s="19">
        <f>INDEX(工作表4!$4:$9,5,5+6*(ROW($A16)-3))</f>
        <v>3157.1550000000002</v>
      </c>
    </row>
    <row r="17" spans="1:6">
      <c r="A17" t="s">
        <v>1045</v>
      </c>
      <c r="B17" s="19">
        <f>INDEX(工作表4!$31:$34,4,2+(ROW($A17)-3))</f>
        <v>3495.1248000000001</v>
      </c>
      <c r="C17" s="19">
        <f>INDEX(工作表4!$4:$9,5,2+6*(ROW($A17)-3))</f>
        <v>6229.982</v>
      </c>
      <c r="D17" s="19">
        <f>INDEX(工作表4!$4:$9,5,3+6*(ROW($A17)-3))</f>
        <v>941.60500000000002</v>
      </c>
      <c r="E17" s="19">
        <f>INDEX(工作表4!$4:$9,5,4+6*(ROW($A17)-3))</f>
        <v>571.048</v>
      </c>
      <c r="F17" s="19">
        <f>INDEX(工作表4!$4:$9,5,5+6*(ROW($A17)-3))</f>
        <v>1300.0909999999999</v>
      </c>
    </row>
    <row r="18" spans="1:6">
      <c r="A18" t="s">
        <v>1167</v>
      </c>
      <c r="B18" s="19">
        <f>INDEX(工作表4!$31:$34,4,2+(ROW($A18)-3))</f>
        <v>54240.0406</v>
      </c>
      <c r="C18" s="19">
        <f>INDEX(工作表4!$4:$9,5,2+6*(ROW($A18)-3))</f>
        <v>114434.306</v>
      </c>
      <c r="D18" s="19">
        <f>INDEX(工作表4!$4:$9,5,3+6*(ROW($A18)-3))</f>
        <v>15203.098</v>
      </c>
      <c r="E18" s="19">
        <f>INDEX(工作表4!$4:$9,5,4+6*(ROW($A18)-3))</f>
        <v>26844.981</v>
      </c>
      <c r="F18" s="19">
        <f>INDEX(工作表4!$4:$9,5,5+6*(ROW($A18)-3))</f>
        <v>25313.793000000001</v>
      </c>
    </row>
    <row r="19" spans="1:6">
      <c r="A19" t="s">
        <v>1168</v>
      </c>
      <c r="B19" s="19">
        <f>INDEX(工作表4!$31:$34,4,2+(ROW($A19)-3))</f>
        <v>23328.574700000001</v>
      </c>
      <c r="C19" s="19">
        <f>INDEX(工作表4!$4:$9,5,2+6*(ROW($A19)-3))</f>
        <v>66892.998999999996</v>
      </c>
      <c r="D19" s="19">
        <f>INDEX(工作表4!$4:$9,5,3+6*(ROW($A19)-3))</f>
        <v>7436.8450000000003</v>
      </c>
      <c r="E19" s="19">
        <f>INDEX(工作表4!$4:$9,5,4+6*(ROW($A19)-3))</f>
        <v>30850.918000000001</v>
      </c>
      <c r="F19" s="19">
        <f>INDEX(工作表4!$4:$9,5,5+6*(ROW($A19)-3))</f>
        <v>22402.925999999999</v>
      </c>
    </row>
    <row r="20" spans="1:6">
      <c r="A20" t="s">
        <v>1169</v>
      </c>
      <c r="B20" s="19">
        <f>INDEX(工作表4!$31:$34,4,2+(ROW($A20)-3))</f>
        <v>43415.046399999999</v>
      </c>
      <c r="C20" s="19">
        <f>INDEX(工作表4!$4:$9,5,2+6*(ROW($A20)-3))</f>
        <v>47061.072999999997</v>
      </c>
      <c r="D20" s="19">
        <f>INDEX(工作表4!$4:$9,5,3+6*(ROW($A20)-3))</f>
        <v>7018.7020000000002</v>
      </c>
      <c r="E20" s="19">
        <f>INDEX(工作表4!$4:$9,5,4+6*(ROW($A20)-3))</f>
        <v>15298.826999999999</v>
      </c>
      <c r="F20" s="19">
        <f>INDEX(工作表4!$4:$9,5,5+6*(ROW($A20)-3))</f>
        <v>27099.852999999999</v>
      </c>
    </row>
    <row r="21" spans="1:6">
      <c r="A21" t="s">
        <v>1170</v>
      </c>
      <c r="B21" s="19">
        <f>INDEX(工作表4!$31:$34,4,2+(ROW($A21)-3))</f>
        <v>17188.002199999999</v>
      </c>
      <c r="C21" s="19">
        <f>INDEX(工作表4!$4:$9,5,2+6*(ROW($A21)-3))</f>
        <v>26680.115000000002</v>
      </c>
      <c r="D21" s="19">
        <f>INDEX(工作表4!$4:$9,5,3+6*(ROW($A21)-3))</f>
        <v>629.92999999999995</v>
      </c>
      <c r="E21" s="19">
        <f>INDEX(工作表4!$4:$9,5,4+6*(ROW($A21)-3))</f>
        <v>2351.933</v>
      </c>
      <c r="F21" s="19">
        <f>INDEX(工作表4!$4:$9,5,5+6*(ROW($A21)-3))</f>
        <v>10539.753000000001</v>
      </c>
    </row>
    <row r="22" spans="1:6">
      <c r="A22" t="s">
        <v>1171</v>
      </c>
      <c r="B22" s="19">
        <f>INDEX(工作表4!$31:$34,4,2+(ROW($A22)-3))</f>
        <v>22969</v>
      </c>
      <c r="C22" s="19">
        <f>INDEX(工作表4!$4:$9,5,2+6*(ROW($A22)-3))</f>
        <v>22616.899000000001</v>
      </c>
      <c r="D22" s="19">
        <f>INDEX(工作表4!$4:$9,5,3+6*(ROW($A22)-3))</f>
        <v>3907.4009999999998</v>
      </c>
      <c r="E22" s="19">
        <f>INDEX(工作表4!$4:$9,5,4+6*(ROW($A22)-3))</f>
        <v>5800.5020000000004</v>
      </c>
      <c r="F22" s="19">
        <f>INDEX(工作表4!$4:$9,5,5+6*(ROW($A22)-3))</f>
        <v>10114.846</v>
      </c>
    </row>
    <row r="23" spans="1:6">
      <c r="A23" t="s">
        <v>1172</v>
      </c>
      <c r="B23" s="19">
        <f>INDEX(工作表4!$31:$34,4,2+(ROW($A23)-3))</f>
        <v>14607.956700000001</v>
      </c>
      <c r="C23" s="19">
        <f>INDEX(工作表4!$4:$9,5,2+6*(ROW($A23)-3))</f>
        <v>23323.168000000001</v>
      </c>
      <c r="D23" s="19">
        <f>INDEX(工作表4!$4:$9,5,3+6*(ROW($A23)-3))</f>
        <v>2808.8209999999999</v>
      </c>
      <c r="E23" s="19">
        <f>INDEX(工作表4!$4:$9,5,4+6*(ROW($A23)-3))</f>
        <v>2575.4580000000001</v>
      </c>
      <c r="F23" s="19">
        <f>INDEX(工作表4!$4:$9,5,5+6*(ROW($A23)-3))</f>
        <v>3907.7550000000001</v>
      </c>
    </row>
    <row r="24" spans="1:6">
      <c r="A24" t="s">
        <v>1173</v>
      </c>
      <c r="B24" s="19">
        <f>INDEX(工作表4!$31:$34,4,2+(ROW($A24)-3))</f>
        <v>7581.2403000000004</v>
      </c>
      <c r="C24" s="19">
        <f>INDEX(工作表4!$4:$9,5,2+6*(ROW($A24)-3))</f>
        <v>22692.221000000001</v>
      </c>
      <c r="D24" s="19">
        <f>INDEX(工作表4!$4:$9,5,3+6*(ROW($A24)-3))</f>
        <v>2332.5749999999998</v>
      </c>
      <c r="E24" s="19">
        <f>INDEX(工作表4!$4:$9,5,4+6*(ROW($A24)-3))</f>
        <v>6452.8130000000001</v>
      </c>
      <c r="F24" s="19">
        <f>INDEX(工作表4!$4:$9,5,5+6*(ROW($A24)-3))</f>
        <v>7378.42</v>
      </c>
    </row>
    <row r="25" spans="1:6">
      <c r="A25" t="s">
        <v>1174</v>
      </c>
      <c r="B25" s="19">
        <f>INDEX(工作表4!$31:$34,4,2+(ROW($A25)-3))</f>
        <v>5169.0302000000001</v>
      </c>
      <c r="C25" s="19">
        <f>INDEX(工作表4!$4:$9,5,2+6*(ROW($A25)-3))</f>
        <v>19523.591</v>
      </c>
      <c r="D25" s="19">
        <f>INDEX(工作表4!$4:$9,5,3+6*(ROW($A25)-3))</f>
        <v>946.13</v>
      </c>
      <c r="E25" s="19">
        <f>INDEX(工作表4!$4:$9,5,4+6*(ROW($A25)-3))</f>
        <v>7442.7669999999998</v>
      </c>
      <c r="F25" s="19">
        <f>INDEX(工作表4!$4:$9,5,5+6*(ROW($A25)-3))</f>
        <v>3284.9859999999999</v>
      </c>
    </row>
    <row r="26" spans="1:6">
      <c r="A26" t="s">
        <v>1175</v>
      </c>
      <c r="B26" s="19">
        <f>INDEX(工作表4!$31:$34,4,2+(ROW($A26)-3))</f>
        <v>30209.16</v>
      </c>
      <c r="C26" s="19">
        <f>INDEX(工作表4!$4:$9,5,2+6*(ROW($A26)-3))</f>
        <v>27029.026000000002</v>
      </c>
      <c r="D26" s="19">
        <f>INDEX(工作表4!$4:$9,5,3+6*(ROW($A26)-3))</f>
        <v>4763.8599999999997</v>
      </c>
      <c r="E26" s="19">
        <f>INDEX(工作表4!$4:$9,5,4+6*(ROW($A26)-3))</f>
        <v>450.952</v>
      </c>
      <c r="F26" s="19">
        <f>INDEX(工作表4!$4:$9,5,5+6*(ROW($A26)-3))</f>
        <v>5488.4560000000001</v>
      </c>
    </row>
    <row r="27" spans="1:6">
      <c r="A27" t="s">
        <v>1176</v>
      </c>
      <c r="B27" s="19">
        <f>INDEX(工作表4!$31:$34,4,2+(ROW($A27)-3))</f>
        <v>659969.76919999998</v>
      </c>
      <c r="C27" s="19">
        <f>INDEX(工作表4!$4:$9,5,2+6*(ROW($A27)-3))</f>
        <v>51197.529000000002</v>
      </c>
      <c r="D27" s="19">
        <f>INDEX(工作表4!$4:$9,5,3+6*(ROW($A27)-3))</f>
        <v>32455.09</v>
      </c>
      <c r="E27" s="19">
        <f>INDEX(工作表4!$4:$9,5,4+6*(ROW($A27)-3))</f>
        <v>444.70100000000002</v>
      </c>
      <c r="F27" s="19">
        <f>INDEX(工作表4!$4:$9,5,5+6*(ROW($A27)-3))</f>
        <v>73626.285999999993</v>
      </c>
    </row>
    <row r="28" spans="1:6">
      <c r="A28" t="s">
        <v>1177</v>
      </c>
      <c r="B28" s="19">
        <f>INDEX(工作表4!$31:$34,4,2+(ROW($A28)-3))</f>
        <v>43999.038800000002</v>
      </c>
      <c r="C28" s="19">
        <f>INDEX(工作表4!$4:$9,5,2+6*(ROW($A28)-3))</f>
        <v>8319.3340000000007</v>
      </c>
      <c r="D28" s="19">
        <f>INDEX(工作表4!$4:$9,5,3+6*(ROW($A28)-3))</f>
        <v>3024.239</v>
      </c>
      <c r="E28" s="19">
        <f>INDEX(工作表4!$4:$9,5,4+6*(ROW($A28)-3))</f>
        <v>2969.44</v>
      </c>
      <c r="F28" s="19">
        <f>INDEX(工作表4!$4:$9,5,5+6*(ROW($A28)-3))</f>
        <v>1413.0619999999999</v>
      </c>
    </row>
    <row r="29" spans="1:6">
      <c r="A29" t="s">
        <v>1178</v>
      </c>
      <c r="B29" s="19">
        <f>INDEX(工作表4!$31:$34,4,2+(ROW($A29)-3))</f>
        <v>24538.625400000001</v>
      </c>
      <c r="C29" s="19">
        <f>INDEX(工作表4!$4:$9,5,2+6*(ROW($A29)-3))</f>
        <v>18996.884999999998</v>
      </c>
      <c r="D29" s="19">
        <f>INDEX(工作表4!$4:$9,5,3+6*(ROW($A29)-3))</f>
        <v>2190.777</v>
      </c>
      <c r="E29" s="19">
        <f>INDEX(工作表4!$4:$9,5,4+6*(ROW($A29)-3))</f>
        <v>20.997</v>
      </c>
      <c r="F29" s="19">
        <f>INDEX(工作表4!$4:$9,5,5+6*(ROW($A29)-3))</f>
        <v>8481.0990000000002</v>
      </c>
    </row>
    <row r="30" spans="1:6">
      <c r="A30" t="s">
        <v>1179</v>
      </c>
      <c r="B30" s="19">
        <f>INDEX(工作表4!$31:$34,4,2+(ROW($A30)-3))</f>
        <v>6005.3662999999997</v>
      </c>
      <c r="C30" s="19">
        <f>INDEX(工作表4!$4:$9,5,2+6*(ROW($A30)-3))</f>
        <v>1844.3489999999999</v>
      </c>
      <c r="D30" s="19">
        <f>INDEX(工作表4!$4:$9,5,3+6*(ROW($A30)-3))</f>
        <v>442.18299999999999</v>
      </c>
      <c r="E30" s="19">
        <f>INDEX(工作表4!$4:$9,5,4+6*(ROW($A30)-3))</f>
        <v>510.24</v>
      </c>
      <c r="F30" s="19">
        <f>INDEX(工作表4!$4:$9,5,5+6*(ROW($A30)-3))</f>
        <v>548.34100000000001</v>
      </c>
    </row>
    <row r="31" spans="1:6">
      <c r="A31" t="s">
        <v>1180</v>
      </c>
      <c r="B31" s="19">
        <f>INDEX(工作表4!$31:$34,4,2+(ROW($A31)-3))</f>
        <v>4923.5342000000001</v>
      </c>
      <c r="C31" s="19">
        <f>INDEX(工作表4!$4:$9,5,2+6*(ROW($A31)-3))</f>
        <v>3513.989</v>
      </c>
      <c r="D31" s="19">
        <f>INDEX(工作表4!$4:$9,5,3+6*(ROW($A31)-3))</f>
        <v>108.63200000000001</v>
      </c>
      <c r="E31" s="19">
        <f>INDEX(工作表4!$4:$9,5,4+6*(ROW($A31)-3))</f>
        <v>831.95100000000002</v>
      </c>
      <c r="F31" s="19">
        <f>INDEX(工作表4!$4:$9,5,5+6*(ROW($A31)-3))</f>
        <v>271.09500000000003</v>
      </c>
    </row>
    <row r="32" spans="1:6">
      <c r="A32" t="s">
        <v>889</v>
      </c>
      <c r="B32" s="19">
        <f>INDEX(工作表4!$31:$34,4,2+(ROW($A32)-3))</f>
        <v>84444.841700000004</v>
      </c>
      <c r="C32" s="19">
        <f>INDEX(工作表4!$4:$9,5,2+6*(ROW($A32)-3))</f>
        <v>211746.274</v>
      </c>
      <c r="D32" s="19">
        <f>INDEX(工作表4!$4:$9,5,3+6*(ROW($A32)-3))</f>
        <v>12990.239</v>
      </c>
      <c r="E32" s="19">
        <f>INDEX(工作表4!$4:$9,5,4+6*(ROW($A32)-3))</f>
        <v>34357.953999999998</v>
      </c>
      <c r="F32" s="19">
        <f>INDEX(工作表4!$4:$9,5,5+6*(ROW($A32)-3))</f>
        <v>61406.29</v>
      </c>
    </row>
    <row r="33" spans="1:6">
      <c r="A33" t="s">
        <v>1181</v>
      </c>
      <c r="B33" s="19">
        <f>INDEX(工作表4!$31:$34,4,2+(ROW($A33)-3))</f>
        <v>49274.330399999999</v>
      </c>
      <c r="C33" s="19">
        <f>INDEX(工作表4!$4:$9,5,2+6*(ROW($A33)-3))</f>
        <v>78787.517000000007</v>
      </c>
      <c r="D33" s="19">
        <f>INDEX(工作表4!$4:$9,5,3+6*(ROW($A33)-3))</f>
        <v>6371.143</v>
      </c>
      <c r="E33" s="19">
        <f>INDEX(工作表4!$4:$9,5,4+6*(ROW($A33)-3))</f>
        <v>8892.6769999999997</v>
      </c>
      <c r="F33" s="19">
        <f>INDEX(工作表4!$4:$9,5,5+6*(ROW($A33)-3))</f>
        <v>2892.79</v>
      </c>
    </row>
    <row r="34" spans="1:6">
      <c r="A34" s="13" t="s">
        <v>1182</v>
      </c>
      <c r="B34" s="19">
        <f>INDEX(工作表4!$31:$34,4,2+(ROW($A34)-3))</f>
        <v>539.27020000000005</v>
      </c>
      <c r="C34" s="25">
        <v>1478.921</v>
      </c>
      <c r="D34" s="25">
        <v>91.884</v>
      </c>
      <c r="E34" s="25">
        <v>110</v>
      </c>
      <c r="F34" s="25">
        <v>94.028999999999996</v>
      </c>
    </row>
    <row r="35" spans="1:6">
      <c r="A35" t="s">
        <v>1183</v>
      </c>
      <c r="B35" s="19">
        <f>INDEX(工作表4!$31:$34,4,2+(ROW($A35)-3))</f>
        <v>32184.870299999999</v>
      </c>
      <c r="C35" s="19">
        <f>INDEX(工作表4!$4:$9,5,2+6*(ROW($A35)-3))</f>
        <v>59575.567000000003</v>
      </c>
      <c r="D35" s="19">
        <f>INDEX(工作表4!$4:$9,5,3+6*(ROW($A35)-3))</f>
        <v>4082.672</v>
      </c>
      <c r="E35" s="19">
        <f>INDEX(工作表4!$4:$9,5,4+6*(ROW($A35)-3))</f>
        <v>4785.4870000000001</v>
      </c>
      <c r="F35" s="19">
        <f>INDEX(工作表4!$4:$9,5,5+6*(ROW($A35)-3))</f>
        <v>7573.6679999999997</v>
      </c>
    </row>
    <row r="36" spans="1:6">
      <c r="A36" t="s">
        <v>1184</v>
      </c>
      <c r="B36" s="19">
        <f>INDEX(工作表4!$31:$34,4,2+(ROW($A36)-3))</f>
        <v>5630.4336000000003</v>
      </c>
      <c r="C36" s="19">
        <f>INDEX(工作表4!$4:$9,5,2+6*(ROW($A36)-3))</f>
        <v>15898.371999999999</v>
      </c>
      <c r="D36" s="19">
        <f>INDEX(工作表4!$4:$9,5,3+6*(ROW($A36)-3))</f>
        <v>785.35500000000002</v>
      </c>
      <c r="E36" s="19">
        <f>INDEX(工作表4!$4:$9,5,4+6*(ROW($A36)-3))</f>
        <v>3674.32</v>
      </c>
      <c r="F36" s="19">
        <f>INDEX(工作表4!$4:$9,5,5+6*(ROW($A36)-3))</f>
        <v>3611.3139999999999</v>
      </c>
    </row>
    <row r="37" spans="1:6">
      <c r="A37" t="s">
        <v>1185</v>
      </c>
      <c r="B37" s="19">
        <f>INDEX(工作表4!$31:$34,4,2+(ROW($A37)-3))</f>
        <v>3207.2568999999999</v>
      </c>
      <c r="C37" s="19">
        <f>INDEX(工作表4!$4:$9,5,2+6*(ROW($A37)-3))</f>
        <v>8096.4520000000002</v>
      </c>
      <c r="D37" s="19">
        <f>INDEX(工作表4!$4:$9,5,3+6*(ROW($A37)-3))</f>
        <v>263.45999999999998</v>
      </c>
      <c r="E37" s="19">
        <f>INDEX(工作表4!$4:$9,5,4+6*(ROW($A37)-3))</f>
        <v>440.637</v>
      </c>
      <c r="F37" s="19">
        <f>INDEX(工作表4!$4:$9,5,5+6*(ROW($A37)-3))</f>
        <v>760.31700000000001</v>
      </c>
    </row>
    <row r="38" spans="1:6">
      <c r="A38" t="s">
        <v>1186</v>
      </c>
      <c r="B38" s="19">
        <f>INDEX(工作表4!$31:$34,4,2+(ROW($A38)-3))</f>
        <v>3955.5432000000001</v>
      </c>
      <c r="C38" s="19">
        <f>INDEX(工作表4!$4:$9,5,2+6*(ROW($A38)-3))</f>
        <v>1453.2909999999999</v>
      </c>
      <c r="D38" s="19">
        <f>INDEX(工作表4!$4:$9,5,3+6*(ROW($A38)-3))</f>
        <v>205.953</v>
      </c>
      <c r="E38" s="19">
        <f>INDEX(工作表4!$4:$9,5,4+6*(ROW($A38)-3))</f>
        <v>0</v>
      </c>
      <c r="F38" s="19">
        <f>INDEX(工作表4!$4:$9,5,5+6*(ROW($A38)-3))</f>
        <v>1052.8019999999999</v>
      </c>
    </row>
    <row r="39" spans="1:6">
      <c r="A39" t="s">
        <v>1187</v>
      </c>
      <c r="B39" s="19">
        <f>INDEX(工作表4!$31:$34,4,2+(ROW($A39)-3))</f>
        <v>2699.4828000000002</v>
      </c>
      <c r="C39" s="19">
        <f>INDEX(工作表4!$4:$9,5,2+6*(ROW($A39)-3))</f>
        <v>3631.5709999999999</v>
      </c>
      <c r="D39" s="19">
        <f>INDEX(工作表4!$4:$9,5,3+6*(ROW($A39)-3))</f>
        <v>858.83100000000002</v>
      </c>
      <c r="E39" s="19">
        <f>INDEX(工作表4!$4:$9,5,4+6*(ROW($A39)-3))</f>
        <v>1870.297</v>
      </c>
      <c r="F39" s="19">
        <f>INDEX(工作表4!$4:$9,5,5+6*(ROW($A39)-3))</f>
        <v>556.62900000000002</v>
      </c>
    </row>
    <row r="40" spans="1:6">
      <c r="A40" t="s">
        <v>879</v>
      </c>
      <c r="B40" s="19">
        <f>INDEX(工作表4!$31:$34,4,2+(ROW($A40)-3))</f>
        <v>264949.41970000003</v>
      </c>
      <c r="C40" s="19">
        <f>INDEX(工作表4!$4:$9,5,2+6*(ROW($A40)-3))</f>
        <v>225522.87899999999</v>
      </c>
      <c r="D40" s="19">
        <f>INDEX(工作表4!$4:$9,5,3+6*(ROW($A40)-3))</f>
        <v>29096.296999999999</v>
      </c>
      <c r="E40" s="19">
        <f>INDEX(工作表4!$4:$9,5,4+6*(ROW($A40)-3))</f>
        <v>25549.636999999999</v>
      </c>
      <c r="F40" s="19">
        <f>INDEX(工作表4!$4:$9,5,5+6*(ROW($A40)-3))</f>
        <v>56090.472999999998</v>
      </c>
    </row>
    <row r="41" spans="1:6">
      <c r="A41" t="s">
        <v>1188</v>
      </c>
      <c r="B41" s="19">
        <f>INDEX(工作表4!$31:$34,4,2+(ROW($A41)-3))</f>
        <v>9331.2952999999998</v>
      </c>
      <c r="C41" s="19">
        <f>INDEX(工作表4!$4:$9,5,2+6*(ROW($A41)-3))</f>
        <v>17327.201000000001</v>
      </c>
      <c r="D41" s="19">
        <f>INDEX(工作表4!$4:$9,5,3+6*(ROW($A41)-3))</f>
        <v>638.43499999999995</v>
      </c>
      <c r="E41" s="19">
        <f>INDEX(工作表4!$4:$9,5,4+6*(ROW($A41)-3))</f>
        <v>835.10599999999999</v>
      </c>
      <c r="F41" s="19">
        <f>INDEX(工作表4!$4:$9,5,5+6*(ROW($A41)-3))</f>
        <v>1653.4269999999999</v>
      </c>
    </row>
    <row r="42" spans="1:6">
      <c r="A42" t="s">
        <v>1189</v>
      </c>
      <c r="B42" s="19">
        <f>INDEX(工作表4!$31:$34,4,2+(ROW($A42)-3))</f>
        <v>4643.1260000000002</v>
      </c>
      <c r="C42" s="19">
        <f>INDEX(工作表4!$4:$9,5,2+6*(ROW($A42)-3))</f>
        <v>14119.5</v>
      </c>
      <c r="D42" s="19">
        <f>INDEX(工作表4!$4:$9,5,3+6*(ROW($A42)-3))</f>
        <v>-126.874</v>
      </c>
      <c r="E42" s="19">
        <f>INDEX(工作表4!$4:$9,5,4+6*(ROW($A42)-3))</f>
        <v>135.61199999999999</v>
      </c>
      <c r="F42" s="19">
        <f>INDEX(工作表4!$4:$9,5,5+6*(ROW($A42)-3))</f>
        <v>3072.134</v>
      </c>
    </row>
    <row r="43" spans="1:6">
      <c r="A43" t="s">
        <v>1190</v>
      </c>
      <c r="B43" s="19">
        <f>INDEX(工作表4!$31:$34,4,2+(ROW($A43)-3))</f>
        <v>18245.7706</v>
      </c>
      <c r="C43" s="19">
        <f>INDEX(工作表4!$4:$9,5,2+6*(ROW($A43)-3))</f>
        <v>53254.375</v>
      </c>
      <c r="D43" s="19">
        <f>INDEX(工作表4!$4:$9,5,3+6*(ROW($A43)-3))</f>
        <v>2795.578</v>
      </c>
      <c r="E43" s="19">
        <f>INDEX(工作表4!$4:$9,5,4+6*(ROW($A43)-3))</f>
        <v>7485.6530000000002</v>
      </c>
      <c r="F43" s="19">
        <f>INDEX(工作表4!$4:$9,5,5+6*(ROW($A43)-3))</f>
        <v>17028.222000000002</v>
      </c>
    </row>
    <row r="44" spans="1:6">
      <c r="A44" t="s">
        <v>1191</v>
      </c>
      <c r="B44" s="19">
        <f>INDEX(工作表4!$31:$34,4,2+(ROW($A44)-3))</f>
        <v>19234.5425</v>
      </c>
      <c r="C44" s="19">
        <f>INDEX(工作表4!$4:$9,5,2+6*(ROW($A44)-3))</f>
        <v>24563.517</v>
      </c>
      <c r="D44" s="19">
        <f>INDEX(工作表4!$4:$9,5,3+6*(ROW($A44)-3))</f>
        <v>1173.44</v>
      </c>
      <c r="E44" s="19">
        <f>INDEX(工作表4!$4:$9,5,4+6*(ROW($A44)-3))</f>
        <v>2544.4250000000002</v>
      </c>
      <c r="F44" s="19">
        <f>INDEX(工作表4!$4:$9,5,5+6*(ROW($A44)-3))</f>
        <v>6213.7650000000003</v>
      </c>
    </row>
    <row r="45" spans="1:6">
      <c r="A45" t="s">
        <v>1192</v>
      </c>
      <c r="B45" s="19">
        <f>INDEX(工作表4!$31:$34,4,2+(ROW($A45)-3))</f>
        <v>27994.641599999999</v>
      </c>
      <c r="C45" s="19">
        <f>INDEX(工作表4!$4:$9,5,2+6*(ROW($A45)-3))</f>
        <v>53255.735999999997</v>
      </c>
      <c r="D45" s="19">
        <f>INDEX(工作表4!$4:$9,5,3+6*(ROW($A45)-3))</f>
        <v>6158.7920000000004</v>
      </c>
      <c r="E45" s="19">
        <f>INDEX(工作表4!$4:$9,5,4+6*(ROW($A45)-3))</f>
        <v>11141.796</v>
      </c>
      <c r="F45" s="19">
        <f>INDEX(工作表4!$4:$9,5,5+6*(ROW($A45)-3))</f>
        <v>19628.487000000001</v>
      </c>
    </row>
    <row r="46" spans="1:6">
      <c r="A46" t="s">
        <v>876</v>
      </c>
      <c r="B46" s="19">
        <f>INDEX(工作表4!$31:$34,4,2+(ROW($A46)-3))</f>
        <v>89930.495500000005</v>
      </c>
      <c r="C46" s="19">
        <f>INDEX(工作表4!$4:$9,5,2+6*(ROW($A46)-3))</f>
        <v>23417.915000000001</v>
      </c>
      <c r="D46" s="19">
        <f>INDEX(工作表4!$4:$9,5,3+6*(ROW($A46)-3))</f>
        <v>5935.64</v>
      </c>
      <c r="E46" s="19">
        <f>INDEX(工作表4!$4:$9,5,4+6*(ROW($A46)-3))</f>
        <v>14357.617</v>
      </c>
      <c r="F46" s="19">
        <f>INDEX(工作表4!$4:$9,5,5+6*(ROW($A46)-3))</f>
        <v>2990.4360000000001</v>
      </c>
    </row>
    <row r="47" spans="1:6">
      <c r="A47" s="13" t="s">
        <v>1193</v>
      </c>
      <c r="B47" s="19">
        <f>INDEX(工作表4!$31:$34,4,2+(ROW($A47)-3))</f>
        <v>9924.6533999999992</v>
      </c>
      <c r="C47" s="25">
        <v>2709.4349999999999</v>
      </c>
      <c r="D47" s="25">
        <v>535.57600000000002</v>
      </c>
      <c r="E47" s="25">
        <v>1331.998</v>
      </c>
      <c r="F47" s="25">
        <v>326.21499999999997</v>
      </c>
    </row>
    <row r="48" spans="1:6">
      <c r="A48" t="s">
        <v>1194</v>
      </c>
      <c r="B48" s="19">
        <f>INDEX(工作表4!$31:$34,4,2+(ROW($A48)-3))</f>
        <v>8376.1409999999996</v>
      </c>
      <c r="C48" s="19">
        <f>INDEX(工作表4!$4:$9,5,2+6*(ROW($A48)-3))</f>
        <v>1737.027</v>
      </c>
      <c r="D48" s="19">
        <f>INDEX(工作表4!$4:$9,5,3+6*(ROW($A48)-3))</f>
        <v>527.80700000000002</v>
      </c>
      <c r="E48" s="19">
        <f>INDEX(工作表4!$4:$9,5,4+6*(ROW($A48)-3))</f>
        <v>961.822</v>
      </c>
      <c r="F48" s="19">
        <f>INDEX(工作表4!$4:$9,5,5+6*(ROW($A48)-3))</f>
        <v>835.92100000000005</v>
      </c>
    </row>
    <row r="49" spans="1:6">
      <c r="A49" t="s">
        <v>1195</v>
      </c>
      <c r="B49" s="19">
        <f>INDEX(工作表4!$31:$34,4,2+(ROW($A49)-3))</f>
        <v>66820.336800000005</v>
      </c>
      <c r="C49" s="19">
        <f>INDEX(工作表4!$4:$9,5,2+6*(ROW($A49)-3))</f>
        <v>14515.013000000001</v>
      </c>
      <c r="D49" s="19">
        <f>INDEX(工作表4!$4:$9,5,3+6*(ROW($A49)-3))</f>
        <v>5239.7449999999999</v>
      </c>
      <c r="E49" s="19">
        <f>INDEX(工作表4!$4:$9,5,4+6*(ROW($A49)-3))</f>
        <v>11882.197</v>
      </c>
      <c r="F49" s="19">
        <f>INDEX(工作表4!$4:$9,5,5+6*(ROW($A49)-3))</f>
        <v>2146.654</v>
      </c>
    </row>
    <row r="50" spans="1:6">
      <c r="A50" t="s">
        <v>1196</v>
      </c>
      <c r="B50" s="19">
        <f>INDEX(工作表4!$31:$34,4,2+(ROW($A50)-3))</f>
        <v>132516.92689999999</v>
      </c>
      <c r="C50" s="19">
        <f>INDEX(工作表4!$4:$9,5,2+6*(ROW($A50)-3))</f>
        <v>45723.707000000002</v>
      </c>
      <c r="D50" s="19">
        <f>INDEX(工作表4!$4:$9,5,3+6*(ROW($A50)-3))</f>
        <v>7727.6779999999999</v>
      </c>
      <c r="E50" s="19">
        <f>INDEX(工作表4!$4:$9,5,4+6*(ROW($A50)-3))</f>
        <v>117.006</v>
      </c>
      <c r="F50" s="19">
        <f>INDEX(工作表4!$4:$9,5,5+6*(ROW($A50)-3))</f>
        <v>4927.6859999999997</v>
      </c>
    </row>
    <row r="51" spans="1:6">
      <c r="A51" t="s">
        <v>1197</v>
      </c>
      <c r="B51" s="19">
        <f>INDEX(工作表4!$31:$34,4,2+(ROW($A51)-3))</f>
        <v>10767.3951</v>
      </c>
      <c r="C51" s="19">
        <f>INDEX(工作表4!$4:$9,5,2+6*(ROW($A51)-3))</f>
        <v>10625.3</v>
      </c>
      <c r="D51" s="19">
        <f>INDEX(工作表4!$4:$9,5,3+6*(ROW($A51)-3))</f>
        <v>666.09500000000003</v>
      </c>
      <c r="E51" s="19">
        <f>INDEX(工作表4!$4:$9,5,4+6*(ROW($A51)-3))</f>
        <v>581.04</v>
      </c>
      <c r="F51" s="19">
        <f>INDEX(工作表4!$4:$9,5,5+6*(ROW($A51)-3))</f>
        <v>1391.175</v>
      </c>
    </row>
    <row r="52" spans="1:6">
      <c r="A52" t="s">
        <v>1198</v>
      </c>
      <c r="B52" s="19">
        <f>INDEX(工作表4!$31:$34,4,2+(ROW($A52)-3))</f>
        <v>4890.1796000000004</v>
      </c>
      <c r="C52" s="19">
        <f>INDEX(工作表4!$4:$9,5,2+6*(ROW($A52)-3))</f>
        <v>4088.6320000000001</v>
      </c>
      <c r="D52" s="19">
        <f>INDEX(工作表4!$4:$9,5,3+6*(ROW($A52)-3))</f>
        <v>408.57400000000001</v>
      </c>
      <c r="E52" s="19">
        <f>INDEX(工作表4!$4:$9,5,4+6*(ROW($A52)-3))</f>
        <v>61.418999999999997</v>
      </c>
      <c r="F52" s="19">
        <f>INDEX(工作表4!$4:$9,5,5+6*(ROW($A52)-3))</f>
        <v>764.85599999999999</v>
      </c>
    </row>
    <row r="53" spans="1:6">
      <c r="A53" t="s">
        <v>1199</v>
      </c>
      <c r="B53" s="19">
        <f>INDEX(工作表4!$31:$34,4,2+(ROW($A53)-3))</f>
        <v>1738.8381999999999</v>
      </c>
      <c r="C53" s="19">
        <f>INDEX(工作表4!$4:$9,5,2+6*(ROW($A53)-3))</f>
        <v>782.31500000000005</v>
      </c>
      <c r="D53" s="19">
        <f>INDEX(工作表4!$4:$9,5,3+6*(ROW($A53)-3))</f>
        <v>134.94300000000001</v>
      </c>
      <c r="E53" s="19">
        <f>INDEX(工作表4!$4:$9,5,4+6*(ROW($A53)-3))</f>
        <v>20.245000000000001</v>
      </c>
      <c r="F53" s="19">
        <f>INDEX(工作表4!$4:$9,5,5+6*(ROW($A53)-3))</f>
        <v>151.196</v>
      </c>
    </row>
    <row r="54" spans="1:6">
      <c r="A54" t="s">
        <v>1200</v>
      </c>
      <c r="B54" s="19">
        <f>INDEX(工作表4!$31:$34,4,2+(ROW($A54)-3))</f>
        <v>3728.3788</v>
      </c>
      <c r="C54" s="19">
        <f>INDEX(工作表4!$4:$9,5,2+6*(ROW($A54)-3))</f>
        <v>6369.9139999999998</v>
      </c>
      <c r="D54" s="19">
        <f>INDEX(工作表4!$4:$9,5,3+6*(ROW($A54)-3))</f>
        <v>181.94499999999999</v>
      </c>
      <c r="E54" s="19">
        <f>INDEX(工作表4!$4:$9,5,4+6*(ROW($A54)-3))</f>
        <v>1878.76</v>
      </c>
      <c r="F54" s="19">
        <f>INDEX(工作表4!$4:$9,5,5+6*(ROW($A54)-3))</f>
        <v>645.14800000000002</v>
      </c>
    </row>
    <row r="55" spans="1:6">
      <c r="A55" t="s">
        <v>1201</v>
      </c>
      <c r="B55" s="19">
        <f>INDEX(工作表4!$31:$34,4,2+(ROW($A55)-3))</f>
        <v>21438.007799999999</v>
      </c>
      <c r="C55" s="19">
        <f>INDEX(工作表4!$4:$9,5,2+6*(ROW($A55)-3))</f>
        <v>22876.787</v>
      </c>
      <c r="D55" s="19">
        <f>INDEX(工作表4!$4:$9,5,3+6*(ROW($A55)-3))</f>
        <v>1852.5129999999999</v>
      </c>
      <c r="E55" s="19">
        <f>INDEX(工作表4!$4:$9,5,4+6*(ROW($A55)-3))</f>
        <v>4721.4250000000002</v>
      </c>
      <c r="F55" s="19">
        <f>INDEX(工作表4!$4:$9,5,5+6*(ROW($A55)-3))</f>
        <v>2110.6030000000001</v>
      </c>
    </row>
    <row r="56" spans="1:6">
      <c r="A56" t="s">
        <v>1202</v>
      </c>
      <c r="B56" s="19">
        <f>INDEX(工作表4!$31:$34,4,2+(ROW($A56)-3))</f>
        <v>28509.094300000001</v>
      </c>
      <c r="C56" s="19">
        <f>INDEX(工作表4!$4:$9,5,2+6*(ROW($A56)-3))</f>
        <v>42074.374000000003</v>
      </c>
      <c r="D56" s="19">
        <f>INDEX(工作表4!$4:$9,5,3+6*(ROW($A56)-3))</f>
        <v>3090.5709999999999</v>
      </c>
      <c r="E56" s="19">
        <f>INDEX(工作表4!$4:$9,5,4+6*(ROW($A56)-3))</f>
        <v>15115.437</v>
      </c>
      <c r="F56" s="19">
        <f>INDEX(工作表4!$4:$9,5,5+6*(ROW($A56)-3))</f>
        <v>11975.258</v>
      </c>
    </row>
    <row r="57" spans="1:6">
      <c r="A57" t="s">
        <v>781</v>
      </c>
      <c r="B57" s="19">
        <f>INDEX(工作表4!$31:$34,4,2+(ROW($A57)-3))</f>
        <v>1261.5437999999999</v>
      </c>
      <c r="C57" s="19">
        <f>INDEX(工作表4!$4:$9,5,2+6*(ROW($A57)-3))</f>
        <v>2280.85</v>
      </c>
      <c r="D57" s="19">
        <f>INDEX(工作表4!$4:$9,5,3+6*(ROW($A57)-3))</f>
        <v>279.54700000000003</v>
      </c>
      <c r="E57" s="19">
        <f>INDEX(工作表4!$4:$9,5,4+6*(ROW($A57)-3))</f>
        <v>321.34500000000003</v>
      </c>
      <c r="F57" s="19">
        <f>INDEX(工作表4!$4:$9,5,5+6*(ROW($A57)-3))</f>
        <v>278.55399999999997</v>
      </c>
    </row>
    <row r="58" spans="1:6">
      <c r="A58" t="s">
        <v>865</v>
      </c>
      <c r="B58" s="19">
        <f>INDEX(工作表4!$31:$34,4,2+(ROW($A58)-3))</f>
        <v>43758.840300000003</v>
      </c>
      <c r="C58" s="19">
        <f>INDEX(工作表4!$4:$9,5,2+6*(ROW($A58)-3))</f>
        <v>51182.048999999999</v>
      </c>
      <c r="D58" s="19">
        <f>INDEX(工作表4!$4:$9,5,3+6*(ROW($A58)-3))</f>
        <v>4977.893</v>
      </c>
      <c r="E58" s="19">
        <f>INDEX(工作表4!$4:$9,5,4+6*(ROW($A58)-3))</f>
        <v>14025.737999999999</v>
      </c>
      <c r="F58" s="19">
        <f>INDEX(工作表4!$4:$9,5,5+6*(ROW($A58)-3))</f>
        <v>18166.969000000001</v>
      </c>
    </row>
    <row r="59" spans="1:6">
      <c r="A59" t="s">
        <v>1203</v>
      </c>
      <c r="B59" s="19">
        <f>INDEX(工作表4!$31:$34,4,2+(ROW($A59)-3))</f>
        <v>8231.8642999999993</v>
      </c>
      <c r="C59" s="19">
        <f>INDEX(工作表4!$4:$9,5,2+6*(ROW($A59)-3))</f>
        <v>13235.825999999999</v>
      </c>
      <c r="D59" s="19">
        <f>INDEX(工作表4!$4:$9,5,3+6*(ROW($A59)-3))</f>
        <v>938.697</v>
      </c>
      <c r="E59" s="19">
        <f>INDEX(工作表4!$4:$9,5,4+6*(ROW($A59)-3))</f>
        <v>2415.8820000000001</v>
      </c>
      <c r="F59" s="19">
        <f>INDEX(工作表4!$4:$9,5,5+6*(ROW($A59)-3))</f>
        <v>2053.9569999999999</v>
      </c>
    </row>
    <row r="60" spans="1:6">
      <c r="A60" t="s">
        <v>759</v>
      </c>
      <c r="B60" s="19">
        <f>INDEX(工作表4!$31:$34,4,2+(ROW($A60)-3))</f>
        <v>13039.770200000001</v>
      </c>
      <c r="C60" s="19">
        <f>INDEX(工作表4!$4:$9,5,2+6*(ROW($A60)-3))</f>
        <v>11903.472</v>
      </c>
      <c r="D60" s="19">
        <f>INDEX(工作表4!$4:$9,5,3+6*(ROW($A60)-3))</f>
        <v>2014.9069999999999</v>
      </c>
      <c r="E60" s="19">
        <f>INDEX(工作表4!$4:$9,5,4+6*(ROW($A60)-3))</f>
        <v>4892.0870000000004</v>
      </c>
      <c r="F60" s="19">
        <f>INDEX(工作表4!$4:$9,5,5+6*(ROW($A60)-3))</f>
        <v>3130.0749999999998</v>
      </c>
    </row>
    <row r="61" spans="1:6">
      <c r="A61" t="s">
        <v>1204</v>
      </c>
      <c r="B61" s="19">
        <f>INDEX(工作表4!$31:$34,4,2+(ROW($A61)-3))</f>
        <v>1272.4193</v>
      </c>
      <c r="C61" s="19">
        <f>INDEX(工作表4!$4:$9,5,2+6*(ROW($A61)-3))</f>
        <v>608.40499999999997</v>
      </c>
      <c r="D61" s="19">
        <f>INDEX(工作表4!$4:$9,5,3+6*(ROW($A61)-3))</f>
        <v>86.453000000000003</v>
      </c>
      <c r="E61" s="19">
        <f>INDEX(工作表4!$4:$9,5,4+6*(ROW($A61)-3))</f>
        <v>11.577999999999999</v>
      </c>
      <c r="F61" s="19">
        <f>INDEX(工作表4!$4:$9,5,5+6*(ROW($A61)-3))</f>
        <v>412.80099999999999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O34"/>
  <sheetViews>
    <sheetView zoomScale="80" zoomScaleNormal="80" workbookViewId="0">
      <selection activeCell="K21" sqref="K21"/>
    </sheetView>
  </sheetViews>
  <sheetFormatPr defaultRowHeight="15.75"/>
  <cols>
    <col min="1" max="1" width="9.5" bestFit="1" customWidth="1"/>
    <col min="13" max="13" width="9.5" bestFit="1" customWidth="1"/>
    <col min="25" max="25" width="9.5" bestFit="1" customWidth="1"/>
    <col min="49" max="49" width="9.5" bestFit="1" customWidth="1"/>
    <col min="61" max="61" width="9.5" bestFit="1" customWidth="1"/>
    <col min="73" max="73" width="9.5" bestFit="1" customWidth="1"/>
    <col min="97" max="97" width="9.5" bestFit="1" customWidth="1"/>
    <col min="109" max="109" width="9.5" bestFit="1" customWidth="1"/>
    <col min="121" max="121" width="9.5" bestFit="1" customWidth="1"/>
    <col min="145" max="145" width="9.5" bestFit="1" customWidth="1"/>
    <col min="157" max="157" width="9.5" bestFit="1" customWidth="1"/>
    <col min="169" max="169" width="9.5" bestFit="1" customWidth="1"/>
    <col min="193" max="193" width="9.5" bestFit="1" customWidth="1"/>
    <col min="205" max="205" width="9.5" bestFit="1" customWidth="1"/>
    <col min="241" max="241" width="9.5" bestFit="1" customWidth="1"/>
    <col min="253" max="253" width="9.5" bestFit="1" customWidth="1"/>
    <col min="265" max="265" width="9.5" bestFit="1" customWidth="1"/>
    <col min="277" max="277" width="9.5" bestFit="1" customWidth="1"/>
    <col min="289" max="289" width="9.5" bestFit="1" customWidth="1"/>
    <col min="301" max="301" width="9.5" bestFit="1" customWidth="1"/>
    <col min="313" max="313" width="9.5" bestFit="1" customWidth="1"/>
    <col min="325" max="325" width="9.5" bestFit="1" customWidth="1"/>
    <col min="337" max="337" width="9.5" bestFit="1" customWidth="1"/>
    <col min="349" max="349" width="9.5" bestFit="1" customWidth="1"/>
  </cols>
  <sheetData>
    <row r="1" spans="1:353">
      <c r="A1" t="s">
        <v>912</v>
      </c>
      <c r="B1" t="s">
        <v>913</v>
      </c>
    </row>
    <row r="2" spans="1:353">
      <c r="A2" t="s">
        <v>914</v>
      </c>
    </row>
    <row r="4" spans="1:353">
      <c r="A4" t="s">
        <v>966</v>
      </c>
      <c r="B4" t="s">
        <v>921</v>
      </c>
      <c r="C4" t="s">
        <v>922</v>
      </c>
      <c r="D4" t="s">
        <v>923</v>
      </c>
      <c r="E4" t="s">
        <v>929</v>
      </c>
      <c r="G4" t="s">
        <v>967</v>
      </c>
      <c r="H4" t="s">
        <v>921</v>
      </c>
      <c r="I4" t="s">
        <v>922</v>
      </c>
      <c r="J4" t="s">
        <v>923</v>
      </c>
      <c r="K4" t="s">
        <v>929</v>
      </c>
      <c r="M4" t="s">
        <v>968</v>
      </c>
      <c r="N4" t="s">
        <v>921</v>
      </c>
      <c r="O4" t="s">
        <v>922</v>
      </c>
      <c r="P4" t="s">
        <v>923</v>
      </c>
      <c r="Q4" t="s">
        <v>929</v>
      </c>
      <c r="S4" t="s">
        <v>969</v>
      </c>
      <c r="T4" t="s">
        <v>921</v>
      </c>
      <c r="U4" t="s">
        <v>922</v>
      </c>
      <c r="V4" t="s">
        <v>923</v>
      </c>
      <c r="W4" t="s">
        <v>929</v>
      </c>
      <c r="Y4" t="s">
        <v>970</v>
      </c>
      <c r="Z4" t="s">
        <v>921</v>
      </c>
      <c r="AA4" t="s">
        <v>922</v>
      </c>
      <c r="AB4" t="s">
        <v>923</v>
      </c>
      <c r="AC4" t="s">
        <v>929</v>
      </c>
      <c r="AE4" t="s">
        <v>1205</v>
      </c>
      <c r="AF4" t="s">
        <v>921</v>
      </c>
      <c r="AG4" t="s">
        <v>922</v>
      </c>
      <c r="AH4" t="s">
        <v>923</v>
      </c>
      <c r="AI4" t="s">
        <v>929</v>
      </c>
      <c r="AK4" t="s">
        <v>971</v>
      </c>
      <c r="AL4" t="s">
        <v>921</v>
      </c>
      <c r="AM4" t="s">
        <v>922</v>
      </c>
      <c r="AN4" t="s">
        <v>923</v>
      </c>
      <c r="AO4" t="s">
        <v>929</v>
      </c>
      <c r="AQ4" t="s">
        <v>972</v>
      </c>
      <c r="AR4" t="s">
        <v>921</v>
      </c>
      <c r="AS4" t="s">
        <v>922</v>
      </c>
      <c r="AT4" t="s">
        <v>923</v>
      </c>
      <c r="AU4" t="s">
        <v>929</v>
      </c>
      <c r="AW4" t="s">
        <v>1166</v>
      </c>
      <c r="AX4" t="s">
        <v>921</v>
      </c>
      <c r="AY4" t="s">
        <v>922</v>
      </c>
      <c r="AZ4" t="s">
        <v>923</v>
      </c>
      <c r="BA4" t="s">
        <v>929</v>
      </c>
      <c r="BC4" t="s">
        <v>1040</v>
      </c>
      <c r="BD4" t="s">
        <v>921</v>
      </c>
      <c r="BE4" t="s">
        <v>922</v>
      </c>
      <c r="BF4" t="s">
        <v>923</v>
      </c>
      <c r="BG4" t="s">
        <v>929</v>
      </c>
      <c r="BI4" t="s">
        <v>1041</v>
      </c>
      <c r="BJ4" t="s">
        <v>921</v>
      </c>
      <c r="BK4" t="s">
        <v>922</v>
      </c>
      <c r="BL4" t="s">
        <v>923</v>
      </c>
      <c r="BM4" t="s">
        <v>929</v>
      </c>
      <c r="BO4" t="s">
        <v>1042</v>
      </c>
      <c r="BP4" t="s">
        <v>921</v>
      </c>
      <c r="BQ4" t="s">
        <v>922</v>
      </c>
      <c r="BR4" t="s">
        <v>923</v>
      </c>
      <c r="BS4" t="s">
        <v>929</v>
      </c>
      <c r="BU4" t="s">
        <v>1043</v>
      </c>
      <c r="BV4" t="s">
        <v>921</v>
      </c>
      <c r="BW4" t="s">
        <v>922</v>
      </c>
      <c r="BX4" t="s">
        <v>923</v>
      </c>
      <c r="BY4" t="s">
        <v>929</v>
      </c>
      <c r="CA4" t="s">
        <v>1044</v>
      </c>
      <c r="CB4" t="s">
        <v>921</v>
      </c>
      <c r="CC4" t="s">
        <v>922</v>
      </c>
      <c r="CD4" t="s">
        <v>923</v>
      </c>
      <c r="CE4" t="s">
        <v>929</v>
      </c>
      <c r="CG4" t="s">
        <v>1045</v>
      </c>
      <c r="CH4" t="s">
        <v>921</v>
      </c>
      <c r="CI4" t="s">
        <v>922</v>
      </c>
      <c r="CJ4" t="s">
        <v>923</v>
      </c>
      <c r="CK4" t="s">
        <v>929</v>
      </c>
      <c r="CM4" t="s">
        <v>1167</v>
      </c>
      <c r="CN4" t="s">
        <v>921</v>
      </c>
      <c r="CO4" t="s">
        <v>922</v>
      </c>
      <c r="CP4" t="s">
        <v>923</v>
      </c>
      <c r="CQ4" t="s">
        <v>929</v>
      </c>
      <c r="CS4" t="s">
        <v>1168</v>
      </c>
      <c r="CT4" t="s">
        <v>921</v>
      </c>
      <c r="CU4" t="s">
        <v>922</v>
      </c>
      <c r="CV4" t="s">
        <v>923</v>
      </c>
      <c r="CW4" t="s">
        <v>929</v>
      </c>
      <c r="CY4" t="s">
        <v>1169</v>
      </c>
      <c r="CZ4" t="s">
        <v>921</v>
      </c>
      <c r="DA4" t="s">
        <v>922</v>
      </c>
      <c r="DB4" t="s">
        <v>923</v>
      </c>
      <c r="DC4" t="s">
        <v>929</v>
      </c>
      <c r="DE4" t="s">
        <v>1170</v>
      </c>
      <c r="DF4" t="s">
        <v>921</v>
      </c>
      <c r="DG4" t="s">
        <v>922</v>
      </c>
      <c r="DH4" t="s">
        <v>923</v>
      </c>
      <c r="DI4" t="s">
        <v>929</v>
      </c>
      <c r="DK4" t="s">
        <v>1171</v>
      </c>
      <c r="DL4" t="s">
        <v>921</v>
      </c>
      <c r="DM4" t="s">
        <v>922</v>
      </c>
      <c r="DN4" t="s">
        <v>923</v>
      </c>
      <c r="DO4" t="s">
        <v>929</v>
      </c>
      <c r="DQ4" t="s">
        <v>1172</v>
      </c>
      <c r="DR4" t="s">
        <v>921</v>
      </c>
      <c r="DS4" t="s">
        <v>922</v>
      </c>
      <c r="DT4" t="s">
        <v>923</v>
      </c>
      <c r="DU4" t="s">
        <v>929</v>
      </c>
      <c r="DW4" t="s">
        <v>1173</v>
      </c>
      <c r="DX4" t="s">
        <v>921</v>
      </c>
      <c r="DY4" t="s">
        <v>922</v>
      </c>
      <c r="DZ4" t="s">
        <v>923</v>
      </c>
      <c r="EA4" t="s">
        <v>929</v>
      </c>
      <c r="EC4" t="s">
        <v>1174</v>
      </c>
      <c r="ED4" t="s">
        <v>921</v>
      </c>
      <c r="EE4" t="s">
        <v>922</v>
      </c>
      <c r="EF4" t="s">
        <v>923</v>
      </c>
      <c r="EG4" t="s">
        <v>929</v>
      </c>
      <c r="EI4" t="s">
        <v>1175</v>
      </c>
      <c r="EJ4" t="s">
        <v>921</v>
      </c>
      <c r="EK4" t="s">
        <v>922</v>
      </c>
      <c r="EL4" t="s">
        <v>923</v>
      </c>
      <c r="EM4" t="s">
        <v>929</v>
      </c>
      <c r="EO4" t="s">
        <v>1176</v>
      </c>
      <c r="EP4" t="s">
        <v>921</v>
      </c>
      <c r="EQ4" t="s">
        <v>922</v>
      </c>
      <c r="ER4" t="s">
        <v>923</v>
      </c>
      <c r="ES4" t="s">
        <v>929</v>
      </c>
      <c r="EU4" t="s">
        <v>1177</v>
      </c>
      <c r="EV4" t="s">
        <v>921</v>
      </c>
      <c r="EW4" t="s">
        <v>922</v>
      </c>
      <c r="EX4" t="s">
        <v>923</v>
      </c>
      <c r="EY4" t="s">
        <v>929</v>
      </c>
      <c r="FA4" t="s">
        <v>1178</v>
      </c>
      <c r="FB4" t="s">
        <v>921</v>
      </c>
      <c r="FC4" t="s">
        <v>922</v>
      </c>
      <c r="FD4" t="s">
        <v>923</v>
      </c>
      <c r="FE4" t="s">
        <v>929</v>
      </c>
      <c r="FG4" t="s">
        <v>1179</v>
      </c>
      <c r="FH4" t="s">
        <v>921</v>
      </c>
      <c r="FI4" t="s">
        <v>922</v>
      </c>
      <c r="FJ4" t="s">
        <v>923</v>
      </c>
      <c r="FK4" t="s">
        <v>929</v>
      </c>
      <c r="FM4" t="s">
        <v>1180</v>
      </c>
      <c r="FN4" t="s">
        <v>921</v>
      </c>
      <c r="FO4" t="s">
        <v>922</v>
      </c>
      <c r="FP4" t="s">
        <v>923</v>
      </c>
      <c r="FQ4" t="s">
        <v>929</v>
      </c>
      <c r="FS4" t="s">
        <v>889</v>
      </c>
      <c r="FT4" t="s">
        <v>921</v>
      </c>
      <c r="FU4" t="s">
        <v>922</v>
      </c>
      <c r="FV4" t="s">
        <v>923</v>
      </c>
      <c r="FW4" t="s">
        <v>929</v>
      </c>
      <c r="FY4" t="s">
        <v>1181</v>
      </c>
      <c r="FZ4" t="s">
        <v>921</v>
      </c>
      <c r="GA4" t="s">
        <v>922</v>
      </c>
      <c r="GB4" t="s">
        <v>923</v>
      </c>
      <c r="GC4" t="s">
        <v>929</v>
      </c>
      <c r="GE4" t="s">
        <v>1182</v>
      </c>
      <c r="GF4" t="s">
        <v>921</v>
      </c>
      <c r="GG4" t="s">
        <v>922</v>
      </c>
      <c r="GH4" t="s">
        <v>923</v>
      </c>
      <c r="GI4" t="s">
        <v>929</v>
      </c>
      <c r="GK4" t="s">
        <v>1183</v>
      </c>
      <c r="GL4" t="s">
        <v>921</v>
      </c>
      <c r="GM4" t="s">
        <v>922</v>
      </c>
      <c r="GN4" t="s">
        <v>923</v>
      </c>
      <c r="GO4" t="s">
        <v>929</v>
      </c>
      <c r="GQ4" t="s">
        <v>1184</v>
      </c>
      <c r="GR4" t="s">
        <v>921</v>
      </c>
      <c r="GS4" t="s">
        <v>922</v>
      </c>
      <c r="GT4" t="s">
        <v>923</v>
      </c>
      <c r="GU4" t="s">
        <v>929</v>
      </c>
      <c r="GW4" t="s">
        <v>1185</v>
      </c>
      <c r="GX4" t="s">
        <v>921</v>
      </c>
      <c r="GY4" t="s">
        <v>922</v>
      </c>
      <c r="GZ4" t="s">
        <v>923</v>
      </c>
      <c r="HA4" t="s">
        <v>929</v>
      </c>
      <c r="HC4" t="s">
        <v>1186</v>
      </c>
      <c r="HD4" t="s">
        <v>921</v>
      </c>
      <c r="HE4" t="s">
        <v>922</v>
      </c>
      <c r="HF4" t="s">
        <v>923</v>
      </c>
      <c r="HG4" t="s">
        <v>929</v>
      </c>
      <c r="HI4" t="s">
        <v>1187</v>
      </c>
      <c r="HJ4" t="s">
        <v>921</v>
      </c>
      <c r="HK4" t="s">
        <v>922</v>
      </c>
      <c r="HL4" t="s">
        <v>923</v>
      </c>
      <c r="HM4" t="s">
        <v>929</v>
      </c>
      <c r="HO4" t="s">
        <v>879</v>
      </c>
      <c r="HP4" t="s">
        <v>921</v>
      </c>
      <c r="HQ4" t="s">
        <v>922</v>
      </c>
      <c r="HR4" t="s">
        <v>923</v>
      </c>
      <c r="HS4" t="s">
        <v>929</v>
      </c>
      <c r="HU4" t="s">
        <v>1188</v>
      </c>
      <c r="HV4" t="s">
        <v>921</v>
      </c>
      <c r="HW4" t="s">
        <v>922</v>
      </c>
      <c r="HX4" t="s">
        <v>923</v>
      </c>
      <c r="HY4" t="s">
        <v>929</v>
      </c>
      <c r="IA4" t="s">
        <v>1189</v>
      </c>
      <c r="IB4" t="s">
        <v>921</v>
      </c>
      <c r="IC4" t="s">
        <v>922</v>
      </c>
      <c r="ID4" t="s">
        <v>923</v>
      </c>
      <c r="IE4" t="s">
        <v>929</v>
      </c>
      <c r="IG4" t="s">
        <v>1190</v>
      </c>
      <c r="IH4" t="s">
        <v>921</v>
      </c>
      <c r="II4" t="s">
        <v>922</v>
      </c>
      <c r="IJ4" t="s">
        <v>923</v>
      </c>
      <c r="IK4" t="s">
        <v>929</v>
      </c>
      <c r="IM4" t="s">
        <v>1191</v>
      </c>
      <c r="IN4" t="s">
        <v>921</v>
      </c>
      <c r="IO4" t="s">
        <v>922</v>
      </c>
      <c r="IP4" t="s">
        <v>923</v>
      </c>
      <c r="IQ4" t="s">
        <v>929</v>
      </c>
      <c r="IS4" t="s">
        <v>1192</v>
      </c>
      <c r="IT4" t="s">
        <v>921</v>
      </c>
      <c r="IU4" t="s">
        <v>922</v>
      </c>
      <c r="IV4" t="s">
        <v>923</v>
      </c>
      <c r="IW4" t="s">
        <v>929</v>
      </c>
      <c r="IY4" t="s">
        <v>876</v>
      </c>
      <c r="IZ4" t="s">
        <v>921</v>
      </c>
      <c r="JA4" t="s">
        <v>922</v>
      </c>
      <c r="JB4" t="s">
        <v>923</v>
      </c>
      <c r="JC4" t="s">
        <v>929</v>
      </c>
      <c r="JE4" t="s">
        <v>1193</v>
      </c>
      <c r="JF4" t="s">
        <v>921</v>
      </c>
      <c r="JG4" t="s">
        <v>922</v>
      </c>
      <c r="JH4" t="s">
        <v>923</v>
      </c>
      <c r="JI4" t="s">
        <v>929</v>
      </c>
      <c r="JK4" t="s">
        <v>1194</v>
      </c>
      <c r="JL4" t="s">
        <v>921</v>
      </c>
      <c r="JM4" t="s">
        <v>922</v>
      </c>
      <c r="JN4" t="s">
        <v>923</v>
      </c>
      <c r="JO4" t="s">
        <v>929</v>
      </c>
      <c r="JQ4" t="s">
        <v>1195</v>
      </c>
      <c r="JR4" t="s">
        <v>921</v>
      </c>
      <c r="JS4" t="s">
        <v>922</v>
      </c>
      <c r="JT4" t="s">
        <v>923</v>
      </c>
      <c r="JU4" t="s">
        <v>929</v>
      </c>
      <c r="JW4" t="s">
        <v>1196</v>
      </c>
      <c r="JX4" t="s">
        <v>921</v>
      </c>
      <c r="JY4" t="s">
        <v>922</v>
      </c>
      <c r="JZ4" t="s">
        <v>923</v>
      </c>
      <c r="KA4" t="s">
        <v>929</v>
      </c>
      <c r="KC4" t="s">
        <v>1197</v>
      </c>
      <c r="KD4" t="s">
        <v>921</v>
      </c>
      <c r="KE4" t="s">
        <v>922</v>
      </c>
      <c r="KF4" t="s">
        <v>923</v>
      </c>
      <c r="KG4" t="s">
        <v>929</v>
      </c>
      <c r="KI4" t="s">
        <v>1198</v>
      </c>
      <c r="KJ4" t="s">
        <v>921</v>
      </c>
      <c r="KK4" t="s">
        <v>922</v>
      </c>
      <c r="KL4" t="s">
        <v>923</v>
      </c>
      <c r="KM4" t="s">
        <v>929</v>
      </c>
      <c r="KO4" t="s">
        <v>1199</v>
      </c>
      <c r="KP4" t="s">
        <v>921</v>
      </c>
      <c r="KQ4" t="s">
        <v>922</v>
      </c>
      <c r="KR4" t="s">
        <v>923</v>
      </c>
      <c r="KS4" t="s">
        <v>929</v>
      </c>
      <c r="KU4" t="s">
        <v>1200</v>
      </c>
      <c r="KV4" t="s">
        <v>921</v>
      </c>
      <c r="KW4" t="s">
        <v>922</v>
      </c>
      <c r="KX4" t="s">
        <v>923</v>
      </c>
      <c r="KY4" t="s">
        <v>929</v>
      </c>
      <c r="LA4" t="s">
        <v>1201</v>
      </c>
      <c r="LB4" t="s">
        <v>921</v>
      </c>
      <c r="LC4" t="s">
        <v>922</v>
      </c>
      <c r="LD4" t="s">
        <v>923</v>
      </c>
      <c r="LE4" t="s">
        <v>929</v>
      </c>
      <c r="LG4" t="s">
        <v>1202</v>
      </c>
      <c r="LH4" t="s">
        <v>921</v>
      </c>
      <c r="LI4" t="s">
        <v>922</v>
      </c>
      <c r="LJ4" t="s">
        <v>923</v>
      </c>
      <c r="LK4" t="s">
        <v>929</v>
      </c>
      <c r="LM4" t="s">
        <v>781</v>
      </c>
      <c r="LN4" t="s">
        <v>921</v>
      </c>
      <c r="LO4" t="s">
        <v>922</v>
      </c>
      <c r="LP4" t="s">
        <v>923</v>
      </c>
      <c r="LQ4" t="s">
        <v>929</v>
      </c>
      <c r="LS4" t="s">
        <v>865</v>
      </c>
      <c r="LT4" t="s">
        <v>921</v>
      </c>
      <c r="LU4" t="s">
        <v>922</v>
      </c>
      <c r="LV4" t="s">
        <v>923</v>
      </c>
      <c r="LW4" t="s">
        <v>929</v>
      </c>
      <c r="LY4" t="s">
        <v>1203</v>
      </c>
      <c r="LZ4" t="s">
        <v>921</v>
      </c>
      <c r="MA4" t="s">
        <v>922</v>
      </c>
      <c r="MB4" t="s">
        <v>923</v>
      </c>
      <c r="MC4" t="s">
        <v>929</v>
      </c>
      <c r="ME4" t="s">
        <v>759</v>
      </c>
      <c r="MF4" t="s">
        <v>921</v>
      </c>
      <c r="MG4" t="s">
        <v>922</v>
      </c>
      <c r="MH4" t="s">
        <v>923</v>
      </c>
      <c r="MI4" t="s">
        <v>929</v>
      </c>
      <c r="MK4" t="s">
        <v>1204</v>
      </c>
      <c r="ML4" t="s">
        <v>921</v>
      </c>
      <c r="MM4" t="s">
        <v>922</v>
      </c>
      <c r="MN4" t="s">
        <v>923</v>
      </c>
      <c r="MO4" t="s">
        <v>929</v>
      </c>
    </row>
    <row r="5" spans="1:353">
      <c r="A5" t="s">
        <v>915</v>
      </c>
      <c r="B5" t="s">
        <v>916</v>
      </c>
      <c r="C5" t="s">
        <v>917</v>
      </c>
      <c r="D5" t="s">
        <v>918</v>
      </c>
      <c r="E5" t="s">
        <v>919</v>
      </c>
      <c r="G5" t="s">
        <v>915</v>
      </c>
      <c r="H5" t="s">
        <v>916</v>
      </c>
      <c r="I5" t="s">
        <v>917</v>
      </c>
      <c r="J5" t="s">
        <v>918</v>
      </c>
      <c r="K5" t="s">
        <v>919</v>
      </c>
      <c r="M5" t="s">
        <v>915</v>
      </c>
      <c r="N5" t="s">
        <v>916</v>
      </c>
      <c r="O5" t="s">
        <v>917</v>
      </c>
      <c r="P5" t="s">
        <v>918</v>
      </c>
      <c r="Q5" t="s">
        <v>919</v>
      </c>
      <c r="S5" t="s">
        <v>915</v>
      </c>
      <c r="T5" t="s">
        <v>916</v>
      </c>
      <c r="U5" t="s">
        <v>917</v>
      </c>
      <c r="V5" t="s">
        <v>918</v>
      </c>
      <c r="W5" t="s">
        <v>919</v>
      </c>
      <c r="Y5" t="s">
        <v>915</v>
      </c>
      <c r="Z5" t="s">
        <v>916</v>
      </c>
      <c r="AA5" t="s">
        <v>917</v>
      </c>
      <c r="AB5" t="s">
        <v>918</v>
      </c>
      <c r="AC5" t="s">
        <v>919</v>
      </c>
      <c r="AE5" t="s">
        <v>915</v>
      </c>
      <c r="AF5" t="s">
        <v>916</v>
      </c>
      <c r="AG5" t="s">
        <v>917</v>
      </c>
      <c r="AH5" t="s">
        <v>918</v>
      </c>
      <c r="AI5" t="s">
        <v>919</v>
      </c>
      <c r="AK5" t="s">
        <v>915</v>
      </c>
      <c r="AL5" t="s">
        <v>916</v>
      </c>
      <c r="AM5" t="s">
        <v>917</v>
      </c>
      <c r="AN5" t="s">
        <v>918</v>
      </c>
      <c r="AO5" t="s">
        <v>919</v>
      </c>
      <c r="AQ5" t="s">
        <v>915</v>
      </c>
      <c r="AR5" t="s">
        <v>916</v>
      </c>
      <c r="AS5" t="s">
        <v>917</v>
      </c>
      <c r="AT5" t="s">
        <v>918</v>
      </c>
      <c r="AU5" t="s">
        <v>919</v>
      </c>
      <c r="AW5" t="s">
        <v>915</v>
      </c>
      <c r="AX5" t="s">
        <v>916</v>
      </c>
      <c r="AY5" t="s">
        <v>917</v>
      </c>
      <c r="AZ5" t="s">
        <v>918</v>
      </c>
      <c r="BA5" t="s">
        <v>919</v>
      </c>
      <c r="BC5" t="s">
        <v>915</v>
      </c>
      <c r="BD5" t="s">
        <v>916</v>
      </c>
      <c r="BE5" t="s">
        <v>917</v>
      </c>
      <c r="BF5" t="s">
        <v>918</v>
      </c>
      <c r="BG5" t="s">
        <v>919</v>
      </c>
      <c r="BI5" t="s">
        <v>915</v>
      </c>
      <c r="BJ5" t="s">
        <v>916</v>
      </c>
      <c r="BK5" t="s">
        <v>917</v>
      </c>
      <c r="BL5" t="s">
        <v>918</v>
      </c>
      <c r="BM5" t="s">
        <v>919</v>
      </c>
      <c r="BO5" t="s">
        <v>915</v>
      </c>
      <c r="BP5" t="s">
        <v>916</v>
      </c>
      <c r="BQ5" t="s">
        <v>917</v>
      </c>
      <c r="BR5" t="s">
        <v>918</v>
      </c>
      <c r="BS5" t="s">
        <v>919</v>
      </c>
      <c r="BU5" t="s">
        <v>915</v>
      </c>
      <c r="BV5" t="s">
        <v>916</v>
      </c>
      <c r="BW5" t="s">
        <v>917</v>
      </c>
      <c r="BX5" t="s">
        <v>918</v>
      </c>
      <c r="BY5" t="s">
        <v>919</v>
      </c>
      <c r="CA5" t="s">
        <v>915</v>
      </c>
      <c r="CB5" t="s">
        <v>916</v>
      </c>
      <c r="CC5" t="s">
        <v>917</v>
      </c>
      <c r="CD5" t="s">
        <v>918</v>
      </c>
      <c r="CE5" t="s">
        <v>919</v>
      </c>
      <c r="CG5" t="s">
        <v>915</v>
      </c>
      <c r="CH5" t="s">
        <v>916</v>
      </c>
      <c r="CI5" t="s">
        <v>917</v>
      </c>
      <c r="CJ5" t="s">
        <v>918</v>
      </c>
      <c r="CK5" t="s">
        <v>919</v>
      </c>
      <c r="CM5" t="s">
        <v>915</v>
      </c>
      <c r="CN5" t="s">
        <v>916</v>
      </c>
      <c r="CO5" t="s">
        <v>917</v>
      </c>
      <c r="CP5" t="s">
        <v>918</v>
      </c>
      <c r="CQ5" t="s">
        <v>919</v>
      </c>
      <c r="CS5" t="s">
        <v>915</v>
      </c>
      <c r="CT5" t="s">
        <v>916</v>
      </c>
      <c r="CU5" t="s">
        <v>917</v>
      </c>
      <c r="CV5" t="s">
        <v>918</v>
      </c>
      <c r="CW5" t="s">
        <v>919</v>
      </c>
      <c r="CY5" t="s">
        <v>915</v>
      </c>
      <c r="CZ5" t="s">
        <v>916</v>
      </c>
      <c r="DA5" t="s">
        <v>917</v>
      </c>
      <c r="DB5" t="s">
        <v>918</v>
      </c>
      <c r="DC5" t="s">
        <v>919</v>
      </c>
      <c r="DE5" t="s">
        <v>915</v>
      </c>
      <c r="DF5" t="s">
        <v>916</v>
      </c>
      <c r="DG5" t="s">
        <v>917</v>
      </c>
      <c r="DH5" t="s">
        <v>918</v>
      </c>
      <c r="DI5" t="s">
        <v>919</v>
      </c>
      <c r="DK5" t="s">
        <v>915</v>
      </c>
      <c r="DL5" t="s">
        <v>916</v>
      </c>
      <c r="DM5" t="s">
        <v>917</v>
      </c>
      <c r="DN5" t="s">
        <v>918</v>
      </c>
      <c r="DO5" t="s">
        <v>919</v>
      </c>
      <c r="DQ5" t="s">
        <v>915</v>
      </c>
      <c r="DR5" t="s">
        <v>916</v>
      </c>
      <c r="DS5" t="s">
        <v>917</v>
      </c>
      <c r="DT5" t="s">
        <v>918</v>
      </c>
      <c r="DU5" t="s">
        <v>919</v>
      </c>
      <c r="DW5" t="s">
        <v>915</v>
      </c>
      <c r="DX5" t="s">
        <v>916</v>
      </c>
      <c r="DY5" t="s">
        <v>917</v>
      </c>
      <c r="DZ5" t="s">
        <v>918</v>
      </c>
      <c r="EA5" t="s">
        <v>919</v>
      </c>
      <c r="EC5" t="s">
        <v>915</v>
      </c>
      <c r="ED5" t="s">
        <v>916</v>
      </c>
      <c r="EE5" t="s">
        <v>917</v>
      </c>
      <c r="EF5" t="s">
        <v>918</v>
      </c>
      <c r="EG5" t="s">
        <v>919</v>
      </c>
      <c r="EI5" t="s">
        <v>915</v>
      </c>
      <c r="EJ5" t="s">
        <v>916</v>
      </c>
      <c r="EK5" t="s">
        <v>917</v>
      </c>
      <c r="EL5" t="s">
        <v>918</v>
      </c>
      <c r="EM5" t="s">
        <v>919</v>
      </c>
      <c r="EO5" t="s">
        <v>915</v>
      </c>
      <c r="EP5" t="s">
        <v>916</v>
      </c>
      <c r="EQ5" t="s">
        <v>917</v>
      </c>
      <c r="ER5" t="s">
        <v>918</v>
      </c>
      <c r="ES5" t="s">
        <v>919</v>
      </c>
      <c r="EU5" t="s">
        <v>915</v>
      </c>
      <c r="EV5" t="s">
        <v>916</v>
      </c>
      <c r="EW5" t="s">
        <v>917</v>
      </c>
      <c r="EX5" t="s">
        <v>918</v>
      </c>
      <c r="EY5" t="s">
        <v>919</v>
      </c>
      <c r="FA5" t="s">
        <v>915</v>
      </c>
      <c r="FB5" t="s">
        <v>916</v>
      </c>
      <c r="FC5" t="s">
        <v>917</v>
      </c>
      <c r="FD5" t="s">
        <v>918</v>
      </c>
      <c r="FE5" t="s">
        <v>919</v>
      </c>
      <c r="FG5" t="s">
        <v>915</v>
      </c>
      <c r="FH5" t="s">
        <v>916</v>
      </c>
      <c r="FI5" t="s">
        <v>917</v>
      </c>
      <c r="FJ5" t="s">
        <v>918</v>
      </c>
      <c r="FK5" t="s">
        <v>919</v>
      </c>
      <c r="FM5" t="s">
        <v>915</v>
      </c>
      <c r="FN5" t="s">
        <v>916</v>
      </c>
      <c r="FO5" t="s">
        <v>917</v>
      </c>
      <c r="FP5" t="s">
        <v>918</v>
      </c>
      <c r="FQ5" t="s">
        <v>919</v>
      </c>
      <c r="FS5" t="s">
        <v>915</v>
      </c>
      <c r="FT5" t="s">
        <v>916</v>
      </c>
      <c r="FU5" t="s">
        <v>917</v>
      </c>
      <c r="FV5" t="s">
        <v>918</v>
      </c>
      <c r="FW5" t="s">
        <v>919</v>
      </c>
      <c r="FY5" t="s">
        <v>915</v>
      </c>
      <c r="FZ5" t="s">
        <v>916</v>
      </c>
      <c r="GA5" t="s">
        <v>917</v>
      </c>
      <c r="GB5" t="s">
        <v>918</v>
      </c>
      <c r="GC5" t="s">
        <v>919</v>
      </c>
      <c r="GE5" t="s">
        <v>915</v>
      </c>
      <c r="GF5" t="s">
        <v>916</v>
      </c>
      <c r="GG5" t="s">
        <v>917</v>
      </c>
      <c r="GH5" t="s">
        <v>918</v>
      </c>
      <c r="GI5" t="s">
        <v>919</v>
      </c>
      <c r="GK5" t="s">
        <v>915</v>
      </c>
      <c r="GL5" t="s">
        <v>916</v>
      </c>
      <c r="GM5" t="s">
        <v>917</v>
      </c>
      <c r="GN5" t="s">
        <v>918</v>
      </c>
      <c r="GO5" t="s">
        <v>919</v>
      </c>
      <c r="GQ5" t="s">
        <v>915</v>
      </c>
      <c r="GR5" t="s">
        <v>916</v>
      </c>
      <c r="GS5" t="s">
        <v>917</v>
      </c>
      <c r="GT5" t="s">
        <v>918</v>
      </c>
      <c r="GU5" t="s">
        <v>919</v>
      </c>
      <c r="GW5" t="s">
        <v>915</v>
      </c>
      <c r="GX5" t="s">
        <v>916</v>
      </c>
      <c r="GY5" t="s">
        <v>917</v>
      </c>
      <c r="GZ5" t="s">
        <v>918</v>
      </c>
      <c r="HA5" t="s">
        <v>919</v>
      </c>
      <c r="HC5" t="s">
        <v>915</v>
      </c>
      <c r="HD5" t="s">
        <v>916</v>
      </c>
      <c r="HE5" t="s">
        <v>917</v>
      </c>
      <c r="HF5" t="s">
        <v>918</v>
      </c>
      <c r="HG5" t="s">
        <v>919</v>
      </c>
      <c r="HI5" t="s">
        <v>915</v>
      </c>
      <c r="HJ5" t="s">
        <v>916</v>
      </c>
      <c r="HK5" t="s">
        <v>917</v>
      </c>
      <c r="HL5" t="s">
        <v>918</v>
      </c>
      <c r="HM5" t="s">
        <v>919</v>
      </c>
      <c r="HO5" t="s">
        <v>915</v>
      </c>
      <c r="HP5" t="s">
        <v>916</v>
      </c>
      <c r="HQ5" t="s">
        <v>917</v>
      </c>
      <c r="HR5" t="s">
        <v>918</v>
      </c>
      <c r="HS5" t="s">
        <v>919</v>
      </c>
      <c r="HU5" t="s">
        <v>915</v>
      </c>
      <c r="HV5" t="s">
        <v>916</v>
      </c>
      <c r="HW5" t="s">
        <v>917</v>
      </c>
      <c r="HX5" t="s">
        <v>918</v>
      </c>
      <c r="HY5" t="s">
        <v>919</v>
      </c>
      <c r="IA5" t="s">
        <v>915</v>
      </c>
      <c r="IB5" t="s">
        <v>916</v>
      </c>
      <c r="IC5" t="s">
        <v>917</v>
      </c>
      <c r="ID5" t="s">
        <v>918</v>
      </c>
      <c r="IE5" t="s">
        <v>919</v>
      </c>
      <c r="IG5" t="s">
        <v>915</v>
      </c>
      <c r="IH5" t="s">
        <v>916</v>
      </c>
      <c r="II5" t="s">
        <v>917</v>
      </c>
      <c r="IJ5" t="s">
        <v>918</v>
      </c>
      <c r="IK5" t="s">
        <v>919</v>
      </c>
      <c r="IM5" t="s">
        <v>915</v>
      </c>
      <c r="IN5" t="s">
        <v>916</v>
      </c>
      <c r="IO5" t="s">
        <v>917</v>
      </c>
      <c r="IP5" t="s">
        <v>918</v>
      </c>
      <c r="IQ5" t="s">
        <v>919</v>
      </c>
      <c r="IS5" t="s">
        <v>915</v>
      </c>
      <c r="IT5" t="s">
        <v>916</v>
      </c>
      <c r="IU5" t="s">
        <v>917</v>
      </c>
      <c r="IV5" t="s">
        <v>918</v>
      </c>
      <c r="IW5" t="s">
        <v>919</v>
      </c>
      <c r="IY5" t="s">
        <v>915</v>
      </c>
      <c r="IZ5" t="s">
        <v>916</v>
      </c>
      <c r="JA5" t="s">
        <v>917</v>
      </c>
      <c r="JB5" t="s">
        <v>918</v>
      </c>
      <c r="JC5" t="s">
        <v>919</v>
      </c>
      <c r="JE5" t="s">
        <v>915</v>
      </c>
      <c r="JF5" t="s">
        <v>916</v>
      </c>
      <c r="JG5" t="s">
        <v>917</v>
      </c>
      <c r="JH5" t="s">
        <v>918</v>
      </c>
      <c r="JI5" t="s">
        <v>919</v>
      </c>
      <c r="JK5" t="s">
        <v>915</v>
      </c>
      <c r="JL5" t="s">
        <v>916</v>
      </c>
      <c r="JM5" t="s">
        <v>917</v>
      </c>
      <c r="JN5" t="s">
        <v>918</v>
      </c>
      <c r="JO5" t="s">
        <v>919</v>
      </c>
      <c r="JQ5" t="s">
        <v>915</v>
      </c>
      <c r="JR5" t="s">
        <v>916</v>
      </c>
      <c r="JS5" t="s">
        <v>917</v>
      </c>
      <c r="JT5" t="s">
        <v>918</v>
      </c>
      <c r="JU5" t="s">
        <v>919</v>
      </c>
      <c r="JW5" t="s">
        <v>915</v>
      </c>
      <c r="JX5" t="s">
        <v>916</v>
      </c>
      <c r="JY5" t="s">
        <v>917</v>
      </c>
      <c r="JZ5" t="s">
        <v>918</v>
      </c>
      <c r="KA5" t="s">
        <v>919</v>
      </c>
      <c r="KC5" t="s">
        <v>915</v>
      </c>
      <c r="KD5" t="s">
        <v>916</v>
      </c>
      <c r="KE5" t="s">
        <v>917</v>
      </c>
      <c r="KF5" t="s">
        <v>918</v>
      </c>
      <c r="KG5" t="s">
        <v>919</v>
      </c>
      <c r="KI5" t="s">
        <v>915</v>
      </c>
      <c r="KJ5" t="s">
        <v>916</v>
      </c>
      <c r="KK5" t="s">
        <v>917</v>
      </c>
      <c r="KL5" t="s">
        <v>918</v>
      </c>
      <c r="KM5" t="s">
        <v>919</v>
      </c>
      <c r="KO5" t="s">
        <v>915</v>
      </c>
      <c r="KP5" t="s">
        <v>916</v>
      </c>
      <c r="KQ5" t="s">
        <v>917</v>
      </c>
      <c r="KR5" t="s">
        <v>918</v>
      </c>
      <c r="KS5" t="s">
        <v>919</v>
      </c>
      <c r="KU5" t="s">
        <v>915</v>
      </c>
      <c r="KV5" t="s">
        <v>916</v>
      </c>
      <c r="KW5" t="s">
        <v>917</v>
      </c>
      <c r="KX5" t="s">
        <v>918</v>
      </c>
      <c r="KY5" t="s">
        <v>919</v>
      </c>
      <c r="LA5" t="s">
        <v>915</v>
      </c>
      <c r="LB5" t="s">
        <v>916</v>
      </c>
      <c r="LC5" t="s">
        <v>917</v>
      </c>
      <c r="LD5" t="s">
        <v>918</v>
      </c>
      <c r="LE5" t="s">
        <v>919</v>
      </c>
      <c r="LG5" t="s">
        <v>915</v>
      </c>
      <c r="LH5" t="s">
        <v>916</v>
      </c>
      <c r="LI5" t="s">
        <v>917</v>
      </c>
      <c r="LJ5" t="s">
        <v>918</v>
      </c>
      <c r="LK5" t="s">
        <v>919</v>
      </c>
      <c r="LM5" t="s">
        <v>915</v>
      </c>
      <c r="LN5" t="s">
        <v>916</v>
      </c>
      <c r="LO5" t="s">
        <v>917</v>
      </c>
      <c r="LP5" t="s">
        <v>918</v>
      </c>
      <c r="LQ5" t="s">
        <v>919</v>
      </c>
      <c r="LS5" t="s">
        <v>915</v>
      </c>
      <c r="LT5" t="s">
        <v>916</v>
      </c>
      <c r="LU5" t="s">
        <v>917</v>
      </c>
      <c r="LV5" t="s">
        <v>918</v>
      </c>
      <c r="LW5" t="s">
        <v>919</v>
      </c>
      <c r="LY5" t="s">
        <v>915</v>
      </c>
      <c r="LZ5" t="s">
        <v>916</v>
      </c>
      <c r="MA5" t="s">
        <v>917</v>
      </c>
      <c r="MB5" t="s">
        <v>918</v>
      </c>
      <c r="MC5" t="s">
        <v>919</v>
      </c>
      <c r="ME5" t="s">
        <v>915</v>
      </c>
      <c r="MF5" t="s">
        <v>916</v>
      </c>
      <c r="MG5" t="s">
        <v>917</v>
      </c>
      <c r="MH5" t="s">
        <v>918</v>
      </c>
      <c r="MI5" t="s">
        <v>919</v>
      </c>
      <c r="MK5" t="s">
        <v>915</v>
      </c>
      <c r="ML5" t="s">
        <v>916</v>
      </c>
      <c r="MM5" t="s">
        <v>917</v>
      </c>
      <c r="MN5" t="s">
        <v>918</v>
      </c>
      <c r="MO5" t="s">
        <v>919</v>
      </c>
    </row>
    <row r="6" spans="1:353">
      <c r="A6" s="24">
        <v>43008</v>
      </c>
      <c r="B6">
        <v>2929.0010000000002</v>
      </c>
      <c r="C6">
        <v>188.148</v>
      </c>
      <c r="D6">
        <v>872.33199999999999</v>
      </c>
      <c r="E6">
        <v>1052.31</v>
      </c>
      <c r="G6" s="24">
        <v>43008</v>
      </c>
      <c r="H6">
        <v>3109.9389999999999</v>
      </c>
      <c r="I6">
        <v>1712.2339999999999</v>
      </c>
      <c r="J6">
        <v>8802.5529999999999</v>
      </c>
      <c r="K6">
        <v>543.96299999999997</v>
      </c>
      <c r="M6" s="24">
        <v>43008</v>
      </c>
      <c r="N6">
        <v>339424.766</v>
      </c>
      <c r="O6">
        <v>89999.857000000004</v>
      </c>
      <c r="P6">
        <v>28196.714</v>
      </c>
      <c r="Q6">
        <v>55769.747000000003</v>
      </c>
      <c r="S6" s="24">
        <v>43008</v>
      </c>
      <c r="T6">
        <v>1001.8049999999999</v>
      </c>
      <c r="U6">
        <v>15.754</v>
      </c>
      <c r="V6">
        <v>0</v>
      </c>
      <c r="W6">
        <v>1073.48</v>
      </c>
      <c r="Y6" s="24">
        <v>43008</v>
      </c>
      <c r="Z6">
        <v>12477.992</v>
      </c>
      <c r="AA6">
        <v>1952.115</v>
      </c>
      <c r="AB6">
        <v>3300</v>
      </c>
      <c r="AC6">
        <v>3327.3090000000002</v>
      </c>
      <c r="AE6" s="24">
        <v>43008</v>
      </c>
      <c r="AF6">
        <v>99059.64</v>
      </c>
      <c r="AG6">
        <v>10514.656000000001</v>
      </c>
      <c r="AH6">
        <v>24820.249</v>
      </c>
      <c r="AI6">
        <v>22864.734</v>
      </c>
      <c r="AK6" s="24">
        <v>43008</v>
      </c>
      <c r="AL6">
        <v>352210.23300000001</v>
      </c>
      <c r="AM6">
        <v>83004.263999999996</v>
      </c>
      <c r="AN6">
        <v>123069.486</v>
      </c>
      <c r="AO6">
        <v>107655.802</v>
      </c>
      <c r="AQ6" s="24">
        <v>43008</v>
      </c>
      <c r="AR6">
        <v>26936.095000000001</v>
      </c>
      <c r="AS6">
        <v>11224.143</v>
      </c>
      <c r="AT6">
        <v>1221.672</v>
      </c>
      <c r="AU6">
        <v>5134.2569999999996</v>
      </c>
      <c r="AW6" s="24">
        <v>43008</v>
      </c>
      <c r="AX6">
        <v>36949.298999999999</v>
      </c>
      <c r="AY6">
        <v>9339.3150000000005</v>
      </c>
      <c r="AZ6">
        <v>56272.879000000001</v>
      </c>
      <c r="BA6">
        <v>25355.789000000001</v>
      </c>
      <c r="BC6" s="24">
        <v>43008</v>
      </c>
      <c r="BD6">
        <v>84517.717999999993</v>
      </c>
      <c r="BE6">
        <v>42589.105000000003</v>
      </c>
      <c r="BF6">
        <v>41026.92</v>
      </c>
      <c r="BG6">
        <v>18349.547999999999</v>
      </c>
      <c r="BI6" s="24">
        <v>43008</v>
      </c>
      <c r="BJ6">
        <v>108887.701</v>
      </c>
      <c r="BK6">
        <v>8764.6769999999997</v>
      </c>
      <c r="BL6">
        <v>29291.48</v>
      </c>
      <c r="BM6">
        <v>68211.991999999998</v>
      </c>
      <c r="BO6" s="24">
        <v>43008</v>
      </c>
      <c r="BP6">
        <v>33659.716</v>
      </c>
      <c r="BQ6">
        <v>6502.15</v>
      </c>
      <c r="BR6">
        <v>5522.45</v>
      </c>
      <c r="BS6">
        <v>12419.183000000001</v>
      </c>
      <c r="BU6" s="24">
        <v>43008</v>
      </c>
      <c r="BV6">
        <v>10989.808999999999</v>
      </c>
      <c r="BW6">
        <v>931.05200000000002</v>
      </c>
      <c r="BX6">
        <v>484.16</v>
      </c>
      <c r="BY6">
        <v>2470.991</v>
      </c>
      <c r="CA6" s="24">
        <v>43008</v>
      </c>
      <c r="CB6">
        <v>12904.65</v>
      </c>
      <c r="CC6">
        <v>1138.316</v>
      </c>
      <c r="CD6">
        <v>2903.0680000000002</v>
      </c>
      <c r="CE6">
        <v>2457.0889999999999</v>
      </c>
      <c r="CG6" s="24">
        <v>43008</v>
      </c>
      <c r="CH6">
        <v>6132.7020000000002</v>
      </c>
      <c r="CI6">
        <v>965.65899999999999</v>
      </c>
      <c r="CJ6">
        <v>750.57100000000003</v>
      </c>
      <c r="CK6">
        <v>1670.5989999999999</v>
      </c>
      <c r="CM6" s="24">
        <v>43008</v>
      </c>
      <c r="CN6">
        <v>94067.846999999994</v>
      </c>
      <c r="CO6">
        <v>11026.717000000001</v>
      </c>
      <c r="CP6">
        <v>34132.915000000001</v>
      </c>
      <c r="CQ6">
        <v>21585.272000000001</v>
      </c>
      <c r="CS6" s="24">
        <v>43008</v>
      </c>
      <c r="CT6">
        <v>62584.038999999997</v>
      </c>
      <c r="CU6">
        <v>8106.5020000000004</v>
      </c>
      <c r="CV6">
        <v>30596.337</v>
      </c>
      <c r="CW6">
        <v>20379.362000000001</v>
      </c>
      <c r="CY6" s="24">
        <v>43008</v>
      </c>
      <c r="CZ6">
        <v>44508.555999999997</v>
      </c>
      <c r="DA6">
        <v>6752.8440000000001</v>
      </c>
      <c r="DB6">
        <v>23790.969000000001</v>
      </c>
      <c r="DC6">
        <v>34610.902000000002</v>
      </c>
      <c r="DE6" s="24">
        <v>43008</v>
      </c>
      <c r="DF6">
        <v>26588.444</v>
      </c>
      <c r="DG6">
        <v>319.40300000000002</v>
      </c>
      <c r="DH6">
        <v>2364.4720000000002</v>
      </c>
      <c r="DI6">
        <v>11186.099</v>
      </c>
      <c r="DK6" s="24">
        <v>43008</v>
      </c>
      <c r="DL6">
        <v>21730.083999999999</v>
      </c>
      <c r="DM6">
        <v>4472.326</v>
      </c>
      <c r="DN6">
        <v>6165.39</v>
      </c>
      <c r="DO6">
        <v>10916.620999999999</v>
      </c>
      <c r="DQ6" s="24">
        <v>43008</v>
      </c>
      <c r="DR6">
        <v>24116.812000000002</v>
      </c>
      <c r="DS6">
        <v>3514.319</v>
      </c>
      <c r="DT6">
        <v>2572.8420000000001</v>
      </c>
      <c r="DU6">
        <v>3093.701</v>
      </c>
      <c r="DW6" s="24">
        <v>43008</v>
      </c>
      <c r="DX6">
        <v>22457.973000000002</v>
      </c>
      <c r="DY6">
        <v>2416.5810000000001</v>
      </c>
      <c r="DZ6">
        <v>6914.7070000000003</v>
      </c>
      <c r="EA6">
        <v>6825.7439999999997</v>
      </c>
      <c r="EC6" s="24">
        <v>43008</v>
      </c>
      <c r="ED6">
        <v>19376.223999999998</v>
      </c>
      <c r="EE6">
        <v>1255.4929999999999</v>
      </c>
      <c r="EF6">
        <v>7849.44</v>
      </c>
      <c r="EG6">
        <v>3162.4290000000001</v>
      </c>
      <c r="EI6" s="24">
        <v>43008</v>
      </c>
      <c r="EJ6">
        <v>21266.295999999998</v>
      </c>
      <c r="EK6">
        <v>4369.009</v>
      </c>
      <c r="EL6">
        <v>580.26800000000003</v>
      </c>
      <c r="EM6">
        <v>5547.1139999999996</v>
      </c>
      <c r="EO6" s="24">
        <v>43008</v>
      </c>
      <c r="EP6">
        <v>52761.453999999998</v>
      </c>
      <c r="EQ6">
        <v>33880.552000000003</v>
      </c>
      <c r="ER6">
        <v>409.31400000000002</v>
      </c>
      <c r="ES6">
        <v>58825.415000000001</v>
      </c>
      <c r="EU6" s="24">
        <v>43008</v>
      </c>
      <c r="EV6">
        <v>7429.0739999999996</v>
      </c>
      <c r="EW6">
        <v>2576.942</v>
      </c>
      <c r="EX6">
        <v>3381.627</v>
      </c>
      <c r="EY6">
        <v>720.45899999999995</v>
      </c>
      <c r="FA6" s="24">
        <v>43008</v>
      </c>
      <c r="FB6">
        <v>18395.330999999998</v>
      </c>
      <c r="FC6">
        <v>2126.0940000000001</v>
      </c>
      <c r="FD6">
        <v>8.2560000000000002</v>
      </c>
      <c r="FE6">
        <v>8171.0810000000001</v>
      </c>
      <c r="FG6" s="24">
        <v>43008</v>
      </c>
      <c r="FH6">
        <v>1667.4159999999999</v>
      </c>
      <c r="FI6">
        <v>437.09899999999999</v>
      </c>
      <c r="FJ6">
        <v>474.30799999999999</v>
      </c>
      <c r="FK6">
        <v>463.96699999999998</v>
      </c>
      <c r="FM6" s="24">
        <v>43008</v>
      </c>
      <c r="FN6">
        <v>3823.326</v>
      </c>
      <c r="FO6">
        <v>194.65600000000001</v>
      </c>
      <c r="FP6">
        <v>893.31200000000001</v>
      </c>
      <c r="FQ6">
        <v>431.00900000000001</v>
      </c>
      <c r="FS6" s="24">
        <v>43008</v>
      </c>
      <c r="FT6">
        <v>223667.21599999999</v>
      </c>
      <c r="FU6">
        <v>16658.368999999999</v>
      </c>
      <c r="FV6">
        <v>40126.167999999998</v>
      </c>
      <c r="FW6">
        <v>66319.224000000002</v>
      </c>
      <c r="FY6" s="24">
        <v>43008</v>
      </c>
      <c r="FZ6">
        <v>78277.600999999995</v>
      </c>
      <c r="GA6">
        <v>7035.366</v>
      </c>
      <c r="GB6">
        <v>8720.89</v>
      </c>
      <c r="GC6">
        <v>2671.585</v>
      </c>
      <c r="GE6" s="24">
        <v>43008</v>
      </c>
      <c r="GF6" t="s">
        <v>920</v>
      </c>
      <c r="GG6" t="s">
        <v>920</v>
      </c>
      <c r="GH6" t="s">
        <v>920</v>
      </c>
      <c r="GI6" t="s">
        <v>920</v>
      </c>
      <c r="GK6" s="24">
        <v>43008</v>
      </c>
      <c r="GL6">
        <v>56663.358999999997</v>
      </c>
      <c r="GM6">
        <v>3799.491</v>
      </c>
      <c r="GN6">
        <v>3967.7710000000002</v>
      </c>
      <c r="GO6">
        <v>7905.2740000000003</v>
      </c>
      <c r="GQ6" s="24">
        <v>43008</v>
      </c>
      <c r="GR6">
        <v>15181.402</v>
      </c>
      <c r="GS6">
        <v>738.66399999999999</v>
      </c>
      <c r="GT6">
        <v>3870.636</v>
      </c>
      <c r="GU6">
        <v>3418.6819999999998</v>
      </c>
      <c r="GW6" s="24">
        <v>43008</v>
      </c>
      <c r="GX6">
        <v>7018.0309999999999</v>
      </c>
      <c r="GY6">
        <v>284.37700000000001</v>
      </c>
      <c r="GZ6">
        <v>343.13299999999998</v>
      </c>
      <c r="HA6">
        <v>1110.32</v>
      </c>
      <c r="HC6" s="24">
        <v>43008</v>
      </c>
      <c r="HD6">
        <v>1389.097</v>
      </c>
      <c r="HE6">
        <v>203.34700000000001</v>
      </c>
      <c r="HF6">
        <v>0</v>
      </c>
      <c r="HG6">
        <v>433.82299999999998</v>
      </c>
      <c r="HI6" s="24">
        <v>43008</v>
      </c>
      <c r="HJ6">
        <v>3417.3420000000001</v>
      </c>
      <c r="HK6">
        <v>878.56399999999996</v>
      </c>
      <c r="HL6">
        <v>1749.5119999999999</v>
      </c>
      <c r="HM6">
        <v>411.41300000000001</v>
      </c>
      <c r="HO6" s="24">
        <v>43008</v>
      </c>
      <c r="HP6">
        <v>219234.753</v>
      </c>
      <c r="HQ6">
        <v>28975.056</v>
      </c>
      <c r="HR6">
        <v>46823.752</v>
      </c>
      <c r="HS6">
        <v>69058.350999999995</v>
      </c>
      <c r="HU6" s="24">
        <v>43008</v>
      </c>
      <c r="HV6">
        <v>18253.810000000001</v>
      </c>
      <c r="HW6">
        <v>1023.53</v>
      </c>
      <c r="HX6">
        <v>404.79399999999998</v>
      </c>
      <c r="HY6">
        <v>2923.1080000000002</v>
      </c>
      <c r="IA6" s="24">
        <v>43008</v>
      </c>
      <c r="IB6">
        <v>14780.138000000001</v>
      </c>
      <c r="IC6">
        <v>80.266999999999996</v>
      </c>
      <c r="ID6">
        <v>120.56699999999999</v>
      </c>
      <c r="IE6">
        <v>2951.6709999999998</v>
      </c>
      <c r="IG6" s="24">
        <v>43008</v>
      </c>
      <c r="IH6">
        <v>52861.622000000003</v>
      </c>
      <c r="II6">
        <v>2993.569</v>
      </c>
      <c r="IJ6">
        <v>7939.3620000000001</v>
      </c>
      <c r="IK6">
        <v>15138.31</v>
      </c>
      <c r="IM6" s="24">
        <v>43008</v>
      </c>
      <c r="IN6">
        <v>30104.751</v>
      </c>
      <c r="IO6">
        <v>1915.05</v>
      </c>
      <c r="IP6">
        <v>2544.4250000000002</v>
      </c>
      <c r="IQ6">
        <v>4816.2730000000001</v>
      </c>
      <c r="IS6" s="24">
        <v>43008</v>
      </c>
      <c r="IT6">
        <v>53810.178999999996</v>
      </c>
      <c r="IU6">
        <v>6616.7330000000002</v>
      </c>
      <c r="IV6">
        <v>12062.67</v>
      </c>
      <c r="IW6">
        <v>20987.530999999999</v>
      </c>
      <c r="IY6" s="24">
        <v>43008</v>
      </c>
      <c r="IZ6">
        <v>19579.373</v>
      </c>
      <c r="JA6">
        <v>4066.67</v>
      </c>
      <c r="JB6">
        <v>13683.130999999999</v>
      </c>
      <c r="JC6">
        <v>2574.5349999999999</v>
      </c>
      <c r="JE6" s="24">
        <v>43008</v>
      </c>
      <c r="JF6" t="s">
        <v>920</v>
      </c>
      <c r="JG6" t="s">
        <v>920</v>
      </c>
      <c r="JH6">
        <v>1656.0229999999999</v>
      </c>
      <c r="JI6">
        <v>207.02799999999999</v>
      </c>
      <c r="JK6" s="24">
        <v>43008</v>
      </c>
      <c r="JL6">
        <v>1299.144</v>
      </c>
      <c r="JM6">
        <v>344.97199999999998</v>
      </c>
      <c r="JN6">
        <v>901.68799999999999</v>
      </c>
      <c r="JO6">
        <v>646.30100000000004</v>
      </c>
      <c r="JQ6" s="24">
        <v>43008</v>
      </c>
      <c r="JR6">
        <v>12920.262000000001</v>
      </c>
      <c r="JS6">
        <v>4610.1030000000001</v>
      </c>
      <c r="JT6">
        <v>9087.9500000000007</v>
      </c>
      <c r="JU6">
        <v>1045.213</v>
      </c>
      <c r="JW6" s="24">
        <v>43008</v>
      </c>
      <c r="JX6">
        <v>43420.095999999998</v>
      </c>
      <c r="JY6">
        <v>7472.5959999999995</v>
      </c>
      <c r="JZ6">
        <v>362.84</v>
      </c>
      <c r="KA6">
        <v>4501.0159999999996</v>
      </c>
      <c r="KC6" s="24">
        <v>43008</v>
      </c>
      <c r="KD6">
        <v>10767.8</v>
      </c>
      <c r="KE6">
        <v>978.89400000000001</v>
      </c>
      <c r="KF6">
        <v>613.00900000000001</v>
      </c>
      <c r="KG6">
        <v>1702.7049999999999</v>
      </c>
      <c r="KI6" s="24">
        <v>43008</v>
      </c>
      <c r="KJ6">
        <v>4201.4049999999997</v>
      </c>
      <c r="KK6">
        <v>409.67500000000001</v>
      </c>
      <c r="KL6">
        <v>462.94200000000001</v>
      </c>
      <c r="KM6">
        <v>644.51400000000001</v>
      </c>
      <c r="KO6" s="24">
        <v>43008</v>
      </c>
      <c r="KP6">
        <v>739.85599999999999</v>
      </c>
      <c r="KQ6">
        <v>127.375</v>
      </c>
      <c r="KR6">
        <v>79.094999999999999</v>
      </c>
      <c r="KS6">
        <v>172.08199999999999</v>
      </c>
      <c r="KU6" s="24">
        <v>43008</v>
      </c>
      <c r="KV6">
        <v>6495.357</v>
      </c>
      <c r="KW6">
        <v>328.24299999999999</v>
      </c>
      <c r="KX6">
        <v>1730.0550000000001</v>
      </c>
      <c r="KY6">
        <v>469.81799999999998</v>
      </c>
      <c r="LA6" s="24">
        <v>43008</v>
      </c>
      <c r="LB6">
        <v>22100.521000000001</v>
      </c>
      <c r="LC6">
        <v>1930.3109999999999</v>
      </c>
      <c r="LD6">
        <v>5231.2510000000002</v>
      </c>
      <c r="LE6">
        <v>2000.8620000000001</v>
      </c>
      <c r="LG6" s="24">
        <v>43008</v>
      </c>
      <c r="LH6">
        <v>23732.781999999999</v>
      </c>
      <c r="LI6">
        <v>1847.403</v>
      </c>
      <c r="LJ6">
        <v>12294.673000000001</v>
      </c>
      <c r="LK6">
        <v>5467.4040000000005</v>
      </c>
      <c r="LM6" s="24">
        <v>43008</v>
      </c>
      <c r="LN6">
        <v>2209.6280000000002</v>
      </c>
      <c r="LO6">
        <v>259.45800000000003</v>
      </c>
      <c r="LP6">
        <v>435.05700000000002</v>
      </c>
      <c r="LQ6">
        <v>334.589</v>
      </c>
      <c r="LS6" s="24">
        <v>43008</v>
      </c>
      <c r="LT6">
        <v>51094.936999999998</v>
      </c>
      <c r="LU6">
        <v>5299.5209999999997</v>
      </c>
      <c r="LV6">
        <v>14495.892</v>
      </c>
      <c r="LW6">
        <v>13412.258</v>
      </c>
      <c r="LY6" s="24">
        <v>43008</v>
      </c>
      <c r="LZ6">
        <v>11101.852999999999</v>
      </c>
      <c r="MA6">
        <v>624.17999999999995</v>
      </c>
      <c r="MB6">
        <v>2382.8829999999998</v>
      </c>
      <c r="MC6">
        <v>2223.71</v>
      </c>
      <c r="ME6" s="24">
        <v>43008</v>
      </c>
      <c r="MF6">
        <v>11057.75</v>
      </c>
      <c r="MG6">
        <v>1787.84</v>
      </c>
      <c r="MH6">
        <v>5143.5159999999996</v>
      </c>
      <c r="MI6">
        <v>2351.962</v>
      </c>
      <c r="MK6" s="24">
        <v>43008</v>
      </c>
      <c r="ML6">
        <v>613.71500000000003</v>
      </c>
      <c r="MM6">
        <v>96.224000000000004</v>
      </c>
      <c r="MN6">
        <v>15.763</v>
      </c>
      <c r="MO6">
        <v>354.404</v>
      </c>
    </row>
    <row r="7" spans="1:353">
      <c r="A7" s="11">
        <v>43098</v>
      </c>
      <c r="B7">
        <v>3005.136</v>
      </c>
      <c r="C7">
        <v>191.10900000000001</v>
      </c>
      <c r="D7">
        <v>956.38699999999994</v>
      </c>
      <c r="E7">
        <v>1148.72</v>
      </c>
      <c r="G7" s="11">
        <v>43098</v>
      </c>
      <c r="H7">
        <v>2717.922</v>
      </c>
      <c r="I7">
        <v>1441.55</v>
      </c>
      <c r="J7">
        <v>7978.9669999999996</v>
      </c>
      <c r="K7">
        <v>517.01700000000005</v>
      </c>
      <c r="M7" s="11">
        <v>43098</v>
      </c>
      <c r="N7">
        <v>329174.40100000001</v>
      </c>
      <c r="O7">
        <v>80575.528999999995</v>
      </c>
      <c r="P7">
        <v>28238.901999999998</v>
      </c>
      <c r="Q7">
        <v>65988.955000000002</v>
      </c>
      <c r="S7" s="11">
        <v>43098</v>
      </c>
      <c r="T7">
        <v>894.21</v>
      </c>
      <c r="U7">
        <v>14.596</v>
      </c>
      <c r="V7">
        <v>0.57799999999999996</v>
      </c>
      <c r="W7">
        <v>730.39800000000002</v>
      </c>
      <c r="Y7" s="11">
        <v>43098</v>
      </c>
      <c r="Z7">
        <v>12462.218000000001</v>
      </c>
      <c r="AA7">
        <v>1870.386</v>
      </c>
      <c r="AB7">
        <v>3350</v>
      </c>
      <c r="AC7">
        <v>3773.6149999999998</v>
      </c>
      <c r="AE7" s="11">
        <v>43098</v>
      </c>
      <c r="AF7">
        <v>107208.482</v>
      </c>
      <c r="AG7">
        <v>11035.593999999999</v>
      </c>
      <c r="AH7">
        <v>17581.219000000001</v>
      </c>
      <c r="AI7">
        <v>19402.404999999999</v>
      </c>
      <c r="AK7" s="11">
        <v>43098</v>
      </c>
      <c r="AL7">
        <v>341028.26699999999</v>
      </c>
      <c r="AM7">
        <v>75568.960000000006</v>
      </c>
      <c r="AN7">
        <v>114032.386</v>
      </c>
      <c r="AO7">
        <v>105020.61599999999</v>
      </c>
      <c r="AQ7" s="11">
        <v>43098</v>
      </c>
      <c r="AR7">
        <v>23744.46</v>
      </c>
      <c r="AS7">
        <v>8702.8320000000003</v>
      </c>
      <c r="AT7">
        <v>1101.848</v>
      </c>
      <c r="AU7">
        <v>4891.1719999999996</v>
      </c>
      <c r="AW7" s="11">
        <v>43098</v>
      </c>
      <c r="AX7">
        <v>34739.82</v>
      </c>
      <c r="AY7">
        <v>8333.7780000000002</v>
      </c>
      <c r="AZ7">
        <v>59914.502</v>
      </c>
      <c r="BA7">
        <v>25205.131000000001</v>
      </c>
      <c r="BC7" s="11">
        <v>43098</v>
      </c>
      <c r="BD7">
        <v>93295.96</v>
      </c>
      <c r="BE7">
        <v>44129.31</v>
      </c>
      <c r="BF7">
        <v>48198.557999999997</v>
      </c>
      <c r="BG7">
        <v>17016.763999999999</v>
      </c>
      <c r="BI7" s="11">
        <v>43098</v>
      </c>
      <c r="BJ7">
        <v>147815.617</v>
      </c>
      <c r="BK7">
        <v>12782.02</v>
      </c>
      <c r="BL7">
        <v>23298.388999999999</v>
      </c>
      <c r="BM7">
        <v>59389.534</v>
      </c>
      <c r="BO7" s="11">
        <v>43098</v>
      </c>
      <c r="BP7">
        <v>33253.214999999997</v>
      </c>
      <c r="BQ7">
        <v>5632.2809999999999</v>
      </c>
      <c r="BR7">
        <v>6243.6480000000001</v>
      </c>
      <c r="BS7">
        <v>12058.728999999999</v>
      </c>
      <c r="BU7" s="11">
        <v>43098</v>
      </c>
      <c r="BV7">
        <v>10877.652</v>
      </c>
      <c r="BW7">
        <v>1015.454</v>
      </c>
      <c r="BX7">
        <v>476.16</v>
      </c>
      <c r="BY7">
        <v>2141.471</v>
      </c>
      <c r="CA7" s="11">
        <v>43098</v>
      </c>
      <c r="CB7">
        <v>13344.239</v>
      </c>
      <c r="CC7">
        <v>1236.722</v>
      </c>
      <c r="CD7">
        <v>3852.3069999999998</v>
      </c>
      <c r="CE7">
        <v>2944.212</v>
      </c>
      <c r="CG7" s="11">
        <v>43098</v>
      </c>
      <c r="CH7">
        <v>6278.1940000000004</v>
      </c>
      <c r="CI7">
        <v>926.72500000000002</v>
      </c>
      <c r="CJ7">
        <v>838.505</v>
      </c>
      <c r="CK7">
        <v>1726.8779999999999</v>
      </c>
      <c r="CM7" s="11">
        <v>43098</v>
      </c>
      <c r="CN7">
        <v>109237.731</v>
      </c>
      <c r="CO7">
        <v>14364.218999999999</v>
      </c>
      <c r="CP7">
        <v>32949.120999999999</v>
      </c>
      <c r="CQ7">
        <v>19147.387999999999</v>
      </c>
      <c r="CS7" s="11">
        <v>43098</v>
      </c>
      <c r="CT7">
        <v>64992.758000000002</v>
      </c>
      <c r="CU7">
        <v>8089.3959999999997</v>
      </c>
      <c r="CV7">
        <v>29177.536</v>
      </c>
      <c r="CW7">
        <v>21728.937000000002</v>
      </c>
      <c r="CY7" s="11">
        <v>43098</v>
      </c>
      <c r="CZ7">
        <v>45818.601000000002</v>
      </c>
      <c r="DA7">
        <v>6926.1809999999996</v>
      </c>
      <c r="DB7">
        <v>18748.960999999999</v>
      </c>
      <c r="DC7">
        <v>29753.242999999999</v>
      </c>
      <c r="DE7" s="11">
        <v>43098</v>
      </c>
      <c r="DF7">
        <v>26623.011999999999</v>
      </c>
      <c r="DG7">
        <v>732.75599999999997</v>
      </c>
      <c r="DH7">
        <v>2593.6869999999999</v>
      </c>
      <c r="DI7">
        <v>11998.473</v>
      </c>
      <c r="DK7" s="11">
        <v>43098</v>
      </c>
      <c r="DL7">
        <v>22335.486000000001</v>
      </c>
      <c r="DM7">
        <v>3872.3609999999999</v>
      </c>
      <c r="DN7">
        <v>5601.1130000000003</v>
      </c>
      <c r="DO7">
        <v>10342.012000000001</v>
      </c>
      <c r="DQ7" s="11">
        <v>43098</v>
      </c>
      <c r="DR7">
        <v>23645.611000000001</v>
      </c>
      <c r="DS7">
        <v>3169.69</v>
      </c>
      <c r="DT7">
        <v>2947.1480000000001</v>
      </c>
      <c r="DU7">
        <v>4382.3710000000001</v>
      </c>
      <c r="DW7" s="11">
        <v>43098</v>
      </c>
      <c r="DX7">
        <v>22510.118999999999</v>
      </c>
      <c r="DY7">
        <v>2364.607</v>
      </c>
      <c r="DZ7">
        <v>6615.0959999999995</v>
      </c>
      <c r="EA7">
        <v>7051.5749999999998</v>
      </c>
      <c r="EC7" s="11">
        <v>43098</v>
      </c>
      <c r="ED7">
        <v>19166.12</v>
      </c>
      <c r="EE7">
        <v>976.88699999999994</v>
      </c>
      <c r="EF7">
        <v>7787.4719999999998</v>
      </c>
      <c r="EG7">
        <v>3802.6149999999998</v>
      </c>
      <c r="EI7" s="11">
        <v>43098</v>
      </c>
      <c r="EJ7">
        <v>25846.402999999998</v>
      </c>
      <c r="EK7">
        <v>4998.6679999999997</v>
      </c>
      <c r="EL7">
        <v>528.54300000000001</v>
      </c>
      <c r="EM7">
        <v>6727.1840000000002</v>
      </c>
      <c r="EO7" s="11">
        <v>43098</v>
      </c>
      <c r="EP7">
        <v>53127.51</v>
      </c>
      <c r="EQ7">
        <v>34393.870000000003</v>
      </c>
      <c r="ER7">
        <v>398.12</v>
      </c>
      <c r="ES7">
        <v>67896.008000000002</v>
      </c>
      <c r="EU7" s="11">
        <v>43098</v>
      </c>
      <c r="EV7">
        <v>8007.808</v>
      </c>
      <c r="EW7">
        <v>2845.5030000000002</v>
      </c>
      <c r="EX7">
        <v>3200.027</v>
      </c>
      <c r="EY7">
        <v>1060.973</v>
      </c>
      <c r="FA7" s="11">
        <v>43098</v>
      </c>
      <c r="FB7">
        <v>18686.868999999999</v>
      </c>
      <c r="FC7">
        <v>2108.047</v>
      </c>
      <c r="FD7">
        <v>3.2210000000000001</v>
      </c>
      <c r="FE7">
        <v>8384.0259999999998</v>
      </c>
      <c r="FG7" s="11">
        <v>43098</v>
      </c>
      <c r="FH7">
        <v>1745.2750000000001</v>
      </c>
      <c r="FI7">
        <v>424.52300000000002</v>
      </c>
      <c r="FJ7">
        <v>522.98400000000004</v>
      </c>
      <c r="FK7">
        <v>557.07500000000005</v>
      </c>
      <c r="FM7" s="11">
        <v>43098</v>
      </c>
      <c r="FN7">
        <v>3655.3539999999998</v>
      </c>
      <c r="FO7">
        <v>152.499</v>
      </c>
      <c r="FP7">
        <v>877.553</v>
      </c>
      <c r="FQ7">
        <v>454.02800000000002</v>
      </c>
      <c r="FS7" s="11">
        <v>43098</v>
      </c>
      <c r="FT7">
        <v>214564.32199999999</v>
      </c>
      <c r="FU7">
        <v>14418.973</v>
      </c>
      <c r="FV7">
        <v>30214.332999999999</v>
      </c>
      <c r="FW7">
        <v>57783.86</v>
      </c>
      <c r="FY7" s="11">
        <v>43098</v>
      </c>
      <c r="FZ7">
        <v>78155.686000000002</v>
      </c>
      <c r="GA7">
        <v>6626.125</v>
      </c>
      <c r="GB7">
        <v>6079.8509999999997</v>
      </c>
      <c r="GC7">
        <v>2679.9409999999998</v>
      </c>
      <c r="GE7" s="11">
        <v>43098</v>
      </c>
      <c r="GF7" t="s">
        <v>920</v>
      </c>
      <c r="GG7" t="s">
        <v>920</v>
      </c>
      <c r="GH7" t="s">
        <v>920</v>
      </c>
      <c r="GI7" t="s">
        <v>920</v>
      </c>
      <c r="GK7" s="11">
        <v>43098</v>
      </c>
      <c r="GL7">
        <v>58280.985000000001</v>
      </c>
      <c r="GM7">
        <v>3786.3470000000002</v>
      </c>
      <c r="GN7">
        <v>2779.3270000000002</v>
      </c>
      <c r="GO7">
        <v>5803.634</v>
      </c>
      <c r="GQ7" s="11">
        <v>43098</v>
      </c>
      <c r="GR7">
        <v>15709.237999999999</v>
      </c>
      <c r="GS7">
        <v>800.62599999999998</v>
      </c>
      <c r="GT7">
        <v>4192.9359999999997</v>
      </c>
      <c r="GU7">
        <v>4290.8050000000003</v>
      </c>
      <c r="GW7" s="11">
        <v>43098</v>
      </c>
      <c r="GX7">
        <v>7529.4290000000001</v>
      </c>
      <c r="GY7">
        <v>283.95299999999997</v>
      </c>
      <c r="GZ7">
        <v>266.41899999999998</v>
      </c>
      <c r="HA7">
        <v>930.39099999999996</v>
      </c>
      <c r="HC7" s="11">
        <v>43098</v>
      </c>
      <c r="HD7">
        <v>1414.886</v>
      </c>
      <c r="HE7">
        <v>205.01</v>
      </c>
      <c r="HF7">
        <v>0</v>
      </c>
      <c r="HG7">
        <v>1096.046</v>
      </c>
      <c r="HI7" s="11">
        <v>43098</v>
      </c>
      <c r="HJ7">
        <v>3591.5650000000001</v>
      </c>
      <c r="HK7">
        <v>902.11300000000006</v>
      </c>
      <c r="HL7">
        <v>1984.1759999999999</v>
      </c>
      <c r="HM7">
        <v>631.80799999999999</v>
      </c>
      <c r="HO7" s="11">
        <v>43098</v>
      </c>
      <c r="HP7">
        <v>223577.514</v>
      </c>
      <c r="HQ7">
        <v>29783.418000000001</v>
      </c>
      <c r="HR7">
        <v>28740.989000000001</v>
      </c>
      <c r="HS7">
        <v>57366.616999999998</v>
      </c>
      <c r="HU7" s="11">
        <v>43098</v>
      </c>
      <c r="HV7">
        <v>17801.689999999999</v>
      </c>
      <c r="HW7">
        <v>887.21799999999996</v>
      </c>
      <c r="HX7">
        <v>699.30200000000002</v>
      </c>
      <c r="HY7">
        <v>2879.614</v>
      </c>
      <c r="IA7" s="11">
        <v>43098</v>
      </c>
      <c r="IB7">
        <v>14416.022000000001</v>
      </c>
      <c r="IC7">
        <v>-62.601999999999997</v>
      </c>
      <c r="ID7">
        <v>119.252</v>
      </c>
      <c r="IE7">
        <v>3083.2689999999998</v>
      </c>
      <c r="IG7" s="11">
        <v>43098</v>
      </c>
      <c r="IH7">
        <v>53105.303</v>
      </c>
      <c r="II7">
        <v>2909.2289999999998</v>
      </c>
      <c r="IJ7">
        <v>8685.5149999999994</v>
      </c>
      <c r="IK7">
        <v>17966.116999999998</v>
      </c>
      <c r="IM7" s="11">
        <v>43098</v>
      </c>
      <c r="IN7">
        <v>27927.875</v>
      </c>
      <c r="IO7">
        <v>1559.903</v>
      </c>
      <c r="IP7">
        <v>2544.4250000000002</v>
      </c>
      <c r="IQ7">
        <v>5863.3850000000002</v>
      </c>
      <c r="IS7" s="11">
        <v>43098</v>
      </c>
      <c r="IT7">
        <v>54400.498</v>
      </c>
      <c r="IU7">
        <v>6697.9049999999997</v>
      </c>
      <c r="IV7">
        <v>9953.8549999999996</v>
      </c>
      <c r="IW7">
        <v>20645.62</v>
      </c>
      <c r="IY7" s="11">
        <v>43098</v>
      </c>
      <c r="IZ7">
        <v>21164.763999999999</v>
      </c>
      <c r="JA7">
        <v>4958.6779999999999</v>
      </c>
      <c r="JB7">
        <v>13801.683999999999</v>
      </c>
      <c r="JC7">
        <v>2752.8760000000002</v>
      </c>
      <c r="JE7" s="11">
        <v>43098</v>
      </c>
      <c r="JF7" t="s">
        <v>920</v>
      </c>
      <c r="JG7" t="s">
        <v>920</v>
      </c>
      <c r="JH7">
        <v>1656.0229999999999</v>
      </c>
      <c r="JI7">
        <v>207.02799999999999</v>
      </c>
      <c r="JK7" s="11">
        <v>43098</v>
      </c>
      <c r="JL7">
        <v>1488.259</v>
      </c>
      <c r="JM7">
        <v>436.50400000000002</v>
      </c>
      <c r="JN7">
        <v>831.35500000000002</v>
      </c>
      <c r="JO7">
        <v>651.82399999999996</v>
      </c>
      <c r="JQ7" s="11">
        <v>43098</v>
      </c>
      <c r="JR7">
        <v>13717.905000000001</v>
      </c>
      <c r="JS7">
        <v>4978.1779999999999</v>
      </c>
      <c r="JT7">
        <v>10310.206</v>
      </c>
      <c r="JU7">
        <v>2016.7739999999999</v>
      </c>
      <c r="JW7" s="11">
        <v>43098</v>
      </c>
      <c r="JX7">
        <v>44374.750999999997</v>
      </c>
      <c r="JY7">
        <v>7602.5730000000003</v>
      </c>
      <c r="JZ7">
        <v>122.117</v>
      </c>
      <c r="KA7">
        <v>5204.2190000000001</v>
      </c>
      <c r="KC7" s="11">
        <v>43098</v>
      </c>
      <c r="KD7">
        <v>10667.894</v>
      </c>
      <c r="KE7">
        <v>772.73199999999997</v>
      </c>
      <c r="KF7">
        <v>528.44899999999996</v>
      </c>
      <c r="KG7">
        <v>1402.5740000000001</v>
      </c>
      <c r="KI7" s="11">
        <v>43098</v>
      </c>
      <c r="KJ7">
        <v>3994.2289999999998</v>
      </c>
      <c r="KK7">
        <v>361.00200000000001</v>
      </c>
      <c r="KL7">
        <v>463.488</v>
      </c>
      <c r="KM7">
        <v>843.23900000000003</v>
      </c>
      <c r="KO7" s="11">
        <v>43098</v>
      </c>
      <c r="KP7">
        <v>748.95</v>
      </c>
      <c r="KQ7">
        <v>123.048</v>
      </c>
      <c r="KR7">
        <v>29.56</v>
      </c>
      <c r="KS7">
        <v>177.63</v>
      </c>
      <c r="KU7" s="11">
        <v>43098</v>
      </c>
      <c r="KV7">
        <v>6364.2269999999999</v>
      </c>
      <c r="KW7">
        <v>233.142</v>
      </c>
      <c r="KX7">
        <v>1818.367</v>
      </c>
      <c r="KY7">
        <v>491.39800000000002</v>
      </c>
      <c r="LA7" s="11">
        <v>43098</v>
      </c>
      <c r="LB7">
        <v>22214.287</v>
      </c>
      <c r="LC7">
        <v>1861.7660000000001</v>
      </c>
      <c r="LD7">
        <v>4223.1220000000003</v>
      </c>
      <c r="LE7">
        <v>1645.6849999999999</v>
      </c>
      <c r="LG7" s="11">
        <v>43098</v>
      </c>
      <c r="LH7">
        <v>34904.063999999998</v>
      </c>
      <c r="LI7">
        <v>2544.4899999999998</v>
      </c>
      <c r="LJ7">
        <v>12212.348</v>
      </c>
      <c r="LK7">
        <v>10152.021000000001</v>
      </c>
      <c r="LM7" s="11">
        <v>43098</v>
      </c>
      <c r="LN7">
        <v>2238.7660000000001</v>
      </c>
      <c r="LO7">
        <v>266.84199999999998</v>
      </c>
      <c r="LP7">
        <v>370.61099999999999</v>
      </c>
      <c r="LQ7">
        <v>330.06599999999997</v>
      </c>
      <c r="LS7" s="11">
        <v>43098</v>
      </c>
      <c r="LT7">
        <v>50942.521000000001</v>
      </c>
      <c r="LU7">
        <v>4980.0879999999997</v>
      </c>
      <c r="LV7">
        <v>13728.261</v>
      </c>
      <c r="LW7">
        <v>14129.33</v>
      </c>
      <c r="LY7" s="11">
        <v>43098</v>
      </c>
      <c r="LZ7">
        <v>12376.355</v>
      </c>
      <c r="MA7">
        <v>792.25099999999998</v>
      </c>
      <c r="MB7">
        <v>2443.5259999999998</v>
      </c>
      <c r="MC7">
        <v>1856.9290000000001</v>
      </c>
      <c r="ME7" s="11">
        <v>43098</v>
      </c>
      <c r="MF7">
        <v>11504.797</v>
      </c>
      <c r="MG7">
        <v>1975.9739999999999</v>
      </c>
      <c r="MH7">
        <v>4937.99</v>
      </c>
      <c r="MI7">
        <v>2857.058</v>
      </c>
      <c r="MK7" s="11">
        <v>43098</v>
      </c>
      <c r="ML7">
        <v>617.57399999999996</v>
      </c>
      <c r="MM7">
        <v>95.853999999999999</v>
      </c>
      <c r="MN7">
        <v>12.004</v>
      </c>
      <c r="MO7">
        <v>359.46699999999998</v>
      </c>
    </row>
    <row r="8" spans="1:353">
      <c r="A8" s="11">
        <v>43190</v>
      </c>
      <c r="B8">
        <v>2982.9520000000002</v>
      </c>
      <c r="C8">
        <v>161.33799999999999</v>
      </c>
      <c r="D8">
        <v>936.35799999999995</v>
      </c>
      <c r="E8">
        <v>1135.8599999999999</v>
      </c>
      <c r="G8" s="11">
        <v>43190</v>
      </c>
      <c r="H8">
        <v>2589.6759999999999</v>
      </c>
      <c r="I8">
        <v>1259.5540000000001</v>
      </c>
      <c r="J8">
        <v>7521.5349999999999</v>
      </c>
      <c r="K8">
        <v>348.24400000000003</v>
      </c>
      <c r="M8" s="11">
        <v>43190</v>
      </c>
      <c r="N8">
        <v>309912.11599999998</v>
      </c>
      <c r="O8">
        <v>70507.320000000007</v>
      </c>
      <c r="P8">
        <v>22789.982</v>
      </c>
      <c r="Q8">
        <v>65958.292000000001</v>
      </c>
      <c r="S8" s="11">
        <v>43190</v>
      </c>
      <c r="T8">
        <v>810.279</v>
      </c>
      <c r="U8">
        <v>-16.715</v>
      </c>
      <c r="V8">
        <v>40.701999999999998</v>
      </c>
      <c r="W8">
        <v>612.62699999999995</v>
      </c>
      <c r="Y8" s="11">
        <v>43190</v>
      </c>
      <c r="Z8">
        <v>11967.879000000001</v>
      </c>
      <c r="AA8">
        <v>1610.75</v>
      </c>
      <c r="AB8">
        <v>3000</v>
      </c>
      <c r="AC8">
        <v>3118.0540000000001</v>
      </c>
      <c r="AE8" s="11">
        <v>43190</v>
      </c>
      <c r="AF8">
        <v>106646.56</v>
      </c>
      <c r="AG8">
        <v>10702.233</v>
      </c>
      <c r="AH8">
        <v>21408.949000000001</v>
      </c>
      <c r="AI8">
        <v>21608.576000000001</v>
      </c>
      <c r="AK8" s="11">
        <v>43190</v>
      </c>
      <c r="AL8">
        <v>326915.99900000001</v>
      </c>
      <c r="AM8">
        <v>64955.148000000001</v>
      </c>
      <c r="AN8">
        <v>108187.113</v>
      </c>
      <c r="AO8">
        <v>97123.061000000002</v>
      </c>
      <c r="AQ8" s="11">
        <v>43190</v>
      </c>
      <c r="AR8">
        <v>21963.17</v>
      </c>
      <c r="AS8">
        <v>7458.7110000000002</v>
      </c>
      <c r="AT8">
        <v>1083.759</v>
      </c>
      <c r="AU8">
        <v>3782.6219999999998</v>
      </c>
      <c r="AW8" s="11">
        <v>43190</v>
      </c>
      <c r="AX8">
        <v>32517.075000000001</v>
      </c>
      <c r="AY8">
        <v>5938.09</v>
      </c>
      <c r="AZ8">
        <v>68336.964000000007</v>
      </c>
      <c r="BA8">
        <v>26440.445</v>
      </c>
      <c r="BC8" s="11">
        <v>43190</v>
      </c>
      <c r="BD8">
        <v>99122.429000000004</v>
      </c>
      <c r="BE8">
        <v>45816.574000000001</v>
      </c>
      <c r="BF8">
        <v>52788.521999999997</v>
      </c>
      <c r="BG8">
        <v>14353.95</v>
      </c>
      <c r="BI8" s="11">
        <v>43190</v>
      </c>
      <c r="BJ8">
        <v>163365.89000000001</v>
      </c>
      <c r="BK8">
        <v>12807.588</v>
      </c>
      <c r="BL8">
        <v>29862.25</v>
      </c>
      <c r="BM8">
        <v>62040.836000000003</v>
      </c>
      <c r="BO8" s="11">
        <v>43190</v>
      </c>
      <c r="BP8">
        <v>33453.963000000003</v>
      </c>
      <c r="BQ8">
        <v>4915.24</v>
      </c>
      <c r="BR8">
        <v>5429.8450000000003</v>
      </c>
      <c r="BS8">
        <v>17607.310000000001</v>
      </c>
      <c r="BU8" s="11">
        <v>43190</v>
      </c>
      <c r="BV8">
        <v>10247.503000000001</v>
      </c>
      <c r="BW8">
        <v>1009.391</v>
      </c>
      <c r="BX8">
        <v>552.995</v>
      </c>
      <c r="BY8">
        <v>2258.7530000000002</v>
      </c>
      <c r="CA8" s="11">
        <v>43190</v>
      </c>
      <c r="CB8">
        <v>13282.499</v>
      </c>
      <c r="CC8">
        <v>1213.809</v>
      </c>
      <c r="CD8">
        <v>2742.7240000000002</v>
      </c>
      <c r="CE8">
        <v>3157.1550000000002</v>
      </c>
      <c r="CG8" s="11">
        <v>43190</v>
      </c>
      <c r="CH8">
        <v>6229.982</v>
      </c>
      <c r="CI8">
        <v>941.60500000000002</v>
      </c>
      <c r="CJ8">
        <v>571.048</v>
      </c>
      <c r="CK8">
        <v>1300.0909999999999</v>
      </c>
      <c r="CM8" s="11">
        <v>43190</v>
      </c>
      <c r="CN8">
        <v>114434.306</v>
      </c>
      <c r="CO8">
        <v>15203.098</v>
      </c>
      <c r="CP8">
        <v>26844.981</v>
      </c>
      <c r="CQ8">
        <v>25313.793000000001</v>
      </c>
      <c r="CS8" s="11">
        <v>43190</v>
      </c>
      <c r="CT8">
        <v>66892.998999999996</v>
      </c>
      <c r="CU8">
        <v>7436.8450000000003</v>
      </c>
      <c r="CV8">
        <v>30850.918000000001</v>
      </c>
      <c r="CW8">
        <v>22402.925999999999</v>
      </c>
      <c r="CY8" s="11">
        <v>43190</v>
      </c>
      <c r="CZ8">
        <v>47061.072999999997</v>
      </c>
      <c r="DA8">
        <v>7018.7020000000002</v>
      </c>
      <c r="DB8">
        <v>15298.826999999999</v>
      </c>
      <c r="DC8">
        <v>27099.852999999999</v>
      </c>
      <c r="DE8" s="11">
        <v>43190</v>
      </c>
      <c r="DF8">
        <v>26680.115000000002</v>
      </c>
      <c r="DG8">
        <v>629.92999999999995</v>
      </c>
      <c r="DH8">
        <v>2351.933</v>
      </c>
      <c r="DI8">
        <v>10539.753000000001</v>
      </c>
      <c r="DK8" s="11">
        <v>43190</v>
      </c>
      <c r="DL8">
        <v>22616.899000000001</v>
      </c>
      <c r="DM8">
        <v>3907.4009999999998</v>
      </c>
      <c r="DN8">
        <v>5800.5020000000004</v>
      </c>
      <c r="DO8">
        <v>10114.846</v>
      </c>
      <c r="DQ8" s="11">
        <v>43190</v>
      </c>
      <c r="DR8">
        <v>23323.168000000001</v>
      </c>
      <c r="DS8">
        <v>2808.8209999999999</v>
      </c>
      <c r="DT8">
        <v>2575.4580000000001</v>
      </c>
      <c r="DU8">
        <v>3907.7550000000001</v>
      </c>
      <c r="DW8" s="11">
        <v>43190</v>
      </c>
      <c r="DX8">
        <v>22692.221000000001</v>
      </c>
      <c r="DY8">
        <v>2332.5749999999998</v>
      </c>
      <c r="DZ8">
        <v>6452.8130000000001</v>
      </c>
      <c r="EA8">
        <v>7378.42</v>
      </c>
      <c r="EC8" s="11">
        <v>43190</v>
      </c>
      <c r="ED8">
        <v>19523.591</v>
      </c>
      <c r="EE8">
        <v>946.13</v>
      </c>
      <c r="EF8">
        <v>7442.7669999999998</v>
      </c>
      <c r="EG8">
        <v>3284.9859999999999</v>
      </c>
      <c r="EI8" s="11">
        <v>43190</v>
      </c>
      <c r="EJ8">
        <v>27029.026000000002</v>
      </c>
      <c r="EK8">
        <v>4763.8599999999997</v>
      </c>
      <c r="EL8">
        <v>450.952</v>
      </c>
      <c r="EM8">
        <v>5488.4560000000001</v>
      </c>
      <c r="EO8" s="11">
        <v>43190</v>
      </c>
      <c r="EP8">
        <v>51197.529000000002</v>
      </c>
      <c r="EQ8">
        <v>32455.09</v>
      </c>
      <c r="ER8">
        <v>444.70100000000002</v>
      </c>
      <c r="ES8">
        <v>73626.285999999993</v>
      </c>
      <c r="EU8" s="11">
        <v>43190</v>
      </c>
      <c r="EV8">
        <v>8319.3340000000007</v>
      </c>
      <c r="EW8">
        <v>3024.239</v>
      </c>
      <c r="EX8">
        <v>2969.44</v>
      </c>
      <c r="EY8">
        <v>1413.0619999999999</v>
      </c>
      <c r="FA8" s="11">
        <v>43190</v>
      </c>
      <c r="FB8">
        <v>18996.884999999998</v>
      </c>
      <c r="FC8">
        <v>2190.777</v>
      </c>
      <c r="FD8">
        <v>20.997</v>
      </c>
      <c r="FE8">
        <v>8481.0990000000002</v>
      </c>
      <c r="FG8" s="11">
        <v>43190</v>
      </c>
      <c r="FH8">
        <v>1844.3489999999999</v>
      </c>
      <c r="FI8">
        <v>442.18299999999999</v>
      </c>
      <c r="FJ8">
        <v>510.24</v>
      </c>
      <c r="FK8">
        <v>548.34100000000001</v>
      </c>
      <c r="FM8" s="11">
        <v>43190</v>
      </c>
      <c r="FN8">
        <v>3513.989</v>
      </c>
      <c r="FO8">
        <v>108.63200000000001</v>
      </c>
      <c r="FP8">
        <v>831.95100000000002</v>
      </c>
      <c r="FQ8">
        <v>271.09500000000003</v>
      </c>
      <c r="FS8" s="11">
        <v>43190</v>
      </c>
      <c r="FT8">
        <v>211746.274</v>
      </c>
      <c r="FU8">
        <v>12990.239</v>
      </c>
      <c r="FV8">
        <v>34357.953999999998</v>
      </c>
      <c r="FW8">
        <v>61406.29</v>
      </c>
      <c r="FY8" s="11">
        <v>43190</v>
      </c>
      <c r="FZ8">
        <v>78787.517000000007</v>
      </c>
      <c r="GA8">
        <v>6371.143</v>
      </c>
      <c r="GB8">
        <v>8892.6769999999997</v>
      </c>
      <c r="GC8">
        <v>2892.79</v>
      </c>
      <c r="GE8" s="11">
        <v>43190</v>
      </c>
      <c r="GF8" t="s">
        <v>920</v>
      </c>
      <c r="GG8" t="s">
        <v>920</v>
      </c>
      <c r="GH8" t="s">
        <v>920</v>
      </c>
      <c r="GI8" t="s">
        <v>920</v>
      </c>
      <c r="GK8" s="11">
        <v>43190</v>
      </c>
      <c r="GL8">
        <v>59575.567000000003</v>
      </c>
      <c r="GM8">
        <v>4082.672</v>
      </c>
      <c r="GN8">
        <v>4785.4870000000001</v>
      </c>
      <c r="GO8">
        <v>7573.6679999999997</v>
      </c>
      <c r="GQ8" s="11">
        <v>43190</v>
      </c>
      <c r="GR8">
        <v>15898.371999999999</v>
      </c>
      <c r="GS8">
        <v>785.35500000000002</v>
      </c>
      <c r="GT8">
        <v>3674.32</v>
      </c>
      <c r="GU8">
        <v>3611.3139999999999</v>
      </c>
      <c r="GW8" s="11">
        <v>43190</v>
      </c>
      <c r="GX8">
        <v>8096.4520000000002</v>
      </c>
      <c r="GY8">
        <v>263.45999999999998</v>
      </c>
      <c r="GZ8">
        <v>440.637</v>
      </c>
      <c r="HA8">
        <v>760.31700000000001</v>
      </c>
      <c r="HC8" s="11">
        <v>43190</v>
      </c>
      <c r="HD8">
        <v>1453.2909999999999</v>
      </c>
      <c r="HE8">
        <v>205.953</v>
      </c>
      <c r="HF8">
        <v>0</v>
      </c>
      <c r="HG8">
        <v>1052.8019999999999</v>
      </c>
      <c r="HI8" s="11">
        <v>43190</v>
      </c>
      <c r="HJ8">
        <v>3631.5709999999999</v>
      </c>
      <c r="HK8">
        <v>858.83100000000002</v>
      </c>
      <c r="HL8">
        <v>1870.297</v>
      </c>
      <c r="HM8">
        <v>556.62900000000002</v>
      </c>
      <c r="HO8" s="11">
        <v>43190</v>
      </c>
      <c r="HP8">
        <v>225522.87899999999</v>
      </c>
      <c r="HQ8">
        <v>29096.296999999999</v>
      </c>
      <c r="HR8">
        <v>25549.636999999999</v>
      </c>
      <c r="HS8">
        <v>56090.472999999998</v>
      </c>
      <c r="HU8" s="11">
        <v>43190</v>
      </c>
      <c r="HV8">
        <v>17327.201000000001</v>
      </c>
      <c r="HW8">
        <v>638.43499999999995</v>
      </c>
      <c r="HX8">
        <v>835.10599999999999</v>
      </c>
      <c r="HY8">
        <v>1653.4269999999999</v>
      </c>
      <c r="IA8" s="11">
        <v>43190</v>
      </c>
      <c r="IB8">
        <v>14119.5</v>
      </c>
      <c r="IC8">
        <v>-126.874</v>
      </c>
      <c r="ID8">
        <v>135.61199999999999</v>
      </c>
      <c r="IE8">
        <v>3072.134</v>
      </c>
      <c r="IG8" s="11">
        <v>43190</v>
      </c>
      <c r="IH8">
        <v>53254.375</v>
      </c>
      <c r="II8">
        <v>2795.578</v>
      </c>
      <c r="IJ8">
        <v>7485.6530000000002</v>
      </c>
      <c r="IK8">
        <v>17028.222000000002</v>
      </c>
      <c r="IM8" s="11">
        <v>43190</v>
      </c>
      <c r="IN8">
        <v>24563.517</v>
      </c>
      <c r="IO8">
        <v>1173.44</v>
      </c>
      <c r="IP8">
        <v>2544.4250000000002</v>
      </c>
      <c r="IQ8">
        <v>6213.7650000000003</v>
      </c>
      <c r="IS8" s="11">
        <v>43190</v>
      </c>
      <c r="IT8">
        <v>53255.735999999997</v>
      </c>
      <c r="IU8">
        <v>6158.7920000000004</v>
      </c>
      <c r="IV8">
        <v>11141.796</v>
      </c>
      <c r="IW8">
        <v>19628.487000000001</v>
      </c>
      <c r="IY8" s="11">
        <v>43190</v>
      </c>
      <c r="IZ8">
        <v>23417.915000000001</v>
      </c>
      <c r="JA8">
        <v>5935.64</v>
      </c>
      <c r="JB8">
        <v>14357.617</v>
      </c>
      <c r="JC8">
        <v>2990.4360000000001</v>
      </c>
      <c r="JE8" s="11">
        <v>43190</v>
      </c>
      <c r="JF8" t="s">
        <v>920</v>
      </c>
      <c r="JG8" t="s">
        <v>920</v>
      </c>
      <c r="JH8">
        <v>1318.6020000000001</v>
      </c>
      <c r="JI8">
        <v>344.47300000000001</v>
      </c>
      <c r="JK8" s="11">
        <v>43190</v>
      </c>
      <c r="JL8">
        <v>1737.027</v>
      </c>
      <c r="JM8">
        <v>527.80700000000002</v>
      </c>
      <c r="JN8">
        <v>961.822</v>
      </c>
      <c r="JO8">
        <v>835.92100000000005</v>
      </c>
      <c r="JQ8" s="11">
        <v>43190</v>
      </c>
      <c r="JR8">
        <v>14515.013000000001</v>
      </c>
      <c r="JS8">
        <v>5239.7449999999999</v>
      </c>
      <c r="JT8">
        <v>11882.197</v>
      </c>
      <c r="JU8">
        <v>2146.654</v>
      </c>
      <c r="JW8" s="11">
        <v>43190</v>
      </c>
      <c r="JX8">
        <v>45723.707000000002</v>
      </c>
      <c r="JY8">
        <v>7727.6779999999999</v>
      </c>
      <c r="JZ8">
        <v>117.006</v>
      </c>
      <c r="KA8">
        <v>4927.6859999999997</v>
      </c>
      <c r="KC8" s="11">
        <v>43190</v>
      </c>
      <c r="KD8">
        <v>10625.3</v>
      </c>
      <c r="KE8">
        <v>666.09500000000003</v>
      </c>
      <c r="KF8">
        <v>581.04</v>
      </c>
      <c r="KG8">
        <v>1391.175</v>
      </c>
      <c r="KI8" s="11">
        <v>43190</v>
      </c>
      <c r="KJ8">
        <v>4088.6320000000001</v>
      </c>
      <c r="KK8">
        <v>408.57400000000001</v>
      </c>
      <c r="KL8">
        <v>61.418999999999997</v>
      </c>
      <c r="KM8">
        <v>764.85599999999999</v>
      </c>
      <c r="KO8" s="11">
        <v>43190</v>
      </c>
      <c r="KP8">
        <v>782.31500000000005</v>
      </c>
      <c r="KQ8">
        <v>134.94300000000001</v>
      </c>
      <c r="KR8">
        <v>20.245000000000001</v>
      </c>
      <c r="KS8">
        <v>151.196</v>
      </c>
      <c r="KU8" s="11">
        <v>43190</v>
      </c>
      <c r="KV8">
        <v>6369.9139999999998</v>
      </c>
      <c r="KW8">
        <v>181.94499999999999</v>
      </c>
      <c r="KX8">
        <v>1878.76</v>
      </c>
      <c r="KY8">
        <v>645.14800000000002</v>
      </c>
      <c r="LA8" s="11">
        <v>43190</v>
      </c>
      <c r="LB8">
        <v>22876.787</v>
      </c>
      <c r="LC8">
        <v>1852.5129999999999</v>
      </c>
      <c r="LD8">
        <v>4721.4250000000002</v>
      </c>
      <c r="LE8">
        <v>2110.6030000000001</v>
      </c>
      <c r="LG8" s="11">
        <v>43190</v>
      </c>
      <c r="LH8">
        <v>42074.374000000003</v>
      </c>
      <c r="LI8">
        <v>3090.5709999999999</v>
      </c>
      <c r="LJ8">
        <v>15115.437</v>
      </c>
      <c r="LK8">
        <v>11975.258</v>
      </c>
      <c r="LM8" s="11">
        <v>43190</v>
      </c>
      <c r="LN8">
        <v>2280.85</v>
      </c>
      <c r="LO8">
        <v>279.54700000000003</v>
      </c>
      <c r="LP8">
        <v>321.34500000000003</v>
      </c>
      <c r="LQ8">
        <v>278.55399999999997</v>
      </c>
      <c r="LS8" s="11">
        <v>43190</v>
      </c>
      <c r="LT8">
        <v>51182.048999999999</v>
      </c>
      <c r="LU8">
        <v>4977.893</v>
      </c>
      <c r="LV8">
        <v>14025.737999999999</v>
      </c>
      <c r="LW8">
        <v>18166.969000000001</v>
      </c>
      <c r="LY8" s="11">
        <v>43190</v>
      </c>
      <c r="LZ8">
        <v>13235.825999999999</v>
      </c>
      <c r="MA8">
        <v>938.697</v>
      </c>
      <c r="MB8">
        <v>2415.8820000000001</v>
      </c>
      <c r="MC8">
        <v>2053.9569999999999</v>
      </c>
      <c r="ME8" s="11">
        <v>43190</v>
      </c>
      <c r="MF8">
        <v>11903.472</v>
      </c>
      <c r="MG8">
        <v>2014.9069999999999</v>
      </c>
      <c r="MH8">
        <v>4892.0870000000004</v>
      </c>
      <c r="MI8">
        <v>3130.0749999999998</v>
      </c>
      <c r="MK8" s="11">
        <v>43190</v>
      </c>
      <c r="ML8">
        <v>608.40499999999997</v>
      </c>
      <c r="MM8">
        <v>86.453000000000003</v>
      </c>
      <c r="MN8">
        <v>11.577999999999999</v>
      </c>
      <c r="MO8">
        <v>412.80099999999999</v>
      </c>
    </row>
    <row r="9" spans="1:353">
      <c r="A9" s="11">
        <v>43280</v>
      </c>
      <c r="B9">
        <v>2982.9520000000002</v>
      </c>
      <c r="C9">
        <v>161.33799999999999</v>
      </c>
      <c r="D9">
        <v>936.35799999999995</v>
      </c>
      <c r="E9">
        <v>1135.8599999999999</v>
      </c>
      <c r="G9" s="11">
        <v>43280</v>
      </c>
      <c r="H9">
        <v>2589.6759999999999</v>
      </c>
      <c r="I9">
        <v>1259.5540000000001</v>
      </c>
      <c r="J9">
        <v>7521.5349999999999</v>
      </c>
      <c r="K9">
        <v>348.24400000000003</v>
      </c>
      <c r="M9" s="11">
        <v>43280</v>
      </c>
      <c r="N9">
        <v>309912.11599999998</v>
      </c>
      <c r="O9">
        <v>70507.320000000007</v>
      </c>
      <c r="P9">
        <v>22789.982</v>
      </c>
      <c r="Q9">
        <v>65958.292000000001</v>
      </c>
      <c r="S9" s="11">
        <v>43280</v>
      </c>
      <c r="T9">
        <v>810.279</v>
      </c>
      <c r="U9">
        <v>-16.715</v>
      </c>
      <c r="V9">
        <v>40.701999999999998</v>
      </c>
      <c r="W9">
        <v>612.62699999999995</v>
      </c>
      <c r="Y9" s="11">
        <v>43280</v>
      </c>
      <c r="Z9">
        <v>11967.879000000001</v>
      </c>
      <c r="AA9">
        <v>1610.75</v>
      </c>
      <c r="AB9">
        <v>3000</v>
      </c>
      <c r="AC9">
        <v>3118.0540000000001</v>
      </c>
      <c r="AE9" s="11">
        <v>43280</v>
      </c>
      <c r="AF9">
        <v>106646.56</v>
      </c>
      <c r="AG9">
        <v>10702.233</v>
      </c>
      <c r="AH9">
        <v>21408.949000000001</v>
      </c>
      <c r="AI9">
        <v>21608.576000000001</v>
      </c>
      <c r="AK9" s="11">
        <v>43280</v>
      </c>
      <c r="AL9">
        <v>326915.99900000001</v>
      </c>
      <c r="AM9">
        <v>64955.148000000001</v>
      </c>
      <c r="AN9">
        <v>108187.113</v>
      </c>
      <c r="AO9">
        <v>97123.061000000002</v>
      </c>
      <c r="AQ9" s="11">
        <v>43280</v>
      </c>
      <c r="AR9">
        <v>21963.17</v>
      </c>
      <c r="AS9">
        <v>7458.7110000000002</v>
      </c>
      <c r="AT9">
        <v>1083.759</v>
      </c>
      <c r="AU9">
        <v>3782.6219999999998</v>
      </c>
      <c r="AW9" s="11">
        <v>43280</v>
      </c>
      <c r="AX9">
        <v>32517.075000000001</v>
      </c>
      <c r="AY9">
        <v>5938.09</v>
      </c>
      <c r="AZ9">
        <v>68336.964000000007</v>
      </c>
      <c r="BA9">
        <v>26440.445</v>
      </c>
      <c r="BC9" s="11">
        <v>43280</v>
      </c>
      <c r="BD9">
        <v>99122.429000000004</v>
      </c>
      <c r="BE9">
        <v>45816.574000000001</v>
      </c>
      <c r="BF9">
        <v>52788.521999999997</v>
      </c>
      <c r="BG9">
        <v>14353.95</v>
      </c>
      <c r="BI9" s="11">
        <v>43280</v>
      </c>
      <c r="BJ9">
        <v>163365.89000000001</v>
      </c>
      <c r="BK9">
        <v>12807.588</v>
      </c>
      <c r="BL9">
        <v>29862.25</v>
      </c>
      <c r="BM9">
        <v>62040.836000000003</v>
      </c>
      <c r="BO9" s="11">
        <v>43280</v>
      </c>
      <c r="BP9">
        <v>33453.963000000003</v>
      </c>
      <c r="BQ9">
        <v>4915.24</v>
      </c>
      <c r="BR9">
        <v>5429.8450000000003</v>
      </c>
      <c r="BS9">
        <v>17607.310000000001</v>
      </c>
      <c r="BU9" s="11">
        <v>43280</v>
      </c>
      <c r="BV9">
        <v>10247.503000000001</v>
      </c>
      <c r="BW9">
        <v>1009.391</v>
      </c>
      <c r="BX9">
        <v>552.995</v>
      </c>
      <c r="BY9">
        <v>2258.7530000000002</v>
      </c>
      <c r="CA9" s="11">
        <v>43280</v>
      </c>
      <c r="CB9">
        <v>13282.499</v>
      </c>
      <c r="CC9">
        <v>1213.809</v>
      </c>
      <c r="CD9">
        <v>2742.7240000000002</v>
      </c>
      <c r="CE9">
        <v>3157.1550000000002</v>
      </c>
      <c r="CG9" s="11">
        <v>43280</v>
      </c>
      <c r="CH9">
        <v>6229.982</v>
      </c>
      <c r="CI9">
        <v>941.60500000000002</v>
      </c>
      <c r="CJ9">
        <v>571.048</v>
      </c>
      <c r="CK9">
        <v>1300.0909999999999</v>
      </c>
      <c r="CM9" s="11">
        <v>43280</v>
      </c>
      <c r="CN9">
        <v>114434.306</v>
      </c>
      <c r="CO9">
        <v>15203.098</v>
      </c>
      <c r="CP9">
        <v>26844.981</v>
      </c>
      <c r="CQ9">
        <v>25313.793000000001</v>
      </c>
      <c r="CS9" s="11">
        <v>43280</v>
      </c>
      <c r="CT9">
        <v>66892.998999999996</v>
      </c>
      <c r="CU9">
        <v>7436.8450000000003</v>
      </c>
      <c r="CV9">
        <v>30850.918000000001</v>
      </c>
      <c r="CW9">
        <v>22402.925999999999</v>
      </c>
      <c r="CY9" s="11">
        <v>43280</v>
      </c>
      <c r="CZ9">
        <v>47061.072999999997</v>
      </c>
      <c r="DA9">
        <v>7018.7020000000002</v>
      </c>
      <c r="DB9">
        <v>15298.826999999999</v>
      </c>
      <c r="DC9">
        <v>27099.852999999999</v>
      </c>
      <c r="DE9" s="11">
        <v>43280</v>
      </c>
      <c r="DF9">
        <v>26680.115000000002</v>
      </c>
      <c r="DG9">
        <v>629.92999999999995</v>
      </c>
      <c r="DH9">
        <v>2351.933</v>
      </c>
      <c r="DI9">
        <v>10539.753000000001</v>
      </c>
      <c r="DK9" s="11">
        <v>43280</v>
      </c>
      <c r="DL9">
        <v>22616.899000000001</v>
      </c>
      <c r="DM9">
        <v>3907.4009999999998</v>
      </c>
      <c r="DN9">
        <v>5800.5020000000004</v>
      </c>
      <c r="DO9">
        <v>10114.846</v>
      </c>
      <c r="DQ9" s="11">
        <v>43280</v>
      </c>
      <c r="DR9">
        <v>23323.168000000001</v>
      </c>
      <c r="DS9">
        <v>2808.8209999999999</v>
      </c>
      <c r="DT9">
        <v>2575.4580000000001</v>
      </c>
      <c r="DU9">
        <v>3907.7550000000001</v>
      </c>
      <c r="DW9" s="11">
        <v>43280</v>
      </c>
      <c r="DX9">
        <v>22692.221000000001</v>
      </c>
      <c r="DY9">
        <v>2332.5749999999998</v>
      </c>
      <c r="DZ9">
        <v>6452.8130000000001</v>
      </c>
      <c r="EA9">
        <v>7378.42</v>
      </c>
      <c r="EC9" s="11">
        <v>43280</v>
      </c>
      <c r="ED9">
        <v>19523.591</v>
      </c>
      <c r="EE9">
        <v>946.13</v>
      </c>
      <c r="EF9">
        <v>7442.7669999999998</v>
      </c>
      <c r="EG9">
        <v>3284.9859999999999</v>
      </c>
      <c r="EI9" s="11">
        <v>43280</v>
      </c>
      <c r="EJ9">
        <v>27029.026000000002</v>
      </c>
      <c r="EK9">
        <v>4763.8599999999997</v>
      </c>
      <c r="EL9">
        <v>450.952</v>
      </c>
      <c r="EM9">
        <v>5488.4560000000001</v>
      </c>
      <c r="EO9" s="11">
        <v>43280</v>
      </c>
      <c r="EP9">
        <v>51197.529000000002</v>
      </c>
      <c r="EQ9">
        <v>32455.09</v>
      </c>
      <c r="ER9">
        <v>444.70100000000002</v>
      </c>
      <c r="ES9">
        <v>73626.285999999993</v>
      </c>
      <c r="EU9" s="11">
        <v>43280</v>
      </c>
      <c r="EV9">
        <v>8319.3340000000007</v>
      </c>
      <c r="EW9">
        <v>3024.239</v>
      </c>
      <c r="EX9">
        <v>2969.44</v>
      </c>
      <c r="EY9">
        <v>1413.0619999999999</v>
      </c>
      <c r="FA9" s="11">
        <v>43280</v>
      </c>
      <c r="FB9">
        <v>18996.884999999998</v>
      </c>
      <c r="FC9">
        <v>2190.777</v>
      </c>
      <c r="FD9">
        <v>20.997</v>
      </c>
      <c r="FE9">
        <v>8481.0990000000002</v>
      </c>
      <c r="FG9" s="11">
        <v>43280</v>
      </c>
      <c r="FH9">
        <v>1844.3489999999999</v>
      </c>
      <c r="FI9">
        <v>442.18299999999999</v>
      </c>
      <c r="FJ9">
        <v>510.24</v>
      </c>
      <c r="FK9">
        <v>548.34100000000001</v>
      </c>
      <c r="FM9" s="11">
        <v>43280</v>
      </c>
      <c r="FN9">
        <v>3513.989</v>
      </c>
      <c r="FO9">
        <v>108.63200000000001</v>
      </c>
      <c r="FP9">
        <v>831.95100000000002</v>
      </c>
      <c r="FQ9">
        <v>271.09500000000003</v>
      </c>
      <c r="FS9" s="11">
        <v>43280</v>
      </c>
      <c r="FT9">
        <v>211746.274</v>
      </c>
      <c r="FU9">
        <v>12990.239</v>
      </c>
      <c r="FV9">
        <v>34357.953999999998</v>
      </c>
      <c r="FW9">
        <v>61406.29</v>
      </c>
      <c r="FY9" s="11">
        <v>43280</v>
      </c>
      <c r="FZ9">
        <v>78787.517000000007</v>
      </c>
      <c r="GA9">
        <v>6371.143</v>
      </c>
      <c r="GB9">
        <v>8892.6769999999997</v>
      </c>
      <c r="GC9">
        <v>2892.79</v>
      </c>
      <c r="GE9" s="11">
        <v>43280</v>
      </c>
      <c r="GF9" t="s">
        <v>920</v>
      </c>
      <c r="GG9" t="s">
        <v>920</v>
      </c>
      <c r="GH9" t="s">
        <v>920</v>
      </c>
      <c r="GI9" t="s">
        <v>920</v>
      </c>
      <c r="GK9" s="11">
        <v>43280</v>
      </c>
      <c r="GL9">
        <v>59575.567000000003</v>
      </c>
      <c r="GM9">
        <v>4082.672</v>
      </c>
      <c r="GN9">
        <v>4785.4870000000001</v>
      </c>
      <c r="GO9">
        <v>7573.6679999999997</v>
      </c>
      <c r="GQ9" s="11">
        <v>43280</v>
      </c>
      <c r="GR9">
        <v>15898.371999999999</v>
      </c>
      <c r="GS9">
        <v>785.35500000000002</v>
      </c>
      <c r="GT9">
        <v>3674.32</v>
      </c>
      <c r="GU9">
        <v>3611.3139999999999</v>
      </c>
      <c r="GW9" s="11">
        <v>43280</v>
      </c>
      <c r="GX9">
        <v>8096.4520000000002</v>
      </c>
      <c r="GY9">
        <v>263.45999999999998</v>
      </c>
      <c r="GZ9">
        <v>440.637</v>
      </c>
      <c r="HA9">
        <v>760.31700000000001</v>
      </c>
      <c r="HC9" s="11">
        <v>43280</v>
      </c>
      <c r="HD9">
        <v>1453.2909999999999</v>
      </c>
      <c r="HE9">
        <v>205.953</v>
      </c>
      <c r="HF9">
        <v>0</v>
      </c>
      <c r="HG9">
        <v>1052.8019999999999</v>
      </c>
      <c r="HI9" s="11">
        <v>43280</v>
      </c>
      <c r="HJ9">
        <v>3631.5709999999999</v>
      </c>
      <c r="HK9">
        <v>858.83100000000002</v>
      </c>
      <c r="HL9">
        <v>1870.297</v>
      </c>
      <c r="HM9">
        <v>556.62900000000002</v>
      </c>
      <c r="HO9" s="11">
        <v>43280</v>
      </c>
      <c r="HP9">
        <v>225522.87899999999</v>
      </c>
      <c r="HQ9">
        <v>29096.296999999999</v>
      </c>
      <c r="HR9">
        <v>25549.636999999999</v>
      </c>
      <c r="HS9">
        <v>56090.472999999998</v>
      </c>
      <c r="HU9" s="11">
        <v>43280</v>
      </c>
      <c r="HV9">
        <v>17327.201000000001</v>
      </c>
      <c r="HW9">
        <v>638.43499999999995</v>
      </c>
      <c r="HX9">
        <v>835.10599999999999</v>
      </c>
      <c r="HY9">
        <v>1653.4269999999999</v>
      </c>
      <c r="IA9" s="11">
        <v>43280</v>
      </c>
      <c r="IB9">
        <v>14119.5</v>
      </c>
      <c r="IC9">
        <v>-126.874</v>
      </c>
      <c r="ID9">
        <v>135.61199999999999</v>
      </c>
      <c r="IE9">
        <v>3072.134</v>
      </c>
      <c r="IG9" s="11">
        <v>43280</v>
      </c>
      <c r="IH9">
        <v>53254.375</v>
      </c>
      <c r="II9">
        <v>2795.578</v>
      </c>
      <c r="IJ9">
        <v>7485.6530000000002</v>
      </c>
      <c r="IK9">
        <v>17028.222000000002</v>
      </c>
      <c r="IM9" s="11">
        <v>43280</v>
      </c>
      <c r="IN9">
        <v>24563.517</v>
      </c>
      <c r="IO9">
        <v>1173.44</v>
      </c>
      <c r="IP9">
        <v>2544.4250000000002</v>
      </c>
      <c r="IQ9">
        <v>6213.7650000000003</v>
      </c>
      <c r="IS9" s="11">
        <v>43280</v>
      </c>
      <c r="IT9">
        <v>53255.735999999997</v>
      </c>
      <c r="IU9">
        <v>6158.7920000000004</v>
      </c>
      <c r="IV9">
        <v>11141.796</v>
      </c>
      <c r="IW9">
        <v>19628.487000000001</v>
      </c>
      <c r="IY9" s="11">
        <v>43280</v>
      </c>
      <c r="IZ9">
        <v>23417.915000000001</v>
      </c>
      <c r="JA9">
        <v>5935.64</v>
      </c>
      <c r="JB9">
        <v>14357.617</v>
      </c>
      <c r="JC9">
        <v>2990.4360000000001</v>
      </c>
      <c r="JE9" s="11">
        <v>43280</v>
      </c>
      <c r="JF9" t="s">
        <v>920</v>
      </c>
      <c r="JG9" t="s">
        <v>920</v>
      </c>
      <c r="JH9">
        <v>1318.6020000000001</v>
      </c>
      <c r="JI9">
        <v>344.47300000000001</v>
      </c>
      <c r="JK9" s="11">
        <v>43280</v>
      </c>
      <c r="JL9">
        <v>1737.027</v>
      </c>
      <c r="JM9">
        <v>527.80700000000002</v>
      </c>
      <c r="JN9">
        <v>961.822</v>
      </c>
      <c r="JO9">
        <v>835.92100000000005</v>
      </c>
      <c r="JQ9" s="11">
        <v>43280</v>
      </c>
      <c r="JR9">
        <v>14515.013000000001</v>
      </c>
      <c r="JS9">
        <v>5239.7449999999999</v>
      </c>
      <c r="JT9">
        <v>11882.197</v>
      </c>
      <c r="JU9">
        <v>2146.654</v>
      </c>
      <c r="JW9" s="11">
        <v>43280</v>
      </c>
      <c r="JX9">
        <v>45723.707000000002</v>
      </c>
      <c r="JY9">
        <v>7727.6779999999999</v>
      </c>
      <c r="JZ9">
        <v>117.006</v>
      </c>
      <c r="KA9">
        <v>4927.6859999999997</v>
      </c>
      <c r="KC9" s="11">
        <v>43280</v>
      </c>
      <c r="KD9">
        <v>10625.3</v>
      </c>
      <c r="KE9">
        <v>666.09500000000003</v>
      </c>
      <c r="KF9">
        <v>581.04</v>
      </c>
      <c r="KG9">
        <v>1391.175</v>
      </c>
      <c r="KI9" s="11">
        <v>43280</v>
      </c>
      <c r="KJ9">
        <v>4088.6320000000001</v>
      </c>
      <c r="KK9">
        <v>408.57400000000001</v>
      </c>
      <c r="KL9">
        <v>61.418999999999997</v>
      </c>
      <c r="KM9">
        <v>764.85599999999999</v>
      </c>
      <c r="KO9" s="11">
        <v>43280</v>
      </c>
      <c r="KP9">
        <v>782.31500000000005</v>
      </c>
      <c r="KQ9">
        <v>134.94300000000001</v>
      </c>
      <c r="KR9">
        <v>20.245000000000001</v>
      </c>
      <c r="KS9">
        <v>151.196</v>
      </c>
      <c r="KU9" s="11">
        <v>43280</v>
      </c>
      <c r="KV9">
        <v>6369.9139999999998</v>
      </c>
      <c r="KW9">
        <v>181.94499999999999</v>
      </c>
      <c r="KX9">
        <v>1878.76</v>
      </c>
      <c r="KY9">
        <v>645.14800000000002</v>
      </c>
      <c r="LA9" s="11">
        <v>43280</v>
      </c>
      <c r="LB9">
        <v>22876.787</v>
      </c>
      <c r="LC9">
        <v>1852.5129999999999</v>
      </c>
      <c r="LD9">
        <v>4721.4250000000002</v>
      </c>
      <c r="LE9">
        <v>2110.6030000000001</v>
      </c>
      <c r="LG9" s="11">
        <v>43280</v>
      </c>
      <c r="LH9">
        <v>42074.374000000003</v>
      </c>
      <c r="LI9">
        <v>3090.5709999999999</v>
      </c>
      <c r="LJ9">
        <v>15115.437</v>
      </c>
      <c r="LK9">
        <v>11975.258</v>
      </c>
      <c r="LM9" s="11">
        <v>43280</v>
      </c>
      <c r="LN9">
        <v>2280.85</v>
      </c>
      <c r="LO9">
        <v>279.54700000000003</v>
      </c>
      <c r="LP9">
        <v>321.34500000000003</v>
      </c>
      <c r="LQ9">
        <v>278.55399999999997</v>
      </c>
      <c r="LS9" s="11">
        <v>43280</v>
      </c>
      <c r="LT9">
        <v>51182.048999999999</v>
      </c>
      <c r="LU9">
        <v>4977.893</v>
      </c>
      <c r="LV9">
        <v>14025.737999999999</v>
      </c>
      <c r="LW9">
        <v>18166.969000000001</v>
      </c>
      <c r="LY9" s="11">
        <v>43280</v>
      </c>
      <c r="LZ9">
        <v>13235.825999999999</v>
      </c>
      <c r="MA9">
        <v>938.697</v>
      </c>
      <c r="MB9">
        <v>2415.8820000000001</v>
      </c>
      <c r="MC9">
        <v>2053.9569999999999</v>
      </c>
      <c r="ME9" s="11">
        <v>43280</v>
      </c>
      <c r="MF9">
        <v>11903.472</v>
      </c>
      <c r="MG9">
        <v>2014.9069999999999</v>
      </c>
      <c r="MH9">
        <v>4892.0870000000004</v>
      </c>
      <c r="MI9">
        <v>3130.0749999999998</v>
      </c>
      <c r="MK9" s="11">
        <v>43280</v>
      </c>
      <c r="ML9">
        <v>608.40499999999997</v>
      </c>
      <c r="MM9">
        <v>86.453000000000003</v>
      </c>
      <c r="MN9">
        <v>11.577999999999999</v>
      </c>
      <c r="MO9">
        <v>412.80099999999999</v>
      </c>
    </row>
    <row r="15" spans="1:353">
      <c r="A15" t="s">
        <v>912</v>
      </c>
      <c r="B15" t="s">
        <v>932</v>
      </c>
    </row>
    <row r="16" spans="1:353">
      <c r="A16" t="s">
        <v>914</v>
      </c>
    </row>
    <row r="18" spans="1:60">
      <c r="A18" t="s">
        <v>1182</v>
      </c>
      <c r="B18" t="s">
        <v>921</v>
      </c>
      <c r="C18" t="s">
        <v>922</v>
      </c>
      <c r="D18" t="s">
        <v>923</v>
      </c>
      <c r="E18" t="s">
        <v>929</v>
      </c>
      <c r="G18" t="s">
        <v>1193</v>
      </c>
      <c r="H18" t="s">
        <v>921</v>
      </c>
      <c r="I18" t="s">
        <v>922</v>
      </c>
      <c r="J18" t="s">
        <v>923</v>
      </c>
      <c r="K18" t="s">
        <v>929</v>
      </c>
    </row>
    <row r="19" spans="1:60">
      <c r="A19" t="s">
        <v>915</v>
      </c>
      <c r="B19" t="s">
        <v>916</v>
      </c>
      <c r="C19" t="s">
        <v>917</v>
      </c>
      <c r="D19" t="s">
        <v>918</v>
      </c>
      <c r="E19" t="s">
        <v>919</v>
      </c>
      <c r="G19" t="s">
        <v>915</v>
      </c>
      <c r="H19" t="s">
        <v>916</v>
      </c>
      <c r="I19" t="s">
        <v>917</v>
      </c>
      <c r="J19" t="s">
        <v>918</v>
      </c>
      <c r="K19" t="s">
        <v>919</v>
      </c>
    </row>
    <row r="20" spans="1:60">
      <c r="A20" s="24">
        <v>42734</v>
      </c>
      <c r="B20">
        <v>1533.117</v>
      </c>
      <c r="C20">
        <v>69.808000000000007</v>
      </c>
      <c r="D20">
        <v>10</v>
      </c>
      <c r="E20">
        <v>191.24600000000001</v>
      </c>
      <c r="G20" s="24">
        <v>42734</v>
      </c>
      <c r="H20">
        <v>1745.4459999999999</v>
      </c>
      <c r="I20">
        <v>249.904</v>
      </c>
      <c r="J20">
        <v>1675.607</v>
      </c>
      <c r="K20">
        <v>153.584</v>
      </c>
    </row>
    <row r="21" spans="1:60">
      <c r="A21" s="11">
        <v>43098</v>
      </c>
      <c r="B21">
        <v>1478.921</v>
      </c>
      <c r="C21">
        <v>91.884</v>
      </c>
      <c r="D21">
        <v>110</v>
      </c>
      <c r="E21">
        <v>94.028999999999996</v>
      </c>
      <c r="G21" s="11">
        <v>43098</v>
      </c>
      <c r="H21">
        <v>2709.4349999999999</v>
      </c>
      <c r="I21">
        <v>535.57600000000002</v>
      </c>
      <c r="J21">
        <v>1331.998</v>
      </c>
      <c r="K21">
        <v>326.21499999999997</v>
      </c>
    </row>
    <row r="28" spans="1:60">
      <c r="A28" t="s">
        <v>912</v>
      </c>
      <c r="B28" t="s">
        <v>913</v>
      </c>
    </row>
    <row r="29" spans="1:60">
      <c r="A29" t="s">
        <v>914</v>
      </c>
    </row>
    <row r="31" spans="1:60">
      <c r="B31" t="s">
        <v>966</v>
      </c>
      <c r="C31" t="s">
        <v>967</v>
      </c>
      <c r="D31" t="s">
        <v>968</v>
      </c>
      <c r="E31" t="s">
        <v>969</v>
      </c>
      <c r="F31" t="s">
        <v>970</v>
      </c>
      <c r="G31" t="s">
        <v>1205</v>
      </c>
      <c r="H31" t="s">
        <v>971</v>
      </c>
      <c r="I31" t="s">
        <v>972</v>
      </c>
      <c r="J31" t="s">
        <v>1166</v>
      </c>
      <c r="K31" t="s">
        <v>1040</v>
      </c>
      <c r="L31" t="s">
        <v>1041</v>
      </c>
      <c r="M31" t="s">
        <v>1042</v>
      </c>
      <c r="N31" t="s">
        <v>1043</v>
      </c>
      <c r="O31" t="s">
        <v>1044</v>
      </c>
      <c r="P31" t="s">
        <v>1045</v>
      </c>
      <c r="Q31" t="s">
        <v>1167</v>
      </c>
      <c r="R31" t="s">
        <v>1168</v>
      </c>
      <c r="S31" t="s">
        <v>1169</v>
      </c>
      <c r="T31" t="s">
        <v>1170</v>
      </c>
      <c r="U31" t="s">
        <v>1171</v>
      </c>
      <c r="V31" t="s">
        <v>1172</v>
      </c>
      <c r="W31" t="s">
        <v>1173</v>
      </c>
      <c r="X31" t="s">
        <v>1174</v>
      </c>
      <c r="Y31" t="s">
        <v>1175</v>
      </c>
      <c r="Z31" t="s">
        <v>1176</v>
      </c>
      <c r="AA31" t="s">
        <v>1177</v>
      </c>
      <c r="AB31" t="s">
        <v>1178</v>
      </c>
      <c r="AC31" t="s">
        <v>1179</v>
      </c>
      <c r="AD31" t="s">
        <v>1180</v>
      </c>
      <c r="AE31" t="s">
        <v>889</v>
      </c>
      <c r="AF31" t="s">
        <v>1181</v>
      </c>
      <c r="AG31" t="s">
        <v>1182</v>
      </c>
      <c r="AH31" t="s">
        <v>1183</v>
      </c>
      <c r="AI31" t="s">
        <v>1184</v>
      </c>
      <c r="AJ31" t="s">
        <v>1185</v>
      </c>
      <c r="AK31" t="s">
        <v>1186</v>
      </c>
      <c r="AL31" t="s">
        <v>1187</v>
      </c>
      <c r="AM31" t="s">
        <v>879</v>
      </c>
      <c r="AN31" t="s">
        <v>1188</v>
      </c>
      <c r="AO31" t="s">
        <v>1189</v>
      </c>
      <c r="AP31" t="s">
        <v>1190</v>
      </c>
      <c r="AQ31" t="s">
        <v>1191</v>
      </c>
      <c r="AR31" t="s">
        <v>1192</v>
      </c>
      <c r="AS31" t="s">
        <v>876</v>
      </c>
      <c r="AT31" t="s">
        <v>1193</v>
      </c>
      <c r="AU31" t="s">
        <v>1194</v>
      </c>
      <c r="AV31" t="s">
        <v>1195</v>
      </c>
      <c r="AW31" t="s">
        <v>1196</v>
      </c>
      <c r="AX31" t="s">
        <v>1197</v>
      </c>
      <c r="AY31" t="s">
        <v>1198</v>
      </c>
      <c r="AZ31" t="s">
        <v>1199</v>
      </c>
      <c r="BA31" t="s">
        <v>1200</v>
      </c>
      <c r="BB31" t="s">
        <v>1201</v>
      </c>
      <c r="BC31" t="s">
        <v>1202</v>
      </c>
      <c r="BD31" t="s">
        <v>781</v>
      </c>
      <c r="BE31" t="s">
        <v>865</v>
      </c>
      <c r="BF31" t="s">
        <v>1203</v>
      </c>
      <c r="BG31" t="s">
        <v>759</v>
      </c>
      <c r="BH31" t="s">
        <v>1204</v>
      </c>
    </row>
    <row r="32" spans="1:60">
      <c r="B32" t="s">
        <v>931</v>
      </c>
      <c r="C32" t="s">
        <v>931</v>
      </c>
      <c r="D32" t="s">
        <v>931</v>
      </c>
      <c r="E32" t="s">
        <v>931</v>
      </c>
      <c r="F32" t="s">
        <v>931</v>
      </c>
      <c r="G32" t="s">
        <v>931</v>
      </c>
      <c r="H32" t="s">
        <v>931</v>
      </c>
      <c r="I32" t="s">
        <v>931</v>
      </c>
      <c r="J32" t="s">
        <v>931</v>
      </c>
      <c r="K32" t="s">
        <v>931</v>
      </c>
      <c r="L32" t="s">
        <v>931</v>
      </c>
      <c r="M32" t="s">
        <v>931</v>
      </c>
      <c r="N32" t="s">
        <v>931</v>
      </c>
      <c r="O32" t="s">
        <v>931</v>
      </c>
      <c r="P32" t="s">
        <v>931</v>
      </c>
      <c r="Q32" t="s">
        <v>931</v>
      </c>
      <c r="R32" t="s">
        <v>931</v>
      </c>
      <c r="S32" t="s">
        <v>931</v>
      </c>
      <c r="T32" t="s">
        <v>931</v>
      </c>
      <c r="U32" t="s">
        <v>931</v>
      </c>
      <c r="V32" t="s">
        <v>931</v>
      </c>
      <c r="W32" t="s">
        <v>931</v>
      </c>
      <c r="X32" t="s">
        <v>931</v>
      </c>
      <c r="Y32" t="s">
        <v>931</v>
      </c>
      <c r="Z32" t="s">
        <v>931</v>
      </c>
      <c r="AA32" t="s">
        <v>931</v>
      </c>
      <c r="AB32" t="s">
        <v>931</v>
      </c>
      <c r="AC32" t="s">
        <v>931</v>
      </c>
      <c r="AD32" t="s">
        <v>931</v>
      </c>
      <c r="AE32" t="s">
        <v>931</v>
      </c>
      <c r="AF32" t="s">
        <v>931</v>
      </c>
      <c r="AG32" t="s">
        <v>931</v>
      </c>
      <c r="AH32" t="s">
        <v>931</v>
      </c>
      <c r="AI32" t="s">
        <v>931</v>
      </c>
      <c r="AJ32" t="s">
        <v>931</v>
      </c>
      <c r="AK32" t="s">
        <v>931</v>
      </c>
      <c r="AL32" t="s">
        <v>931</v>
      </c>
      <c r="AM32" t="s">
        <v>931</v>
      </c>
      <c r="AN32" t="s">
        <v>931</v>
      </c>
      <c r="AO32" t="s">
        <v>931</v>
      </c>
      <c r="AP32" t="s">
        <v>931</v>
      </c>
      <c r="AQ32" t="s">
        <v>931</v>
      </c>
      <c r="AR32" t="s">
        <v>931</v>
      </c>
      <c r="AS32" t="s">
        <v>931</v>
      </c>
      <c r="AT32" t="s">
        <v>931</v>
      </c>
      <c r="AU32" t="s">
        <v>931</v>
      </c>
      <c r="AV32" t="s">
        <v>931</v>
      </c>
      <c r="AW32" t="s">
        <v>931</v>
      </c>
      <c r="AX32" t="s">
        <v>931</v>
      </c>
      <c r="AY32" t="s">
        <v>931</v>
      </c>
      <c r="AZ32" t="s">
        <v>931</v>
      </c>
      <c r="BA32" t="s">
        <v>931</v>
      </c>
      <c r="BB32" t="s">
        <v>931</v>
      </c>
      <c r="BC32" t="s">
        <v>931</v>
      </c>
      <c r="BD32" t="s">
        <v>931</v>
      </c>
      <c r="BE32" t="s">
        <v>931</v>
      </c>
      <c r="BF32" t="s">
        <v>931</v>
      </c>
      <c r="BG32" t="s">
        <v>931</v>
      </c>
      <c r="BH32" t="s">
        <v>931</v>
      </c>
    </row>
    <row r="33" spans="1:60">
      <c r="A33" t="s">
        <v>915</v>
      </c>
      <c r="B33" t="s">
        <v>930</v>
      </c>
      <c r="C33" t="s">
        <v>930</v>
      </c>
      <c r="D33" t="s">
        <v>930</v>
      </c>
      <c r="E33" t="s">
        <v>930</v>
      </c>
      <c r="F33" t="s">
        <v>930</v>
      </c>
      <c r="G33" t="s">
        <v>930</v>
      </c>
      <c r="H33" t="s">
        <v>930</v>
      </c>
      <c r="I33" t="s">
        <v>930</v>
      </c>
      <c r="J33" t="s">
        <v>930</v>
      </c>
      <c r="K33" t="s">
        <v>930</v>
      </c>
      <c r="L33" t="s">
        <v>930</v>
      </c>
      <c r="M33" t="s">
        <v>930</v>
      </c>
      <c r="N33" t="s">
        <v>930</v>
      </c>
      <c r="O33" t="s">
        <v>930</v>
      </c>
      <c r="P33" t="s">
        <v>930</v>
      </c>
      <c r="Q33" t="s">
        <v>930</v>
      </c>
      <c r="R33" t="s">
        <v>930</v>
      </c>
      <c r="S33" t="s">
        <v>930</v>
      </c>
      <c r="T33" t="s">
        <v>930</v>
      </c>
      <c r="U33" t="s">
        <v>930</v>
      </c>
      <c r="V33" t="s">
        <v>930</v>
      </c>
      <c r="W33" t="s">
        <v>930</v>
      </c>
      <c r="X33" t="s">
        <v>930</v>
      </c>
      <c r="Y33" t="s">
        <v>930</v>
      </c>
      <c r="Z33" t="s">
        <v>930</v>
      </c>
      <c r="AA33" t="s">
        <v>930</v>
      </c>
      <c r="AB33" t="s">
        <v>930</v>
      </c>
      <c r="AC33" t="s">
        <v>930</v>
      </c>
      <c r="AD33" t="s">
        <v>930</v>
      </c>
      <c r="AE33" t="s">
        <v>930</v>
      </c>
      <c r="AF33" t="s">
        <v>930</v>
      </c>
      <c r="AG33" t="s">
        <v>930</v>
      </c>
      <c r="AH33" t="s">
        <v>930</v>
      </c>
      <c r="AI33" t="s">
        <v>930</v>
      </c>
      <c r="AJ33" t="s">
        <v>930</v>
      </c>
      <c r="AK33" t="s">
        <v>930</v>
      </c>
      <c r="AL33" t="s">
        <v>930</v>
      </c>
      <c r="AM33" t="s">
        <v>930</v>
      </c>
      <c r="AN33" t="s">
        <v>930</v>
      </c>
      <c r="AO33" t="s">
        <v>930</v>
      </c>
      <c r="AP33" t="s">
        <v>930</v>
      </c>
      <c r="AQ33" t="s">
        <v>930</v>
      </c>
      <c r="AR33" t="s">
        <v>930</v>
      </c>
      <c r="AS33" t="s">
        <v>930</v>
      </c>
      <c r="AT33" t="s">
        <v>930</v>
      </c>
      <c r="AU33" t="s">
        <v>930</v>
      </c>
      <c r="AV33" t="s">
        <v>930</v>
      </c>
      <c r="AW33" t="s">
        <v>930</v>
      </c>
      <c r="AX33" t="s">
        <v>930</v>
      </c>
      <c r="AY33" t="s">
        <v>930</v>
      </c>
      <c r="AZ33" t="s">
        <v>930</v>
      </c>
      <c r="BA33" t="s">
        <v>930</v>
      </c>
      <c r="BB33" t="s">
        <v>930</v>
      </c>
      <c r="BC33" t="s">
        <v>930</v>
      </c>
      <c r="BD33" t="s">
        <v>930</v>
      </c>
      <c r="BE33" t="s">
        <v>930</v>
      </c>
      <c r="BF33" t="s">
        <v>930</v>
      </c>
      <c r="BG33" t="s">
        <v>930</v>
      </c>
      <c r="BH33" t="s">
        <v>930</v>
      </c>
    </row>
    <row r="34" spans="1:60">
      <c r="A34" s="11">
        <v>43290</v>
      </c>
      <c r="B34">
        <v>1629.021</v>
      </c>
      <c r="C34">
        <v>6381.9741000000004</v>
      </c>
      <c r="D34">
        <v>117434.4512</v>
      </c>
      <c r="E34">
        <v>2610.4011</v>
      </c>
      <c r="F34">
        <v>5651.7741999999998</v>
      </c>
      <c r="G34">
        <v>24806.489300000001</v>
      </c>
      <c r="H34">
        <v>129927.3091</v>
      </c>
      <c r="I34">
        <v>28782.01</v>
      </c>
      <c r="J34">
        <v>13282.880800000001</v>
      </c>
      <c r="K34">
        <v>261932.96350000001</v>
      </c>
      <c r="L34">
        <v>103115.9727</v>
      </c>
      <c r="M34">
        <v>30874.473699999999</v>
      </c>
      <c r="N34">
        <v>5934.6890000000003</v>
      </c>
      <c r="O34">
        <v>5697.3056999999999</v>
      </c>
      <c r="P34">
        <v>3495.1248000000001</v>
      </c>
      <c r="Q34">
        <v>54240.0406</v>
      </c>
      <c r="R34">
        <v>23328.574700000001</v>
      </c>
      <c r="S34">
        <v>43415.046399999999</v>
      </c>
      <c r="T34">
        <v>17188.002199999999</v>
      </c>
      <c r="U34">
        <v>22969</v>
      </c>
      <c r="V34">
        <v>14607.956700000001</v>
      </c>
      <c r="W34">
        <v>7581.2403000000004</v>
      </c>
      <c r="X34">
        <v>5169.0302000000001</v>
      </c>
      <c r="Y34">
        <v>30209.16</v>
      </c>
      <c r="Z34">
        <v>659969.76919999998</v>
      </c>
      <c r="AA34">
        <v>43999.038800000002</v>
      </c>
      <c r="AB34">
        <v>24538.625400000001</v>
      </c>
      <c r="AC34">
        <v>6005.3662999999997</v>
      </c>
      <c r="AD34">
        <v>4923.5342000000001</v>
      </c>
      <c r="AE34">
        <v>84444.841700000004</v>
      </c>
      <c r="AF34">
        <v>49274.330399999999</v>
      </c>
      <c r="AG34">
        <v>539.27020000000005</v>
      </c>
      <c r="AH34">
        <v>32184.870299999999</v>
      </c>
      <c r="AI34">
        <v>5630.4336000000003</v>
      </c>
      <c r="AJ34">
        <v>3207.2568999999999</v>
      </c>
      <c r="AK34">
        <v>3955.5432000000001</v>
      </c>
      <c r="AL34">
        <v>2699.4828000000002</v>
      </c>
      <c r="AM34">
        <v>264949.41970000003</v>
      </c>
      <c r="AN34">
        <v>9331.2952999999998</v>
      </c>
      <c r="AO34">
        <v>4643.1260000000002</v>
      </c>
      <c r="AP34">
        <v>18245.7706</v>
      </c>
      <c r="AQ34">
        <v>19234.5425</v>
      </c>
      <c r="AR34">
        <v>27994.641599999999</v>
      </c>
      <c r="AS34">
        <v>89930.495500000005</v>
      </c>
      <c r="AT34">
        <v>9924.6533999999992</v>
      </c>
      <c r="AU34">
        <v>8376.1409999999996</v>
      </c>
      <c r="AV34">
        <v>66820.336800000005</v>
      </c>
      <c r="AW34">
        <v>132516.92689999999</v>
      </c>
      <c r="AX34">
        <v>10767.3951</v>
      </c>
      <c r="AY34">
        <v>4890.1796000000004</v>
      </c>
      <c r="AZ34">
        <v>1738.8381999999999</v>
      </c>
      <c r="BA34">
        <v>3728.3788</v>
      </c>
      <c r="BB34">
        <v>21438.007799999999</v>
      </c>
      <c r="BC34">
        <v>28509.094300000001</v>
      </c>
      <c r="BD34">
        <v>1261.5437999999999</v>
      </c>
      <c r="BE34">
        <v>43758.840300000003</v>
      </c>
      <c r="BF34">
        <v>8231.8642999999993</v>
      </c>
      <c r="BG34">
        <v>13039.770200000001</v>
      </c>
      <c r="BH34">
        <v>1272.4193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99"/>
  <sheetViews>
    <sheetView topLeftCell="A61" zoomScale="80" zoomScaleNormal="80" workbookViewId="0">
      <selection activeCell="D76" sqref="D76:H76"/>
    </sheetView>
  </sheetViews>
  <sheetFormatPr defaultRowHeight="15.75"/>
  <cols>
    <col min="1" max="1" width="13" bestFit="1" customWidth="1"/>
    <col min="3" max="3" width="13.625" bestFit="1" customWidth="1"/>
    <col min="4" max="4" width="16.375" bestFit="1" customWidth="1"/>
    <col min="5" max="6" width="25" bestFit="1" customWidth="1"/>
    <col min="7" max="8" width="34.5" bestFit="1" customWidth="1"/>
  </cols>
  <sheetData>
    <row r="1" spans="1:8">
      <c r="A1" t="s">
        <v>1324</v>
      </c>
      <c r="D1" t="s">
        <v>930</v>
      </c>
      <c r="E1" t="s">
        <v>916</v>
      </c>
      <c r="F1" t="s">
        <v>917</v>
      </c>
      <c r="G1" t="s">
        <v>918</v>
      </c>
      <c r="H1" t="s">
        <v>919</v>
      </c>
    </row>
    <row r="2" spans="1:8">
      <c r="A2" t="s">
        <v>1320</v>
      </c>
      <c r="C2" t="s">
        <v>1324</v>
      </c>
      <c r="D2" s="19">
        <f>INDEX($D$19:$AS$24,6,2+3*(ROW($C2)-2))</f>
        <v>247829.04939999999</v>
      </c>
      <c r="E2">
        <f>INDEX($D$28:$CV$35,8,3+7*(ROW($C2)-2))</f>
        <v>61485.089</v>
      </c>
      <c r="F2">
        <f>INDEX($D$28:$CV$35,8,4+7*(ROW($C2)-2))</f>
        <v>33140.275000000001</v>
      </c>
      <c r="G2">
        <f>INDEX($D$28:$CV$35,8,5+7*(ROW($C2)-2))</f>
        <v>0</v>
      </c>
      <c r="H2">
        <f>INDEX($D$28:$CV$35,8,6+7*(ROW($C2)-2))</f>
        <v>50196.81</v>
      </c>
    </row>
    <row r="3" spans="1:8">
      <c r="A3" t="s">
        <v>1349</v>
      </c>
      <c r="C3" t="s">
        <v>1320</v>
      </c>
      <c r="D3" s="19">
        <f t="shared" ref="D3:D15" si="0">INDEX($D$19:$AS$24,6,2+3*(ROW($C3)-2))</f>
        <v>77610.003800000006</v>
      </c>
      <c r="E3">
        <f t="shared" ref="E3:E15" si="1">INDEX($D$28:$CV$35,8,3+7*(ROW($C3)-2))</f>
        <v>49323.012000000002</v>
      </c>
      <c r="F3">
        <f t="shared" ref="F3:F15" si="2">INDEX($D$28:$CV$35,8,4+7*(ROW($C3)-2))</f>
        <v>14181.808999999999</v>
      </c>
      <c r="G3">
        <f t="shared" ref="G3:G15" si="3">INDEX($D$28:$CV$35,8,5+7*(ROW($C3)-2))</f>
        <v>12055.798000000001</v>
      </c>
      <c r="H3">
        <f t="shared" ref="H3:H15" si="4">INDEX($D$28:$CV$35,8,6+7*(ROW($C3)-2))</f>
        <v>11253.767</v>
      </c>
    </row>
    <row r="4" spans="1:8">
      <c r="A4" t="s">
        <v>1324</v>
      </c>
      <c r="C4" t="s">
        <v>1349</v>
      </c>
      <c r="D4" s="19">
        <f t="shared" si="0"/>
        <v>18453.6106</v>
      </c>
      <c r="E4">
        <f t="shared" si="1"/>
        <v>2206.8319999999999</v>
      </c>
      <c r="F4">
        <f t="shared" si="2"/>
        <v>756.92399999999998</v>
      </c>
      <c r="G4">
        <f t="shared" si="3"/>
        <v>0</v>
      </c>
      <c r="H4">
        <f t="shared" si="4"/>
        <v>853.65099999999995</v>
      </c>
    </row>
    <row r="5" spans="1:8">
      <c r="A5" t="s">
        <v>1320</v>
      </c>
      <c r="C5" t="s">
        <v>1339</v>
      </c>
      <c r="D5" s="19">
        <f t="shared" si="0"/>
        <v>83053.944499999998</v>
      </c>
      <c r="E5">
        <f t="shared" si="1"/>
        <v>18267.93</v>
      </c>
      <c r="F5">
        <f t="shared" si="2"/>
        <v>7593.7960000000003</v>
      </c>
      <c r="G5">
        <f t="shared" si="3"/>
        <v>4399</v>
      </c>
      <c r="H5">
        <f t="shared" si="4"/>
        <v>5851.5330000000004</v>
      </c>
    </row>
    <row r="6" spans="1:8">
      <c r="A6" t="s">
        <v>1339</v>
      </c>
      <c r="C6" t="s">
        <v>1344</v>
      </c>
      <c r="D6" s="19">
        <f t="shared" si="0"/>
        <v>9902.9429</v>
      </c>
      <c r="E6">
        <f t="shared" si="1"/>
        <v>1685.1410000000001</v>
      </c>
      <c r="F6">
        <f t="shared" si="2"/>
        <v>547.11400000000003</v>
      </c>
      <c r="G6">
        <f t="shared" si="3"/>
        <v>8.3260000000000005</v>
      </c>
      <c r="H6">
        <f t="shared" si="4"/>
        <v>1308.384</v>
      </c>
    </row>
    <row r="7" spans="1:8">
      <c r="A7" t="s">
        <v>1344</v>
      </c>
      <c r="C7" t="s">
        <v>1353</v>
      </c>
      <c r="D7" s="19">
        <f t="shared" si="0"/>
        <v>5058.6489000000001</v>
      </c>
      <c r="E7">
        <f t="shared" si="1"/>
        <v>1993.16</v>
      </c>
      <c r="F7">
        <f t="shared" si="2"/>
        <v>565.16399999999999</v>
      </c>
      <c r="G7">
        <f t="shared" si="3"/>
        <v>122.069</v>
      </c>
      <c r="H7">
        <f t="shared" si="4"/>
        <v>1215.9369999999999</v>
      </c>
    </row>
    <row r="8" spans="1:8">
      <c r="A8" t="s">
        <v>1353</v>
      </c>
      <c r="C8" t="s">
        <v>1316</v>
      </c>
      <c r="D8" s="19">
        <f t="shared" si="0"/>
        <v>37125.211300000003</v>
      </c>
      <c r="E8">
        <f t="shared" si="1"/>
        <v>53678.915999999997</v>
      </c>
      <c r="F8">
        <f t="shared" si="2"/>
        <v>9178.509</v>
      </c>
      <c r="G8">
        <f t="shared" si="3"/>
        <v>15046.964</v>
      </c>
      <c r="H8">
        <f t="shared" si="4"/>
        <v>10465.689</v>
      </c>
    </row>
    <row r="9" spans="1:8">
      <c r="A9" t="s">
        <v>1316</v>
      </c>
      <c r="C9" t="s">
        <v>1308</v>
      </c>
      <c r="D9" s="19">
        <f t="shared" si="0"/>
        <v>22540.017</v>
      </c>
      <c r="E9">
        <f t="shared" si="1"/>
        <v>21784.082999999999</v>
      </c>
      <c r="F9">
        <f t="shared" si="2"/>
        <v>2197.5079999999998</v>
      </c>
      <c r="G9">
        <f t="shared" si="3"/>
        <v>3818.5459999999998</v>
      </c>
      <c r="H9">
        <f t="shared" si="4"/>
        <v>3742.5540000000001</v>
      </c>
    </row>
    <row r="10" spans="1:8">
      <c r="A10" t="s">
        <v>1308</v>
      </c>
      <c r="C10" t="s">
        <v>1329</v>
      </c>
      <c r="D10" s="19">
        <f t="shared" si="0"/>
        <v>21919.981599999999</v>
      </c>
      <c r="E10">
        <f t="shared" si="1"/>
        <v>12759.902</v>
      </c>
      <c r="F10">
        <f t="shared" si="2"/>
        <v>1042.8710000000001</v>
      </c>
      <c r="G10">
        <f t="shared" si="3"/>
        <v>2568.819</v>
      </c>
      <c r="H10">
        <f t="shared" si="4"/>
        <v>4764.5860000000002</v>
      </c>
    </row>
    <row r="11" spans="1:8">
      <c r="A11" t="s">
        <v>1329</v>
      </c>
      <c r="C11" t="s">
        <v>1285</v>
      </c>
      <c r="D11" s="19">
        <f t="shared" si="0"/>
        <v>4033.3451</v>
      </c>
      <c r="E11">
        <f t="shared" si="1"/>
        <v>2892.84</v>
      </c>
      <c r="F11">
        <f t="shared" si="2"/>
        <v>1564.028</v>
      </c>
      <c r="G11">
        <f t="shared" si="3"/>
        <v>1000</v>
      </c>
      <c r="H11">
        <f t="shared" si="4"/>
        <v>1857.528</v>
      </c>
    </row>
    <row r="12" spans="1:8">
      <c r="C12" t="s">
        <v>1334</v>
      </c>
      <c r="D12" s="19">
        <f t="shared" si="0"/>
        <v>13668.6212</v>
      </c>
      <c r="E12">
        <f t="shared" si="1"/>
        <v>118818.33100000001</v>
      </c>
      <c r="F12">
        <f t="shared" si="2"/>
        <v>3312.1689999999999</v>
      </c>
      <c r="G12">
        <f t="shared" si="3"/>
        <v>31372.616000000002</v>
      </c>
      <c r="H12">
        <f t="shared" si="4"/>
        <v>7743.1530000000002</v>
      </c>
    </row>
    <row r="13" spans="1:8">
      <c r="A13" t="s">
        <v>1324</v>
      </c>
      <c r="C13" s="5" t="s">
        <v>1358</v>
      </c>
      <c r="D13" s="19">
        <f t="shared" si="0"/>
        <v>26922.659899999999</v>
      </c>
      <c r="E13">
        <f t="shared" si="1"/>
        <v>46234.425000000003</v>
      </c>
      <c r="F13">
        <f t="shared" si="2"/>
        <v>1191.6579999999999</v>
      </c>
      <c r="G13">
        <f t="shared" si="3"/>
        <v>1593.501</v>
      </c>
      <c r="H13">
        <f t="shared" si="4"/>
        <v>8334.7540000000008</v>
      </c>
    </row>
    <row r="14" spans="1:8">
      <c r="A14" t="s">
        <v>1320</v>
      </c>
      <c r="C14" s="12" t="s">
        <v>1289</v>
      </c>
      <c r="D14" s="19">
        <f t="shared" si="0"/>
        <v>6655.7925999999998</v>
      </c>
      <c r="E14" s="13" t="str">
        <f t="shared" si="1"/>
        <v>#N/A N/A</v>
      </c>
      <c r="F14" s="13" t="str">
        <f t="shared" si="2"/>
        <v>#N/A N/A</v>
      </c>
      <c r="G14" s="13" t="str">
        <f t="shared" si="3"/>
        <v>#N/A N/A</v>
      </c>
      <c r="H14" s="13" t="str">
        <f t="shared" si="4"/>
        <v>#N/A N/A</v>
      </c>
    </row>
    <row r="15" spans="1:8">
      <c r="A15" t="s">
        <v>1324</v>
      </c>
      <c r="C15" t="s">
        <v>1312</v>
      </c>
      <c r="D15" s="19">
        <f t="shared" si="0"/>
        <v>22817.644199999999</v>
      </c>
      <c r="E15">
        <f t="shared" si="1"/>
        <v>21022.629000000001</v>
      </c>
      <c r="F15">
        <f t="shared" si="2"/>
        <v>682.077</v>
      </c>
      <c r="G15">
        <f t="shared" si="3"/>
        <v>43622.39</v>
      </c>
      <c r="H15">
        <f t="shared" si="4"/>
        <v>5862.7920000000004</v>
      </c>
    </row>
    <row r="16" spans="1:8">
      <c r="A16" t="s">
        <v>1320</v>
      </c>
    </row>
    <row r="17" spans="1:100">
      <c r="A17" t="s">
        <v>1316</v>
      </c>
    </row>
    <row r="18" spans="1:100">
      <c r="A18" t="s">
        <v>1308</v>
      </c>
    </row>
    <row r="19" spans="1:100">
      <c r="A19" t="s">
        <v>1329</v>
      </c>
      <c r="D19" t="s">
        <v>912</v>
      </c>
      <c r="E19" t="s">
        <v>1357</v>
      </c>
    </row>
    <row r="20" spans="1:100">
      <c r="A20" t="s">
        <v>1285</v>
      </c>
      <c r="D20" t="s">
        <v>914</v>
      </c>
      <c r="E20" s="24">
        <v>43290</v>
      </c>
    </row>
    <row r="21" spans="1:100">
      <c r="A21" t="s">
        <v>1334</v>
      </c>
    </row>
    <row r="22" spans="1:100">
      <c r="A22" t="s">
        <v>1292</v>
      </c>
      <c r="D22" t="s">
        <v>1324</v>
      </c>
      <c r="E22" t="s">
        <v>931</v>
      </c>
      <c r="G22" t="s">
        <v>1320</v>
      </c>
      <c r="H22" t="s">
        <v>931</v>
      </c>
      <c r="J22" t="s">
        <v>1349</v>
      </c>
      <c r="K22" t="s">
        <v>931</v>
      </c>
      <c r="M22" t="s">
        <v>1339</v>
      </c>
      <c r="N22" t="s">
        <v>931</v>
      </c>
      <c r="P22" t="s">
        <v>1344</v>
      </c>
      <c r="Q22" t="s">
        <v>931</v>
      </c>
      <c r="S22" t="s">
        <v>1353</v>
      </c>
      <c r="T22" t="s">
        <v>931</v>
      </c>
      <c r="V22" t="s">
        <v>1316</v>
      </c>
      <c r="W22" t="s">
        <v>931</v>
      </c>
      <c r="Y22" t="s">
        <v>1308</v>
      </c>
      <c r="Z22" t="s">
        <v>931</v>
      </c>
      <c r="AB22" t="s">
        <v>1329</v>
      </c>
      <c r="AC22" t="s">
        <v>931</v>
      </c>
      <c r="AE22" t="s">
        <v>1285</v>
      </c>
      <c r="AF22" t="s">
        <v>931</v>
      </c>
      <c r="AH22" t="s">
        <v>1334</v>
      </c>
      <c r="AI22" t="s">
        <v>931</v>
      </c>
      <c r="AK22" t="s">
        <v>1358</v>
      </c>
      <c r="AL22" t="s">
        <v>931</v>
      </c>
      <c r="AN22" t="s">
        <v>1289</v>
      </c>
      <c r="AO22" t="s">
        <v>931</v>
      </c>
      <c r="AQ22" t="s">
        <v>1312</v>
      </c>
      <c r="AR22" t="s">
        <v>931</v>
      </c>
    </row>
    <row r="23" spans="1:100">
      <c r="D23" t="s">
        <v>915</v>
      </c>
      <c r="E23" t="s">
        <v>930</v>
      </c>
      <c r="G23" t="s">
        <v>915</v>
      </c>
      <c r="H23" t="s">
        <v>930</v>
      </c>
      <c r="J23" t="s">
        <v>915</v>
      </c>
      <c r="K23" t="s">
        <v>930</v>
      </c>
      <c r="M23" t="s">
        <v>915</v>
      </c>
      <c r="N23" t="s">
        <v>930</v>
      </c>
      <c r="P23" t="s">
        <v>915</v>
      </c>
      <c r="Q23" t="s">
        <v>930</v>
      </c>
      <c r="S23" t="s">
        <v>915</v>
      </c>
      <c r="T23" t="s">
        <v>930</v>
      </c>
      <c r="V23" t="s">
        <v>915</v>
      </c>
      <c r="W23" t="s">
        <v>930</v>
      </c>
      <c r="Y23" t="s">
        <v>915</v>
      </c>
      <c r="Z23" t="s">
        <v>930</v>
      </c>
      <c r="AB23" t="s">
        <v>915</v>
      </c>
      <c r="AC23" t="s">
        <v>930</v>
      </c>
      <c r="AE23" t="s">
        <v>915</v>
      </c>
      <c r="AF23" t="s">
        <v>930</v>
      </c>
      <c r="AH23" t="s">
        <v>915</v>
      </c>
      <c r="AI23" t="s">
        <v>930</v>
      </c>
      <c r="AK23" t="s">
        <v>915</v>
      </c>
      <c r="AL23" t="s">
        <v>930</v>
      </c>
      <c r="AN23" t="s">
        <v>915</v>
      </c>
      <c r="AO23" t="s">
        <v>930</v>
      </c>
      <c r="AQ23" t="s">
        <v>915</v>
      </c>
      <c r="AR23" t="s">
        <v>930</v>
      </c>
    </row>
    <row r="24" spans="1:100">
      <c r="A24" t="s">
        <v>1324</v>
      </c>
      <c r="D24" s="24">
        <v>43290</v>
      </c>
      <c r="E24">
        <v>247829.04939999999</v>
      </c>
      <c r="G24" s="24">
        <v>43290</v>
      </c>
      <c r="H24">
        <v>77610.003800000006</v>
      </c>
      <c r="J24" s="24">
        <v>43290</v>
      </c>
      <c r="K24">
        <v>18453.6106</v>
      </c>
      <c r="M24" s="24">
        <v>43290</v>
      </c>
      <c r="N24">
        <v>83053.944499999998</v>
      </c>
      <c r="P24" s="24">
        <v>43290</v>
      </c>
      <c r="Q24">
        <v>9902.9429</v>
      </c>
      <c r="S24" s="24">
        <v>43290</v>
      </c>
      <c r="T24">
        <v>5058.6489000000001</v>
      </c>
      <c r="V24" s="24">
        <v>43290</v>
      </c>
      <c r="W24">
        <v>37125.211300000003</v>
      </c>
      <c r="Y24" s="24">
        <v>43290</v>
      </c>
      <c r="Z24">
        <v>22540.017</v>
      </c>
      <c r="AB24" s="24">
        <v>43290</v>
      </c>
      <c r="AC24">
        <v>21919.981599999999</v>
      </c>
      <c r="AE24" s="24">
        <v>43290</v>
      </c>
      <c r="AF24">
        <v>4033.3451</v>
      </c>
      <c r="AH24" s="24">
        <v>43290</v>
      </c>
      <c r="AI24">
        <v>13668.6212</v>
      </c>
      <c r="AK24">
        <v>43290</v>
      </c>
      <c r="AL24">
        <v>26922.659899999999</v>
      </c>
      <c r="AN24" s="24">
        <v>43290</v>
      </c>
      <c r="AO24">
        <v>6655.7925999999998</v>
      </c>
      <c r="AQ24" s="24">
        <v>43290</v>
      </c>
      <c r="AR24">
        <v>22817.644199999999</v>
      </c>
      <c r="CD24" s="30"/>
    </row>
    <row r="25" spans="1:100">
      <c r="A25" t="s">
        <v>1324</v>
      </c>
      <c r="CD25" s="24"/>
    </row>
    <row r="26" spans="1:100">
      <c r="A26" t="s">
        <v>1316</v>
      </c>
      <c r="CD26" s="24"/>
    </row>
    <row r="27" spans="1:100">
      <c r="A27" t="s">
        <v>1308</v>
      </c>
      <c r="CD27" s="24"/>
    </row>
    <row r="28" spans="1:100">
      <c r="A28" t="s">
        <v>1285</v>
      </c>
      <c r="D28" t="s">
        <v>912</v>
      </c>
      <c r="E28" t="s">
        <v>913</v>
      </c>
    </row>
    <row r="29" spans="1:100">
      <c r="A29" t="s">
        <v>1292</v>
      </c>
      <c r="D29" t="s">
        <v>914</v>
      </c>
    </row>
    <row r="31" spans="1:100">
      <c r="A31" t="s">
        <v>1324</v>
      </c>
      <c r="D31" t="s">
        <v>1324</v>
      </c>
      <c r="E31" t="s">
        <v>931</v>
      </c>
      <c r="F31" t="s">
        <v>921</v>
      </c>
      <c r="G31" t="s">
        <v>922</v>
      </c>
      <c r="H31" t="s">
        <v>923</v>
      </c>
      <c r="I31" t="s">
        <v>929</v>
      </c>
      <c r="K31" t="s">
        <v>1320</v>
      </c>
      <c r="L31" t="s">
        <v>931</v>
      </c>
      <c r="M31" t="s">
        <v>921</v>
      </c>
      <c r="N31" t="s">
        <v>922</v>
      </c>
      <c r="O31" t="s">
        <v>923</v>
      </c>
      <c r="P31" t="s">
        <v>929</v>
      </c>
      <c r="R31" t="s">
        <v>1349</v>
      </c>
      <c r="S31" t="s">
        <v>931</v>
      </c>
      <c r="T31" t="s">
        <v>921</v>
      </c>
      <c r="U31" t="s">
        <v>922</v>
      </c>
      <c r="V31" t="s">
        <v>923</v>
      </c>
      <c r="W31" t="s">
        <v>929</v>
      </c>
      <c r="Y31" t="s">
        <v>1339</v>
      </c>
      <c r="Z31" t="s">
        <v>931</v>
      </c>
      <c r="AA31" t="s">
        <v>921</v>
      </c>
      <c r="AB31" t="s">
        <v>922</v>
      </c>
      <c r="AC31" t="s">
        <v>923</v>
      </c>
      <c r="AD31" t="s">
        <v>929</v>
      </c>
      <c r="AF31" t="s">
        <v>1344</v>
      </c>
      <c r="AG31" t="s">
        <v>931</v>
      </c>
      <c r="AH31" t="s">
        <v>921</v>
      </c>
      <c r="AI31" t="s">
        <v>922</v>
      </c>
      <c r="AJ31" t="s">
        <v>923</v>
      </c>
      <c r="AK31" t="s">
        <v>929</v>
      </c>
      <c r="AM31" t="s">
        <v>1353</v>
      </c>
      <c r="AN31" t="s">
        <v>931</v>
      </c>
      <c r="AO31" t="s">
        <v>921</v>
      </c>
      <c r="AP31" t="s">
        <v>922</v>
      </c>
      <c r="AQ31" t="s">
        <v>923</v>
      </c>
      <c r="AR31" t="s">
        <v>929</v>
      </c>
      <c r="AT31" t="s">
        <v>1316</v>
      </c>
      <c r="AU31" t="s">
        <v>931</v>
      </c>
      <c r="AV31" t="s">
        <v>921</v>
      </c>
      <c r="AW31" t="s">
        <v>922</v>
      </c>
      <c r="AX31" t="s">
        <v>923</v>
      </c>
      <c r="AY31" t="s">
        <v>929</v>
      </c>
      <c r="BA31" t="s">
        <v>1308</v>
      </c>
      <c r="BB31" t="s">
        <v>931</v>
      </c>
      <c r="BC31" t="s">
        <v>921</v>
      </c>
      <c r="BD31" t="s">
        <v>922</v>
      </c>
      <c r="BE31" t="s">
        <v>923</v>
      </c>
      <c r="BF31" t="s">
        <v>929</v>
      </c>
      <c r="BH31" t="s">
        <v>1329</v>
      </c>
      <c r="BI31" t="s">
        <v>931</v>
      </c>
      <c r="BJ31" t="s">
        <v>921</v>
      </c>
      <c r="BK31" t="s">
        <v>922</v>
      </c>
      <c r="BL31" t="s">
        <v>923</v>
      </c>
      <c r="BM31" t="s">
        <v>929</v>
      </c>
      <c r="BO31" t="s">
        <v>1285</v>
      </c>
      <c r="BP31" t="s">
        <v>931</v>
      </c>
      <c r="BQ31" t="s">
        <v>921</v>
      </c>
      <c r="BR31" t="s">
        <v>922</v>
      </c>
      <c r="BS31" t="s">
        <v>923</v>
      </c>
      <c r="BT31" t="s">
        <v>929</v>
      </c>
      <c r="BV31" t="s">
        <v>1334</v>
      </c>
      <c r="BW31" t="s">
        <v>931</v>
      </c>
      <c r="BX31" t="s">
        <v>921</v>
      </c>
      <c r="BY31" t="s">
        <v>922</v>
      </c>
      <c r="BZ31" t="s">
        <v>923</v>
      </c>
      <c r="CA31" t="s">
        <v>929</v>
      </c>
      <c r="CC31" t="s">
        <v>1358</v>
      </c>
      <c r="CD31" t="s">
        <v>931</v>
      </c>
      <c r="CE31" t="s">
        <v>921</v>
      </c>
      <c r="CF31" t="s">
        <v>922</v>
      </c>
      <c r="CG31" t="s">
        <v>923</v>
      </c>
      <c r="CH31" t="s">
        <v>929</v>
      </c>
      <c r="CJ31" t="s">
        <v>1289</v>
      </c>
      <c r="CK31" t="s">
        <v>931</v>
      </c>
      <c r="CL31" t="s">
        <v>921</v>
      </c>
      <c r="CM31" t="s">
        <v>922</v>
      </c>
      <c r="CN31" t="s">
        <v>923</v>
      </c>
      <c r="CO31" t="s">
        <v>929</v>
      </c>
      <c r="CQ31" t="s">
        <v>1312</v>
      </c>
      <c r="CR31" t="s">
        <v>931</v>
      </c>
      <c r="CS31" t="s">
        <v>921</v>
      </c>
      <c r="CT31" t="s">
        <v>922</v>
      </c>
      <c r="CU31" t="s">
        <v>923</v>
      </c>
      <c r="CV31" t="s">
        <v>929</v>
      </c>
    </row>
    <row r="32" spans="1:100">
      <c r="A32" t="s">
        <v>1320</v>
      </c>
      <c r="D32" t="s">
        <v>915</v>
      </c>
      <c r="E32" t="s">
        <v>930</v>
      </c>
      <c r="F32" t="s">
        <v>916</v>
      </c>
      <c r="G32" t="s">
        <v>917</v>
      </c>
      <c r="H32" t="s">
        <v>918</v>
      </c>
      <c r="I32" t="s">
        <v>919</v>
      </c>
      <c r="K32" t="s">
        <v>915</v>
      </c>
      <c r="L32" t="s">
        <v>930</v>
      </c>
      <c r="M32" t="s">
        <v>916</v>
      </c>
      <c r="N32" t="s">
        <v>917</v>
      </c>
      <c r="O32" t="s">
        <v>918</v>
      </c>
      <c r="P32" t="s">
        <v>919</v>
      </c>
      <c r="R32" t="s">
        <v>915</v>
      </c>
      <c r="S32" t="s">
        <v>930</v>
      </c>
      <c r="T32" t="s">
        <v>916</v>
      </c>
      <c r="U32" t="s">
        <v>917</v>
      </c>
      <c r="V32" t="s">
        <v>918</v>
      </c>
      <c r="W32" t="s">
        <v>919</v>
      </c>
      <c r="Y32" t="s">
        <v>915</v>
      </c>
      <c r="Z32" t="s">
        <v>930</v>
      </c>
      <c r="AA32" t="s">
        <v>916</v>
      </c>
      <c r="AB32" t="s">
        <v>917</v>
      </c>
      <c r="AC32" t="s">
        <v>918</v>
      </c>
      <c r="AD32" t="s">
        <v>919</v>
      </c>
      <c r="AF32" t="s">
        <v>915</v>
      </c>
      <c r="AG32" t="s">
        <v>930</v>
      </c>
      <c r="AH32" t="s">
        <v>916</v>
      </c>
      <c r="AI32" t="s">
        <v>917</v>
      </c>
      <c r="AJ32" t="s">
        <v>918</v>
      </c>
      <c r="AK32" t="s">
        <v>919</v>
      </c>
      <c r="AM32" t="s">
        <v>915</v>
      </c>
      <c r="AN32" t="s">
        <v>930</v>
      </c>
      <c r="AO32" t="s">
        <v>916</v>
      </c>
      <c r="AP32" t="s">
        <v>917</v>
      </c>
      <c r="AQ32" t="s">
        <v>918</v>
      </c>
      <c r="AR32" t="s">
        <v>919</v>
      </c>
      <c r="AT32" t="s">
        <v>915</v>
      </c>
      <c r="AU32" t="s">
        <v>930</v>
      </c>
      <c r="AV32" t="s">
        <v>916</v>
      </c>
      <c r="AW32" t="s">
        <v>917</v>
      </c>
      <c r="AX32" t="s">
        <v>918</v>
      </c>
      <c r="AY32" t="s">
        <v>919</v>
      </c>
      <c r="BA32" t="s">
        <v>915</v>
      </c>
      <c r="BB32" t="s">
        <v>930</v>
      </c>
      <c r="BC32" t="s">
        <v>916</v>
      </c>
      <c r="BD32" t="s">
        <v>917</v>
      </c>
      <c r="BE32" t="s">
        <v>918</v>
      </c>
      <c r="BF32" t="s">
        <v>919</v>
      </c>
      <c r="BH32" t="s">
        <v>915</v>
      </c>
      <c r="BI32" t="s">
        <v>930</v>
      </c>
      <c r="BJ32" t="s">
        <v>916</v>
      </c>
      <c r="BK32" t="s">
        <v>917</v>
      </c>
      <c r="BL32" t="s">
        <v>918</v>
      </c>
      <c r="BM32" t="s">
        <v>919</v>
      </c>
      <c r="BO32" t="s">
        <v>915</v>
      </c>
      <c r="BP32" t="s">
        <v>930</v>
      </c>
      <c r="BQ32" t="s">
        <v>916</v>
      </c>
      <c r="BR32" t="s">
        <v>917</v>
      </c>
      <c r="BS32" t="s">
        <v>918</v>
      </c>
      <c r="BT32" t="s">
        <v>919</v>
      </c>
      <c r="BV32" t="s">
        <v>915</v>
      </c>
      <c r="BW32" t="s">
        <v>930</v>
      </c>
      <c r="BX32" t="s">
        <v>916</v>
      </c>
      <c r="BY32" t="s">
        <v>917</v>
      </c>
      <c r="BZ32" t="s">
        <v>918</v>
      </c>
      <c r="CA32" t="s">
        <v>919</v>
      </c>
      <c r="CC32" t="s">
        <v>915</v>
      </c>
      <c r="CD32" t="s">
        <v>930</v>
      </c>
      <c r="CE32" t="s">
        <v>916</v>
      </c>
      <c r="CF32" t="s">
        <v>917</v>
      </c>
      <c r="CG32" t="s">
        <v>918</v>
      </c>
      <c r="CH32" t="s">
        <v>919</v>
      </c>
      <c r="CJ32" t="s">
        <v>915</v>
      </c>
      <c r="CK32" t="s">
        <v>930</v>
      </c>
      <c r="CL32" t="s">
        <v>916</v>
      </c>
      <c r="CM32" t="s">
        <v>917</v>
      </c>
      <c r="CN32" t="s">
        <v>918</v>
      </c>
      <c r="CO32" t="s">
        <v>919</v>
      </c>
      <c r="CQ32" t="s">
        <v>915</v>
      </c>
      <c r="CR32" t="s">
        <v>930</v>
      </c>
      <c r="CS32" t="s">
        <v>916</v>
      </c>
      <c r="CT32" t="s">
        <v>917</v>
      </c>
      <c r="CU32" t="s">
        <v>918</v>
      </c>
      <c r="CV32" t="s">
        <v>919</v>
      </c>
    </row>
    <row r="33" spans="1:100">
      <c r="A33" t="s">
        <v>1324</v>
      </c>
      <c r="D33" s="30">
        <v>43008</v>
      </c>
      <c r="E33">
        <v>237201.22940000001</v>
      </c>
      <c r="F33">
        <v>50247.398000000001</v>
      </c>
      <c r="G33">
        <v>22023.268</v>
      </c>
      <c r="H33">
        <v>25587.572</v>
      </c>
      <c r="I33">
        <v>24539.887999999999</v>
      </c>
      <c r="K33" s="30">
        <v>43008</v>
      </c>
      <c r="L33">
        <v>96660.0052</v>
      </c>
      <c r="M33">
        <v>45161.303999999996</v>
      </c>
      <c r="N33">
        <v>11111.675999999999</v>
      </c>
      <c r="O33">
        <v>14100.374</v>
      </c>
      <c r="P33">
        <v>5278.4639999999999</v>
      </c>
      <c r="R33" s="30">
        <v>43008</v>
      </c>
      <c r="S33">
        <v>11408.695100000001</v>
      </c>
      <c r="T33">
        <v>1991.0350000000001</v>
      </c>
      <c r="U33">
        <v>663.69200000000001</v>
      </c>
      <c r="V33">
        <v>0</v>
      </c>
      <c r="W33">
        <v>832.96799999999996</v>
      </c>
      <c r="Y33" s="30">
        <v>43008</v>
      </c>
      <c r="Z33">
        <v>79526.610799999995</v>
      </c>
      <c r="AA33">
        <v>14711.924000000001</v>
      </c>
      <c r="AB33">
        <v>5978.6139999999996</v>
      </c>
      <c r="AC33">
        <v>6086.24</v>
      </c>
      <c r="AD33">
        <v>2840.8429999999998</v>
      </c>
      <c r="AF33" s="30">
        <v>43008</v>
      </c>
      <c r="AG33">
        <v>7584.1475</v>
      </c>
      <c r="AH33">
        <v>1666.211</v>
      </c>
      <c r="AI33">
        <v>562.55600000000004</v>
      </c>
      <c r="AJ33">
        <v>16.66</v>
      </c>
      <c r="AK33">
        <v>1136.0429999999999</v>
      </c>
      <c r="AM33" s="30">
        <v>43008</v>
      </c>
      <c r="AN33">
        <v>5028.2209999999995</v>
      </c>
      <c r="AO33">
        <v>1817.941</v>
      </c>
      <c r="AP33">
        <v>427.42</v>
      </c>
      <c r="AQ33">
        <v>248.32300000000001</v>
      </c>
      <c r="AR33">
        <v>1102.027</v>
      </c>
      <c r="AT33" s="30">
        <v>43008</v>
      </c>
      <c r="AU33">
        <v>40343.126900000003</v>
      </c>
      <c r="AV33">
        <v>51233.35</v>
      </c>
      <c r="AW33">
        <v>8168.8770000000004</v>
      </c>
      <c r="AX33">
        <v>15256.341</v>
      </c>
      <c r="AY33">
        <v>7068.0290000000005</v>
      </c>
      <c r="BA33" s="30">
        <v>43008</v>
      </c>
      <c r="BB33">
        <v>17722.997299999999</v>
      </c>
      <c r="BC33">
        <v>20727.141</v>
      </c>
      <c r="BD33">
        <v>2291.2849999999999</v>
      </c>
      <c r="BE33">
        <v>4619.3860000000004</v>
      </c>
      <c r="BF33">
        <v>3624.4090000000001</v>
      </c>
      <c r="BH33" s="30">
        <v>43008</v>
      </c>
      <c r="BI33">
        <v>7610.4101000000001</v>
      </c>
      <c r="BJ33">
        <v>13326.843000000001</v>
      </c>
      <c r="BK33">
        <v>804.98400000000004</v>
      </c>
      <c r="BL33">
        <v>1943.164</v>
      </c>
      <c r="BM33">
        <v>3247.1460000000002</v>
      </c>
      <c r="BO33" s="30">
        <v>43008</v>
      </c>
      <c r="BP33">
        <v>2963.6911</v>
      </c>
      <c r="BQ33">
        <v>2824.607</v>
      </c>
      <c r="BR33">
        <v>1498.1990000000001</v>
      </c>
      <c r="BS33">
        <v>1200.5239999999999</v>
      </c>
      <c r="BT33">
        <v>915.92499999999995</v>
      </c>
      <c r="BV33" s="30">
        <v>43008</v>
      </c>
      <c r="BW33">
        <v>14920.4864</v>
      </c>
      <c r="BX33">
        <v>116315.372</v>
      </c>
      <c r="BY33">
        <v>4180.1869999999999</v>
      </c>
      <c r="BZ33">
        <v>33636.232000000004</v>
      </c>
      <c r="CA33">
        <v>6305.3729999999996</v>
      </c>
      <c r="CC33" s="30">
        <v>43008</v>
      </c>
      <c r="CD33">
        <v>30057.9293</v>
      </c>
      <c r="CE33">
        <v>52688.794999999998</v>
      </c>
      <c r="CF33">
        <v>1472.5219999999999</v>
      </c>
      <c r="CG33">
        <v>1946.492</v>
      </c>
      <c r="CH33">
        <v>7479.2420000000002</v>
      </c>
      <c r="CJ33" s="30">
        <v>43008</v>
      </c>
      <c r="CK33">
        <v>13559.7659</v>
      </c>
      <c r="CL33" t="s">
        <v>920</v>
      </c>
      <c r="CM33" t="s">
        <v>920</v>
      </c>
      <c r="CN33" t="s">
        <v>920</v>
      </c>
      <c r="CO33" t="s">
        <v>920</v>
      </c>
      <c r="CQ33" s="30">
        <v>43008</v>
      </c>
      <c r="CR33">
        <v>20119.150300000001</v>
      </c>
      <c r="CS33">
        <v>21006.358</v>
      </c>
      <c r="CT33">
        <v>1265.316</v>
      </c>
      <c r="CU33">
        <v>48369.417000000001</v>
      </c>
      <c r="CV33">
        <v>6292.6490000000003</v>
      </c>
    </row>
    <row r="34" spans="1:100">
      <c r="A34" t="s">
        <v>1320</v>
      </c>
      <c r="D34" s="24">
        <v>43098</v>
      </c>
      <c r="E34">
        <v>225852.0949</v>
      </c>
      <c r="F34">
        <v>54918.224000000002</v>
      </c>
      <c r="G34">
        <v>27361.425999999999</v>
      </c>
      <c r="H34">
        <v>3286.7109999999998</v>
      </c>
      <c r="I34">
        <v>33768.677000000003</v>
      </c>
      <c r="K34" s="24">
        <v>43098</v>
      </c>
      <c r="L34">
        <v>93331.004499999995</v>
      </c>
      <c r="M34">
        <v>47591.792000000001</v>
      </c>
      <c r="N34">
        <v>12714.052</v>
      </c>
      <c r="O34">
        <v>12605.832</v>
      </c>
      <c r="P34">
        <v>14172.441000000001</v>
      </c>
      <c r="R34" s="24">
        <v>43098</v>
      </c>
      <c r="S34">
        <v>17214.741000000002</v>
      </c>
      <c r="T34">
        <v>2137.1089999999999</v>
      </c>
      <c r="U34">
        <v>724.77800000000002</v>
      </c>
      <c r="V34">
        <v>0</v>
      </c>
      <c r="W34">
        <v>927.30100000000004</v>
      </c>
      <c r="Y34" s="24">
        <v>43098</v>
      </c>
      <c r="Z34">
        <v>113954.5867</v>
      </c>
      <c r="AA34">
        <v>17086.355</v>
      </c>
      <c r="AB34">
        <v>7102.3119999999999</v>
      </c>
      <c r="AC34">
        <v>6257.5360000000001</v>
      </c>
      <c r="AD34">
        <v>7849.1229999999996</v>
      </c>
      <c r="AF34" s="24">
        <v>43098</v>
      </c>
      <c r="AG34">
        <v>9810.5784000000003</v>
      </c>
      <c r="AH34">
        <v>1661.4659999999999</v>
      </c>
      <c r="AI34">
        <v>552.85500000000002</v>
      </c>
      <c r="AJ34">
        <v>12.493</v>
      </c>
      <c r="AK34">
        <v>1210.42</v>
      </c>
      <c r="AM34" s="24">
        <v>43098</v>
      </c>
      <c r="AN34">
        <v>6450.7282999999998</v>
      </c>
      <c r="AO34">
        <v>1925.8320000000001</v>
      </c>
      <c r="AP34">
        <v>539.50900000000001</v>
      </c>
      <c r="AQ34">
        <v>189.041</v>
      </c>
      <c r="AR34">
        <v>1119.712</v>
      </c>
      <c r="AT34" s="24">
        <v>43098</v>
      </c>
      <c r="AU34">
        <v>45765.910600000003</v>
      </c>
      <c r="AV34">
        <v>53964.192999999999</v>
      </c>
      <c r="AW34">
        <v>8958.5779999999995</v>
      </c>
      <c r="AX34">
        <v>15164.302</v>
      </c>
      <c r="AY34">
        <v>7920.7550000000001</v>
      </c>
      <c r="BA34" s="24">
        <v>43098</v>
      </c>
      <c r="BB34">
        <v>19783.106299999999</v>
      </c>
      <c r="BC34">
        <v>21214.332999999999</v>
      </c>
      <c r="BD34">
        <v>2287.261</v>
      </c>
      <c r="BE34">
        <v>3949.3670000000002</v>
      </c>
      <c r="BF34">
        <v>3356.9969999999998</v>
      </c>
      <c r="BH34" s="24">
        <v>43098</v>
      </c>
      <c r="BI34">
        <v>12942.544599999999</v>
      </c>
      <c r="BJ34">
        <v>12932.865</v>
      </c>
      <c r="BK34">
        <v>921.58399999999995</v>
      </c>
      <c r="BL34">
        <v>1748.075</v>
      </c>
      <c r="BM34">
        <v>3076.3389999999999</v>
      </c>
      <c r="BO34" s="24">
        <v>43098</v>
      </c>
      <c r="BP34">
        <v>4026.5320000000002</v>
      </c>
      <c r="BQ34">
        <v>2842.9229999999998</v>
      </c>
      <c r="BR34">
        <v>1961.82</v>
      </c>
      <c r="BS34">
        <v>995.30499999999995</v>
      </c>
      <c r="BT34">
        <v>849.68200000000002</v>
      </c>
      <c r="BV34" s="24">
        <v>43098</v>
      </c>
      <c r="BW34">
        <v>15357.1836</v>
      </c>
      <c r="BX34">
        <v>119307.39599999999</v>
      </c>
      <c r="BY34">
        <v>4104.99</v>
      </c>
      <c r="BZ34">
        <v>33319.529000000002</v>
      </c>
      <c r="CA34">
        <v>7475.1629999999996</v>
      </c>
      <c r="CC34" s="24">
        <v>43098</v>
      </c>
      <c r="CD34">
        <v>29222.885399999999</v>
      </c>
      <c r="CE34">
        <v>48760.514000000003</v>
      </c>
      <c r="CF34">
        <v>1396.088</v>
      </c>
      <c r="CG34">
        <v>2137.6550000000002</v>
      </c>
      <c r="CH34">
        <v>8056.991</v>
      </c>
      <c r="CJ34" s="24">
        <v>43098</v>
      </c>
      <c r="CK34">
        <v>11326.322899999999</v>
      </c>
      <c r="CL34" t="s">
        <v>920</v>
      </c>
      <c r="CM34" t="s">
        <v>920</v>
      </c>
      <c r="CN34" t="s">
        <v>920</v>
      </c>
      <c r="CO34" t="s">
        <v>920</v>
      </c>
      <c r="CQ34" s="24">
        <v>43098</v>
      </c>
      <c r="CR34">
        <v>19811.726999999999</v>
      </c>
      <c r="CS34">
        <v>20876.98</v>
      </c>
      <c r="CT34">
        <v>883.673</v>
      </c>
      <c r="CU34">
        <v>46642.337</v>
      </c>
      <c r="CV34">
        <v>7522.5789999999997</v>
      </c>
    </row>
    <row r="35" spans="1:100">
      <c r="A35" t="s">
        <v>1289</v>
      </c>
      <c r="D35" s="24">
        <v>43190</v>
      </c>
      <c r="E35">
        <v>272682.31929999997</v>
      </c>
      <c r="F35">
        <v>61485.089</v>
      </c>
      <c r="G35">
        <v>33140.275000000001</v>
      </c>
      <c r="H35">
        <v>0</v>
      </c>
      <c r="I35">
        <v>50196.81</v>
      </c>
      <c r="K35" s="24">
        <v>43190</v>
      </c>
      <c r="L35">
        <v>77809.003800000006</v>
      </c>
      <c r="M35">
        <v>49323.012000000002</v>
      </c>
      <c r="N35">
        <v>14181.808999999999</v>
      </c>
      <c r="O35">
        <v>12055.798000000001</v>
      </c>
      <c r="P35">
        <v>11253.767</v>
      </c>
      <c r="R35" s="24">
        <v>43190</v>
      </c>
      <c r="S35">
        <v>20617.009900000001</v>
      </c>
      <c r="T35">
        <v>2206.8319999999999</v>
      </c>
      <c r="U35">
        <v>756.92399999999998</v>
      </c>
      <c r="V35">
        <v>0</v>
      </c>
      <c r="W35">
        <v>853.65099999999995</v>
      </c>
      <c r="Y35" s="24">
        <v>43190</v>
      </c>
      <c r="Z35">
        <v>132928.5778</v>
      </c>
      <c r="AA35">
        <v>18267.93</v>
      </c>
      <c r="AB35">
        <v>7593.7960000000003</v>
      </c>
      <c r="AC35">
        <v>4399</v>
      </c>
      <c r="AD35">
        <v>5851.5330000000004</v>
      </c>
      <c r="AF35" s="24">
        <v>43190</v>
      </c>
      <c r="AG35">
        <v>8717.3174999999992</v>
      </c>
      <c r="AH35">
        <v>1685.1410000000001</v>
      </c>
      <c r="AI35">
        <v>547.11400000000003</v>
      </c>
      <c r="AJ35">
        <v>8.3260000000000005</v>
      </c>
      <c r="AK35">
        <v>1308.384</v>
      </c>
      <c r="AM35" s="24">
        <v>43190</v>
      </c>
      <c r="AN35">
        <v>6062.7717000000002</v>
      </c>
      <c r="AO35">
        <v>1993.16</v>
      </c>
      <c r="AP35">
        <v>565.16399999999999</v>
      </c>
      <c r="AQ35">
        <v>122.069</v>
      </c>
      <c r="AR35">
        <v>1215.9369999999999</v>
      </c>
      <c r="AT35" s="24">
        <v>43190</v>
      </c>
      <c r="AU35">
        <v>35814.208700000003</v>
      </c>
      <c r="AV35">
        <v>53678.915999999997</v>
      </c>
      <c r="AW35">
        <v>9178.509</v>
      </c>
      <c r="AX35">
        <v>15046.964</v>
      </c>
      <c r="AY35">
        <v>10465.689</v>
      </c>
      <c r="BA35" s="24">
        <v>43190</v>
      </c>
      <c r="BB35">
        <v>21782.624</v>
      </c>
      <c r="BC35">
        <v>21784.082999999999</v>
      </c>
      <c r="BD35">
        <v>2197.5079999999998</v>
      </c>
      <c r="BE35">
        <v>3818.5459999999998</v>
      </c>
      <c r="BF35">
        <v>3742.5540000000001</v>
      </c>
      <c r="BH35" s="24">
        <v>43190</v>
      </c>
      <c r="BI35">
        <v>17239.9856</v>
      </c>
      <c r="BJ35">
        <v>12759.902</v>
      </c>
      <c r="BK35">
        <v>1042.8710000000001</v>
      </c>
      <c r="BL35">
        <v>2568.819</v>
      </c>
      <c r="BM35">
        <v>4764.5860000000002</v>
      </c>
      <c r="BO35" s="24">
        <v>43190</v>
      </c>
      <c r="BP35">
        <v>5034.8683000000001</v>
      </c>
      <c r="BQ35">
        <v>2892.84</v>
      </c>
      <c r="BR35">
        <v>1564.028</v>
      </c>
      <c r="BS35">
        <v>1000</v>
      </c>
      <c r="BT35">
        <v>1857.528</v>
      </c>
      <c r="BV35" s="24">
        <v>43190</v>
      </c>
      <c r="BW35">
        <v>14993.2693</v>
      </c>
      <c r="BX35">
        <v>118818.33100000001</v>
      </c>
      <c r="BY35">
        <v>3312.1689999999999</v>
      </c>
      <c r="BZ35">
        <v>31372.616000000002</v>
      </c>
      <c r="CA35">
        <v>7743.1530000000002</v>
      </c>
      <c r="CC35" s="24">
        <v>43190</v>
      </c>
      <c r="CD35">
        <v>28009.875899999999</v>
      </c>
      <c r="CE35">
        <v>46234.425000000003</v>
      </c>
      <c r="CF35">
        <v>1191.6579999999999</v>
      </c>
      <c r="CG35">
        <v>1593.501</v>
      </c>
      <c r="CH35">
        <v>8334.7540000000008</v>
      </c>
      <c r="CJ35" s="24">
        <v>43190</v>
      </c>
      <c r="CK35">
        <v>9237.7811000000002</v>
      </c>
      <c r="CL35" t="s">
        <v>920</v>
      </c>
      <c r="CM35" t="s">
        <v>920</v>
      </c>
      <c r="CN35" t="s">
        <v>920</v>
      </c>
      <c r="CO35" t="s">
        <v>920</v>
      </c>
      <c r="CQ35" s="24">
        <v>43190</v>
      </c>
      <c r="CR35">
        <v>20084.992200000001</v>
      </c>
      <c r="CS35">
        <v>21022.629000000001</v>
      </c>
      <c r="CT35">
        <v>682.077</v>
      </c>
      <c r="CU35">
        <v>43622.39</v>
      </c>
      <c r="CV35">
        <v>5862.7920000000004</v>
      </c>
    </row>
    <row r="36" spans="1:100">
      <c r="A36" t="s">
        <v>1316</v>
      </c>
      <c r="D36" s="24">
        <v>43280</v>
      </c>
      <c r="E36">
        <v>254560.20879999999</v>
      </c>
      <c r="F36">
        <v>73452.146999999997</v>
      </c>
      <c r="G36">
        <v>33140.275000000001</v>
      </c>
      <c r="H36">
        <v>0</v>
      </c>
      <c r="I36">
        <v>50196.81</v>
      </c>
      <c r="K36" s="24">
        <v>43280</v>
      </c>
      <c r="L36">
        <v>77610.003800000006</v>
      </c>
      <c r="M36">
        <v>49323.012000000002</v>
      </c>
      <c r="N36">
        <v>14181.808999999999</v>
      </c>
      <c r="O36">
        <v>12055.798000000001</v>
      </c>
      <c r="P36">
        <v>11253.767</v>
      </c>
      <c r="R36" s="24">
        <v>43280</v>
      </c>
      <c r="S36">
        <v>21264.1806</v>
      </c>
      <c r="T36">
        <v>2206.8319999999999</v>
      </c>
      <c r="U36">
        <v>756.92399999999998</v>
      </c>
      <c r="V36">
        <v>0</v>
      </c>
      <c r="W36">
        <v>853.65099999999995</v>
      </c>
      <c r="Y36" s="24">
        <v>43280</v>
      </c>
      <c r="Z36">
        <v>92775.271299999993</v>
      </c>
      <c r="AA36">
        <v>18267.93</v>
      </c>
      <c r="AB36">
        <v>7593.7960000000003</v>
      </c>
      <c r="AC36">
        <v>4399</v>
      </c>
      <c r="AD36">
        <v>5851.5330000000004</v>
      </c>
      <c r="AF36" s="24">
        <v>43280</v>
      </c>
      <c r="AG36">
        <v>11054.4478</v>
      </c>
      <c r="AH36">
        <v>1685.1410000000001</v>
      </c>
      <c r="AI36">
        <v>547.11400000000003</v>
      </c>
      <c r="AJ36">
        <v>8.3260000000000005</v>
      </c>
      <c r="AK36">
        <v>1308.384</v>
      </c>
      <c r="AM36" s="24">
        <v>43280</v>
      </c>
      <c r="AN36">
        <v>5324.8936000000003</v>
      </c>
      <c r="AO36">
        <v>1993.16</v>
      </c>
      <c r="AP36">
        <v>565.16399999999999</v>
      </c>
      <c r="AQ36">
        <v>122.069</v>
      </c>
      <c r="AR36">
        <v>1215.9369999999999</v>
      </c>
      <c r="AT36" s="24">
        <v>43280</v>
      </c>
      <c r="AU36">
        <v>38555.396099999998</v>
      </c>
      <c r="AV36">
        <v>53678.915999999997</v>
      </c>
      <c r="AW36">
        <v>9178.509</v>
      </c>
      <c r="AX36">
        <v>15046.964</v>
      </c>
      <c r="AY36">
        <v>10465.689</v>
      </c>
      <c r="BA36" s="24">
        <v>43280</v>
      </c>
      <c r="BB36">
        <v>21540.2582</v>
      </c>
      <c r="BC36">
        <v>21784.082999999999</v>
      </c>
      <c r="BD36">
        <v>2197.5079999999998</v>
      </c>
      <c r="BE36">
        <v>3818.5459999999998</v>
      </c>
      <c r="BF36">
        <v>3742.5540000000001</v>
      </c>
      <c r="BH36" s="24">
        <v>43280</v>
      </c>
      <c r="BI36">
        <v>25079.978999999999</v>
      </c>
      <c r="BJ36">
        <v>12759.902</v>
      </c>
      <c r="BK36">
        <v>1042.8710000000001</v>
      </c>
      <c r="BL36">
        <v>2568.819</v>
      </c>
      <c r="BM36">
        <v>4764.5860000000002</v>
      </c>
      <c r="BO36" s="24">
        <v>43280</v>
      </c>
      <c r="BP36">
        <v>4455.7561999999998</v>
      </c>
      <c r="BQ36">
        <v>2892.84</v>
      </c>
      <c r="BR36">
        <v>1564.028</v>
      </c>
      <c r="BS36">
        <v>1000</v>
      </c>
      <c r="BT36">
        <v>1857.528</v>
      </c>
      <c r="BV36" s="24">
        <v>43280</v>
      </c>
      <c r="BW36">
        <v>14483.789199999999</v>
      </c>
      <c r="BX36">
        <v>118818.33100000001</v>
      </c>
      <c r="BY36">
        <v>3312.1689999999999</v>
      </c>
      <c r="BZ36">
        <v>31372.616000000002</v>
      </c>
      <c r="CA36">
        <v>7743.1530000000002</v>
      </c>
      <c r="CC36" s="24">
        <v>43280</v>
      </c>
      <c r="CD36">
        <v>27086.5726</v>
      </c>
      <c r="CE36" t="s">
        <v>920</v>
      </c>
      <c r="CF36" t="s">
        <v>920</v>
      </c>
      <c r="CG36" t="s">
        <v>920</v>
      </c>
      <c r="CH36" t="s">
        <v>920</v>
      </c>
      <c r="CJ36" s="24">
        <v>43280</v>
      </c>
      <c r="CK36">
        <v>6770.5475999999999</v>
      </c>
      <c r="CL36" t="s">
        <v>920</v>
      </c>
      <c r="CM36" t="s">
        <v>920</v>
      </c>
      <c r="CN36" t="s">
        <v>920</v>
      </c>
      <c r="CO36" t="s">
        <v>920</v>
      </c>
      <c r="CQ36" s="24">
        <v>43280</v>
      </c>
      <c r="CR36">
        <v>23432.490900000001</v>
      </c>
      <c r="CS36">
        <v>21022.629000000001</v>
      </c>
      <c r="CT36">
        <v>682.077</v>
      </c>
      <c r="CU36">
        <v>43622.39</v>
      </c>
      <c r="CV36">
        <v>5862.7920000000004</v>
      </c>
    </row>
    <row r="37" spans="1:100">
      <c r="A37" t="s">
        <v>1308</v>
      </c>
    </row>
    <row r="38" spans="1:100">
      <c r="A38" t="s">
        <v>1329</v>
      </c>
    </row>
    <row r="39" spans="1:100">
      <c r="A39" t="s">
        <v>1285</v>
      </c>
    </row>
    <row r="40" spans="1:100">
      <c r="A40" t="s">
        <v>1292</v>
      </c>
      <c r="D40" t="s">
        <v>912</v>
      </c>
      <c r="E40" t="s">
        <v>932</v>
      </c>
    </row>
    <row r="41" spans="1:100">
      <c r="A41" t="s">
        <v>1312</v>
      </c>
      <c r="D41" t="s">
        <v>914</v>
      </c>
    </row>
    <row r="42" spans="1:100">
      <c r="A42" t="s">
        <v>1292</v>
      </c>
    </row>
    <row r="43" spans="1:100">
      <c r="E43" t="s">
        <v>1292</v>
      </c>
      <c r="J43" t="s">
        <v>1289</v>
      </c>
    </row>
    <row r="44" spans="1:100">
      <c r="A44" t="s">
        <v>1324</v>
      </c>
      <c r="E44" t="s">
        <v>931</v>
      </c>
      <c r="F44" t="s">
        <v>921</v>
      </c>
      <c r="G44" t="s">
        <v>922</v>
      </c>
      <c r="H44" t="s">
        <v>923</v>
      </c>
      <c r="I44" t="s">
        <v>929</v>
      </c>
      <c r="J44" t="s">
        <v>931</v>
      </c>
      <c r="K44" t="s">
        <v>921</v>
      </c>
      <c r="L44" t="s">
        <v>922</v>
      </c>
      <c r="M44" t="s">
        <v>923</v>
      </c>
      <c r="N44" t="s">
        <v>929</v>
      </c>
    </row>
    <row r="45" spans="1:100">
      <c r="A45" t="s">
        <v>1320</v>
      </c>
      <c r="D45" t="s">
        <v>915</v>
      </c>
      <c r="E45" t="s">
        <v>930</v>
      </c>
      <c r="F45" t="s">
        <v>916</v>
      </c>
      <c r="G45" t="s">
        <v>917</v>
      </c>
      <c r="H45" t="s">
        <v>918</v>
      </c>
      <c r="I45" t="s">
        <v>919</v>
      </c>
      <c r="J45" t="s">
        <v>930</v>
      </c>
      <c r="K45" t="s">
        <v>916</v>
      </c>
      <c r="L45" t="s">
        <v>917</v>
      </c>
      <c r="M45" t="s">
        <v>918</v>
      </c>
      <c r="N45" t="s">
        <v>919</v>
      </c>
    </row>
    <row r="46" spans="1:100">
      <c r="A46" t="s">
        <v>1324</v>
      </c>
      <c r="D46" s="30">
        <v>42734</v>
      </c>
      <c r="E46" t="s">
        <v>920</v>
      </c>
      <c r="F46" t="s">
        <v>920</v>
      </c>
      <c r="G46" t="s">
        <v>920</v>
      </c>
      <c r="H46" t="s">
        <v>920</v>
      </c>
      <c r="I46" t="s">
        <v>920</v>
      </c>
      <c r="J46">
        <v>11460.5558</v>
      </c>
      <c r="K46">
        <v>33237.261400000003</v>
      </c>
      <c r="L46">
        <v>7155.1895000000004</v>
      </c>
      <c r="M46">
        <v>18585.938600000001</v>
      </c>
      <c r="N46">
        <v>6387.8324000000002</v>
      </c>
    </row>
    <row r="47" spans="1:100">
      <c r="A47" t="s">
        <v>1320</v>
      </c>
      <c r="D47" s="24">
        <v>43098</v>
      </c>
      <c r="E47" t="s">
        <v>920</v>
      </c>
      <c r="F47" t="s">
        <v>920</v>
      </c>
      <c r="G47" t="s">
        <v>920</v>
      </c>
      <c r="H47" t="s">
        <v>920</v>
      </c>
      <c r="I47" t="s">
        <v>920</v>
      </c>
      <c r="J47">
        <v>11326.322899999999</v>
      </c>
      <c r="K47">
        <v>30272.863700000002</v>
      </c>
      <c r="L47">
        <v>5424.3190999999997</v>
      </c>
      <c r="M47">
        <v>16971.972099999999</v>
      </c>
      <c r="N47">
        <v>6800.1342000000004</v>
      </c>
    </row>
    <row r="48" spans="1:100">
      <c r="A48" t="s">
        <v>1308</v>
      </c>
    </row>
    <row r="49" spans="1:8">
      <c r="A49" t="s">
        <v>1285</v>
      </c>
    </row>
    <row r="51" spans="1:8">
      <c r="A51" t="s">
        <v>1285</v>
      </c>
      <c r="D51" t="s">
        <v>912</v>
      </c>
      <c r="E51" t="s">
        <v>1359</v>
      </c>
    </row>
    <row r="52" spans="1:8">
      <c r="D52" t="s">
        <v>914</v>
      </c>
    </row>
    <row r="53" spans="1:8">
      <c r="A53" t="s">
        <v>1334</v>
      </c>
    </row>
    <row r="54" spans="1:8">
      <c r="A54" t="s">
        <v>1308</v>
      </c>
      <c r="E54" t="s">
        <v>1358</v>
      </c>
    </row>
    <row r="55" spans="1:8">
      <c r="A55" t="s">
        <v>1316</v>
      </c>
      <c r="E55" t="e">
        <f ca="1">_xll.BFieldInfo(E$56)</f>
        <v>#NAME?</v>
      </c>
    </row>
    <row r="56" spans="1:8">
      <c r="D56" t="s">
        <v>915</v>
      </c>
      <c r="E56" t="s">
        <v>930</v>
      </c>
    </row>
    <row r="57" spans="1:8">
      <c r="D57" s="24">
        <v>43290</v>
      </c>
      <c r="E57">
        <v>26922.659899999999</v>
      </c>
    </row>
    <row r="58" spans="1:8">
      <c r="D58" s="24"/>
    </row>
    <row r="59" spans="1:8">
      <c r="D59" s="24"/>
    </row>
    <row r="60" spans="1:8">
      <c r="D60" s="24"/>
    </row>
    <row r="61" spans="1:8">
      <c r="C61" s="24"/>
      <c r="D61" t="s">
        <v>930</v>
      </c>
      <c r="E61" t="s">
        <v>916</v>
      </c>
      <c r="F61" t="s">
        <v>917</v>
      </c>
      <c r="G61" t="s">
        <v>918</v>
      </c>
      <c r="H61" t="s">
        <v>919</v>
      </c>
    </row>
    <row r="62" spans="1:8">
      <c r="C62" s="24" t="s">
        <v>1324</v>
      </c>
      <c r="D62">
        <v>247829.04939999999</v>
      </c>
      <c r="E62">
        <v>61485.089</v>
      </c>
      <c r="F62">
        <v>33140.275000000001</v>
      </c>
      <c r="G62">
        <v>0</v>
      </c>
      <c r="H62">
        <v>50196.81</v>
      </c>
    </row>
    <row r="63" spans="1:8">
      <c r="C63" s="24" t="s">
        <v>1320</v>
      </c>
      <c r="D63">
        <v>77610.003800000006</v>
      </c>
      <c r="E63">
        <v>49323.012000000002</v>
      </c>
      <c r="F63">
        <v>14181.808999999999</v>
      </c>
      <c r="G63">
        <v>12055.798000000001</v>
      </c>
      <c r="H63">
        <v>11253.767</v>
      </c>
    </row>
    <row r="64" spans="1:8">
      <c r="C64" s="24" t="s">
        <v>1349</v>
      </c>
      <c r="D64">
        <v>18453.6106</v>
      </c>
      <c r="E64">
        <v>2206.8319999999999</v>
      </c>
      <c r="F64">
        <v>756.92399999999998</v>
      </c>
      <c r="G64">
        <v>0</v>
      </c>
      <c r="H64">
        <v>853.65099999999995</v>
      </c>
    </row>
    <row r="65" spans="1:8">
      <c r="C65" t="s">
        <v>1339</v>
      </c>
      <c r="D65">
        <v>83053.944499999998</v>
      </c>
      <c r="E65">
        <v>18267.93</v>
      </c>
      <c r="F65">
        <v>7593.7960000000003</v>
      </c>
      <c r="G65">
        <v>4399</v>
      </c>
      <c r="H65">
        <v>5851.5330000000004</v>
      </c>
    </row>
    <row r="66" spans="1:8">
      <c r="C66" t="s">
        <v>1344</v>
      </c>
      <c r="D66">
        <v>9902.9429</v>
      </c>
      <c r="E66">
        <v>1685.1410000000001</v>
      </c>
      <c r="F66">
        <v>547.11400000000003</v>
      </c>
      <c r="G66">
        <v>8.3260000000000005</v>
      </c>
      <c r="H66">
        <v>1308.384</v>
      </c>
    </row>
    <row r="67" spans="1:8">
      <c r="C67" t="s">
        <v>1353</v>
      </c>
      <c r="D67">
        <v>5058.6489000000001</v>
      </c>
      <c r="E67">
        <v>1993.16</v>
      </c>
      <c r="F67">
        <v>565.16399999999999</v>
      </c>
      <c r="G67">
        <v>122.069</v>
      </c>
      <c r="H67">
        <v>1215.9369999999999</v>
      </c>
    </row>
    <row r="68" spans="1:8">
      <c r="C68" t="s">
        <v>1316</v>
      </c>
      <c r="D68">
        <v>37125.211300000003</v>
      </c>
      <c r="E68">
        <v>53678.915999999997</v>
      </c>
      <c r="F68">
        <v>9178.509</v>
      </c>
      <c r="G68">
        <v>15046.964</v>
      </c>
      <c r="H68">
        <v>10465.689</v>
      </c>
    </row>
    <row r="69" spans="1:8">
      <c r="C69" t="s">
        <v>1308</v>
      </c>
      <c r="D69">
        <v>22540.017</v>
      </c>
      <c r="E69">
        <v>21784.082999999999</v>
      </c>
      <c r="F69">
        <v>2197.5079999999998</v>
      </c>
      <c r="G69">
        <v>3818.5459999999998</v>
      </c>
      <c r="H69">
        <v>3742.5540000000001</v>
      </c>
    </row>
    <row r="70" spans="1:8">
      <c r="C70" t="s">
        <v>1329</v>
      </c>
      <c r="D70">
        <v>21919.981599999999</v>
      </c>
      <c r="E70">
        <v>12759.902</v>
      </c>
      <c r="F70">
        <v>1042.8710000000001</v>
      </c>
      <c r="G70">
        <v>2568.819</v>
      </c>
      <c r="H70">
        <v>4764.5860000000002</v>
      </c>
    </row>
    <row r="71" spans="1:8">
      <c r="C71" t="s">
        <v>1285</v>
      </c>
      <c r="D71">
        <v>4033.3451</v>
      </c>
      <c r="E71">
        <v>2892.84</v>
      </c>
      <c r="F71">
        <v>1564.028</v>
      </c>
      <c r="G71">
        <v>1000</v>
      </c>
      <c r="H71">
        <v>1857.528</v>
      </c>
    </row>
    <row r="72" spans="1:8">
      <c r="C72" t="s">
        <v>1334</v>
      </c>
      <c r="D72">
        <v>13668.6212</v>
      </c>
      <c r="E72">
        <v>118818.33100000001</v>
      </c>
      <c r="F72">
        <v>3312.1689999999999</v>
      </c>
      <c r="G72">
        <v>31372.616000000002</v>
      </c>
      <c r="H72">
        <v>7743.1530000000002</v>
      </c>
    </row>
    <row r="73" spans="1:8">
      <c r="C73" t="s">
        <v>1358</v>
      </c>
      <c r="D73">
        <v>26922.659899999999</v>
      </c>
      <c r="E73">
        <v>46234.425000000003</v>
      </c>
      <c r="F73">
        <v>1191.6579999999999</v>
      </c>
      <c r="G73">
        <v>1593.501</v>
      </c>
      <c r="H73">
        <v>8334.7540000000008</v>
      </c>
    </row>
    <row r="74" spans="1:8">
      <c r="C74" t="s">
        <v>1289</v>
      </c>
      <c r="D74">
        <v>6655.7925999999998</v>
      </c>
      <c r="E74">
        <v>30272.863700000002</v>
      </c>
      <c r="F74">
        <v>5424.3190999999997</v>
      </c>
      <c r="G74">
        <v>16971.972099999999</v>
      </c>
      <c r="H74">
        <v>6800.1342000000004</v>
      </c>
    </row>
    <row r="75" spans="1:8">
      <c r="C75" t="s">
        <v>1312</v>
      </c>
      <c r="D75">
        <v>22817.644199999999</v>
      </c>
      <c r="E75">
        <v>21022.629000000001</v>
      </c>
      <c r="F75">
        <v>682.077</v>
      </c>
      <c r="G75">
        <v>43622.39</v>
      </c>
      <c r="H75">
        <v>5862.7920000000004</v>
      </c>
    </row>
    <row r="76" spans="1:8">
      <c r="C76" s="31" t="s">
        <v>1362</v>
      </c>
      <c r="D76" s="31">
        <v>24664.205900000001</v>
      </c>
      <c r="E76" s="31">
        <v>1991.472</v>
      </c>
      <c r="F76" s="31">
        <v>3442.9110000000001</v>
      </c>
      <c r="G76" s="31">
        <v>876.06500000000005</v>
      </c>
      <c r="H76" s="31">
        <v>4523.6360000000004</v>
      </c>
    </row>
    <row r="77" spans="1:8">
      <c r="C77" s="31"/>
    </row>
    <row r="79" spans="1:8">
      <c r="A79" t="s">
        <v>1362</v>
      </c>
      <c r="C79" s="31" t="s">
        <v>912</v>
      </c>
      <c r="D79" s="31" t="s">
        <v>1364</v>
      </c>
      <c r="E79" s="31"/>
      <c r="F79" s="31"/>
      <c r="G79" s="31"/>
    </row>
    <row r="80" spans="1:8">
      <c r="C80" s="31" t="s">
        <v>914</v>
      </c>
      <c r="D80" s="32">
        <v>43290</v>
      </c>
      <c r="E80" s="31"/>
      <c r="F80" s="31"/>
      <c r="G80" s="31"/>
    </row>
    <row r="81" spans="3:7">
      <c r="C81" s="31"/>
      <c r="D81" s="31"/>
      <c r="E81" s="31"/>
      <c r="F81" s="31"/>
      <c r="G81" s="31"/>
    </row>
    <row r="82" spans="3:7">
      <c r="C82" s="31"/>
      <c r="D82" s="31" t="s">
        <v>1362</v>
      </c>
      <c r="E82" s="31"/>
      <c r="F82" s="31"/>
      <c r="G82" s="31"/>
    </row>
    <row r="83" spans="3:7">
      <c r="C83" s="31"/>
      <c r="D83" s="31" t="s">
        <v>931</v>
      </c>
      <c r="E83" s="31"/>
      <c r="F83" s="31"/>
      <c r="G83" s="31"/>
    </row>
    <row r="84" spans="3:7">
      <c r="C84" s="31" t="s">
        <v>915</v>
      </c>
      <c r="D84" s="31" t="s">
        <v>930</v>
      </c>
      <c r="E84" s="31"/>
      <c r="F84" s="31"/>
      <c r="G84" s="31"/>
    </row>
    <row r="85" spans="3:7">
      <c r="C85" s="33">
        <v>43290</v>
      </c>
      <c r="D85" s="31">
        <v>24664.205900000001</v>
      </c>
      <c r="E85" s="31"/>
      <c r="F85" s="31"/>
      <c r="G85" s="31"/>
    </row>
    <row r="86" spans="3:7">
      <c r="C86" s="31"/>
      <c r="D86" s="31"/>
      <c r="E86" s="31"/>
      <c r="F86" s="31"/>
      <c r="G86" s="31"/>
    </row>
    <row r="87" spans="3:7">
      <c r="C87" s="31"/>
      <c r="D87" s="31"/>
      <c r="E87" s="31"/>
      <c r="F87" s="31"/>
      <c r="G87" s="31"/>
    </row>
    <row r="88" spans="3:7">
      <c r="C88" s="31" t="s">
        <v>912</v>
      </c>
      <c r="D88" s="31" t="s">
        <v>913</v>
      </c>
      <c r="E88" s="31"/>
      <c r="F88" s="31"/>
      <c r="G88" s="31"/>
    </row>
    <row r="89" spans="3:7">
      <c r="C89" s="31" t="s">
        <v>914</v>
      </c>
      <c r="D89" s="31"/>
      <c r="E89" s="31"/>
      <c r="F89" s="31"/>
      <c r="G89" s="31"/>
    </row>
    <row r="90" spans="3:7">
      <c r="C90" s="31"/>
      <c r="D90" s="31"/>
      <c r="E90" s="31"/>
      <c r="F90" s="31"/>
      <c r="G90" s="31"/>
    </row>
    <row r="91" spans="3:7">
      <c r="C91" s="31" t="s">
        <v>1362</v>
      </c>
      <c r="D91" s="31" t="s">
        <v>1365</v>
      </c>
      <c r="E91" s="31" t="s">
        <v>922</v>
      </c>
      <c r="F91" s="31" t="s">
        <v>923</v>
      </c>
      <c r="G91" s="31" t="s">
        <v>929</v>
      </c>
    </row>
    <row r="92" spans="3:7">
      <c r="C92" s="31" t="s">
        <v>915</v>
      </c>
      <c r="D92" s="31" t="s">
        <v>1366</v>
      </c>
      <c r="E92" s="31" t="s">
        <v>917</v>
      </c>
      <c r="F92" s="31" t="s">
        <v>918</v>
      </c>
      <c r="G92" s="31" t="s">
        <v>919</v>
      </c>
    </row>
    <row r="93" spans="3:7">
      <c r="C93" s="33">
        <v>43008</v>
      </c>
      <c r="D93" s="31">
        <v>2023.8689999999999</v>
      </c>
      <c r="E93" s="31">
        <v>3976.6950000000002</v>
      </c>
      <c r="F93" s="31">
        <v>2202.1619999999998</v>
      </c>
      <c r="G93" s="31">
        <v>5859.8590000000004</v>
      </c>
    </row>
    <row r="94" spans="3:7">
      <c r="C94" s="32">
        <v>43098</v>
      </c>
      <c r="D94" s="31">
        <v>2057.415</v>
      </c>
      <c r="E94" s="31">
        <v>3712.643</v>
      </c>
      <c r="F94" s="31">
        <v>1214.5260000000001</v>
      </c>
      <c r="G94" s="31">
        <v>7821.0110000000004</v>
      </c>
    </row>
    <row r="95" spans="3:7">
      <c r="C95" s="32">
        <v>43190</v>
      </c>
      <c r="D95" s="31">
        <v>1991.472</v>
      </c>
      <c r="E95" s="31">
        <v>3442.9110000000001</v>
      </c>
      <c r="F95" s="31">
        <v>876.06500000000005</v>
      </c>
      <c r="G95" s="31">
        <v>4523.6360000000004</v>
      </c>
    </row>
    <row r="98" spans="3:3">
      <c r="C98" s="24"/>
    </row>
    <row r="99" spans="3:3">
      <c r="C99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1"/>
  <sheetViews>
    <sheetView tabSelected="1" zoomScale="80" zoomScaleNormal="80" workbookViewId="0">
      <selection activeCell="A25" sqref="A25"/>
    </sheetView>
  </sheetViews>
  <sheetFormatPr defaultRowHeight="15.75"/>
  <cols>
    <col min="1" max="1" width="31.75" bestFit="1" customWidth="1"/>
    <col min="2" max="2" width="29.125" customWidth="1"/>
    <col min="4" max="4" width="14.375" bestFit="1" customWidth="1"/>
    <col min="5" max="5" width="38.5" customWidth="1"/>
    <col min="6" max="6" width="22.125" bestFit="1" customWidth="1"/>
    <col min="7" max="7" width="19.25" bestFit="1" customWidth="1"/>
    <col min="8" max="8" width="18" bestFit="1" customWidth="1"/>
    <col min="9" max="9" width="20.875" bestFit="1" customWidth="1"/>
    <col min="10" max="10" width="16.25" bestFit="1" customWidth="1"/>
    <col min="12" max="12" width="19.25" bestFit="1" customWidth="1"/>
    <col min="13" max="13" width="34.5" bestFit="1" customWidth="1"/>
  </cols>
  <sheetData>
    <row r="1" spans="1:13">
      <c r="A1" s="8" t="s">
        <v>1294</v>
      </c>
      <c r="B1" s="2"/>
      <c r="L1" t="s">
        <v>10</v>
      </c>
      <c r="M1" t="s">
        <v>1354</v>
      </c>
    </row>
    <row r="2" spans="1:13">
      <c r="A2" t="s">
        <v>7</v>
      </c>
      <c r="B2" t="s">
        <v>126</v>
      </c>
      <c r="C2" t="s">
        <v>8</v>
      </c>
      <c r="D2" t="s">
        <v>740</v>
      </c>
      <c r="E2" t="s">
        <v>27</v>
      </c>
      <c r="F2" t="s">
        <v>10</v>
      </c>
      <c r="G2" t="s">
        <v>9</v>
      </c>
      <c r="H2" t="s">
        <v>11</v>
      </c>
      <c r="I2" t="s">
        <v>12</v>
      </c>
      <c r="J2" t="s">
        <v>13</v>
      </c>
      <c r="L2" t="s">
        <v>9</v>
      </c>
      <c r="M2" t="s">
        <v>1355</v>
      </c>
    </row>
    <row r="3" spans="1:13">
      <c r="A3" s="12" t="s">
        <v>6</v>
      </c>
      <c r="B3" s="12" t="s">
        <v>127</v>
      </c>
      <c r="C3" t="s">
        <v>20</v>
      </c>
      <c r="D3" t="s">
        <v>741</v>
      </c>
      <c r="E3" t="s">
        <v>28</v>
      </c>
      <c r="F3" s="19">
        <v>432719.71480000002</v>
      </c>
      <c r="G3" s="19">
        <v>231787.584</v>
      </c>
      <c r="H3" s="19">
        <v>17762.704000000002</v>
      </c>
      <c r="I3" s="19">
        <v>63073.510999999999</v>
      </c>
      <c r="J3" s="19">
        <v>140616.95999999999</v>
      </c>
      <c r="L3" t="s">
        <v>11</v>
      </c>
      <c r="M3" t="s">
        <v>1355</v>
      </c>
    </row>
    <row r="4" spans="1:13">
      <c r="A4" s="12" t="s">
        <v>1321</v>
      </c>
      <c r="B4" s="12" t="s">
        <v>1322</v>
      </c>
      <c r="C4" t="s">
        <v>1323</v>
      </c>
      <c r="D4" t="s">
        <v>1324</v>
      </c>
      <c r="E4" t="s">
        <v>47</v>
      </c>
      <c r="F4" s="19">
        <v>247829.04939999999</v>
      </c>
      <c r="G4" s="19">
        <v>61485.089</v>
      </c>
      <c r="H4" s="19">
        <v>33140.275000000001</v>
      </c>
      <c r="I4" s="19">
        <v>0</v>
      </c>
      <c r="J4" s="19">
        <v>50196.81</v>
      </c>
      <c r="L4" t="s">
        <v>12</v>
      </c>
      <c r="M4" t="s">
        <v>1356</v>
      </c>
    </row>
    <row r="5" spans="1:13">
      <c r="A5" t="s">
        <v>15</v>
      </c>
      <c r="B5" t="s">
        <v>160</v>
      </c>
      <c r="C5" t="s">
        <v>22</v>
      </c>
      <c r="D5" t="s">
        <v>744</v>
      </c>
      <c r="E5" t="s">
        <v>29</v>
      </c>
      <c r="F5" s="19">
        <v>84583.094200000007</v>
      </c>
      <c r="G5" s="19">
        <v>46621.027000000002</v>
      </c>
      <c r="H5" s="19">
        <v>6268.2089999999998</v>
      </c>
      <c r="I5" s="19">
        <v>1193.3050000000001</v>
      </c>
      <c r="J5" s="19">
        <v>19198.175999999999</v>
      </c>
      <c r="L5" t="s">
        <v>13</v>
      </c>
      <c r="M5" t="s">
        <v>1356</v>
      </c>
    </row>
    <row r="6" spans="1:13">
      <c r="A6" s="12" t="s">
        <v>1317</v>
      </c>
      <c r="B6" s="12" t="s">
        <v>1318</v>
      </c>
      <c r="C6" t="s">
        <v>1319</v>
      </c>
      <c r="D6" t="s">
        <v>1320</v>
      </c>
      <c r="E6" t="s">
        <v>47</v>
      </c>
      <c r="F6" s="19">
        <v>77610.003800000006</v>
      </c>
      <c r="G6" s="19">
        <v>49323.012000000002</v>
      </c>
      <c r="H6" s="19">
        <v>14181.808999999999</v>
      </c>
      <c r="I6" s="19">
        <v>12055.798000000001</v>
      </c>
      <c r="J6" s="19">
        <v>11253.767</v>
      </c>
      <c r="L6" s="13"/>
      <c r="M6">
        <v>2017</v>
      </c>
    </row>
    <row r="7" spans="1:13">
      <c r="A7" t="s">
        <v>360</v>
      </c>
      <c r="B7" t="s">
        <v>479</v>
      </c>
      <c r="C7" t="s">
        <v>361</v>
      </c>
      <c r="D7" t="s">
        <v>758</v>
      </c>
      <c r="E7" t="s">
        <v>30</v>
      </c>
      <c r="F7" s="19">
        <v>66637.790200000003</v>
      </c>
      <c r="G7" s="19">
        <v>8947.5879999999997</v>
      </c>
      <c r="H7" s="19">
        <v>2177.1120000000001</v>
      </c>
      <c r="I7" s="19">
        <v>658.83500000000004</v>
      </c>
      <c r="J7" s="19">
        <v>3055.7350000000001</v>
      </c>
    </row>
    <row r="8" spans="1:13">
      <c r="A8" s="12" t="s">
        <v>18</v>
      </c>
      <c r="B8" s="12" t="s">
        <v>162</v>
      </c>
      <c r="C8" t="s">
        <v>24</v>
      </c>
      <c r="D8" t="s">
        <v>746</v>
      </c>
      <c r="E8" t="s">
        <v>33</v>
      </c>
      <c r="F8" s="19">
        <v>58430.9784</v>
      </c>
      <c r="G8" s="19">
        <v>42330.949000000001</v>
      </c>
      <c r="H8" s="19">
        <v>4451.6099999999997</v>
      </c>
      <c r="I8" s="19">
        <v>13925.549000000001</v>
      </c>
      <c r="J8" s="19">
        <v>3091.308</v>
      </c>
    </row>
    <row r="9" spans="1:13">
      <c r="A9" t="s">
        <v>38</v>
      </c>
      <c r="B9" t="s">
        <v>164</v>
      </c>
      <c r="C9" t="s">
        <v>40</v>
      </c>
      <c r="D9" t="s">
        <v>748</v>
      </c>
      <c r="E9" t="s">
        <v>41</v>
      </c>
      <c r="F9" s="19">
        <v>56136.585099999997</v>
      </c>
      <c r="G9" s="19">
        <v>15787.013300000001</v>
      </c>
      <c r="H9" s="19">
        <v>3112.5897</v>
      </c>
      <c r="I9" s="19">
        <v>602.99099999999999</v>
      </c>
      <c r="J9" s="19">
        <v>9953.5753000000004</v>
      </c>
      <c r="L9" s="12"/>
      <c r="M9" t="s">
        <v>1367</v>
      </c>
    </row>
    <row r="10" spans="1:13">
      <c r="A10" t="s">
        <v>19</v>
      </c>
      <c r="B10" t="s">
        <v>163</v>
      </c>
      <c r="C10" t="s">
        <v>25</v>
      </c>
      <c r="D10" t="s">
        <v>747</v>
      </c>
      <c r="E10" t="s">
        <v>36</v>
      </c>
      <c r="F10" s="19">
        <v>37956.599900000001</v>
      </c>
      <c r="G10" s="19">
        <v>20775.427299999999</v>
      </c>
      <c r="H10" s="19">
        <v>649.88430000000005</v>
      </c>
      <c r="I10" s="19">
        <v>4282.1099999999997</v>
      </c>
      <c r="J10" s="19">
        <v>4072.5488</v>
      </c>
    </row>
    <row r="11" spans="1:13">
      <c r="A11" t="s">
        <v>51</v>
      </c>
      <c r="B11" t="s">
        <v>168</v>
      </c>
      <c r="C11" t="s">
        <v>53</v>
      </c>
      <c r="D11" t="s">
        <v>752</v>
      </c>
      <c r="E11" t="s">
        <v>52</v>
      </c>
      <c r="F11" s="19">
        <v>35982.198100000001</v>
      </c>
      <c r="G11" s="19">
        <v>12510.266</v>
      </c>
      <c r="H11" s="19">
        <v>1314.7560000000001</v>
      </c>
      <c r="I11" s="19">
        <v>0</v>
      </c>
      <c r="J11" s="19">
        <v>4736.5820000000003</v>
      </c>
    </row>
    <row r="12" spans="1:13">
      <c r="A12" t="s">
        <v>58</v>
      </c>
      <c r="B12" t="s">
        <v>171</v>
      </c>
      <c r="C12" t="s">
        <v>59</v>
      </c>
      <c r="D12" t="s">
        <v>755</v>
      </c>
      <c r="E12" t="s">
        <v>34</v>
      </c>
      <c r="F12" s="19">
        <v>21705.742200000001</v>
      </c>
      <c r="G12" s="19">
        <v>7693.2650000000003</v>
      </c>
      <c r="H12" s="19">
        <v>1519.8109999999999</v>
      </c>
      <c r="I12" s="19">
        <v>250.31399999999999</v>
      </c>
      <c r="J12" s="19">
        <v>1931.61</v>
      </c>
    </row>
    <row r="13" spans="1:13">
      <c r="A13" t="s">
        <v>49</v>
      </c>
      <c r="B13" t="s">
        <v>167</v>
      </c>
      <c r="C13" t="s">
        <v>50</v>
      </c>
      <c r="D13" t="s">
        <v>751</v>
      </c>
      <c r="E13" t="s">
        <v>36</v>
      </c>
      <c r="F13" s="19">
        <v>13556.5437</v>
      </c>
      <c r="G13" s="19">
        <v>9471.4860000000008</v>
      </c>
      <c r="H13" s="19">
        <v>999.06399999999996</v>
      </c>
      <c r="I13" s="19">
        <v>523.62900000000002</v>
      </c>
      <c r="J13" s="19">
        <v>2095.4839999999999</v>
      </c>
    </row>
    <row r="14" spans="1:13">
      <c r="A14" t="s">
        <v>478</v>
      </c>
      <c r="B14" t="s">
        <v>480</v>
      </c>
      <c r="C14" t="s">
        <v>481</v>
      </c>
      <c r="D14" t="s">
        <v>759</v>
      </c>
      <c r="E14" t="s">
        <v>30</v>
      </c>
      <c r="F14" s="19">
        <v>12977.527599999999</v>
      </c>
      <c r="G14" s="19">
        <v>11903.472</v>
      </c>
      <c r="H14" s="19">
        <v>2014.9069999999999</v>
      </c>
      <c r="I14" s="19">
        <v>4892.0870000000004</v>
      </c>
      <c r="J14" s="19">
        <v>3130.0749999999998</v>
      </c>
    </row>
    <row r="15" spans="1:13">
      <c r="A15" t="s">
        <v>66</v>
      </c>
      <c r="B15" t="s">
        <v>172</v>
      </c>
      <c r="C15" t="s">
        <v>67</v>
      </c>
      <c r="D15" t="s">
        <v>756</v>
      </c>
      <c r="E15" t="s">
        <v>68</v>
      </c>
      <c r="F15" s="19">
        <v>12577.7963</v>
      </c>
      <c r="G15" s="19">
        <v>9354.9979999999996</v>
      </c>
      <c r="H15" s="19">
        <v>950.57600000000002</v>
      </c>
      <c r="I15" s="19">
        <v>0</v>
      </c>
      <c r="J15" s="19">
        <v>1163.0830000000001</v>
      </c>
    </row>
    <row r="16" spans="1:13">
      <c r="A16" t="s">
        <v>45</v>
      </c>
      <c r="B16" t="s">
        <v>166</v>
      </c>
      <c r="C16" t="s">
        <v>46</v>
      </c>
      <c r="D16" t="s">
        <v>750</v>
      </c>
      <c r="E16" t="s">
        <v>47</v>
      </c>
      <c r="F16" s="19">
        <v>10358.761</v>
      </c>
      <c r="G16" s="19">
        <v>10606.972</v>
      </c>
      <c r="H16" s="19">
        <v>1230.3810000000001</v>
      </c>
      <c r="I16" s="19">
        <v>0.48299999999999998</v>
      </c>
      <c r="J16" s="19">
        <v>3179.223</v>
      </c>
    </row>
    <row r="17" spans="1:10">
      <c r="A17" t="s">
        <v>43</v>
      </c>
      <c r="B17" t="s">
        <v>165</v>
      </c>
      <c r="C17" t="s">
        <v>44</v>
      </c>
      <c r="D17" t="s">
        <v>749</v>
      </c>
      <c r="E17" t="s">
        <v>36</v>
      </c>
      <c r="F17" s="19">
        <v>7968.4273999999996</v>
      </c>
      <c r="G17" s="19">
        <v>11249.914000000001</v>
      </c>
      <c r="H17" s="19">
        <v>272.84899999999999</v>
      </c>
      <c r="I17" s="19">
        <v>0</v>
      </c>
      <c r="J17" s="19">
        <v>2786.3989999999999</v>
      </c>
    </row>
    <row r="18" spans="1:10">
      <c r="A18" t="s">
        <v>17</v>
      </c>
      <c r="B18" t="s">
        <v>161</v>
      </c>
      <c r="C18" t="s">
        <v>23</v>
      </c>
      <c r="D18" t="s">
        <v>745</v>
      </c>
      <c r="E18" t="s">
        <v>34</v>
      </c>
      <c r="F18" s="19">
        <v>6160.6872000000003</v>
      </c>
      <c r="G18" s="19">
        <v>207.929</v>
      </c>
      <c r="H18" s="19">
        <v>-299.39499999999998</v>
      </c>
      <c r="I18" s="19">
        <v>0</v>
      </c>
      <c r="J18" s="19">
        <v>915.98</v>
      </c>
    </row>
    <row r="19" spans="1:10">
      <c r="A19" t="s">
        <v>14</v>
      </c>
      <c r="B19" t="s">
        <v>159</v>
      </c>
      <c r="C19" t="s">
        <v>21</v>
      </c>
      <c r="D19" t="s">
        <v>742</v>
      </c>
      <c r="E19" t="s">
        <v>30</v>
      </c>
      <c r="F19" s="19">
        <v>5842.1737000000003</v>
      </c>
      <c r="G19" s="19">
        <v>2475.962</v>
      </c>
      <c r="H19" s="19">
        <v>167.15799999999999</v>
      </c>
      <c r="I19" s="19">
        <v>474.50099999999998</v>
      </c>
      <c r="J19" s="19">
        <v>1108.0450000000001</v>
      </c>
    </row>
    <row r="20" spans="1:10">
      <c r="A20" t="s">
        <v>54</v>
      </c>
      <c r="B20" t="s">
        <v>169</v>
      </c>
      <c r="C20" t="s">
        <v>55</v>
      </c>
      <c r="D20" t="s">
        <v>753</v>
      </c>
      <c r="E20" t="s">
        <v>47</v>
      </c>
      <c r="F20" s="19">
        <v>5330.6659</v>
      </c>
      <c r="G20" s="19">
        <v>6038.46</v>
      </c>
      <c r="H20" s="19">
        <v>-227.65</v>
      </c>
      <c r="I20" s="19">
        <v>3227.5619999999999</v>
      </c>
      <c r="J20" s="19">
        <v>762.41300000000001</v>
      </c>
    </row>
    <row r="21" spans="1:10">
      <c r="A21" t="s">
        <v>482</v>
      </c>
      <c r="B21" t="s">
        <v>483</v>
      </c>
      <c r="C21" t="s">
        <v>484</v>
      </c>
      <c r="D21" t="s">
        <v>760</v>
      </c>
      <c r="E21" t="s">
        <v>488</v>
      </c>
      <c r="F21" s="19">
        <v>5316.8168999999998</v>
      </c>
      <c r="G21" s="19">
        <v>4026.9380000000001</v>
      </c>
      <c r="H21" s="19">
        <v>438.21199999999999</v>
      </c>
      <c r="I21" s="19">
        <v>407.54</v>
      </c>
      <c r="J21" s="19">
        <v>2309.3310000000001</v>
      </c>
    </row>
    <row r="22" spans="1:10">
      <c r="A22" t="s">
        <v>485</v>
      </c>
      <c r="B22" t="s">
        <v>486</v>
      </c>
      <c r="C22" t="s">
        <v>487</v>
      </c>
      <c r="D22" t="s">
        <v>761</v>
      </c>
      <c r="E22" t="s">
        <v>30</v>
      </c>
      <c r="F22" s="19">
        <v>3953.1478000000002</v>
      </c>
      <c r="G22" s="19">
        <v>2309.9639999999999</v>
      </c>
      <c r="H22" s="19">
        <v>114.705</v>
      </c>
      <c r="I22" s="19">
        <v>221.74299999999999</v>
      </c>
      <c r="J22" s="19">
        <v>478.86599999999999</v>
      </c>
    </row>
    <row r="23" spans="1:10">
      <c r="A23" t="s">
        <v>56</v>
      </c>
      <c r="B23" t="s">
        <v>170</v>
      </c>
      <c r="C23" t="s">
        <v>57</v>
      </c>
      <c r="D23" t="s">
        <v>754</v>
      </c>
      <c r="E23" t="s">
        <v>36</v>
      </c>
      <c r="F23" s="19">
        <v>3853.5358999999999</v>
      </c>
      <c r="G23" s="25">
        <v>9335.19</v>
      </c>
      <c r="H23" s="25">
        <v>682.83299999999997</v>
      </c>
      <c r="I23" s="25">
        <v>44.901000000000003</v>
      </c>
      <c r="J23" s="25">
        <v>1943.2059999999999</v>
      </c>
    </row>
    <row r="24" spans="1:10">
      <c r="A24" t="s">
        <v>77</v>
      </c>
      <c r="B24" t="s">
        <v>173</v>
      </c>
      <c r="C24" t="s">
        <v>78</v>
      </c>
      <c r="D24" t="s">
        <v>757</v>
      </c>
      <c r="E24" t="s">
        <v>79</v>
      </c>
      <c r="F24" s="19">
        <v>3009.1149</v>
      </c>
      <c r="G24" s="19">
        <v>1158.7809999999999</v>
      </c>
      <c r="H24" s="19">
        <v>255.345</v>
      </c>
      <c r="I24" s="19">
        <v>1.591</v>
      </c>
      <c r="J24" s="19">
        <v>694.20299999999997</v>
      </c>
    </row>
    <row r="25" spans="1:10">
      <c r="A25" t="s">
        <v>475</v>
      </c>
      <c r="B25" t="s">
        <v>476</v>
      </c>
      <c r="C25" t="s">
        <v>477</v>
      </c>
      <c r="D25" t="s">
        <v>743</v>
      </c>
      <c r="E25" t="s">
        <v>30</v>
      </c>
      <c r="F25" s="19">
        <v>1258.6375</v>
      </c>
      <c r="G25" s="19">
        <v>1028.6990000000001</v>
      </c>
      <c r="H25" s="19">
        <v>95.683000000000007</v>
      </c>
      <c r="I25" s="19">
        <v>0</v>
      </c>
      <c r="J25" s="19">
        <v>511.89299999999997</v>
      </c>
    </row>
    <row r="26" spans="1:10">
      <c r="F26" s="19"/>
      <c r="G26" s="19"/>
      <c r="H26" s="19"/>
      <c r="I26" s="19"/>
      <c r="J26" s="19"/>
    </row>
    <row r="29" spans="1:10">
      <c r="A29" s="6" t="s">
        <v>0</v>
      </c>
      <c r="B29" s="1"/>
    </row>
    <row r="30" spans="1:10">
      <c r="A30" s="1" t="s">
        <v>101</v>
      </c>
      <c r="B30" s="1"/>
    </row>
    <row r="31" spans="1:10">
      <c r="A31" t="s">
        <v>7</v>
      </c>
      <c r="B31" t="s">
        <v>126</v>
      </c>
      <c r="C31" t="s">
        <v>8</v>
      </c>
      <c r="E31" t="s">
        <v>100</v>
      </c>
      <c r="F31" t="s">
        <v>10</v>
      </c>
      <c r="G31" t="s">
        <v>9</v>
      </c>
      <c r="H31" t="s">
        <v>11</v>
      </c>
      <c r="I31" t="s">
        <v>12</v>
      </c>
      <c r="J31" t="s">
        <v>13</v>
      </c>
    </row>
    <row r="32" spans="1:10">
      <c r="A32" s="12" t="s">
        <v>102</v>
      </c>
      <c r="B32" s="12" t="s">
        <v>128</v>
      </c>
      <c r="C32" t="s">
        <v>103</v>
      </c>
      <c r="D32" t="s">
        <v>763</v>
      </c>
      <c r="E32" t="s">
        <v>112</v>
      </c>
      <c r="F32" s="19">
        <v>226932.75</v>
      </c>
      <c r="G32" s="19">
        <v>49541.199000000001</v>
      </c>
      <c r="H32" s="19">
        <v>15122.495000000001</v>
      </c>
      <c r="I32" s="19">
        <v>12949.383</v>
      </c>
      <c r="J32" s="19">
        <v>26902.663</v>
      </c>
    </row>
    <row r="33" spans="1:10">
      <c r="A33" t="s">
        <v>106</v>
      </c>
      <c r="B33" t="s">
        <v>175</v>
      </c>
      <c r="C33" t="s">
        <v>107</v>
      </c>
      <c r="D33" t="s">
        <v>765</v>
      </c>
      <c r="E33" t="s">
        <v>112</v>
      </c>
      <c r="F33" s="19">
        <v>109373.2205</v>
      </c>
      <c r="G33" s="19">
        <v>13547.674999999999</v>
      </c>
      <c r="H33" s="19">
        <v>5683.1319999999996</v>
      </c>
      <c r="I33" s="19">
        <v>0</v>
      </c>
      <c r="J33" s="19">
        <v>7835.7979999999998</v>
      </c>
    </row>
    <row r="34" spans="1:10">
      <c r="A34" t="s">
        <v>104</v>
      </c>
      <c r="B34" t="s">
        <v>174</v>
      </c>
      <c r="C34" t="s">
        <v>105</v>
      </c>
      <c r="D34" t="s">
        <v>764</v>
      </c>
      <c r="E34" t="s">
        <v>112</v>
      </c>
      <c r="F34" s="19">
        <v>30091.918699999998</v>
      </c>
      <c r="G34" s="19">
        <v>6951.7539999999999</v>
      </c>
      <c r="H34" s="19">
        <v>1782.759</v>
      </c>
      <c r="I34" s="19">
        <v>3598.88</v>
      </c>
      <c r="J34" s="19">
        <v>2092.6370000000002</v>
      </c>
    </row>
    <row r="35" spans="1:10">
      <c r="A35" t="s">
        <v>108</v>
      </c>
      <c r="B35" t="s">
        <v>180</v>
      </c>
      <c r="C35" t="s">
        <v>109</v>
      </c>
      <c r="D35" t="s">
        <v>766</v>
      </c>
      <c r="E35" t="s">
        <v>113</v>
      </c>
      <c r="F35" s="19">
        <v>18028.1656</v>
      </c>
      <c r="G35" s="19">
        <v>3477.5639999999999</v>
      </c>
      <c r="H35" s="19">
        <v>464.24400000000003</v>
      </c>
      <c r="I35" s="19">
        <v>393.98899999999998</v>
      </c>
      <c r="J35" s="19">
        <v>1337.558</v>
      </c>
    </row>
    <row r="36" spans="1:10">
      <c r="F36" s="19"/>
      <c r="G36" s="19"/>
      <c r="H36" s="19"/>
      <c r="I36" s="19"/>
      <c r="J36" s="19"/>
    </row>
    <row r="38" spans="1:10">
      <c r="A38" s="1" t="s">
        <v>1335</v>
      </c>
      <c r="B38" s="1"/>
    </row>
    <row r="39" spans="1:10">
      <c r="A39" t="s">
        <v>7</v>
      </c>
      <c r="B39" t="s">
        <v>126</v>
      </c>
      <c r="C39" t="s">
        <v>8</v>
      </c>
      <c r="E39" t="s">
        <v>100</v>
      </c>
      <c r="F39" t="s">
        <v>10</v>
      </c>
      <c r="G39" t="s">
        <v>9</v>
      </c>
      <c r="H39" t="s">
        <v>11</v>
      </c>
      <c r="I39" t="s">
        <v>12</v>
      </c>
      <c r="J39" t="s">
        <v>13</v>
      </c>
    </row>
    <row r="40" spans="1:10">
      <c r="A40" t="s">
        <v>1346</v>
      </c>
      <c r="B40" t="s">
        <v>1347</v>
      </c>
      <c r="C40" t="s">
        <v>1348</v>
      </c>
      <c r="D40" t="s">
        <v>1349</v>
      </c>
      <c r="E40" t="s">
        <v>1340</v>
      </c>
      <c r="F40" s="19">
        <v>18453.6106</v>
      </c>
      <c r="G40" s="19">
        <v>2206.8319999999999</v>
      </c>
      <c r="H40" s="19">
        <v>756.92399999999998</v>
      </c>
      <c r="I40" s="19">
        <v>0</v>
      </c>
      <c r="J40" s="19">
        <v>853.65099999999995</v>
      </c>
    </row>
    <row r="41" spans="1:10">
      <c r="F41" s="19"/>
      <c r="G41" s="19"/>
      <c r="H41" s="19"/>
      <c r="I41" s="19"/>
      <c r="J41" s="19"/>
    </row>
    <row r="42" spans="1:10">
      <c r="F42" s="19"/>
      <c r="G42" s="19"/>
      <c r="H42" s="19"/>
      <c r="I42" s="19"/>
      <c r="J42" s="19"/>
    </row>
    <row r="43" spans="1:10">
      <c r="F43" s="19"/>
      <c r="G43" s="19"/>
      <c r="H43" s="19"/>
      <c r="I43" s="19"/>
      <c r="J43" s="19"/>
    </row>
    <row r="46" spans="1:10">
      <c r="A46" s="7" t="s">
        <v>373</v>
      </c>
      <c r="B46" s="1"/>
    </row>
    <row r="47" spans="1:10">
      <c r="A47" t="s">
        <v>7</v>
      </c>
      <c r="B47" t="s">
        <v>126</v>
      </c>
      <c r="C47" t="s">
        <v>8</v>
      </c>
      <c r="F47" t="s">
        <v>10</v>
      </c>
      <c r="G47" t="s">
        <v>9</v>
      </c>
      <c r="H47" t="s">
        <v>11</v>
      </c>
      <c r="I47" t="s">
        <v>12</v>
      </c>
      <c r="J47" t="s">
        <v>13</v>
      </c>
    </row>
    <row r="48" spans="1:10">
      <c r="A48" s="12" t="s">
        <v>85</v>
      </c>
      <c r="B48" s="12" t="s">
        <v>156</v>
      </c>
      <c r="C48" t="s">
        <v>87</v>
      </c>
      <c r="D48" t="s">
        <v>767</v>
      </c>
      <c r="F48" s="19">
        <v>5743579.2714</v>
      </c>
      <c r="G48" s="19">
        <v>991611.51199999999</v>
      </c>
      <c r="H48" s="19">
        <v>658497.53799999994</v>
      </c>
      <c r="I48" s="19">
        <v>189488.09</v>
      </c>
      <c r="J48" s="19">
        <v>577782.96299999999</v>
      </c>
    </row>
    <row r="49" spans="1:10">
      <c r="A49" s="12" t="s">
        <v>1321</v>
      </c>
      <c r="B49" s="12" t="s">
        <v>1322</v>
      </c>
      <c r="C49" t="s">
        <v>1323</v>
      </c>
      <c r="D49" t="s">
        <v>1324</v>
      </c>
      <c r="E49" t="s">
        <v>47</v>
      </c>
      <c r="F49" s="19">
        <v>247829.04939999999</v>
      </c>
      <c r="G49" s="19">
        <v>61485.089</v>
      </c>
      <c r="H49" s="19">
        <v>33140.275000000001</v>
      </c>
      <c r="I49" s="19">
        <v>0</v>
      </c>
      <c r="J49" s="19">
        <v>50196.81</v>
      </c>
    </row>
    <row r="50" spans="1:10">
      <c r="A50" s="12" t="s">
        <v>86</v>
      </c>
      <c r="B50" s="12" t="s">
        <v>157</v>
      </c>
      <c r="C50" t="s">
        <v>88</v>
      </c>
      <c r="D50" t="s">
        <v>768</v>
      </c>
      <c r="F50" s="19">
        <v>222188.01420000001</v>
      </c>
      <c r="G50" s="19">
        <v>149363.89300000001</v>
      </c>
      <c r="H50" s="19">
        <v>58913.167999999998</v>
      </c>
      <c r="I50" s="19">
        <v>92609.395000000004</v>
      </c>
      <c r="J50" s="19">
        <v>77142.865999999995</v>
      </c>
    </row>
    <row r="51" spans="1:10">
      <c r="A51" t="s">
        <v>90</v>
      </c>
      <c r="B51" t="s">
        <v>176</v>
      </c>
      <c r="C51" t="s">
        <v>91</v>
      </c>
      <c r="D51" t="s">
        <v>769</v>
      </c>
      <c r="F51" s="19">
        <v>109975.70759999999</v>
      </c>
      <c r="G51" s="19">
        <v>25071.648000000001</v>
      </c>
      <c r="H51" s="19">
        <v>7346.08</v>
      </c>
      <c r="I51" s="19">
        <v>0</v>
      </c>
      <c r="J51" s="19">
        <v>16334.48</v>
      </c>
    </row>
    <row r="52" spans="1:10">
      <c r="A52" s="12" t="s">
        <v>96</v>
      </c>
      <c r="B52" s="12" t="s">
        <v>179</v>
      </c>
      <c r="C52" t="s">
        <v>97</v>
      </c>
      <c r="D52" t="s">
        <v>772</v>
      </c>
      <c r="F52" s="19">
        <v>79500.967000000004</v>
      </c>
      <c r="G52" s="19">
        <v>113648.891</v>
      </c>
      <c r="H52" s="19">
        <v>7296.616</v>
      </c>
      <c r="I52" s="19">
        <v>16.992000000000001</v>
      </c>
      <c r="J52" s="19">
        <v>13582.019</v>
      </c>
    </row>
    <row r="53" spans="1:10">
      <c r="A53" s="12" t="s">
        <v>1317</v>
      </c>
      <c r="B53" s="12" t="s">
        <v>1318</v>
      </c>
      <c r="C53" t="s">
        <v>1319</v>
      </c>
      <c r="D53" t="s">
        <v>1320</v>
      </c>
      <c r="E53" t="s">
        <v>47</v>
      </c>
      <c r="F53" s="19">
        <v>77610.003800000006</v>
      </c>
      <c r="G53" s="19">
        <v>49323.012000000002</v>
      </c>
      <c r="H53" s="19">
        <v>14181.808999999999</v>
      </c>
      <c r="I53" s="19">
        <v>12055.798000000001</v>
      </c>
      <c r="J53" s="19">
        <v>11253.767</v>
      </c>
    </row>
    <row r="54" spans="1:10">
      <c r="A54" t="s">
        <v>66</v>
      </c>
      <c r="B54" t="s">
        <v>172</v>
      </c>
      <c r="C54" t="s">
        <v>67</v>
      </c>
      <c r="D54" t="s">
        <v>756</v>
      </c>
      <c r="F54" s="19">
        <v>12577.7963</v>
      </c>
      <c r="G54" s="19">
        <v>9354.9979999999996</v>
      </c>
      <c r="H54" s="19">
        <v>950.57600000000002</v>
      </c>
      <c r="I54" s="19">
        <v>0</v>
      </c>
      <c r="J54" s="19">
        <v>1163.0830000000001</v>
      </c>
    </row>
    <row r="55" spans="1:10">
      <c r="A55" t="s">
        <v>98</v>
      </c>
      <c r="B55" t="s">
        <v>183</v>
      </c>
      <c r="C55" t="s">
        <v>99</v>
      </c>
      <c r="D55" t="s">
        <v>773</v>
      </c>
      <c r="F55" s="19">
        <v>9040.7392</v>
      </c>
      <c r="G55" s="19">
        <v>5445.7139999999999</v>
      </c>
      <c r="H55" s="19">
        <v>457.75400000000002</v>
      </c>
      <c r="I55" s="19">
        <v>1131.491</v>
      </c>
      <c r="J55" s="19">
        <v>1570.4069999999999</v>
      </c>
    </row>
    <row r="56" spans="1:10">
      <c r="A56" t="s">
        <v>92</v>
      </c>
      <c r="B56" t="s">
        <v>177</v>
      </c>
      <c r="C56" t="s">
        <v>93</v>
      </c>
      <c r="D56" t="s">
        <v>770</v>
      </c>
      <c r="F56" s="19">
        <v>4706.7137000000002</v>
      </c>
      <c r="G56" s="19">
        <v>1650.627</v>
      </c>
      <c r="H56" s="19">
        <v>157.179</v>
      </c>
      <c r="I56" s="19">
        <v>837.81500000000005</v>
      </c>
      <c r="J56" s="19">
        <v>949.34799999999996</v>
      </c>
    </row>
    <row r="57" spans="1:10">
      <c r="A57" t="s">
        <v>94</v>
      </c>
      <c r="B57" t="s">
        <v>178</v>
      </c>
      <c r="C57" t="s">
        <v>95</v>
      </c>
      <c r="D57" t="s">
        <v>771</v>
      </c>
      <c r="F57" s="19">
        <v>1352.1188</v>
      </c>
      <c r="G57" s="19">
        <v>1387.528</v>
      </c>
      <c r="H57" s="19">
        <v>31.024000000000001</v>
      </c>
      <c r="I57" s="19">
        <v>802.47799999999995</v>
      </c>
      <c r="J57" s="19">
        <v>48.905000000000001</v>
      </c>
    </row>
    <row r="58" spans="1:10">
      <c r="A58" s="12" t="s">
        <v>89</v>
      </c>
      <c r="B58" s="12" t="s">
        <v>158</v>
      </c>
      <c r="F58" s="19"/>
      <c r="G58" s="19"/>
      <c r="H58" s="19"/>
      <c r="I58" s="19"/>
      <c r="J58" s="19"/>
    </row>
    <row r="60" spans="1:10">
      <c r="A60" s="1" t="s">
        <v>1345</v>
      </c>
      <c r="B60" s="1"/>
    </row>
    <row r="61" spans="1:10">
      <c r="A61" t="s">
        <v>7</v>
      </c>
      <c r="B61" t="s">
        <v>126</v>
      </c>
      <c r="C61" t="s">
        <v>8</v>
      </c>
      <c r="F61" t="s">
        <v>10</v>
      </c>
      <c r="G61" t="s">
        <v>9</v>
      </c>
      <c r="H61" t="s">
        <v>11</v>
      </c>
      <c r="I61" t="s">
        <v>12</v>
      </c>
      <c r="J61" t="s">
        <v>13</v>
      </c>
    </row>
    <row r="62" spans="1:10">
      <c r="A62" t="s">
        <v>1336</v>
      </c>
      <c r="B62" t="s">
        <v>1337</v>
      </c>
      <c r="C62" t="s">
        <v>1338</v>
      </c>
      <c r="D62" t="s">
        <v>1339</v>
      </c>
      <c r="F62" s="19">
        <v>83053.944499999998</v>
      </c>
      <c r="G62" s="19">
        <v>18267.93</v>
      </c>
      <c r="H62" s="19">
        <v>7593.7960000000003</v>
      </c>
      <c r="I62" s="19">
        <v>4399</v>
      </c>
      <c r="J62" s="19">
        <v>5851.5330000000004</v>
      </c>
    </row>
    <row r="63" spans="1:10">
      <c r="A63" t="s">
        <v>1341</v>
      </c>
      <c r="B63" t="s">
        <v>1342</v>
      </c>
      <c r="C63" t="s">
        <v>1343</v>
      </c>
      <c r="D63" t="s">
        <v>1344</v>
      </c>
      <c r="F63" s="19">
        <v>9902.9429</v>
      </c>
      <c r="G63" s="19">
        <v>1685.1410000000001</v>
      </c>
      <c r="H63" s="19">
        <v>547.11400000000003</v>
      </c>
      <c r="I63" s="19">
        <v>8.3260000000000005</v>
      </c>
      <c r="J63" s="19">
        <v>1308.384</v>
      </c>
    </row>
    <row r="64" spans="1:10">
      <c r="A64" t="s">
        <v>1350</v>
      </c>
      <c r="B64" t="s">
        <v>1351</v>
      </c>
      <c r="C64" t="s">
        <v>1352</v>
      </c>
      <c r="D64" t="s">
        <v>1353</v>
      </c>
      <c r="F64" s="19">
        <v>5058.6489000000001</v>
      </c>
      <c r="G64" s="19">
        <v>1993.16</v>
      </c>
      <c r="H64" s="19">
        <v>565.16399999999999</v>
      </c>
      <c r="I64" s="19">
        <v>122.069</v>
      </c>
      <c r="J64" s="19">
        <v>1215.9369999999999</v>
      </c>
    </row>
    <row r="65" spans="1:10">
      <c r="F65" s="19"/>
      <c r="G65" s="19"/>
      <c r="H65" s="19"/>
      <c r="I65" s="19"/>
      <c r="J65" s="19"/>
    </row>
    <row r="66" spans="1:10">
      <c r="F66" s="19"/>
      <c r="G66" s="19"/>
      <c r="H66" s="19"/>
      <c r="I66" s="19"/>
      <c r="J66" s="19"/>
    </row>
    <row r="67" spans="1:10">
      <c r="F67" s="19"/>
      <c r="G67" s="19"/>
      <c r="H67" s="19"/>
      <c r="I67" s="19"/>
      <c r="J67" s="19"/>
    </row>
    <row r="69" spans="1:10">
      <c r="A69" s="7" t="s">
        <v>374</v>
      </c>
    </row>
    <row r="70" spans="1:10">
      <c r="A70" t="s">
        <v>7</v>
      </c>
      <c r="B70" t="s">
        <v>126</v>
      </c>
      <c r="C70" t="s">
        <v>8</v>
      </c>
      <c r="E70" t="s">
        <v>383</v>
      </c>
      <c r="F70" t="s">
        <v>10</v>
      </c>
      <c r="G70" t="s">
        <v>9</v>
      </c>
      <c r="H70" t="s">
        <v>11</v>
      </c>
      <c r="I70" t="s">
        <v>12</v>
      </c>
      <c r="J70" t="s">
        <v>13</v>
      </c>
    </row>
    <row r="71" spans="1:10">
      <c r="A71" t="s">
        <v>377</v>
      </c>
      <c r="B71" t="s">
        <v>378</v>
      </c>
      <c r="C71" t="s">
        <v>381</v>
      </c>
      <c r="D71" t="s">
        <v>774</v>
      </c>
      <c r="F71" s="19">
        <v>64007.746800000001</v>
      </c>
      <c r="G71" s="19">
        <v>15591.794</v>
      </c>
      <c r="H71" s="19">
        <v>3448.4119999999998</v>
      </c>
      <c r="I71" s="19">
        <v>2852.3809999999999</v>
      </c>
      <c r="J71" s="19">
        <v>4269.4709999999995</v>
      </c>
    </row>
    <row r="72" spans="1:10">
      <c r="A72" t="s">
        <v>409</v>
      </c>
      <c r="B72" t="s">
        <v>410</v>
      </c>
      <c r="C72" t="s">
        <v>411</v>
      </c>
      <c r="D72" t="s">
        <v>784</v>
      </c>
      <c r="E72" t="s">
        <v>421</v>
      </c>
      <c r="F72" s="19">
        <v>24657.344499999999</v>
      </c>
      <c r="G72" s="19">
        <v>3062.0039999999999</v>
      </c>
      <c r="H72" s="19">
        <v>1062.194</v>
      </c>
      <c r="I72" s="19">
        <v>0</v>
      </c>
      <c r="J72" s="19">
        <v>3681.6860000000001</v>
      </c>
    </row>
    <row r="73" spans="1:10">
      <c r="A73" t="s">
        <v>392</v>
      </c>
      <c r="B73" t="s">
        <v>140</v>
      </c>
      <c r="C73" t="s">
        <v>111</v>
      </c>
      <c r="D73" t="s">
        <v>778</v>
      </c>
      <c r="E73" t="s">
        <v>393</v>
      </c>
      <c r="F73" s="19">
        <v>14408.7762</v>
      </c>
      <c r="G73" s="19">
        <v>24649.191999999999</v>
      </c>
      <c r="H73" s="19">
        <v>1419.847</v>
      </c>
      <c r="I73" s="19">
        <v>914.08100000000002</v>
      </c>
      <c r="J73" s="19">
        <v>2255.09</v>
      </c>
    </row>
    <row r="74" spans="1:10">
      <c r="A74" t="s">
        <v>379</v>
      </c>
      <c r="B74" t="s">
        <v>380</v>
      </c>
      <c r="C74" t="s">
        <v>382</v>
      </c>
      <c r="D74" t="s">
        <v>775</v>
      </c>
      <c r="E74" t="s">
        <v>384</v>
      </c>
      <c r="F74" s="19">
        <v>14102.0954</v>
      </c>
      <c r="G74" s="19">
        <v>3914.623</v>
      </c>
      <c r="H74" s="19">
        <v>980.38300000000004</v>
      </c>
      <c r="I74" s="19">
        <v>37.195</v>
      </c>
      <c r="J74" s="19">
        <v>1279.5409999999999</v>
      </c>
    </row>
    <row r="75" spans="1:10">
      <c r="A75" s="12" t="s">
        <v>418</v>
      </c>
      <c r="B75" s="12" t="s">
        <v>419</v>
      </c>
      <c r="C75" t="s">
        <v>420</v>
      </c>
      <c r="D75" t="s">
        <v>787</v>
      </c>
      <c r="F75" s="19">
        <v>11925.7016</v>
      </c>
      <c r="G75" s="19">
        <v>20567.173999999999</v>
      </c>
      <c r="H75" s="19">
        <v>912.91800000000001</v>
      </c>
      <c r="I75" s="19">
        <v>2986.6489999999999</v>
      </c>
      <c r="J75" s="19">
        <v>1935.0029999999999</v>
      </c>
    </row>
    <row r="76" spans="1:10">
      <c r="A76" t="s">
        <v>403</v>
      </c>
      <c r="B76" t="s">
        <v>404</v>
      </c>
      <c r="C76" t="s">
        <v>405</v>
      </c>
      <c r="D76" t="s">
        <v>782</v>
      </c>
      <c r="F76" s="19">
        <v>10275.0201</v>
      </c>
      <c r="G76" s="19">
        <v>11723.971</v>
      </c>
      <c r="H76" s="19">
        <v>1451.146</v>
      </c>
      <c r="I76" s="19">
        <v>438.12700000000001</v>
      </c>
      <c r="J76" s="19">
        <v>4860.848</v>
      </c>
    </row>
    <row r="77" spans="1:10">
      <c r="A77" t="s">
        <v>389</v>
      </c>
      <c r="B77" t="s">
        <v>390</v>
      </c>
      <c r="C77" t="s">
        <v>391</v>
      </c>
      <c r="D77" t="s">
        <v>777</v>
      </c>
      <c r="F77" s="19">
        <v>6150.3364000000001</v>
      </c>
      <c r="G77" s="19">
        <v>3603.0540000000001</v>
      </c>
      <c r="H77" s="19">
        <v>632.63599999999997</v>
      </c>
      <c r="I77" s="19">
        <v>106.938</v>
      </c>
      <c r="J77" s="19">
        <v>703.34</v>
      </c>
    </row>
    <row r="78" spans="1:10">
      <c r="A78" t="s">
        <v>406</v>
      </c>
      <c r="B78" t="s">
        <v>407</v>
      </c>
      <c r="C78" t="s">
        <v>408</v>
      </c>
      <c r="D78" t="s">
        <v>783</v>
      </c>
      <c r="F78" s="19">
        <v>4855.9288999999999</v>
      </c>
      <c r="G78" s="19">
        <v>4412.1459999999997</v>
      </c>
      <c r="H78" s="19">
        <v>606.86</v>
      </c>
      <c r="I78" s="19">
        <v>2113.953</v>
      </c>
      <c r="J78" s="19">
        <v>895.12400000000002</v>
      </c>
    </row>
    <row r="79" spans="1:10">
      <c r="A79" t="s">
        <v>415</v>
      </c>
      <c r="B79" t="s">
        <v>416</v>
      </c>
      <c r="C79" t="s">
        <v>417</v>
      </c>
      <c r="D79" t="s">
        <v>786</v>
      </c>
      <c r="F79" s="19">
        <v>4804.5245999999997</v>
      </c>
      <c r="G79" s="19">
        <v>3058.6529999999998</v>
      </c>
      <c r="H79" s="19">
        <v>643.67499999999995</v>
      </c>
      <c r="I79" s="19">
        <v>120.714</v>
      </c>
      <c r="J79" s="19">
        <v>698.63300000000004</v>
      </c>
    </row>
    <row r="80" spans="1:10">
      <c r="A80" t="s">
        <v>425</v>
      </c>
      <c r="B80" t="s">
        <v>426</v>
      </c>
      <c r="C80" t="s">
        <v>427</v>
      </c>
      <c r="D80" t="s">
        <v>789</v>
      </c>
      <c r="F80" s="19">
        <v>3431.0542</v>
      </c>
      <c r="G80" s="19">
        <v>2010.162</v>
      </c>
      <c r="H80" s="19">
        <v>530.06500000000005</v>
      </c>
      <c r="I80" s="19">
        <v>705.57799999999997</v>
      </c>
      <c r="J80" s="19">
        <v>848.65200000000004</v>
      </c>
    </row>
    <row r="81" spans="1:10">
      <c r="A81" t="s">
        <v>428</v>
      </c>
      <c r="B81" t="s">
        <v>429</v>
      </c>
      <c r="C81" t="s">
        <v>430</v>
      </c>
      <c r="D81" t="s">
        <v>790</v>
      </c>
      <c r="F81" s="19">
        <v>2998.2597000000001</v>
      </c>
      <c r="G81" s="19">
        <v>2317.5720000000001</v>
      </c>
      <c r="H81" s="19">
        <v>334.75200000000001</v>
      </c>
      <c r="I81" s="19">
        <v>3.052</v>
      </c>
      <c r="J81" s="19">
        <v>478.16300000000001</v>
      </c>
    </row>
    <row r="82" spans="1:10">
      <c r="A82" t="s">
        <v>397</v>
      </c>
      <c r="B82" t="s">
        <v>398</v>
      </c>
      <c r="C82" t="s">
        <v>399</v>
      </c>
      <c r="D82" t="s">
        <v>780</v>
      </c>
      <c r="F82" s="19">
        <v>2229.7143999999998</v>
      </c>
      <c r="G82" s="19">
        <v>1794.8240000000001</v>
      </c>
      <c r="H82" s="19">
        <v>-19.396999999999998</v>
      </c>
      <c r="I82" s="19">
        <v>1895.616</v>
      </c>
      <c r="J82" s="19">
        <v>141.68600000000001</v>
      </c>
    </row>
    <row r="83" spans="1:10">
      <c r="A83" t="s">
        <v>394</v>
      </c>
      <c r="B83" t="s">
        <v>395</v>
      </c>
      <c r="C83" t="s">
        <v>396</v>
      </c>
      <c r="D83" t="s">
        <v>779</v>
      </c>
      <c r="F83" s="19">
        <v>2158.5592000000001</v>
      </c>
      <c r="G83" s="19">
        <v>3438.0920000000001</v>
      </c>
      <c r="H83" s="19">
        <v>294.91300000000001</v>
      </c>
      <c r="I83" s="19">
        <v>28.611000000000001</v>
      </c>
      <c r="J83" s="19">
        <v>690.19899999999996</v>
      </c>
    </row>
    <row r="84" spans="1:10">
      <c r="A84" t="s">
        <v>422</v>
      </c>
      <c r="B84" t="s">
        <v>423</v>
      </c>
      <c r="C84" t="s">
        <v>424</v>
      </c>
      <c r="D84" t="s">
        <v>788</v>
      </c>
      <c r="F84" s="19">
        <v>1445.0663</v>
      </c>
      <c r="G84" s="25">
        <v>976.72699999999998</v>
      </c>
      <c r="H84" s="25">
        <v>115.604</v>
      </c>
      <c r="I84" s="25">
        <v>319.262</v>
      </c>
      <c r="J84" s="25">
        <v>495.524</v>
      </c>
    </row>
    <row r="85" spans="1:10">
      <c r="A85" t="s">
        <v>400</v>
      </c>
      <c r="B85" t="s">
        <v>401</v>
      </c>
      <c r="C85" t="s">
        <v>402</v>
      </c>
      <c r="D85" t="s">
        <v>781</v>
      </c>
      <c r="F85" s="19">
        <v>1250.4775999999999</v>
      </c>
      <c r="G85" s="19">
        <v>2280.85</v>
      </c>
      <c r="H85" s="19">
        <v>279.54700000000003</v>
      </c>
      <c r="I85" s="19">
        <v>321.34500000000003</v>
      </c>
      <c r="J85" s="19">
        <v>278.55399999999997</v>
      </c>
    </row>
    <row r="86" spans="1:10">
      <c r="A86" t="s">
        <v>385</v>
      </c>
      <c r="B86" t="s">
        <v>386</v>
      </c>
      <c r="C86" t="s">
        <v>387</v>
      </c>
      <c r="D86" t="s">
        <v>776</v>
      </c>
      <c r="E86" t="s">
        <v>388</v>
      </c>
      <c r="F86" s="19">
        <v>1217.4063000000001</v>
      </c>
      <c r="G86" s="19">
        <v>1161.5139999999999</v>
      </c>
      <c r="H86" s="19">
        <v>0.22700000000000001</v>
      </c>
      <c r="I86" s="19">
        <v>855.14099999999996</v>
      </c>
      <c r="J86" s="19">
        <v>189.93199999999999</v>
      </c>
    </row>
    <row r="87" spans="1:10">
      <c r="A87" t="s">
        <v>412</v>
      </c>
      <c r="B87" t="s">
        <v>413</v>
      </c>
      <c r="C87" t="s">
        <v>414</v>
      </c>
      <c r="D87" t="s">
        <v>785</v>
      </c>
      <c r="F87" s="19">
        <v>1040.5192999999999</v>
      </c>
      <c r="G87" s="19">
        <v>418.65199999999999</v>
      </c>
      <c r="H87" s="19">
        <v>111.616</v>
      </c>
      <c r="I87" s="19">
        <v>0</v>
      </c>
      <c r="J87" s="19">
        <v>268.53399999999999</v>
      </c>
    </row>
    <row r="88" spans="1:10">
      <c r="F88" s="19"/>
      <c r="G88" s="19"/>
      <c r="H88" s="19"/>
      <c r="I88" s="19"/>
      <c r="J88" s="19"/>
    </row>
    <row r="89" spans="1:10">
      <c r="F89" s="19"/>
      <c r="G89" s="19"/>
      <c r="H89" s="19"/>
      <c r="I89" s="19"/>
      <c r="J89" s="19"/>
    </row>
    <row r="90" spans="1:10">
      <c r="F90" s="19"/>
      <c r="G90" s="19"/>
      <c r="H90" s="19"/>
      <c r="I90" s="19"/>
      <c r="J90" s="19"/>
    </row>
    <row r="91" spans="1:10">
      <c r="A91" s="6" t="s">
        <v>940</v>
      </c>
      <c r="F91" s="19"/>
      <c r="G91" s="19"/>
      <c r="H91" s="19"/>
      <c r="I91" s="19"/>
      <c r="J91" s="19"/>
    </row>
    <row r="92" spans="1:10">
      <c r="A92" s="1" t="s">
        <v>29</v>
      </c>
      <c r="F92" s="19"/>
      <c r="G92" s="19"/>
      <c r="H92" s="19"/>
      <c r="I92" s="19"/>
      <c r="J92" s="19"/>
    </row>
    <row r="93" spans="1:10">
      <c r="A93" t="s">
        <v>7</v>
      </c>
      <c r="B93" t="s">
        <v>126</v>
      </c>
      <c r="C93" t="s">
        <v>8</v>
      </c>
      <c r="E93" t="s">
        <v>383</v>
      </c>
      <c r="F93" t="s">
        <v>10</v>
      </c>
      <c r="G93" t="s">
        <v>9</v>
      </c>
      <c r="H93" t="s">
        <v>11</v>
      </c>
      <c r="I93" t="s">
        <v>12</v>
      </c>
      <c r="J93" t="s">
        <v>13</v>
      </c>
    </row>
    <row r="94" spans="1:10">
      <c r="A94" s="12" t="s">
        <v>960</v>
      </c>
      <c r="B94" s="12" t="s">
        <v>961</v>
      </c>
      <c r="C94" t="s">
        <v>962</v>
      </c>
      <c r="D94" t="s">
        <v>971</v>
      </c>
      <c r="F94" s="19">
        <v>129927.3091</v>
      </c>
      <c r="G94" s="19">
        <v>326915.99900000001</v>
      </c>
      <c r="H94" s="19">
        <v>64955.148000000001</v>
      </c>
      <c r="I94" s="19">
        <v>108187.113</v>
      </c>
      <c r="J94" s="19">
        <v>97123.061000000002</v>
      </c>
    </row>
    <row r="95" spans="1:10">
      <c r="A95" s="12" t="s">
        <v>950</v>
      </c>
      <c r="B95" s="12" t="s">
        <v>951</v>
      </c>
      <c r="C95" t="s">
        <v>952</v>
      </c>
      <c r="D95" t="s">
        <v>968</v>
      </c>
      <c r="F95" s="19">
        <v>117434.4512</v>
      </c>
      <c r="G95" s="19">
        <v>309912.11599999998</v>
      </c>
      <c r="H95" s="19">
        <v>70507.320000000007</v>
      </c>
      <c r="I95" s="19">
        <v>22789.982</v>
      </c>
      <c r="J95" s="19">
        <v>65958.292000000001</v>
      </c>
    </row>
    <row r="96" spans="1:10">
      <c r="A96" s="12" t="s">
        <v>963</v>
      </c>
      <c r="B96" s="12" t="s">
        <v>964</v>
      </c>
      <c r="C96" t="s">
        <v>965</v>
      </c>
      <c r="D96" t="s">
        <v>972</v>
      </c>
      <c r="F96" s="19">
        <v>28782.01</v>
      </c>
      <c r="G96" s="19">
        <v>21963.17</v>
      </c>
      <c r="H96" s="19">
        <v>7458.7110000000002</v>
      </c>
      <c r="I96" s="19">
        <v>1083.759</v>
      </c>
      <c r="J96" s="19">
        <v>3782.6219999999998</v>
      </c>
    </row>
    <row r="97" spans="1:10">
      <c r="A97" t="s">
        <v>959</v>
      </c>
      <c r="B97" t="s">
        <v>959</v>
      </c>
      <c r="C97" t="s">
        <v>1207</v>
      </c>
      <c r="D97" t="s">
        <v>1205</v>
      </c>
      <c r="F97" s="19">
        <v>24806.489300000001</v>
      </c>
      <c r="G97" s="19">
        <v>106646.56</v>
      </c>
      <c r="H97" s="19">
        <v>10702.233</v>
      </c>
      <c r="I97" s="19">
        <v>21408.949000000001</v>
      </c>
      <c r="J97" s="19">
        <v>21608.576000000001</v>
      </c>
    </row>
    <row r="98" spans="1:10">
      <c r="A98" t="s">
        <v>977</v>
      </c>
      <c r="B98" t="s">
        <v>979</v>
      </c>
      <c r="C98" t="s">
        <v>978</v>
      </c>
      <c r="D98" t="s">
        <v>1166</v>
      </c>
      <c r="F98" s="19">
        <v>13282.880800000001</v>
      </c>
      <c r="G98" s="19">
        <v>32517.075000000001</v>
      </c>
      <c r="H98" s="19">
        <v>5938.09</v>
      </c>
      <c r="I98" s="19">
        <v>68336.964000000007</v>
      </c>
      <c r="J98" s="19">
        <v>26440.445</v>
      </c>
    </row>
    <row r="99" spans="1:10">
      <c r="A99" t="s">
        <v>947</v>
      </c>
      <c r="B99" t="s">
        <v>948</v>
      </c>
      <c r="C99" t="s">
        <v>949</v>
      </c>
      <c r="D99" t="s">
        <v>967</v>
      </c>
      <c r="F99" s="19">
        <v>6381.9741000000004</v>
      </c>
      <c r="G99" s="19">
        <v>2589.6759999999999</v>
      </c>
      <c r="H99" s="19">
        <v>1259.5540000000001</v>
      </c>
      <c r="I99" s="19">
        <v>7521.5349999999999</v>
      </c>
      <c r="J99" s="19">
        <v>348.24400000000003</v>
      </c>
    </row>
    <row r="100" spans="1:10">
      <c r="A100" t="s">
        <v>956</v>
      </c>
      <c r="B100" t="s">
        <v>957</v>
      </c>
      <c r="C100" t="s">
        <v>958</v>
      </c>
      <c r="D100" t="s">
        <v>970</v>
      </c>
      <c r="F100" s="19">
        <v>5651.7741999999998</v>
      </c>
      <c r="G100" s="19">
        <v>11967.879000000001</v>
      </c>
      <c r="H100" s="19">
        <v>1610.75</v>
      </c>
      <c r="I100" s="19">
        <v>3000</v>
      </c>
      <c r="J100" s="19">
        <v>3118.0540000000001</v>
      </c>
    </row>
    <row r="101" spans="1:10">
      <c r="A101" t="s">
        <v>953</v>
      </c>
      <c r="B101" t="s">
        <v>954</v>
      </c>
      <c r="C101" t="s">
        <v>955</v>
      </c>
      <c r="D101" t="s">
        <v>969</v>
      </c>
      <c r="F101" s="19">
        <v>2610.4011</v>
      </c>
      <c r="G101" s="19">
        <v>810.279</v>
      </c>
      <c r="H101" s="19">
        <v>-16.715</v>
      </c>
      <c r="I101" s="19">
        <v>40.701999999999998</v>
      </c>
      <c r="J101" s="19">
        <v>612.62699999999995</v>
      </c>
    </row>
    <row r="102" spans="1:10">
      <c r="A102" t="s">
        <v>944</v>
      </c>
      <c r="B102" t="s">
        <v>945</v>
      </c>
      <c r="C102" t="s">
        <v>946</v>
      </c>
      <c r="D102" t="s">
        <v>966</v>
      </c>
      <c r="F102" s="19">
        <v>1629.021</v>
      </c>
      <c r="G102" s="19">
        <v>2982.9520000000002</v>
      </c>
      <c r="H102" s="19">
        <v>161.33799999999999</v>
      </c>
      <c r="I102" s="19">
        <v>936.35799999999995</v>
      </c>
      <c r="J102" s="19">
        <v>1135.8599999999999</v>
      </c>
    </row>
    <row r="103" spans="1:10">
      <c r="F103" s="19"/>
      <c r="G103" s="19"/>
      <c r="H103" s="19"/>
      <c r="I103" s="19"/>
      <c r="J103" s="19"/>
    </row>
    <row r="104" spans="1:10">
      <c r="F104" s="19"/>
      <c r="G104" s="19"/>
      <c r="H104" s="19"/>
      <c r="I104" s="19"/>
      <c r="J104" s="19"/>
    </row>
    <row r="105" spans="1:10">
      <c r="A105" s="1" t="s">
        <v>1018</v>
      </c>
      <c r="F105" s="19"/>
      <c r="G105" s="19"/>
      <c r="H105" s="19"/>
      <c r="I105" s="19"/>
      <c r="J105" s="19"/>
    </row>
    <row r="106" spans="1:10">
      <c r="A106" t="s">
        <v>7</v>
      </c>
      <c r="B106" t="s">
        <v>126</v>
      </c>
      <c r="C106" t="s">
        <v>8</v>
      </c>
      <c r="E106" t="s">
        <v>383</v>
      </c>
      <c r="F106" t="s">
        <v>10</v>
      </c>
      <c r="G106" t="s">
        <v>9</v>
      </c>
      <c r="H106" t="s">
        <v>11</v>
      </c>
      <c r="I106" t="s">
        <v>12</v>
      </c>
      <c r="J106" t="s">
        <v>13</v>
      </c>
    </row>
    <row r="107" spans="1:10">
      <c r="A107" t="s">
        <v>1019</v>
      </c>
      <c r="B107" t="s">
        <v>1020</v>
      </c>
      <c r="C107" t="s">
        <v>1021</v>
      </c>
      <c r="D107" t="s">
        <v>1040</v>
      </c>
      <c r="F107" s="19">
        <v>261932.96350000001</v>
      </c>
      <c r="G107" s="19">
        <v>99122.429000000004</v>
      </c>
      <c r="H107" s="19">
        <v>45816.574000000001</v>
      </c>
      <c r="I107" s="19">
        <v>52788.521999999997</v>
      </c>
      <c r="J107" s="19">
        <v>14353.95</v>
      </c>
    </row>
    <row r="108" spans="1:10">
      <c r="A108" s="12" t="s">
        <v>1022</v>
      </c>
      <c r="B108" s="12" t="s">
        <v>1023</v>
      </c>
      <c r="C108" t="s">
        <v>1024</v>
      </c>
      <c r="D108" t="s">
        <v>1041</v>
      </c>
      <c r="F108" s="19">
        <v>103115.9727</v>
      </c>
      <c r="G108" s="19">
        <v>163365.89000000001</v>
      </c>
      <c r="H108" s="19">
        <v>12807.588</v>
      </c>
      <c r="I108" s="19">
        <v>29862.25</v>
      </c>
      <c r="J108" s="19">
        <v>62040.836000000003</v>
      </c>
    </row>
    <row r="109" spans="1:10">
      <c r="A109" s="12" t="s">
        <v>1025</v>
      </c>
      <c r="B109" s="12" t="s">
        <v>1026</v>
      </c>
      <c r="C109" t="s">
        <v>1027</v>
      </c>
      <c r="D109" t="s">
        <v>1042</v>
      </c>
      <c r="F109" s="19">
        <v>30874.473699999999</v>
      </c>
      <c r="G109" s="19">
        <v>33453.963000000003</v>
      </c>
      <c r="H109" s="19">
        <v>4915.24</v>
      </c>
      <c r="I109" s="19">
        <v>5429.8450000000003</v>
      </c>
      <c r="J109" s="19">
        <v>17607.310000000001</v>
      </c>
    </row>
    <row r="110" spans="1:10">
      <c r="A110" t="s">
        <v>1028</v>
      </c>
      <c r="B110" t="s">
        <v>1029</v>
      </c>
      <c r="C110" t="s">
        <v>1030</v>
      </c>
      <c r="D110" t="s">
        <v>1043</v>
      </c>
      <c r="F110" s="19">
        <v>5934.6890000000003</v>
      </c>
      <c r="G110" s="19">
        <v>10247.503000000001</v>
      </c>
      <c r="H110" s="19">
        <v>1009.391</v>
      </c>
      <c r="I110" s="19">
        <v>552.995</v>
      </c>
      <c r="J110" s="19">
        <v>2258.7530000000002</v>
      </c>
    </row>
    <row r="111" spans="1:10">
      <c r="A111" t="s">
        <v>1031</v>
      </c>
      <c r="B111" t="s">
        <v>1032</v>
      </c>
      <c r="C111" t="s">
        <v>1033</v>
      </c>
      <c r="D111" t="s">
        <v>1044</v>
      </c>
      <c r="F111" s="19">
        <v>5697.3056999999999</v>
      </c>
      <c r="G111" s="19">
        <v>13282.499</v>
      </c>
      <c r="H111" s="19">
        <v>1213.809</v>
      </c>
      <c r="I111" s="19">
        <v>2742.7240000000002</v>
      </c>
      <c r="J111" s="19">
        <v>3157.1550000000002</v>
      </c>
    </row>
    <row r="112" spans="1:10">
      <c r="A112" t="s">
        <v>1034</v>
      </c>
      <c r="B112" t="s">
        <v>1035</v>
      </c>
      <c r="C112" t="s">
        <v>1036</v>
      </c>
      <c r="D112" t="s">
        <v>1045</v>
      </c>
      <c r="F112" s="19">
        <v>3495.1248000000001</v>
      </c>
      <c r="G112" s="19">
        <v>6229.982</v>
      </c>
      <c r="H112" s="19">
        <v>941.60500000000002</v>
      </c>
      <c r="I112" s="19">
        <v>571.048</v>
      </c>
      <c r="J112" s="19">
        <v>1300.0909999999999</v>
      </c>
    </row>
    <row r="113" spans="1:10">
      <c r="F113" s="19"/>
      <c r="G113" s="19"/>
      <c r="H113" s="19"/>
      <c r="I113" s="19"/>
      <c r="J113" s="19"/>
    </row>
    <row r="114" spans="1:10">
      <c r="A114" s="1" t="s">
        <v>941</v>
      </c>
      <c r="F114" s="19"/>
      <c r="G114" s="19"/>
      <c r="H114" s="19"/>
      <c r="I114" s="19"/>
      <c r="J114" s="19"/>
    </row>
    <row r="115" spans="1:10">
      <c r="A115" t="s">
        <v>7</v>
      </c>
      <c r="B115" t="s">
        <v>126</v>
      </c>
      <c r="C115" t="s">
        <v>8</v>
      </c>
      <c r="E115" t="s">
        <v>383</v>
      </c>
      <c r="F115" t="s">
        <v>10</v>
      </c>
      <c r="G115" t="s">
        <v>9</v>
      </c>
      <c r="H115" t="s">
        <v>11</v>
      </c>
      <c r="I115" t="s">
        <v>12</v>
      </c>
      <c r="J115" t="s">
        <v>13</v>
      </c>
    </row>
    <row r="116" spans="1:10">
      <c r="A116" s="12" t="s">
        <v>991</v>
      </c>
      <c r="B116" s="12" t="s">
        <v>992</v>
      </c>
      <c r="C116" t="s">
        <v>993</v>
      </c>
      <c r="D116" t="s">
        <v>1167</v>
      </c>
      <c r="F116" s="19">
        <v>54240.0406</v>
      </c>
      <c r="G116" s="19">
        <v>114434.306</v>
      </c>
      <c r="H116" s="19">
        <v>15203.098</v>
      </c>
      <c r="I116" s="19">
        <v>26844.981</v>
      </c>
      <c r="J116" s="19">
        <v>25313.793000000001</v>
      </c>
    </row>
    <row r="117" spans="1:10">
      <c r="A117" s="12" t="s">
        <v>997</v>
      </c>
      <c r="B117" s="12" t="s">
        <v>998</v>
      </c>
      <c r="C117" t="s">
        <v>999</v>
      </c>
      <c r="D117" t="s">
        <v>1169</v>
      </c>
      <c r="F117" s="19">
        <v>43415.046399999999</v>
      </c>
      <c r="G117" s="19">
        <v>47061.072999999997</v>
      </c>
      <c r="H117" s="19">
        <v>7018.7020000000002</v>
      </c>
      <c r="I117" s="19">
        <v>15298.826999999999</v>
      </c>
      <c r="J117" s="19">
        <v>27099.852999999999</v>
      </c>
    </row>
    <row r="118" spans="1:10">
      <c r="A118" s="12" t="s">
        <v>1313</v>
      </c>
      <c r="B118" s="12" t="s">
        <v>1314</v>
      </c>
      <c r="C118" t="s">
        <v>1315</v>
      </c>
      <c r="D118" t="s">
        <v>1316</v>
      </c>
      <c r="F118" s="19">
        <v>37125.211300000003</v>
      </c>
      <c r="G118" s="19">
        <v>53678.915999999997</v>
      </c>
      <c r="H118" s="19">
        <v>9178.509</v>
      </c>
      <c r="I118" s="19">
        <v>15046.964</v>
      </c>
      <c r="J118" s="19">
        <v>10465.689</v>
      </c>
    </row>
    <row r="119" spans="1:10">
      <c r="A119" t="s">
        <v>1015</v>
      </c>
      <c r="B119" t="s">
        <v>1016</v>
      </c>
      <c r="C119" t="s">
        <v>1017</v>
      </c>
      <c r="D119" t="s">
        <v>1175</v>
      </c>
      <c r="F119" s="19">
        <v>30209.16</v>
      </c>
      <c r="G119" s="19">
        <v>27029.026000000002</v>
      </c>
      <c r="H119" s="19">
        <v>4763.8599999999997</v>
      </c>
      <c r="I119" s="19">
        <v>450.952</v>
      </c>
      <c r="J119" s="19">
        <v>5488.4560000000001</v>
      </c>
    </row>
    <row r="120" spans="1:10">
      <c r="A120" s="12" t="s">
        <v>994</v>
      </c>
      <c r="B120" s="12" t="s">
        <v>995</v>
      </c>
      <c r="C120" t="s">
        <v>996</v>
      </c>
      <c r="D120" t="s">
        <v>1168</v>
      </c>
      <c r="F120" s="19">
        <v>23328.574700000001</v>
      </c>
      <c r="G120" s="19">
        <v>66892.998999999996</v>
      </c>
      <c r="H120" s="19">
        <v>7436.8450000000003</v>
      </c>
      <c r="I120" s="19">
        <v>30850.918000000001</v>
      </c>
      <c r="J120" s="19">
        <v>22402.925999999999</v>
      </c>
    </row>
    <row r="121" spans="1:10">
      <c r="A121" t="s">
        <v>1003</v>
      </c>
      <c r="B121" t="s">
        <v>1004</v>
      </c>
      <c r="C121" t="s">
        <v>1005</v>
      </c>
      <c r="D121" t="s">
        <v>1171</v>
      </c>
      <c r="F121" s="19">
        <v>22969</v>
      </c>
      <c r="G121" s="19">
        <v>22616.899000000001</v>
      </c>
      <c r="H121" s="19">
        <v>3907.4009999999998</v>
      </c>
      <c r="I121" s="19">
        <v>5800.5020000000004</v>
      </c>
      <c r="J121" s="19">
        <v>10114.846</v>
      </c>
    </row>
    <row r="122" spans="1:10">
      <c r="A122" s="12" t="s">
        <v>1305</v>
      </c>
      <c r="B122" s="12" t="s">
        <v>1304</v>
      </c>
      <c r="C122" t="s">
        <v>1307</v>
      </c>
      <c r="D122" t="s">
        <v>1308</v>
      </c>
      <c r="E122" t="s">
        <v>1306</v>
      </c>
      <c r="F122" s="19">
        <v>22540.017</v>
      </c>
      <c r="G122" s="19">
        <v>21784.082999999999</v>
      </c>
      <c r="H122" s="19">
        <v>2197.5079999999998</v>
      </c>
      <c r="I122" s="19">
        <v>3818.5459999999998</v>
      </c>
      <c r="J122" s="19">
        <v>3742.5540000000001</v>
      </c>
    </row>
    <row r="123" spans="1:10">
      <c r="A123" s="12" t="s">
        <v>1326</v>
      </c>
      <c r="B123" s="12" t="s">
        <v>1327</v>
      </c>
      <c r="C123" t="s">
        <v>1328</v>
      </c>
      <c r="D123" t="s">
        <v>1329</v>
      </c>
      <c r="E123" t="s">
        <v>1330</v>
      </c>
      <c r="F123" s="19">
        <v>21919.981599999999</v>
      </c>
      <c r="G123" s="19">
        <v>12759.902</v>
      </c>
      <c r="H123" s="19">
        <v>1042.8710000000001</v>
      </c>
      <c r="I123" s="19">
        <v>2568.819</v>
      </c>
      <c r="J123" s="19">
        <v>4764.5860000000002</v>
      </c>
    </row>
    <row r="124" spans="1:10">
      <c r="A124" s="12" t="s">
        <v>1000</v>
      </c>
      <c r="B124" s="12" t="s">
        <v>1001</v>
      </c>
      <c r="C124" t="s">
        <v>1002</v>
      </c>
      <c r="D124" t="s">
        <v>1170</v>
      </c>
      <c r="F124" s="19">
        <v>17188.002199999999</v>
      </c>
      <c r="G124" s="19">
        <v>26680.115000000002</v>
      </c>
      <c r="H124" s="19">
        <v>629.92999999999995</v>
      </c>
      <c r="I124" s="19">
        <v>2351.933</v>
      </c>
      <c r="J124" s="19">
        <v>10539.753000000001</v>
      </c>
    </row>
    <row r="125" spans="1:10">
      <c r="A125" t="s">
        <v>1006</v>
      </c>
      <c r="B125" t="s">
        <v>1007</v>
      </c>
      <c r="C125" t="s">
        <v>1008</v>
      </c>
      <c r="D125" t="s">
        <v>1172</v>
      </c>
      <c r="F125" s="19">
        <v>14607.956700000001</v>
      </c>
      <c r="G125" s="19">
        <v>23323.168000000001</v>
      </c>
      <c r="H125" s="19">
        <v>2808.8209999999999</v>
      </c>
      <c r="I125" s="19">
        <v>2575.4580000000001</v>
      </c>
      <c r="J125" s="19">
        <v>3907.7550000000001</v>
      </c>
    </row>
    <row r="126" spans="1:10">
      <c r="A126" t="s">
        <v>1009</v>
      </c>
      <c r="B126" t="s">
        <v>1010</v>
      </c>
      <c r="C126" t="s">
        <v>1011</v>
      </c>
      <c r="D126" t="s">
        <v>1173</v>
      </c>
      <c r="F126" s="19">
        <v>7581.2403000000004</v>
      </c>
      <c r="G126" s="19">
        <v>22692.221000000001</v>
      </c>
      <c r="H126" s="19">
        <v>2332.5749999999998</v>
      </c>
      <c r="I126" s="19">
        <v>6452.8130000000001</v>
      </c>
      <c r="J126" s="19">
        <v>7378.42</v>
      </c>
    </row>
    <row r="127" spans="1:10">
      <c r="A127" t="s">
        <v>1012</v>
      </c>
      <c r="B127" t="s">
        <v>1013</v>
      </c>
      <c r="C127" t="s">
        <v>1014</v>
      </c>
      <c r="D127" t="s">
        <v>1174</v>
      </c>
      <c r="F127" s="19">
        <v>5169.0302000000001</v>
      </c>
      <c r="G127" s="19">
        <v>19523.591</v>
      </c>
      <c r="H127" s="19">
        <v>946.13</v>
      </c>
      <c r="I127" s="19">
        <v>7442.7669999999998</v>
      </c>
      <c r="J127" s="19">
        <v>3284.9859999999999</v>
      </c>
    </row>
    <row r="128" spans="1:10">
      <c r="F128" s="19"/>
      <c r="G128" s="19"/>
      <c r="H128" s="19"/>
      <c r="I128" s="19"/>
      <c r="J128" s="19"/>
    </row>
    <row r="129" spans="1:10">
      <c r="F129" s="19"/>
      <c r="G129" s="19"/>
      <c r="H129" s="19"/>
      <c r="I129" s="19"/>
      <c r="J129" s="19"/>
    </row>
    <row r="130" spans="1:10">
      <c r="F130" s="19"/>
      <c r="G130" s="19"/>
      <c r="H130" s="19"/>
      <c r="I130" s="19"/>
      <c r="J130" s="19"/>
    </row>
    <row r="131" spans="1:10">
      <c r="F131" s="19"/>
      <c r="G131" s="19"/>
      <c r="H131" s="19"/>
      <c r="I131" s="19"/>
      <c r="J131" s="19"/>
    </row>
    <row r="132" spans="1:10">
      <c r="A132" s="1" t="s">
        <v>942</v>
      </c>
      <c r="F132" s="19"/>
      <c r="G132" s="19"/>
      <c r="H132" s="19"/>
      <c r="I132" s="19"/>
      <c r="J132" s="19"/>
    </row>
    <row r="133" spans="1:10">
      <c r="A133" s="1" t="s">
        <v>1046</v>
      </c>
      <c r="F133" s="19"/>
      <c r="G133" s="19"/>
      <c r="H133" s="19"/>
      <c r="I133" s="19"/>
      <c r="J133" s="19"/>
    </row>
    <row r="134" spans="1:10">
      <c r="A134" t="s">
        <v>7</v>
      </c>
      <c r="B134" t="s">
        <v>126</v>
      </c>
      <c r="C134" t="s">
        <v>8</v>
      </c>
      <c r="E134" t="s">
        <v>383</v>
      </c>
      <c r="F134" t="s">
        <v>10</v>
      </c>
      <c r="G134" t="s">
        <v>9</v>
      </c>
      <c r="H134" t="s">
        <v>11</v>
      </c>
      <c r="I134" t="s">
        <v>12</v>
      </c>
      <c r="J134" t="s">
        <v>13</v>
      </c>
    </row>
    <row r="135" spans="1:10">
      <c r="A135" s="12" t="s">
        <v>1048</v>
      </c>
      <c r="B135" s="12" t="s">
        <v>1049</v>
      </c>
      <c r="C135" t="s">
        <v>1050</v>
      </c>
      <c r="D135" t="s">
        <v>1176</v>
      </c>
      <c r="F135" s="19">
        <v>659969.76919999998</v>
      </c>
      <c r="G135" s="19">
        <v>51197.529000000002</v>
      </c>
      <c r="H135" s="19">
        <v>32455.09</v>
      </c>
      <c r="I135" s="19">
        <v>444.70100000000002</v>
      </c>
      <c r="J135" s="19">
        <v>73626.285999999993</v>
      </c>
    </row>
    <row r="136" spans="1:10">
      <c r="A136" t="s">
        <v>1051</v>
      </c>
      <c r="B136" t="s">
        <v>1052</v>
      </c>
      <c r="C136" t="s">
        <v>1053</v>
      </c>
      <c r="D136" t="s">
        <v>1177</v>
      </c>
      <c r="F136" s="19">
        <v>43999.038800000002</v>
      </c>
      <c r="G136" s="19">
        <v>8319.3340000000007</v>
      </c>
      <c r="H136" s="19">
        <v>3024.239</v>
      </c>
      <c r="I136" s="19">
        <v>2969.44</v>
      </c>
      <c r="J136" s="19">
        <v>1413.0619999999999</v>
      </c>
    </row>
    <row r="137" spans="1:10">
      <c r="A137" s="12" t="s">
        <v>1054</v>
      </c>
      <c r="B137" s="12" t="s">
        <v>1055</v>
      </c>
      <c r="C137" t="s">
        <v>1056</v>
      </c>
      <c r="D137" t="s">
        <v>1178</v>
      </c>
      <c r="F137" s="19">
        <v>24538.625400000001</v>
      </c>
      <c r="G137" s="19">
        <v>18996.884999999998</v>
      </c>
      <c r="H137" s="19">
        <v>2190.777</v>
      </c>
      <c r="I137" s="19">
        <v>20.997</v>
      </c>
      <c r="J137" s="19">
        <v>8481.0990000000002</v>
      </c>
    </row>
    <row r="138" spans="1:10">
      <c r="A138" t="s">
        <v>1057</v>
      </c>
      <c r="B138" t="s">
        <v>1058</v>
      </c>
      <c r="C138" t="s">
        <v>1059</v>
      </c>
      <c r="D138" t="s">
        <v>1179</v>
      </c>
      <c r="F138" s="19">
        <v>6005.3662999999997</v>
      </c>
      <c r="G138" s="19">
        <v>1844.3489999999999</v>
      </c>
      <c r="H138" s="19">
        <v>442.18299999999999</v>
      </c>
      <c r="I138" s="19">
        <v>510.24</v>
      </c>
      <c r="J138" s="19">
        <v>548.34100000000001</v>
      </c>
    </row>
    <row r="139" spans="1:10">
      <c r="A139" t="s">
        <v>1060</v>
      </c>
      <c r="B139" t="s">
        <v>1061</v>
      </c>
      <c r="C139" t="s">
        <v>1062</v>
      </c>
      <c r="D139" t="s">
        <v>1180</v>
      </c>
      <c r="F139" s="19">
        <v>4923.5342000000001</v>
      </c>
      <c r="G139" s="19">
        <v>3513.989</v>
      </c>
      <c r="H139" s="19">
        <v>108.63200000000001</v>
      </c>
      <c r="I139" s="19">
        <v>831.95100000000002</v>
      </c>
      <c r="J139" s="19">
        <v>271.09500000000003</v>
      </c>
    </row>
    <row r="140" spans="1:10">
      <c r="F140" s="19"/>
      <c r="G140" s="19"/>
      <c r="H140" s="19"/>
      <c r="I140" s="19"/>
      <c r="J140" s="19"/>
    </row>
    <row r="141" spans="1:10">
      <c r="A141" s="1" t="s">
        <v>1047</v>
      </c>
      <c r="F141" s="19"/>
      <c r="G141" s="19"/>
      <c r="H141" s="19"/>
      <c r="I141" s="19"/>
      <c r="J141" s="19"/>
    </row>
    <row r="142" spans="1:10">
      <c r="A142" t="s">
        <v>7</v>
      </c>
      <c r="B142" t="s">
        <v>126</v>
      </c>
      <c r="C142" t="s">
        <v>8</v>
      </c>
      <c r="E142" t="s">
        <v>383</v>
      </c>
      <c r="F142" t="s">
        <v>10</v>
      </c>
      <c r="G142" t="s">
        <v>9</v>
      </c>
      <c r="H142" t="s">
        <v>11</v>
      </c>
      <c r="I142" t="s">
        <v>12</v>
      </c>
      <c r="J142" t="s">
        <v>13</v>
      </c>
    </row>
    <row r="143" spans="1:10">
      <c r="A143" s="12" t="s">
        <v>981</v>
      </c>
      <c r="B143" s="12" t="s">
        <v>507</v>
      </c>
      <c r="C143" t="s">
        <v>529</v>
      </c>
      <c r="D143" t="s">
        <v>889</v>
      </c>
      <c r="F143" s="19">
        <v>84444.841700000004</v>
      </c>
      <c r="G143" s="19">
        <v>211746.274</v>
      </c>
      <c r="H143" s="19">
        <v>12990.239</v>
      </c>
      <c r="I143" s="19">
        <v>34357.953999999998</v>
      </c>
      <c r="J143" s="19">
        <v>61406.29</v>
      </c>
    </row>
    <row r="144" spans="1:10">
      <c r="A144" s="12" t="s">
        <v>982</v>
      </c>
      <c r="B144" s="12" t="s">
        <v>983</v>
      </c>
      <c r="C144" t="s">
        <v>984</v>
      </c>
      <c r="D144" t="s">
        <v>1181</v>
      </c>
      <c r="F144" s="19">
        <v>49274.330399999999</v>
      </c>
      <c r="G144" s="19">
        <v>78787.517000000007</v>
      </c>
      <c r="H144" s="19">
        <v>6371.143</v>
      </c>
      <c r="I144" s="19">
        <v>8892.6769999999997</v>
      </c>
      <c r="J144" s="19">
        <v>2892.79</v>
      </c>
    </row>
    <row r="145" spans="1:10">
      <c r="A145" s="12" t="s">
        <v>1363</v>
      </c>
      <c r="B145" s="12" t="s">
        <v>1279</v>
      </c>
      <c r="C145" t="s">
        <v>1361</v>
      </c>
      <c r="D145" t="s">
        <v>1362</v>
      </c>
      <c r="F145" s="19">
        <v>24664.205900000001</v>
      </c>
      <c r="G145" s="19">
        <v>1991.472</v>
      </c>
      <c r="H145" s="19">
        <v>3442.9110000000001</v>
      </c>
      <c r="I145" s="19">
        <v>876.06500000000005</v>
      </c>
      <c r="J145" s="19">
        <v>4523.6360000000004</v>
      </c>
    </row>
    <row r="146" spans="1:10">
      <c r="A146" t="s">
        <v>1063</v>
      </c>
      <c r="B146" t="s">
        <v>1064</v>
      </c>
      <c r="C146" t="s">
        <v>1065</v>
      </c>
      <c r="D146" t="s">
        <v>1182</v>
      </c>
      <c r="F146" s="19">
        <v>539.27020000000005</v>
      </c>
      <c r="G146" s="19">
        <v>1478.921</v>
      </c>
      <c r="H146" s="19">
        <v>91.884</v>
      </c>
      <c r="I146" s="19">
        <v>110</v>
      </c>
      <c r="J146" s="19">
        <v>94.028999999999996</v>
      </c>
    </row>
    <row r="147" spans="1:10">
      <c r="F147" s="19"/>
      <c r="G147" s="19"/>
      <c r="H147" s="19"/>
      <c r="I147" s="19"/>
      <c r="J147" s="19"/>
    </row>
    <row r="148" spans="1:10">
      <c r="F148" s="19"/>
      <c r="G148" s="19"/>
      <c r="H148" s="19"/>
      <c r="I148" s="19"/>
      <c r="J148" s="19"/>
    </row>
    <row r="149" spans="1:10">
      <c r="A149" s="1" t="s">
        <v>943</v>
      </c>
      <c r="F149" s="19"/>
      <c r="G149" s="19"/>
      <c r="H149" s="19"/>
      <c r="I149" s="19"/>
      <c r="J149" s="19"/>
    </row>
    <row r="150" spans="1:10">
      <c r="A150" t="s">
        <v>7</v>
      </c>
      <c r="B150" t="s">
        <v>126</v>
      </c>
      <c r="C150" t="s">
        <v>8</v>
      </c>
      <c r="E150" t="s">
        <v>383</v>
      </c>
      <c r="F150" t="s">
        <v>10</v>
      </c>
      <c r="G150" t="s">
        <v>9</v>
      </c>
      <c r="H150" t="s">
        <v>11</v>
      </c>
      <c r="I150" t="s">
        <v>12</v>
      </c>
      <c r="J150" t="s">
        <v>13</v>
      </c>
    </row>
    <row r="151" spans="1:10">
      <c r="A151" s="12" t="s">
        <v>1066</v>
      </c>
      <c r="B151" s="12" t="s">
        <v>1067</v>
      </c>
      <c r="C151" t="s">
        <v>1068</v>
      </c>
      <c r="D151" t="s">
        <v>1183</v>
      </c>
      <c r="F151" s="19">
        <v>32184.870299999999</v>
      </c>
      <c r="G151" s="19">
        <v>59575.567000000003</v>
      </c>
      <c r="H151" s="19">
        <v>4082.672</v>
      </c>
      <c r="I151" s="19">
        <v>4785.4870000000001</v>
      </c>
      <c r="J151" s="19">
        <v>7573.6679999999997</v>
      </c>
    </row>
    <row r="152" spans="1:10">
      <c r="A152" s="12" t="s">
        <v>245</v>
      </c>
      <c r="B152" s="12" t="s">
        <v>246</v>
      </c>
      <c r="C152" t="s">
        <v>247</v>
      </c>
      <c r="D152" t="s">
        <v>836</v>
      </c>
      <c r="F152" s="19">
        <v>16035.8328</v>
      </c>
      <c r="G152" s="19">
        <v>94433.407000000007</v>
      </c>
      <c r="H152" s="19">
        <v>3369.4270000000001</v>
      </c>
      <c r="I152" s="19">
        <v>14528.19</v>
      </c>
      <c r="J152" s="19">
        <v>7042.78</v>
      </c>
    </row>
    <row r="153" spans="1:10">
      <c r="A153" s="12" t="s">
        <v>1069</v>
      </c>
      <c r="B153" s="12" t="s">
        <v>1070</v>
      </c>
      <c r="C153" t="s">
        <v>1071</v>
      </c>
      <c r="D153" t="s">
        <v>1184</v>
      </c>
      <c r="F153" s="19">
        <v>5630.4336000000003</v>
      </c>
      <c r="G153" s="19">
        <v>15898.371999999999</v>
      </c>
      <c r="H153" s="19">
        <v>785.35500000000002</v>
      </c>
      <c r="I153" s="19">
        <v>3674.32</v>
      </c>
      <c r="J153" s="19">
        <v>3611.3139999999999</v>
      </c>
    </row>
    <row r="154" spans="1:10">
      <c r="A154" t="s">
        <v>1072</v>
      </c>
      <c r="B154" t="s">
        <v>1073</v>
      </c>
      <c r="C154" t="s">
        <v>1074</v>
      </c>
      <c r="D154" t="s">
        <v>1185</v>
      </c>
      <c r="F154" s="19">
        <v>3207.2568999999999</v>
      </c>
      <c r="G154" s="19">
        <v>8096.4520000000002</v>
      </c>
      <c r="H154" s="19">
        <v>263.45999999999998</v>
      </c>
      <c r="I154" s="19">
        <v>440.637</v>
      </c>
      <c r="J154" s="19">
        <v>760.31700000000001</v>
      </c>
    </row>
    <row r="158" spans="1:10">
      <c r="A158" s="6" t="s">
        <v>1</v>
      </c>
      <c r="B158" s="1"/>
    </row>
    <row r="159" spans="1:10">
      <c r="A159" s="1" t="s">
        <v>1</v>
      </c>
      <c r="B159" s="1"/>
    </row>
    <row r="160" spans="1:10">
      <c r="A160" t="s">
        <v>7</v>
      </c>
      <c r="B160" t="s">
        <v>126</v>
      </c>
      <c r="C160" t="s">
        <v>8</v>
      </c>
      <c r="F160" t="s">
        <v>10</v>
      </c>
      <c r="G160" t="s">
        <v>9</v>
      </c>
      <c r="H160" t="s">
        <v>11</v>
      </c>
      <c r="I160" t="s">
        <v>12</v>
      </c>
      <c r="J160" t="s">
        <v>13</v>
      </c>
    </row>
    <row r="161" spans="1:10">
      <c r="A161" s="12" t="s">
        <v>115</v>
      </c>
      <c r="B161" s="12" t="s">
        <v>181</v>
      </c>
      <c r="C161" t="s">
        <v>116</v>
      </c>
      <c r="D161" t="s">
        <v>791</v>
      </c>
      <c r="F161" s="19">
        <v>304446.62770000001</v>
      </c>
      <c r="G161" s="19">
        <v>288856.37599999999</v>
      </c>
      <c r="H161" s="19">
        <v>53386.489000000001</v>
      </c>
      <c r="I161" s="19">
        <v>74146.017999999996</v>
      </c>
      <c r="J161" s="19">
        <v>43146.012000000002</v>
      </c>
    </row>
    <row r="162" spans="1:10">
      <c r="A162" t="s">
        <v>117</v>
      </c>
      <c r="B162" t="s">
        <v>182</v>
      </c>
      <c r="C162" t="s">
        <v>118</v>
      </c>
      <c r="D162" t="s">
        <v>792</v>
      </c>
      <c r="F162" s="19">
        <v>64980.830499999996</v>
      </c>
      <c r="G162" s="19">
        <v>62881.796000000002</v>
      </c>
      <c r="H162" s="19">
        <v>20857.233</v>
      </c>
      <c r="I162" s="19">
        <v>31120.197</v>
      </c>
      <c r="J162" s="19">
        <v>19045.728999999999</v>
      </c>
    </row>
    <row r="163" spans="1:10">
      <c r="A163" t="s">
        <v>119</v>
      </c>
      <c r="B163" t="s">
        <v>184</v>
      </c>
      <c r="C163" t="s">
        <v>120</v>
      </c>
      <c r="D163" t="s">
        <v>793</v>
      </c>
      <c r="F163" s="19">
        <v>33503.2143</v>
      </c>
      <c r="G163" s="19">
        <v>19398.838</v>
      </c>
      <c r="H163" s="19">
        <v>9349.2369999999992</v>
      </c>
      <c r="I163" s="19">
        <v>12254.797</v>
      </c>
      <c r="J163" s="19">
        <v>5605.1679999999997</v>
      </c>
    </row>
    <row r="164" spans="1:10">
      <c r="A164" t="s">
        <v>121</v>
      </c>
      <c r="B164" t="s">
        <v>185</v>
      </c>
      <c r="C164" t="s">
        <v>122</v>
      </c>
      <c r="D164" t="s">
        <v>794</v>
      </c>
      <c r="F164" s="19">
        <v>19137.1914</v>
      </c>
      <c r="G164" s="19">
        <v>17391.53</v>
      </c>
      <c r="H164" s="19">
        <v>4489.4960000000001</v>
      </c>
      <c r="I164" s="19">
        <v>10720.459000000001</v>
      </c>
      <c r="J164" s="19">
        <v>6688.4889999999996</v>
      </c>
    </row>
    <row r="165" spans="1:10">
      <c r="A165" t="s">
        <v>123</v>
      </c>
      <c r="B165" t="s">
        <v>186</v>
      </c>
      <c r="C165" t="s">
        <v>124</v>
      </c>
      <c r="D165" t="s">
        <v>795</v>
      </c>
      <c r="F165" s="19">
        <v>16251.6667</v>
      </c>
      <c r="G165" s="19">
        <v>7846.9250000000002</v>
      </c>
      <c r="H165" s="19">
        <v>2109.3609999999999</v>
      </c>
      <c r="I165" s="19">
        <v>22.574999999999999</v>
      </c>
      <c r="J165" s="19">
        <v>2935.2930000000001</v>
      </c>
    </row>
    <row r="166" spans="1:10">
      <c r="A166" t="s">
        <v>289</v>
      </c>
      <c r="B166" t="s">
        <v>290</v>
      </c>
      <c r="C166" t="s">
        <v>291</v>
      </c>
      <c r="D166" t="s">
        <v>796</v>
      </c>
      <c r="F166" s="19">
        <v>8463.1656999999996</v>
      </c>
      <c r="G166" s="19">
        <v>13628.062</v>
      </c>
      <c r="H166" s="19">
        <v>650.63400000000001</v>
      </c>
      <c r="I166" s="19">
        <v>6643.6049999999996</v>
      </c>
      <c r="J166" s="19">
        <v>1167.338</v>
      </c>
    </row>
    <row r="167" spans="1:10">
      <c r="A167" s="12" t="s">
        <v>1283</v>
      </c>
      <c r="B167" s="12" t="s">
        <v>1282</v>
      </c>
      <c r="C167" t="s">
        <v>1284</v>
      </c>
      <c r="D167" t="s">
        <v>1285</v>
      </c>
      <c r="F167" s="19">
        <v>4033.3451</v>
      </c>
      <c r="G167" s="19">
        <v>2892.84</v>
      </c>
      <c r="H167" s="19">
        <v>1564.028</v>
      </c>
      <c r="I167" s="19">
        <v>1000</v>
      </c>
      <c r="J167" s="19">
        <v>1857.528</v>
      </c>
    </row>
    <row r="169" spans="1:10">
      <c r="A169" s="1" t="s">
        <v>375</v>
      </c>
    </row>
    <row r="170" spans="1:10">
      <c r="A170" t="s">
        <v>7</v>
      </c>
      <c r="B170" t="s">
        <v>126</v>
      </c>
      <c r="C170" t="s">
        <v>8</v>
      </c>
      <c r="F170" t="s">
        <v>10</v>
      </c>
      <c r="G170" t="s">
        <v>9</v>
      </c>
      <c r="H170" t="s">
        <v>11</v>
      </c>
      <c r="I170" t="s">
        <v>12</v>
      </c>
      <c r="J170" t="s">
        <v>13</v>
      </c>
    </row>
    <row r="171" spans="1:10">
      <c r="A171" t="s">
        <v>377</v>
      </c>
      <c r="B171" t="s">
        <v>378</v>
      </c>
      <c r="C171" t="s">
        <v>381</v>
      </c>
      <c r="D171" t="s">
        <v>774</v>
      </c>
      <c r="F171" s="19">
        <v>64007.746800000001</v>
      </c>
      <c r="G171" s="19">
        <v>15591.794</v>
      </c>
      <c r="H171" s="19">
        <v>3448.4119999999998</v>
      </c>
      <c r="I171" s="19">
        <v>2852.3809999999999</v>
      </c>
      <c r="J171" s="19">
        <v>4269.4709999999995</v>
      </c>
    </row>
    <row r="172" spans="1:10">
      <c r="A172" t="s">
        <v>409</v>
      </c>
      <c r="B172" t="s">
        <v>410</v>
      </c>
      <c r="C172" t="s">
        <v>411</v>
      </c>
      <c r="D172" t="s">
        <v>784</v>
      </c>
      <c r="E172" t="s">
        <v>444</v>
      </c>
      <c r="F172" s="19">
        <v>24657.344499999999</v>
      </c>
      <c r="G172" s="19">
        <v>3062.0039999999999</v>
      </c>
      <c r="H172" s="19">
        <v>1062.194</v>
      </c>
      <c r="I172" s="19">
        <v>0</v>
      </c>
      <c r="J172" s="19">
        <v>3681.6860000000001</v>
      </c>
    </row>
    <row r="173" spans="1:10">
      <c r="A173" t="s">
        <v>403</v>
      </c>
      <c r="B173" t="s">
        <v>404</v>
      </c>
      <c r="C173" t="s">
        <v>405</v>
      </c>
      <c r="D173" t="s">
        <v>782</v>
      </c>
      <c r="F173" s="19">
        <v>10275.0201</v>
      </c>
      <c r="G173" s="19">
        <v>11723.971</v>
      </c>
      <c r="H173" s="19">
        <v>1451.146</v>
      </c>
      <c r="I173" s="19">
        <v>438.12700000000001</v>
      </c>
      <c r="J173" s="19">
        <v>4860.848</v>
      </c>
    </row>
    <row r="174" spans="1:10">
      <c r="A174" s="12" t="s">
        <v>434</v>
      </c>
      <c r="B174" s="12" t="s">
        <v>145</v>
      </c>
      <c r="C174" t="s">
        <v>146</v>
      </c>
      <c r="D174" t="s">
        <v>798</v>
      </c>
      <c r="F174" s="19">
        <v>7921.1121999999996</v>
      </c>
      <c r="G174" s="19">
        <v>15517.528</v>
      </c>
      <c r="H174" s="19">
        <v>2058.741</v>
      </c>
      <c r="I174" s="19">
        <v>2735.7109999999998</v>
      </c>
      <c r="J174" s="19">
        <v>2546.0659999999998</v>
      </c>
    </row>
    <row r="175" spans="1:10">
      <c r="A175" t="s">
        <v>389</v>
      </c>
      <c r="B175" t="s">
        <v>390</v>
      </c>
      <c r="C175" t="s">
        <v>391</v>
      </c>
      <c r="D175" t="s">
        <v>777</v>
      </c>
      <c r="F175" s="19">
        <v>6150.3364000000001</v>
      </c>
      <c r="G175" s="19">
        <v>3603.0540000000001</v>
      </c>
      <c r="H175" s="19">
        <v>632.63599999999997</v>
      </c>
      <c r="I175" s="19">
        <v>106.938</v>
      </c>
      <c r="J175" s="19">
        <v>703.34</v>
      </c>
    </row>
    <row r="176" spans="1:10">
      <c r="A176" t="s">
        <v>441</v>
      </c>
      <c r="B176" t="s">
        <v>442</v>
      </c>
      <c r="C176" t="s">
        <v>443</v>
      </c>
      <c r="D176" t="s">
        <v>801</v>
      </c>
      <c r="F176" s="19">
        <v>5854.6036999999997</v>
      </c>
      <c r="G176" s="19">
        <v>1980.9349999999999</v>
      </c>
      <c r="H176" s="19">
        <v>442.03300000000002</v>
      </c>
      <c r="I176" s="19">
        <v>0.85899999999999999</v>
      </c>
      <c r="J176" s="19">
        <v>806.5</v>
      </c>
    </row>
    <row r="177" spans="1:10">
      <c r="A177" t="s">
        <v>406</v>
      </c>
      <c r="B177" t="s">
        <v>407</v>
      </c>
      <c r="C177" t="s">
        <v>408</v>
      </c>
      <c r="D177" t="s">
        <v>783</v>
      </c>
      <c r="F177" s="19">
        <v>4855.9288999999999</v>
      </c>
      <c r="G177" s="19">
        <v>4412.1459999999997</v>
      </c>
      <c r="H177" s="19">
        <v>606.86</v>
      </c>
      <c r="I177" s="19">
        <v>2113.953</v>
      </c>
      <c r="J177" s="19">
        <v>895.12400000000002</v>
      </c>
    </row>
    <row r="178" spans="1:10">
      <c r="A178" t="s">
        <v>425</v>
      </c>
      <c r="B178" t="s">
        <v>426</v>
      </c>
      <c r="C178" t="s">
        <v>427</v>
      </c>
      <c r="D178" t="s">
        <v>789</v>
      </c>
      <c r="F178" s="19">
        <v>3431.0542</v>
      </c>
      <c r="G178" s="19">
        <v>2010.162</v>
      </c>
      <c r="H178" s="19">
        <v>530.06500000000005</v>
      </c>
      <c r="I178" s="19">
        <v>705.57799999999997</v>
      </c>
      <c r="J178" s="19">
        <v>848.65200000000004</v>
      </c>
    </row>
    <row r="179" spans="1:10">
      <c r="A179" t="s">
        <v>431</v>
      </c>
      <c r="B179" t="s">
        <v>432</v>
      </c>
      <c r="C179" t="s">
        <v>433</v>
      </c>
      <c r="D179" t="s">
        <v>797</v>
      </c>
      <c r="E179" t="s">
        <v>114</v>
      </c>
      <c r="F179" s="19">
        <v>2753.3107</v>
      </c>
      <c r="G179" s="19">
        <v>2703.549</v>
      </c>
      <c r="H179" s="19">
        <v>129.869</v>
      </c>
      <c r="I179" s="19">
        <v>0</v>
      </c>
      <c r="J179" s="19">
        <v>864.15200000000004</v>
      </c>
    </row>
    <row r="180" spans="1:10">
      <c r="A180" t="s">
        <v>422</v>
      </c>
      <c r="B180" t="s">
        <v>423</v>
      </c>
      <c r="C180" t="s">
        <v>424</v>
      </c>
      <c r="D180" t="s">
        <v>788</v>
      </c>
      <c r="F180" s="19">
        <v>1445.0663</v>
      </c>
      <c r="G180" s="25">
        <v>976.72699999999998</v>
      </c>
      <c r="H180" s="25">
        <v>115.604</v>
      </c>
      <c r="I180" s="25">
        <v>319.262</v>
      </c>
      <c r="J180" s="25">
        <v>495.524</v>
      </c>
    </row>
    <row r="181" spans="1:10">
      <c r="A181" t="s">
        <v>438</v>
      </c>
      <c r="B181" t="s">
        <v>439</v>
      </c>
      <c r="C181" t="s">
        <v>440</v>
      </c>
      <c r="D181" t="s">
        <v>800</v>
      </c>
      <c r="F181" s="19">
        <v>1206.3807999999999</v>
      </c>
      <c r="G181" s="19">
        <v>1179.19</v>
      </c>
      <c r="H181" s="19">
        <v>97.673000000000002</v>
      </c>
      <c r="I181" s="19">
        <v>406.42099999999999</v>
      </c>
      <c r="J181" s="19">
        <v>448.75599999999997</v>
      </c>
    </row>
    <row r="182" spans="1:10">
      <c r="A182" t="s">
        <v>435</v>
      </c>
      <c r="B182" t="s">
        <v>436</v>
      </c>
      <c r="C182" t="s">
        <v>437</v>
      </c>
      <c r="D182" t="s">
        <v>799</v>
      </c>
      <c r="F182" s="19">
        <v>881.82010000000002</v>
      </c>
      <c r="G182" s="19">
        <v>682.19899999999996</v>
      </c>
      <c r="H182" s="19">
        <v>24.247</v>
      </c>
      <c r="I182" s="19">
        <v>0.64300000000000002</v>
      </c>
      <c r="J182" s="19">
        <v>453.90699999999998</v>
      </c>
    </row>
    <row r="183" spans="1:10">
      <c r="A183" t="s">
        <v>445</v>
      </c>
      <c r="B183" t="s">
        <v>446</v>
      </c>
      <c r="C183" t="s">
        <v>447</v>
      </c>
      <c r="D183" t="s">
        <v>802</v>
      </c>
      <c r="F183" s="19">
        <v>437.06939999999997</v>
      </c>
      <c r="G183" s="19">
        <v>375.577</v>
      </c>
      <c r="H183" s="19">
        <v>10.646000000000001</v>
      </c>
      <c r="I183" s="19">
        <v>302.17399999999998</v>
      </c>
      <c r="J183" s="19">
        <v>26.495000000000001</v>
      </c>
    </row>
    <row r="186" spans="1:10">
      <c r="A186" s="1" t="s">
        <v>376</v>
      </c>
    </row>
    <row r="187" spans="1:10">
      <c r="A187" t="s">
        <v>7</v>
      </c>
      <c r="B187" t="s">
        <v>126</v>
      </c>
      <c r="C187" t="s">
        <v>8</v>
      </c>
      <c r="F187" t="s">
        <v>10</v>
      </c>
      <c r="G187" t="s">
        <v>9</v>
      </c>
      <c r="H187" t="s">
        <v>11</v>
      </c>
      <c r="I187" t="s">
        <v>12</v>
      </c>
      <c r="J187" t="s">
        <v>13</v>
      </c>
    </row>
    <row r="188" spans="1:10">
      <c r="A188" t="s">
        <v>448</v>
      </c>
      <c r="B188" t="s">
        <v>449</v>
      </c>
      <c r="C188" t="s">
        <v>450</v>
      </c>
      <c r="D188" t="s">
        <v>803</v>
      </c>
      <c r="F188" s="19">
        <v>14899.072899999999</v>
      </c>
      <c r="G188" s="19">
        <v>9704.75</v>
      </c>
      <c r="H188" s="19">
        <v>1715.0519999999999</v>
      </c>
      <c r="I188" s="19">
        <v>2665.6860000000001</v>
      </c>
      <c r="J188" s="19">
        <v>792.96799999999996</v>
      </c>
    </row>
    <row r="189" spans="1:10">
      <c r="A189" s="12" t="s">
        <v>469</v>
      </c>
      <c r="B189" s="12" t="s">
        <v>470</v>
      </c>
      <c r="C189" t="s">
        <v>471</v>
      </c>
      <c r="D189" t="s">
        <v>810</v>
      </c>
      <c r="F189" s="19">
        <v>14143.3909</v>
      </c>
      <c r="G189" s="19">
        <v>9450.7960000000003</v>
      </c>
      <c r="H189" s="19">
        <v>1666.5260000000001</v>
      </c>
      <c r="I189" s="19">
        <v>1245.1500000000001</v>
      </c>
      <c r="J189" s="19">
        <v>1187.9280000000001</v>
      </c>
    </row>
    <row r="190" spans="1:10">
      <c r="A190" t="s">
        <v>454</v>
      </c>
      <c r="B190" t="s">
        <v>455</v>
      </c>
      <c r="C190" t="s">
        <v>456</v>
      </c>
      <c r="D190" t="s">
        <v>805</v>
      </c>
      <c r="F190" s="19">
        <v>6889.8051999999998</v>
      </c>
      <c r="G190" s="19">
        <v>3829.35</v>
      </c>
      <c r="H190" s="19">
        <v>562.31899999999996</v>
      </c>
      <c r="I190" s="19">
        <v>589.125</v>
      </c>
      <c r="J190" s="19">
        <v>1038.174</v>
      </c>
    </row>
    <row r="191" spans="1:10">
      <c r="A191" t="s">
        <v>457</v>
      </c>
      <c r="B191" t="s">
        <v>458</v>
      </c>
      <c r="C191" t="s">
        <v>459</v>
      </c>
      <c r="D191" t="s">
        <v>806</v>
      </c>
      <c r="F191" s="19">
        <v>6785.1736000000001</v>
      </c>
      <c r="G191" s="19">
        <v>4424.96</v>
      </c>
      <c r="H191" s="19">
        <v>664.04600000000005</v>
      </c>
      <c r="I191" s="19">
        <v>1337.6759999999999</v>
      </c>
      <c r="J191" s="19">
        <v>526.90700000000004</v>
      </c>
    </row>
    <row r="192" spans="1:10">
      <c r="A192" t="s">
        <v>460</v>
      </c>
      <c r="B192" t="s">
        <v>461</v>
      </c>
      <c r="C192" t="s">
        <v>462</v>
      </c>
      <c r="D192" t="s">
        <v>807</v>
      </c>
      <c r="F192" s="19">
        <v>3017.1062999999999</v>
      </c>
      <c r="G192" s="19">
        <v>4135.6120000000001</v>
      </c>
      <c r="H192" s="19">
        <v>348.15600000000001</v>
      </c>
      <c r="I192" s="19">
        <v>2411.4760000000001</v>
      </c>
      <c r="J192" s="19">
        <v>1441.7940000000001</v>
      </c>
    </row>
    <row r="193" spans="1:10">
      <c r="A193" t="s">
        <v>451</v>
      </c>
      <c r="B193" t="s">
        <v>452</v>
      </c>
      <c r="C193" t="s">
        <v>453</v>
      </c>
      <c r="D193" t="s">
        <v>804</v>
      </c>
      <c r="F193" s="19">
        <v>2234.5</v>
      </c>
      <c r="G193" s="19">
        <v>1890.665</v>
      </c>
      <c r="H193" s="19">
        <v>311.88099999999997</v>
      </c>
      <c r="I193" s="19">
        <v>1039.5899999999999</v>
      </c>
      <c r="J193" s="19">
        <v>867.47799999999995</v>
      </c>
    </row>
    <row r="194" spans="1:10">
      <c r="A194" t="s">
        <v>463</v>
      </c>
      <c r="B194" t="s">
        <v>464</v>
      </c>
      <c r="C194" t="s">
        <v>465</v>
      </c>
      <c r="D194" t="s">
        <v>808</v>
      </c>
      <c r="F194" s="19">
        <v>864.43240000000003</v>
      </c>
      <c r="G194" s="19">
        <v>888.56500000000005</v>
      </c>
      <c r="H194" s="19">
        <v>56.664999999999999</v>
      </c>
      <c r="I194" s="19">
        <v>11.717000000000001</v>
      </c>
      <c r="J194" s="19">
        <v>121.10899999999999</v>
      </c>
    </row>
    <row r="195" spans="1:10">
      <c r="A195" t="s">
        <v>466</v>
      </c>
      <c r="B195" t="s">
        <v>467</v>
      </c>
      <c r="C195" t="s">
        <v>468</v>
      </c>
      <c r="D195" t="s">
        <v>809</v>
      </c>
      <c r="F195" s="19">
        <v>601.22360000000003</v>
      </c>
      <c r="G195" s="19">
        <v>1355.27</v>
      </c>
      <c r="H195" s="19">
        <v>177.62100000000001</v>
      </c>
      <c r="I195" s="19">
        <v>820.55100000000004</v>
      </c>
      <c r="J195" s="19">
        <v>191.221</v>
      </c>
    </row>
    <row r="200" spans="1:10">
      <c r="A200" s="6" t="s">
        <v>2</v>
      </c>
    </row>
    <row r="201" spans="1:10">
      <c r="A201" t="s">
        <v>7</v>
      </c>
      <c r="B201" t="s">
        <v>126</v>
      </c>
      <c r="C201" t="s">
        <v>8</v>
      </c>
      <c r="F201" t="s">
        <v>10</v>
      </c>
      <c r="G201" t="s">
        <v>9</v>
      </c>
      <c r="H201" t="s">
        <v>11</v>
      </c>
      <c r="I201" t="s">
        <v>12</v>
      </c>
      <c r="J201" t="s">
        <v>13</v>
      </c>
    </row>
    <row r="202" spans="1:10">
      <c r="A202" s="12" t="s">
        <v>125</v>
      </c>
      <c r="B202" s="12" t="s">
        <v>129</v>
      </c>
      <c r="C202" t="s">
        <v>130</v>
      </c>
      <c r="D202" t="s">
        <v>811</v>
      </c>
      <c r="F202" s="19">
        <v>74878.549199999994</v>
      </c>
      <c r="G202" s="19">
        <v>536948.16799999995</v>
      </c>
      <c r="H202" s="19">
        <v>10180.92</v>
      </c>
      <c r="I202" s="19">
        <v>65700.417000000001</v>
      </c>
      <c r="J202" s="19">
        <v>6645.05</v>
      </c>
    </row>
    <row r="203" spans="1:10">
      <c r="A203" s="12" t="s">
        <v>131</v>
      </c>
      <c r="B203" s="12" t="s">
        <v>132</v>
      </c>
      <c r="C203" t="s">
        <v>133</v>
      </c>
      <c r="D203" t="s">
        <v>812</v>
      </c>
      <c r="F203" s="19">
        <v>24090.9617</v>
      </c>
      <c r="G203" s="19">
        <v>200675.97700000001</v>
      </c>
      <c r="H203" s="19">
        <v>4218.7150000000001</v>
      </c>
      <c r="I203" s="19">
        <v>31266.513999999999</v>
      </c>
      <c r="J203" s="19">
        <v>2541.8110000000001</v>
      </c>
    </row>
    <row r="204" spans="1:10">
      <c r="A204" t="s">
        <v>110</v>
      </c>
      <c r="B204" t="s">
        <v>140</v>
      </c>
      <c r="C204" t="s">
        <v>111</v>
      </c>
      <c r="D204" t="s">
        <v>778</v>
      </c>
      <c r="F204" s="19">
        <v>14408.7762</v>
      </c>
      <c r="G204" s="19">
        <v>24649.191999999999</v>
      </c>
      <c r="H204" s="19">
        <v>1419.847</v>
      </c>
      <c r="I204" s="19">
        <v>914.08100000000002</v>
      </c>
      <c r="J204" s="19">
        <v>2255.09</v>
      </c>
    </row>
    <row r="205" spans="1:10">
      <c r="A205" t="s">
        <v>134</v>
      </c>
      <c r="B205" t="s">
        <v>135</v>
      </c>
      <c r="C205" t="s">
        <v>136</v>
      </c>
      <c r="D205" t="s">
        <v>813</v>
      </c>
      <c r="F205" s="19">
        <v>12754.206899999999</v>
      </c>
      <c r="G205" s="19">
        <v>123300.08100000001</v>
      </c>
      <c r="H205" s="19">
        <v>2187.3890000000001</v>
      </c>
      <c r="I205" s="19">
        <v>16406.088</v>
      </c>
      <c r="J205" s="19">
        <v>682.06700000000001</v>
      </c>
    </row>
    <row r="206" spans="1:10">
      <c r="A206" s="12" t="s">
        <v>141</v>
      </c>
      <c r="B206" s="12" t="s">
        <v>142</v>
      </c>
      <c r="C206" t="s">
        <v>143</v>
      </c>
      <c r="D206" t="s">
        <v>815</v>
      </c>
      <c r="F206" s="19">
        <v>12240.538699999999</v>
      </c>
      <c r="G206" s="19">
        <v>45367.612000000001</v>
      </c>
      <c r="H206" s="19">
        <v>1703.6849999999999</v>
      </c>
      <c r="I206" s="19">
        <v>7639.77</v>
      </c>
      <c r="J206" s="19">
        <v>2419.7579999999998</v>
      </c>
    </row>
    <row r="207" spans="1:10">
      <c r="A207" s="12" t="s">
        <v>144</v>
      </c>
      <c r="B207" s="12" t="s">
        <v>145</v>
      </c>
      <c r="C207" t="s">
        <v>146</v>
      </c>
      <c r="D207" t="s">
        <v>798</v>
      </c>
      <c r="F207" s="19">
        <v>7921.1121999999996</v>
      </c>
      <c r="G207" s="19">
        <v>15517.528</v>
      </c>
      <c r="H207" s="19">
        <v>2058.741</v>
      </c>
      <c r="I207" s="19">
        <v>2735.7109999999998</v>
      </c>
      <c r="J207" s="19">
        <v>2546.0659999999998</v>
      </c>
    </row>
    <row r="208" spans="1:10">
      <c r="A208" s="12" t="s">
        <v>137</v>
      </c>
      <c r="B208" s="12" t="s">
        <v>138</v>
      </c>
      <c r="C208" t="s">
        <v>139</v>
      </c>
      <c r="D208" t="s">
        <v>814</v>
      </c>
      <c r="F208" s="19">
        <v>7231.2839999999997</v>
      </c>
      <c r="G208" s="19">
        <v>54435.177000000003</v>
      </c>
      <c r="H208" s="19">
        <v>1019.572</v>
      </c>
      <c r="I208" s="19">
        <v>9839.2980000000007</v>
      </c>
      <c r="J208" s="19">
        <v>2243.6689999999999</v>
      </c>
    </row>
    <row r="209" spans="1:10">
      <c r="A209" s="12" t="s">
        <v>150</v>
      </c>
      <c r="B209" s="12" t="s">
        <v>151</v>
      </c>
      <c r="C209" t="s">
        <v>152</v>
      </c>
      <c r="D209" t="s">
        <v>817</v>
      </c>
      <c r="F209" s="19">
        <v>5058.0267000000003</v>
      </c>
      <c r="G209" s="19">
        <v>18755.067999999999</v>
      </c>
      <c r="H209" s="19">
        <v>687.27300000000002</v>
      </c>
      <c r="I209" s="19">
        <v>1649.07</v>
      </c>
      <c r="J209" s="19">
        <v>1213.6369999999999</v>
      </c>
    </row>
    <row r="210" spans="1:10">
      <c r="A210" t="s">
        <v>147</v>
      </c>
      <c r="B210" t="s">
        <v>148</v>
      </c>
      <c r="C210" t="s">
        <v>149</v>
      </c>
      <c r="D210" t="s">
        <v>816</v>
      </c>
      <c r="F210" s="19">
        <v>4811.0594000000001</v>
      </c>
      <c r="G210" s="19">
        <v>29281.223999999998</v>
      </c>
      <c r="H210" s="19">
        <v>568.14099999999996</v>
      </c>
      <c r="I210" s="19">
        <v>6225.067</v>
      </c>
      <c r="J210" s="19">
        <v>1160.78</v>
      </c>
    </row>
    <row r="211" spans="1:10">
      <c r="A211" s="12" t="s">
        <v>153</v>
      </c>
      <c r="B211" s="12" t="s">
        <v>154</v>
      </c>
      <c r="C211" t="s">
        <v>155</v>
      </c>
      <c r="D211" t="s">
        <v>818</v>
      </c>
      <c r="F211" s="19">
        <v>3694.7042000000001</v>
      </c>
      <c r="G211" s="19">
        <v>77607.807000000001</v>
      </c>
      <c r="H211" s="19">
        <v>937.48299999999995</v>
      </c>
      <c r="I211" s="19">
        <v>5911.6890000000003</v>
      </c>
      <c r="J211" s="19">
        <v>777.61</v>
      </c>
    </row>
    <row r="213" spans="1:10">
      <c r="A213" s="6" t="s">
        <v>3</v>
      </c>
    </row>
    <row r="214" spans="1:10">
      <c r="A214" t="s">
        <v>7</v>
      </c>
      <c r="B214" t="s">
        <v>126</v>
      </c>
      <c r="C214" t="s">
        <v>8</v>
      </c>
      <c r="E214" t="s">
        <v>194</v>
      </c>
      <c r="F214" t="s">
        <v>10</v>
      </c>
      <c r="G214" t="s">
        <v>9</v>
      </c>
      <c r="H214" t="s">
        <v>11</v>
      </c>
      <c r="I214" t="s">
        <v>12</v>
      </c>
      <c r="J214" t="s">
        <v>13</v>
      </c>
    </row>
    <row r="215" spans="1:10">
      <c r="A215" s="12" t="s">
        <v>195</v>
      </c>
      <c r="B215" s="12" t="s">
        <v>196</v>
      </c>
      <c r="C215" t="s">
        <v>197</v>
      </c>
      <c r="D215" t="s">
        <v>819</v>
      </c>
      <c r="E215" t="s">
        <v>198</v>
      </c>
      <c r="F215" s="19">
        <v>1403627.7992</v>
      </c>
      <c r="G215" s="19">
        <v>4760286.82</v>
      </c>
      <c r="H215" s="19">
        <v>160105.70699999999</v>
      </c>
      <c r="I215" s="19">
        <v>613047.28099999996</v>
      </c>
      <c r="J215" s="19">
        <v>576764.68999999994</v>
      </c>
    </row>
    <row r="216" spans="1:10">
      <c r="A216" s="12" t="s">
        <v>199</v>
      </c>
      <c r="B216" s="12" t="s">
        <v>200</v>
      </c>
      <c r="C216" t="s">
        <v>201</v>
      </c>
      <c r="D216" t="s">
        <v>820</v>
      </c>
      <c r="E216" t="s">
        <v>202</v>
      </c>
      <c r="F216" s="19">
        <v>164371.40049999999</v>
      </c>
      <c r="G216" s="19">
        <v>1235702.5630000001</v>
      </c>
      <c r="H216" s="19">
        <v>29469.965</v>
      </c>
      <c r="I216" s="19">
        <v>98878.607999999993</v>
      </c>
      <c r="J216" s="19">
        <v>131851.916</v>
      </c>
    </row>
    <row r="217" spans="1:10">
      <c r="A217" s="12" t="s">
        <v>203</v>
      </c>
      <c r="B217" s="12" t="s">
        <v>204</v>
      </c>
      <c r="C217" t="s">
        <v>205</v>
      </c>
      <c r="D217" t="s">
        <v>821</v>
      </c>
      <c r="E217" t="s">
        <v>206</v>
      </c>
      <c r="F217" s="19">
        <v>86637.521500000003</v>
      </c>
      <c r="G217" s="19">
        <v>472566.73599999998</v>
      </c>
      <c r="H217" s="19">
        <v>13330.148999999999</v>
      </c>
      <c r="I217" s="19">
        <v>32231.960999999999</v>
      </c>
      <c r="J217" s="19">
        <v>29745.526000000002</v>
      </c>
    </row>
    <row r="218" spans="1:10">
      <c r="A218" s="12" t="s">
        <v>207</v>
      </c>
      <c r="B218" s="12" t="s">
        <v>208</v>
      </c>
      <c r="C218" t="s">
        <v>209</v>
      </c>
      <c r="D218" t="s">
        <v>822</v>
      </c>
      <c r="E218" t="s">
        <v>280</v>
      </c>
      <c r="F218" s="19">
        <v>83515.431899999996</v>
      </c>
      <c r="G218" s="19">
        <v>896341</v>
      </c>
      <c r="H218" s="19">
        <v>13272.235000000001</v>
      </c>
      <c r="I218" s="19">
        <v>88471.804999999993</v>
      </c>
      <c r="J218" s="19">
        <v>72194.587</v>
      </c>
    </row>
    <row r="219" spans="1:10">
      <c r="A219" s="12" t="s">
        <v>213</v>
      </c>
      <c r="B219" s="12" t="s">
        <v>214</v>
      </c>
      <c r="C219" t="s">
        <v>215</v>
      </c>
      <c r="D219" t="s">
        <v>823</v>
      </c>
      <c r="E219" t="s">
        <v>281</v>
      </c>
      <c r="F219" s="19">
        <v>60578.4519</v>
      </c>
      <c r="G219" s="19">
        <v>884725.83600000001</v>
      </c>
      <c r="H219" s="19">
        <v>15120.18</v>
      </c>
      <c r="I219" s="19">
        <v>96399.714000000007</v>
      </c>
      <c r="J219" s="19">
        <v>49658.080999999998</v>
      </c>
    </row>
    <row r="220" spans="1:10">
      <c r="A220" s="12" t="s">
        <v>366</v>
      </c>
      <c r="B220" s="12" t="s">
        <v>365</v>
      </c>
      <c r="C220" t="s">
        <v>367</v>
      </c>
      <c r="D220" t="s">
        <v>826</v>
      </c>
      <c r="F220" s="19">
        <v>35067.245900000002</v>
      </c>
      <c r="G220" s="25">
        <v>367607.60570000001</v>
      </c>
      <c r="H220" s="25">
        <v>-10999.401099999999</v>
      </c>
      <c r="I220" s="25">
        <v>21142.129400000002</v>
      </c>
      <c r="J220" s="25">
        <v>59690.1414</v>
      </c>
    </row>
    <row r="221" spans="1:10">
      <c r="A221" t="s">
        <v>219</v>
      </c>
      <c r="B221" t="s">
        <v>220</v>
      </c>
      <c r="C221" t="s">
        <v>221</v>
      </c>
      <c r="D221" t="s">
        <v>825</v>
      </c>
      <c r="E221" t="s">
        <v>222</v>
      </c>
      <c r="F221" s="19">
        <v>1023.7969000000001</v>
      </c>
      <c r="G221" s="19">
        <v>15236.695</v>
      </c>
      <c r="H221" s="19">
        <v>-516.04499999999996</v>
      </c>
      <c r="I221" s="19">
        <v>2696.9169999999999</v>
      </c>
      <c r="J221" s="19">
        <v>631.98699999999997</v>
      </c>
    </row>
    <row r="222" spans="1:10">
      <c r="F222" s="19"/>
      <c r="G222" s="19"/>
      <c r="H222" s="19"/>
      <c r="I222" s="19"/>
      <c r="J222" s="19"/>
    </row>
    <row r="225" spans="1:10">
      <c r="A225" s="6" t="s">
        <v>4</v>
      </c>
    </row>
    <row r="226" spans="1:10">
      <c r="A226" t="s">
        <v>7</v>
      </c>
      <c r="B226" t="s">
        <v>126</v>
      </c>
      <c r="C226" t="s">
        <v>8</v>
      </c>
      <c r="F226" t="s">
        <v>10</v>
      </c>
      <c r="G226" t="s">
        <v>9</v>
      </c>
      <c r="H226" t="s">
        <v>11</v>
      </c>
      <c r="I226" t="s">
        <v>12</v>
      </c>
      <c r="J226" t="s">
        <v>13</v>
      </c>
    </row>
    <row r="227" spans="1:10">
      <c r="A227" t="s">
        <v>226</v>
      </c>
      <c r="B227" t="s">
        <v>227</v>
      </c>
      <c r="C227" t="s">
        <v>228</v>
      </c>
      <c r="D227" t="s">
        <v>829</v>
      </c>
      <c r="F227" s="19">
        <v>383133.27659999998</v>
      </c>
      <c r="G227" s="19">
        <v>118636.77800000001</v>
      </c>
      <c r="H227" s="19">
        <v>33396.438999999998</v>
      </c>
      <c r="I227" s="19">
        <v>54578.538</v>
      </c>
      <c r="J227" s="19">
        <v>7663.8710000000001</v>
      </c>
    </row>
    <row r="228" spans="1:10">
      <c r="A228" s="12" t="s">
        <v>216</v>
      </c>
      <c r="B228" s="12" t="s">
        <v>217</v>
      </c>
      <c r="C228" t="s">
        <v>218</v>
      </c>
      <c r="D228" t="s">
        <v>828</v>
      </c>
      <c r="F228" s="19">
        <v>193860.43309999999</v>
      </c>
      <c r="G228" s="19">
        <v>424739.15</v>
      </c>
      <c r="H228" s="19">
        <v>14198.61</v>
      </c>
      <c r="I228" s="19">
        <v>7287.3940000000002</v>
      </c>
      <c r="J228" s="19">
        <v>77384.566000000006</v>
      </c>
    </row>
    <row r="229" spans="1:10">
      <c r="A229" s="12" t="s">
        <v>229</v>
      </c>
      <c r="B229" s="12" t="s">
        <v>230</v>
      </c>
      <c r="C229" t="s">
        <v>231</v>
      </c>
      <c r="D229" t="s">
        <v>830</v>
      </c>
      <c r="F229" s="19">
        <v>71534.619500000001</v>
      </c>
      <c r="G229" s="19">
        <v>236026.022</v>
      </c>
      <c r="H229" s="19">
        <v>4753.82</v>
      </c>
      <c r="I229" s="19">
        <v>5294.6729999999998</v>
      </c>
      <c r="J229" s="19">
        <v>29382.263999999999</v>
      </c>
    </row>
    <row r="230" spans="1:10">
      <c r="A230" s="12" t="s">
        <v>232</v>
      </c>
      <c r="B230" s="12" t="s">
        <v>233</v>
      </c>
      <c r="C230" t="s">
        <v>234</v>
      </c>
      <c r="D230" t="s">
        <v>831</v>
      </c>
      <c r="F230" s="19">
        <v>42580.828600000001</v>
      </c>
      <c r="G230" s="19">
        <v>140829.79399999999</v>
      </c>
      <c r="H230" s="19">
        <v>5530.7690000000002</v>
      </c>
      <c r="I230" s="19">
        <v>32474.905999999999</v>
      </c>
      <c r="J230" s="19">
        <v>7280.1310000000003</v>
      </c>
    </row>
    <row r="231" spans="1:10">
      <c r="A231" s="12" t="s">
        <v>223</v>
      </c>
      <c r="B231" s="12" t="s">
        <v>224</v>
      </c>
      <c r="C231" t="s">
        <v>225</v>
      </c>
      <c r="D231" t="s">
        <v>827</v>
      </c>
      <c r="F231" s="19">
        <v>41697.14</v>
      </c>
      <c r="G231" s="19">
        <v>56377.731</v>
      </c>
      <c r="H231" s="19">
        <v>-9195.9</v>
      </c>
      <c r="I231" s="19">
        <v>4.4999999999999998E-2</v>
      </c>
      <c r="J231" s="19">
        <v>38558.837</v>
      </c>
    </row>
    <row r="234" spans="1:10">
      <c r="A234" s="6" t="s">
        <v>5</v>
      </c>
    </row>
    <row r="235" spans="1:10">
      <c r="A235" t="s">
        <v>7</v>
      </c>
      <c r="B235" t="s">
        <v>126</v>
      </c>
      <c r="C235" t="s">
        <v>8</v>
      </c>
      <c r="E235" t="s">
        <v>235</v>
      </c>
      <c r="F235" t="s">
        <v>10</v>
      </c>
      <c r="G235" t="s">
        <v>9</v>
      </c>
      <c r="H235" t="s">
        <v>11</v>
      </c>
      <c r="I235" t="s">
        <v>12</v>
      </c>
      <c r="J235" t="s">
        <v>13</v>
      </c>
    </row>
    <row r="236" spans="1:10">
      <c r="A236" t="s">
        <v>257</v>
      </c>
      <c r="B236" t="s">
        <v>263</v>
      </c>
      <c r="C236" t="s">
        <v>264</v>
      </c>
      <c r="D236" t="s">
        <v>841</v>
      </c>
      <c r="E236" t="s">
        <v>265</v>
      </c>
      <c r="F236" s="19">
        <v>868834.01300000004</v>
      </c>
      <c r="G236" s="19">
        <v>226613.141</v>
      </c>
      <c r="H236" s="19">
        <v>77588.145000000004</v>
      </c>
      <c r="I236" s="19">
        <v>1770</v>
      </c>
      <c r="J236" s="19">
        <v>31529.327000000001</v>
      </c>
    </row>
    <row r="237" spans="1:10">
      <c r="A237" t="s">
        <v>226</v>
      </c>
      <c r="B237" t="s">
        <v>227</v>
      </c>
      <c r="C237" t="s">
        <v>228</v>
      </c>
      <c r="D237" t="s">
        <v>829</v>
      </c>
      <c r="E237" t="s">
        <v>328</v>
      </c>
      <c r="F237" s="19">
        <v>383133.27659999998</v>
      </c>
      <c r="G237" s="19">
        <v>118636.77800000001</v>
      </c>
      <c r="H237" s="19">
        <v>33396.438999999998</v>
      </c>
      <c r="I237" s="19">
        <v>54578.538</v>
      </c>
      <c r="J237" s="19">
        <v>7663.8710000000001</v>
      </c>
    </row>
    <row r="238" spans="1:10">
      <c r="A238" s="12" t="s">
        <v>258</v>
      </c>
      <c r="B238" s="12" t="s">
        <v>269</v>
      </c>
      <c r="C238" t="s">
        <v>266</v>
      </c>
      <c r="D238" t="s">
        <v>842</v>
      </c>
      <c r="E238" t="s">
        <v>268</v>
      </c>
      <c r="F238" s="19">
        <v>258073.2542</v>
      </c>
      <c r="G238" s="19">
        <v>91255.854000000007</v>
      </c>
      <c r="H238" s="19">
        <v>27790.494999999999</v>
      </c>
      <c r="I238" s="19">
        <v>30154.268</v>
      </c>
      <c r="J238" s="19">
        <v>4638.6819999999998</v>
      </c>
    </row>
    <row r="239" spans="1:10">
      <c r="A239" s="12" t="s">
        <v>239</v>
      </c>
      <c r="B239" s="12" t="s">
        <v>240</v>
      </c>
      <c r="C239" t="s">
        <v>241</v>
      </c>
      <c r="D239" t="s">
        <v>833</v>
      </c>
      <c r="E239" t="s">
        <v>252</v>
      </c>
      <c r="F239" s="19">
        <v>71221.336800000005</v>
      </c>
      <c r="G239" s="19">
        <v>376992.86300000001</v>
      </c>
      <c r="H239" s="19">
        <v>5531.8649999999998</v>
      </c>
      <c r="I239" s="19">
        <v>43833.351999999999</v>
      </c>
      <c r="J239" s="19">
        <v>11505.429</v>
      </c>
    </row>
    <row r="240" spans="1:10">
      <c r="A240" t="s">
        <v>260</v>
      </c>
      <c r="B240" t="s">
        <v>275</v>
      </c>
      <c r="C240" t="s">
        <v>274</v>
      </c>
      <c r="D240" t="s">
        <v>844</v>
      </c>
      <c r="E240" t="s">
        <v>265</v>
      </c>
      <c r="F240" s="19">
        <v>33956.034500000002</v>
      </c>
      <c r="G240" s="19">
        <v>13941.876</v>
      </c>
      <c r="H240" s="19">
        <v>-361.7</v>
      </c>
      <c r="I240" s="19">
        <v>12.127000000000001</v>
      </c>
      <c r="J240" s="19">
        <v>2132.2359999999999</v>
      </c>
    </row>
    <row r="241" spans="1:10">
      <c r="A241" t="s">
        <v>262</v>
      </c>
      <c r="B241" t="s">
        <v>276</v>
      </c>
      <c r="C241" t="s">
        <v>278</v>
      </c>
      <c r="D241" t="s">
        <v>846</v>
      </c>
      <c r="E241" t="s">
        <v>273</v>
      </c>
      <c r="F241" s="19">
        <v>29974.343499999999</v>
      </c>
      <c r="G241" s="19">
        <v>35840.83</v>
      </c>
      <c r="H241" s="19">
        <v>1640.8510000000001</v>
      </c>
      <c r="I241" s="19">
        <v>63.466000000000001</v>
      </c>
      <c r="J241" s="19">
        <v>3017.348</v>
      </c>
    </row>
    <row r="242" spans="1:10">
      <c r="A242" t="s">
        <v>242</v>
      </c>
      <c r="B242" t="s">
        <v>243</v>
      </c>
      <c r="C242" t="s">
        <v>244</v>
      </c>
      <c r="D242" t="s">
        <v>835</v>
      </c>
      <c r="E242" t="s">
        <v>252</v>
      </c>
      <c r="F242" s="19">
        <v>20525.999199999998</v>
      </c>
      <c r="G242" s="19">
        <v>14151.323</v>
      </c>
      <c r="H242" s="19">
        <v>1606.5239999999999</v>
      </c>
      <c r="I242" s="19">
        <v>3544.6109999999999</v>
      </c>
      <c r="J242" s="19">
        <v>1955.5909999999999</v>
      </c>
    </row>
    <row r="243" spans="1:10">
      <c r="A243" s="12" t="s">
        <v>245</v>
      </c>
      <c r="B243" s="12" t="s">
        <v>246</v>
      </c>
      <c r="C243" t="s">
        <v>247</v>
      </c>
      <c r="D243" t="s">
        <v>836</v>
      </c>
      <c r="E243" t="s">
        <v>248</v>
      </c>
      <c r="F243" s="19">
        <v>16035.8328</v>
      </c>
      <c r="G243" s="19">
        <v>94433.407000000007</v>
      </c>
      <c r="H243" s="19">
        <v>3369.4270000000001</v>
      </c>
      <c r="I243" s="19">
        <v>14528.19</v>
      </c>
      <c r="J243" s="19">
        <v>7042.78</v>
      </c>
    </row>
    <row r="244" spans="1:10">
      <c r="A244" s="12" t="s">
        <v>261</v>
      </c>
      <c r="B244" s="12" t="s">
        <v>277</v>
      </c>
      <c r="C244" t="s">
        <v>279</v>
      </c>
      <c r="D244" t="s">
        <v>845</v>
      </c>
      <c r="E244" t="s">
        <v>272</v>
      </c>
      <c r="F244" s="19">
        <v>15523.6266</v>
      </c>
      <c r="G244" s="19">
        <v>30686.021000000001</v>
      </c>
      <c r="H244" s="19">
        <v>-1077.5899999999999</v>
      </c>
      <c r="I244" s="19">
        <v>1365.7349999999999</v>
      </c>
      <c r="J244" s="19">
        <v>8366.1029999999992</v>
      </c>
    </row>
    <row r="245" spans="1:10">
      <c r="A245" t="s">
        <v>236</v>
      </c>
      <c r="B245" t="s">
        <v>237</v>
      </c>
      <c r="C245" t="s">
        <v>238</v>
      </c>
      <c r="D245" t="s">
        <v>832</v>
      </c>
      <c r="E245" t="s">
        <v>267</v>
      </c>
      <c r="F245" s="19">
        <v>12396.127500000001</v>
      </c>
      <c r="G245" s="19">
        <v>35884.17</v>
      </c>
      <c r="H245" s="19">
        <v>757.44600000000003</v>
      </c>
      <c r="I245" s="19">
        <v>13.069000000000001</v>
      </c>
      <c r="J245" s="19">
        <v>2553.3649999999998</v>
      </c>
    </row>
    <row r="246" spans="1:10">
      <c r="A246" t="s">
        <v>254</v>
      </c>
      <c r="B246" t="s">
        <v>255</v>
      </c>
      <c r="C246" t="s">
        <v>256</v>
      </c>
      <c r="D246" t="s">
        <v>838</v>
      </c>
      <c r="E246" t="s">
        <v>252</v>
      </c>
      <c r="F246" s="19">
        <v>6485.9107999999997</v>
      </c>
      <c r="G246" s="19">
        <v>16777.883999999998</v>
      </c>
      <c r="H246" s="19">
        <v>645.43499999999995</v>
      </c>
      <c r="I246" s="19">
        <v>6.0640000000000001</v>
      </c>
      <c r="J246" s="19">
        <v>591.58600000000001</v>
      </c>
    </row>
    <row r="247" spans="1:10">
      <c r="A247" s="12" t="s">
        <v>249</v>
      </c>
      <c r="B247" s="12" t="s">
        <v>250</v>
      </c>
      <c r="C247" t="s">
        <v>251</v>
      </c>
      <c r="D247" t="s">
        <v>837</v>
      </c>
      <c r="E247" t="s">
        <v>253</v>
      </c>
      <c r="F247" s="19">
        <v>3893.5164</v>
      </c>
      <c r="G247" s="19">
        <v>21207.654999999999</v>
      </c>
      <c r="H247" s="19">
        <v>712.01199999999994</v>
      </c>
      <c r="I247" s="19">
        <v>35.158000000000001</v>
      </c>
      <c r="J247" s="19">
        <v>1293.5129999999999</v>
      </c>
    </row>
    <row r="248" spans="1:10">
      <c r="A248" t="s">
        <v>330</v>
      </c>
      <c r="B248" t="s">
        <v>331</v>
      </c>
      <c r="C248" t="s">
        <v>332</v>
      </c>
      <c r="D248" t="s">
        <v>834</v>
      </c>
      <c r="E248" t="s">
        <v>350</v>
      </c>
      <c r="F248" s="19">
        <v>1663.0015000000001</v>
      </c>
      <c r="G248" s="19">
        <v>10053.583000000001</v>
      </c>
      <c r="H248" s="19">
        <v>187.56100000000001</v>
      </c>
      <c r="I248" s="19">
        <v>441.27699999999999</v>
      </c>
      <c r="J248" s="19">
        <v>434.738</v>
      </c>
    </row>
    <row r="249" spans="1:10">
      <c r="A249" t="s">
        <v>346</v>
      </c>
      <c r="B249" t="s">
        <v>347</v>
      </c>
      <c r="C249" t="s">
        <v>348</v>
      </c>
      <c r="D249" t="s">
        <v>839</v>
      </c>
      <c r="E249" t="s">
        <v>349</v>
      </c>
      <c r="F249" s="19">
        <v>1413.412</v>
      </c>
      <c r="G249" s="19">
        <v>4374.7550000000001</v>
      </c>
      <c r="H249" s="19">
        <v>127.991</v>
      </c>
      <c r="I249" s="19">
        <v>34.896000000000001</v>
      </c>
      <c r="J249" s="19">
        <v>597.41600000000005</v>
      </c>
    </row>
    <row r="250" spans="1:10">
      <c r="A250" t="s">
        <v>354</v>
      </c>
      <c r="B250" t="s">
        <v>355</v>
      </c>
      <c r="C250" t="s">
        <v>356</v>
      </c>
      <c r="D250" t="s">
        <v>840</v>
      </c>
      <c r="E250" t="s">
        <v>357</v>
      </c>
      <c r="F250" s="19">
        <v>642.41300000000001</v>
      </c>
      <c r="G250" s="19">
        <v>1687.0129999999999</v>
      </c>
      <c r="H250" s="19">
        <v>61.25</v>
      </c>
      <c r="I250" s="19">
        <v>9.5850000000000009</v>
      </c>
      <c r="J250" s="19">
        <v>64.897000000000006</v>
      </c>
    </row>
    <row r="251" spans="1:10">
      <c r="A251" s="12" t="s">
        <v>259</v>
      </c>
      <c r="B251" s="12" t="s">
        <v>270</v>
      </c>
      <c r="C251" t="s">
        <v>271</v>
      </c>
      <c r="D251" t="s">
        <v>843</v>
      </c>
      <c r="E251" t="s">
        <v>265</v>
      </c>
      <c r="F251" s="19">
        <v>0</v>
      </c>
      <c r="G251" s="19">
        <v>0</v>
      </c>
      <c r="H251" s="19">
        <v>0</v>
      </c>
      <c r="I251" s="19">
        <v>0</v>
      </c>
      <c r="J251" s="19">
        <v>0</v>
      </c>
    </row>
  </sheetData>
  <sortState ref="A143:J146">
    <sortCondition descending="1" ref="F143:F146"/>
  </sortState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"/>
  <sheetViews>
    <sheetView zoomScale="80" zoomScaleNormal="80" workbookViewId="0">
      <selection activeCell="B22" sqref="B22"/>
    </sheetView>
  </sheetViews>
  <sheetFormatPr defaultRowHeight="15.75"/>
  <cols>
    <col min="1" max="1" width="28.5" customWidth="1"/>
    <col min="2" max="2" width="30.625" customWidth="1"/>
    <col min="4" max="4" width="14.375" bestFit="1" customWidth="1"/>
    <col min="5" max="5" width="41.875" bestFit="1" customWidth="1"/>
    <col min="6" max="7" width="11.375" bestFit="1" customWidth="1"/>
    <col min="8" max="8" width="9.375" bestFit="1" customWidth="1"/>
    <col min="9" max="9" width="9.875" bestFit="1" customWidth="1"/>
    <col min="10" max="10" width="9.375" bestFit="1" customWidth="1"/>
    <col min="12" max="12" width="11.375" bestFit="1" customWidth="1"/>
    <col min="13" max="13" width="31.125" bestFit="1" customWidth="1"/>
  </cols>
  <sheetData>
    <row r="1" spans="1:13">
      <c r="A1" s="8" t="s">
        <v>1294</v>
      </c>
      <c r="B1" s="1"/>
      <c r="L1" t="s">
        <v>10</v>
      </c>
      <c r="M1" t="s">
        <v>1354</v>
      </c>
    </row>
    <row r="2" spans="1:13">
      <c r="A2" t="s">
        <v>7</v>
      </c>
      <c r="B2" t="s">
        <v>126</v>
      </c>
      <c r="C2" t="s">
        <v>8</v>
      </c>
      <c r="D2" t="s">
        <v>740</v>
      </c>
      <c r="E2" t="s">
        <v>27</v>
      </c>
      <c r="F2" t="s">
        <v>10</v>
      </c>
      <c r="G2" t="s">
        <v>9</v>
      </c>
      <c r="H2" t="s">
        <v>11</v>
      </c>
      <c r="I2" t="s">
        <v>12</v>
      </c>
      <c r="J2" t="s">
        <v>13</v>
      </c>
      <c r="L2" t="s">
        <v>9</v>
      </c>
      <c r="M2" t="s">
        <v>1355</v>
      </c>
    </row>
    <row r="3" spans="1:13">
      <c r="A3" s="12" t="s">
        <v>6</v>
      </c>
      <c r="B3" s="12" t="s">
        <v>127</v>
      </c>
      <c r="C3" t="s">
        <v>20</v>
      </c>
      <c r="D3" t="s">
        <v>741</v>
      </c>
      <c r="E3" t="s">
        <v>37</v>
      </c>
      <c r="F3" s="19">
        <v>432719.71480000002</v>
      </c>
      <c r="G3" s="19">
        <v>231787.584</v>
      </c>
      <c r="H3" s="19">
        <v>17762.704000000002</v>
      </c>
      <c r="I3" s="19">
        <v>63073.510999999999</v>
      </c>
      <c r="J3" s="19">
        <v>140616.95999999999</v>
      </c>
      <c r="L3" t="s">
        <v>11</v>
      </c>
      <c r="M3" t="s">
        <v>1355</v>
      </c>
    </row>
    <row r="4" spans="1:13">
      <c r="A4" s="12" t="s">
        <v>1321</v>
      </c>
      <c r="B4" s="12" t="s">
        <v>1322</v>
      </c>
      <c r="C4" t="s">
        <v>1323</v>
      </c>
      <c r="D4" t="s">
        <v>1324</v>
      </c>
      <c r="E4" t="s">
        <v>47</v>
      </c>
      <c r="F4" s="19">
        <v>247829.04939999999</v>
      </c>
      <c r="G4" s="19">
        <v>61485.089</v>
      </c>
      <c r="H4" s="19">
        <v>33140.275000000001</v>
      </c>
      <c r="I4" s="19">
        <v>0</v>
      </c>
      <c r="J4" s="19">
        <v>50196.81</v>
      </c>
      <c r="L4" t="s">
        <v>12</v>
      </c>
      <c r="M4" t="s">
        <v>1356</v>
      </c>
    </row>
    <row r="5" spans="1:13">
      <c r="A5" t="s">
        <v>15</v>
      </c>
      <c r="B5" t="s">
        <v>160</v>
      </c>
      <c r="C5" t="s">
        <v>22</v>
      </c>
      <c r="D5" t="s">
        <v>744</v>
      </c>
      <c r="E5" t="s">
        <v>29</v>
      </c>
      <c r="F5" s="19">
        <v>84583.094200000007</v>
      </c>
      <c r="G5" s="19">
        <v>46621.027000000002</v>
      </c>
      <c r="H5" s="19">
        <v>6268.2089999999998</v>
      </c>
      <c r="I5" s="19">
        <v>1193.3050000000001</v>
      </c>
      <c r="J5" s="19">
        <v>19198.175999999999</v>
      </c>
      <c r="L5" t="s">
        <v>13</v>
      </c>
      <c r="M5" t="s">
        <v>1356</v>
      </c>
    </row>
    <row r="6" spans="1:13">
      <c r="A6" s="12" t="s">
        <v>1317</v>
      </c>
      <c r="B6" s="12" t="s">
        <v>1318</v>
      </c>
      <c r="C6" t="s">
        <v>1319</v>
      </c>
      <c r="D6" t="s">
        <v>1320</v>
      </c>
      <c r="E6" t="s">
        <v>47</v>
      </c>
      <c r="F6" s="19">
        <v>77610.003800000006</v>
      </c>
      <c r="G6" s="19">
        <v>49323.012000000002</v>
      </c>
      <c r="H6" s="19">
        <v>14181.808999999999</v>
      </c>
      <c r="I6" s="19">
        <v>12055.798000000001</v>
      </c>
      <c r="J6" s="19">
        <v>11253.767</v>
      </c>
      <c r="L6" s="13"/>
      <c r="M6">
        <v>2017</v>
      </c>
    </row>
    <row r="7" spans="1:13">
      <c r="A7" s="12" t="s">
        <v>18</v>
      </c>
      <c r="B7" s="12" t="s">
        <v>162</v>
      </c>
      <c r="C7" t="s">
        <v>24</v>
      </c>
      <c r="D7" t="s">
        <v>746</v>
      </c>
      <c r="E7" t="s">
        <v>35</v>
      </c>
      <c r="F7" s="19">
        <v>58430.9784</v>
      </c>
      <c r="G7" s="19">
        <v>42330.949000000001</v>
      </c>
      <c r="H7" s="19">
        <v>4451.6099999999997</v>
      </c>
      <c r="I7" s="19">
        <v>13925.549000000001</v>
      </c>
      <c r="J7" s="19">
        <v>3091.308</v>
      </c>
    </row>
    <row r="8" spans="1:13">
      <c r="A8" t="s">
        <v>38</v>
      </c>
      <c r="B8" t="s">
        <v>164</v>
      </c>
      <c r="C8" t="s">
        <v>40</v>
      </c>
      <c r="D8" t="s">
        <v>748</v>
      </c>
      <c r="E8" t="s">
        <v>41</v>
      </c>
      <c r="F8" s="19">
        <v>56136.585099999997</v>
      </c>
      <c r="G8" s="19">
        <v>15787.013300000001</v>
      </c>
      <c r="H8" s="19">
        <v>3112.5897</v>
      </c>
      <c r="I8" s="19">
        <v>602.99099999999999</v>
      </c>
      <c r="J8" s="19">
        <v>9953.5753000000004</v>
      </c>
    </row>
    <row r="9" spans="1:13">
      <c r="A9" t="s">
        <v>19</v>
      </c>
      <c r="B9" t="s">
        <v>163</v>
      </c>
      <c r="C9" t="s">
        <v>25</v>
      </c>
      <c r="D9" t="s">
        <v>747</v>
      </c>
      <c r="E9" t="s">
        <v>36</v>
      </c>
      <c r="F9" s="19">
        <v>37956.599900000001</v>
      </c>
      <c r="G9" s="19">
        <v>20775.427299999999</v>
      </c>
      <c r="H9" s="19">
        <v>649.88430000000005</v>
      </c>
      <c r="I9" s="19">
        <v>4282.1099999999997</v>
      </c>
      <c r="J9" s="19">
        <v>4072.5488</v>
      </c>
      <c r="L9" s="12"/>
      <c r="M9" t="s">
        <v>1367</v>
      </c>
    </row>
    <row r="10" spans="1:13">
      <c r="A10" t="s">
        <v>51</v>
      </c>
      <c r="B10" t="s">
        <v>168</v>
      </c>
      <c r="C10" t="s">
        <v>53</v>
      </c>
      <c r="D10" t="s">
        <v>752</v>
      </c>
      <c r="E10" t="s">
        <v>52</v>
      </c>
      <c r="F10" s="19">
        <v>35982.198100000001</v>
      </c>
      <c r="G10" s="19">
        <v>12510.266</v>
      </c>
      <c r="H10" s="19">
        <v>1314.7560000000001</v>
      </c>
      <c r="I10" s="19">
        <v>0</v>
      </c>
      <c r="J10" s="19">
        <v>4736.5820000000003</v>
      </c>
    </row>
    <row r="11" spans="1:13">
      <c r="A11" s="12" t="s">
        <v>16</v>
      </c>
      <c r="B11" s="12" t="s">
        <v>187</v>
      </c>
      <c r="C11" t="s">
        <v>26</v>
      </c>
      <c r="D11" t="s">
        <v>847</v>
      </c>
      <c r="E11" t="s">
        <v>28</v>
      </c>
      <c r="F11" s="19">
        <v>23678.565200000001</v>
      </c>
      <c r="G11" s="19">
        <v>4477.4210000000003</v>
      </c>
      <c r="H11" s="19">
        <v>-1141.133</v>
      </c>
      <c r="I11" s="19">
        <v>2147.1770000000001</v>
      </c>
      <c r="J11" s="19">
        <v>1673.9090000000001</v>
      </c>
    </row>
    <row r="12" spans="1:13">
      <c r="A12" t="s">
        <v>49</v>
      </c>
      <c r="B12" t="s">
        <v>167</v>
      </c>
      <c r="C12" t="s">
        <v>50</v>
      </c>
      <c r="D12" t="s">
        <v>751</v>
      </c>
      <c r="E12" t="s">
        <v>36</v>
      </c>
      <c r="F12" s="19">
        <v>13556.5437</v>
      </c>
      <c r="G12" s="19">
        <v>9471.4860000000008</v>
      </c>
      <c r="H12" s="19">
        <v>999.06399999999996</v>
      </c>
      <c r="I12" s="19">
        <v>523.62900000000002</v>
      </c>
      <c r="J12" s="19">
        <v>2095.4839999999999</v>
      </c>
    </row>
    <row r="13" spans="1:13">
      <c r="A13" t="s">
        <v>66</v>
      </c>
      <c r="B13" t="s">
        <v>172</v>
      </c>
      <c r="C13" t="s">
        <v>67</v>
      </c>
      <c r="D13" t="s">
        <v>756</v>
      </c>
      <c r="E13" t="s">
        <v>68</v>
      </c>
      <c r="F13" s="19">
        <v>12577.7963</v>
      </c>
      <c r="G13" s="19">
        <v>9354.9979999999996</v>
      </c>
      <c r="H13" s="19">
        <v>950.57600000000002</v>
      </c>
      <c r="I13" s="19">
        <v>0</v>
      </c>
      <c r="J13" s="19">
        <v>1163.0830000000001</v>
      </c>
    </row>
    <row r="14" spans="1:13">
      <c r="A14" t="s">
        <v>43</v>
      </c>
      <c r="B14" t="s">
        <v>165</v>
      </c>
      <c r="C14" t="s">
        <v>44</v>
      </c>
      <c r="D14" t="s">
        <v>749</v>
      </c>
      <c r="E14" t="s">
        <v>36</v>
      </c>
      <c r="F14" s="19">
        <v>7968.4273999999996</v>
      </c>
      <c r="G14" s="19">
        <v>11249.914000000001</v>
      </c>
      <c r="H14" s="19">
        <v>272.84899999999999</v>
      </c>
      <c r="I14" s="19">
        <v>0</v>
      </c>
      <c r="J14" s="19">
        <v>2786.3989999999999</v>
      </c>
    </row>
    <row r="15" spans="1:13">
      <c r="A15" t="s">
        <v>17</v>
      </c>
      <c r="B15" t="s">
        <v>161</v>
      </c>
      <c r="C15" t="s">
        <v>23</v>
      </c>
      <c r="D15" t="s">
        <v>745</v>
      </c>
      <c r="E15" t="s">
        <v>34</v>
      </c>
      <c r="F15" s="19">
        <v>6160.6872000000003</v>
      </c>
      <c r="G15" s="19">
        <v>207.929</v>
      </c>
      <c r="H15" s="19">
        <v>-299.39499999999998</v>
      </c>
      <c r="I15" s="19">
        <v>0</v>
      </c>
      <c r="J15" s="19">
        <v>915.98</v>
      </c>
    </row>
    <row r="16" spans="1:13">
      <c r="A16" t="s">
        <v>14</v>
      </c>
      <c r="B16" t="s">
        <v>159</v>
      </c>
      <c r="C16" t="s">
        <v>21</v>
      </c>
      <c r="D16" t="s">
        <v>742</v>
      </c>
      <c r="E16" t="s">
        <v>30</v>
      </c>
      <c r="F16" s="19">
        <v>5842.1737000000003</v>
      </c>
      <c r="G16" s="19">
        <v>2475.962</v>
      </c>
      <c r="H16" s="19">
        <v>167.15799999999999</v>
      </c>
      <c r="I16" s="19">
        <v>474.50099999999998</v>
      </c>
      <c r="J16" s="19">
        <v>1108.0450000000001</v>
      </c>
    </row>
    <row r="17" spans="1:10">
      <c r="A17" t="s">
        <v>482</v>
      </c>
      <c r="B17" t="s">
        <v>483</v>
      </c>
      <c r="C17" t="s">
        <v>484</v>
      </c>
      <c r="D17" t="s">
        <v>760</v>
      </c>
      <c r="E17" t="s">
        <v>30</v>
      </c>
      <c r="F17" s="19">
        <v>5316.8168999999998</v>
      </c>
      <c r="G17" s="19">
        <v>4026.9380000000001</v>
      </c>
      <c r="H17" s="19">
        <v>438.21199999999999</v>
      </c>
      <c r="I17" s="19">
        <v>407.54</v>
      </c>
      <c r="J17" s="19">
        <v>2309.3310000000001</v>
      </c>
    </row>
    <row r="18" spans="1:10">
      <c r="A18" t="s">
        <v>485</v>
      </c>
      <c r="B18" t="s">
        <v>486</v>
      </c>
      <c r="C18" t="s">
        <v>487</v>
      </c>
      <c r="D18" t="s">
        <v>761</v>
      </c>
      <c r="E18" t="s">
        <v>30</v>
      </c>
      <c r="F18" s="19">
        <v>3953.1478000000002</v>
      </c>
      <c r="G18" s="19">
        <v>2309.9639999999999</v>
      </c>
      <c r="H18" s="19">
        <v>114.705</v>
      </c>
      <c r="I18" s="19">
        <v>221.74299999999999</v>
      </c>
      <c r="J18" s="19">
        <v>478.86599999999999</v>
      </c>
    </row>
    <row r="19" spans="1:10">
      <c r="A19" t="s">
        <v>56</v>
      </c>
      <c r="B19" t="s">
        <v>170</v>
      </c>
      <c r="C19" t="s">
        <v>57</v>
      </c>
      <c r="D19" t="s">
        <v>754</v>
      </c>
      <c r="E19" t="s">
        <v>36</v>
      </c>
      <c r="F19" s="19">
        <v>3853.5358999999999</v>
      </c>
      <c r="G19" s="25">
        <v>9335.19</v>
      </c>
      <c r="H19" s="25">
        <v>682.83299999999997</v>
      </c>
      <c r="I19" s="25">
        <v>44.901000000000003</v>
      </c>
      <c r="J19" s="25">
        <v>1943.2059999999999</v>
      </c>
    </row>
    <row r="20" spans="1:10">
      <c r="A20" t="s">
        <v>77</v>
      </c>
      <c r="B20" t="s">
        <v>173</v>
      </c>
      <c r="C20" t="s">
        <v>78</v>
      </c>
      <c r="D20" t="s">
        <v>757</v>
      </c>
      <c r="E20" t="s">
        <v>79</v>
      </c>
      <c r="F20" s="19">
        <v>3009.1149</v>
      </c>
      <c r="G20" s="19">
        <v>1158.7809999999999</v>
      </c>
      <c r="H20" s="19">
        <v>255.345</v>
      </c>
      <c r="I20" s="19">
        <v>1.591</v>
      </c>
      <c r="J20" s="19">
        <v>694.20299999999997</v>
      </c>
    </row>
    <row r="21" spans="1:10">
      <c r="A21" t="s">
        <v>475</v>
      </c>
      <c r="B21" t="s">
        <v>476</v>
      </c>
      <c r="C21" t="s">
        <v>477</v>
      </c>
      <c r="D21" t="s">
        <v>743</v>
      </c>
      <c r="E21" t="s">
        <v>30</v>
      </c>
      <c r="F21" s="19">
        <v>1258.6375</v>
      </c>
      <c r="G21" s="19">
        <v>1028.6990000000001</v>
      </c>
      <c r="H21" s="19">
        <v>95.683000000000007</v>
      </c>
      <c r="I21" s="19">
        <v>0</v>
      </c>
      <c r="J21" s="19">
        <v>511.89299999999997</v>
      </c>
    </row>
    <row r="22" spans="1:10">
      <c r="F22" s="19"/>
      <c r="G22" s="19"/>
      <c r="H22" s="19"/>
      <c r="I22" s="19"/>
      <c r="J22" s="19"/>
    </row>
    <row r="23" spans="1:10">
      <c r="A23" s="1"/>
      <c r="B23" s="1"/>
    </row>
    <row r="24" spans="1:10">
      <c r="A24" s="1"/>
      <c r="B24" s="1"/>
    </row>
    <row r="25" spans="1:10">
      <c r="A25" s="6" t="s">
        <v>0</v>
      </c>
      <c r="B25" s="1"/>
    </row>
    <row r="26" spans="1:10">
      <c r="A26" s="1" t="s">
        <v>101</v>
      </c>
      <c r="B26" s="1"/>
    </row>
    <row r="27" spans="1:10">
      <c r="A27" t="s">
        <v>7</v>
      </c>
      <c r="B27" t="s">
        <v>126</v>
      </c>
      <c r="C27" t="s">
        <v>8</v>
      </c>
      <c r="E27" t="s">
        <v>100</v>
      </c>
      <c r="F27" t="s">
        <v>10</v>
      </c>
      <c r="G27" t="s">
        <v>9</v>
      </c>
      <c r="H27" t="s">
        <v>11</v>
      </c>
      <c r="I27" t="s">
        <v>12</v>
      </c>
      <c r="J27" t="s">
        <v>13</v>
      </c>
    </row>
    <row r="28" spans="1:10">
      <c r="A28" s="12" t="s">
        <v>102</v>
      </c>
      <c r="B28" s="12" t="s">
        <v>128</v>
      </c>
      <c r="C28" t="s">
        <v>103</v>
      </c>
      <c r="D28" t="s">
        <v>763</v>
      </c>
      <c r="E28" t="s">
        <v>112</v>
      </c>
      <c r="F28" s="19">
        <v>226932.75</v>
      </c>
      <c r="G28" s="19">
        <v>49541.199000000001</v>
      </c>
      <c r="H28" s="19">
        <v>15122.495000000001</v>
      </c>
      <c r="I28" s="19">
        <v>12949.383</v>
      </c>
      <c r="J28" s="19">
        <v>26902.663</v>
      </c>
    </row>
    <row r="29" spans="1:10">
      <c r="A29" t="s">
        <v>106</v>
      </c>
      <c r="B29" t="s">
        <v>175</v>
      </c>
      <c r="C29" t="s">
        <v>107</v>
      </c>
      <c r="D29" t="s">
        <v>765</v>
      </c>
      <c r="E29" t="s">
        <v>112</v>
      </c>
      <c r="F29" s="19">
        <v>109373.2205</v>
      </c>
      <c r="G29" s="19">
        <v>13547.674999999999</v>
      </c>
      <c r="H29" s="19">
        <v>5683.1319999999996</v>
      </c>
      <c r="I29" s="19">
        <v>0</v>
      </c>
      <c r="J29" s="19">
        <v>7835.7979999999998</v>
      </c>
    </row>
    <row r="30" spans="1:10">
      <c r="A30" t="s">
        <v>104</v>
      </c>
      <c r="B30" t="s">
        <v>174</v>
      </c>
      <c r="C30" t="s">
        <v>105</v>
      </c>
      <c r="D30" t="s">
        <v>764</v>
      </c>
      <c r="E30" t="s">
        <v>112</v>
      </c>
      <c r="F30" s="19">
        <v>30091.918699999998</v>
      </c>
      <c r="G30" s="19">
        <v>6951.7539999999999</v>
      </c>
      <c r="H30" s="19">
        <v>1782.759</v>
      </c>
      <c r="I30" s="19">
        <v>3598.88</v>
      </c>
      <c r="J30" s="19">
        <v>2092.6370000000002</v>
      </c>
    </row>
    <row r="31" spans="1:10">
      <c r="A31" t="s">
        <v>108</v>
      </c>
      <c r="B31" t="s">
        <v>180</v>
      </c>
      <c r="C31" t="s">
        <v>109</v>
      </c>
      <c r="D31" t="s">
        <v>766</v>
      </c>
      <c r="E31" t="s">
        <v>113</v>
      </c>
      <c r="F31" s="19">
        <v>18028.1656</v>
      </c>
      <c r="G31" s="19">
        <v>3477.5639999999999</v>
      </c>
      <c r="H31" s="19">
        <v>464.24400000000003</v>
      </c>
      <c r="I31" s="19">
        <v>393.98899999999998</v>
      </c>
      <c r="J31" s="19">
        <v>1337.558</v>
      </c>
    </row>
    <row r="34" spans="1:10">
      <c r="A34" s="1" t="s">
        <v>373</v>
      </c>
      <c r="B34" s="1"/>
    </row>
    <row r="35" spans="1:10">
      <c r="A35" t="s">
        <v>7</v>
      </c>
      <c r="B35" t="s">
        <v>126</v>
      </c>
      <c r="C35" t="s">
        <v>8</v>
      </c>
      <c r="F35" t="s">
        <v>10</v>
      </c>
      <c r="G35" t="s">
        <v>9</v>
      </c>
      <c r="H35" t="s">
        <v>11</v>
      </c>
      <c r="I35" t="s">
        <v>12</v>
      </c>
      <c r="J35" t="s">
        <v>13</v>
      </c>
    </row>
    <row r="36" spans="1:10">
      <c r="A36" s="12" t="s">
        <v>85</v>
      </c>
      <c r="B36" s="12" t="s">
        <v>156</v>
      </c>
      <c r="C36" t="s">
        <v>87</v>
      </c>
      <c r="D36" t="s">
        <v>767</v>
      </c>
      <c r="F36" s="19">
        <v>5743579.2714</v>
      </c>
      <c r="G36" s="19">
        <v>991611.51199999999</v>
      </c>
      <c r="H36" s="19">
        <v>658497.53799999994</v>
      </c>
      <c r="I36" s="19">
        <v>189488.09</v>
      </c>
      <c r="J36" s="19">
        <v>577782.96299999999</v>
      </c>
    </row>
    <row r="37" spans="1:10">
      <c r="A37" s="12" t="s">
        <v>1321</v>
      </c>
      <c r="B37" s="12" t="s">
        <v>1322</v>
      </c>
      <c r="C37" t="s">
        <v>1323</v>
      </c>
      <c r="D37" t="s">
        <v>1324</v>
      </c>
      <c r="E37" t="s">
        <v>47</v>
      </c>
      <c r="F37" s="19">
        <v>247829.04939999999</v>
      </c>
      <c r="G37" s="19">
        <v>61485.089</v>
      </c>
      <c r="H37" s="19">
        <v>33140.275000000001</v>
      </c>
      <c r="I37" s="19">
        <v>0</v>
      </c>
      <c r="J37" s="19">
        <v>50196.81</v>
      </c>
    </row>
    <row r="38" spans="1:10">
      <c r="A38" s="12" t="s">
        <v>86</v>
      </c>
      <c r="B38" s="12" t="s">
        <v>157</v>
      </c>
      <c r="C38" t="s">
        <v>88</v>
      </c>
      <c r="D38" t="s">
        <v>768</v>
      </c>
      <c r="F38" s="19">
        <v>222188.01420000001</v>
      </c>
      <c r="G38" s="19">
        <v>149363.89300000001</v>
      </c>
      <c r="H38" s="19">
        <v>58913.167999999998</v>
      </c>
      <c r="I38" s="19">
        <v>92609.395000000004</v>
      </c>
      <c r="J38" s="19">
        <v>77142.865999999995</v>
      </c>
    </row>
    <row r="39" spans="1:10">
      <c r="A39" t="s">
        <v>90</v>
      </c>
      <c r="B39" t="s">
        <v>176</v>
      </c>
      <c r="C39" t="s">
        <v>91</v>
      </c>
      <c r="D39" t="s">
        <v>769</v>
      </c>
      <c r="F39" s="19">
        <v>109975.70759999999</v>
      </c>
      <c r="G39" s="19">
        <v>25071.648000000001</v>
      </c>
      <c r="H39" s="19">
        <v>7346.08</v>
      </c>
      <c r="I39" s="19">
        <v>0</v>
      </c>
      <c r="J39" s="19">
        <v>16334.48</v>
      </c>
    </row>
    <row r="40" spans="1:10">
      <c r="A40" s="12" t="s">
        <v>96</v>
      </c>
      <c r="B40" s="12" t="s">
        <v>179</v>
      </c>
      <c r="C40" t="s">
        <v>97</v>
      </c>
      <c r="D40" t="s">
        <v>772</v>
      </c>
      <c r="F40" s="19">
        <v>79500.967000000004</v>
      </c>
      <c r="G40" s="19">
        <v>113648.891</v>
      </c>
      <c r="H40" s="19">
        <v>7296.616</v>
      </c>
      <c r="I40" s="19">
        <v>16.992000000000001</v>
      </c>
      <c r="J40" s="19">
        <v>13582.019</v>
      </c>
    </row>
    <row r="41" spans="1:10">
      <c r="A41" s="12" t="s">
        <v>1317</v>
      </c>
      <c r="B41" s="12" t="s">
        <v>1318</v>
      </c>
      <c r="C41" t="s">
        <v>1319</v>
      </c>
      <c r="D41" t="s">
        <v>1320</v>
      </c>
      <c r="E41" t="s">
        <v>47</v>
      </c>
      <c r="F41" s="19">
        <v>77610.003800000006</v>
      </c>
      <c r="G41" s="19">
        <v>49323.012000000002</v>
      </c>
      <c r="H41" s="19">
        <v>14181.808999999999</v>
      </c>
      <c r="I41" s="19">
        <v>12055.798000000001</v>
      </c>
      <c r="J41" s="19">
        <v>11253.767</v>
      </c>
    </row>
    <row r="42" spans="1:10">
      <c r="A42" t="s">
        <v>66</v>
      </c>
      <c r="B42" t="s">
        <v>172</v>
      </c>
      <c r="C42" t="s">
        <v>67</v>
      </c>
      <c r="D42" t="s">
        <v>756</v>
      </c>
      <c r="F42" s="19">
        <v>12577.7963</v>
      </c>
      <c r="G42" s="19">
        <v>9354.9979999999996</v>
      </c>
      <c r="H42" s="19">
        <v>950.57600000000002</v>
      </c>
      <c r="I42" s="19">
        <v>0</v>
      </c>
      <c r="J42" s="19">
        <v>1163.0830000000001</v>
      </c>
    </row>
    <row r="43" spans="1:10">
      <c r="A43" t="s">
        <v>98</v>
      </c>
      <c r="B43" t="s">
        <v>183</v>
      </c>
      <c r="C43" t="s">
        <v>99</v>
      </c>
      <c r="D43" t="s">
        <v>773</v>
      </c>
      <c r="F43" s="19">
        <v>9040.7392</v>
      </c>
      <c r="G43" s="19">
        <v>5445.7139999999999</v>
      </c>
      <c r="H43" s="19">
        <v>457.75400000000002</v>
      </c>
      <c r="I43" s="19">
        <v>1131.491</v>
      </c>
      <c r="J43" s="19">
        <v>1570.4069999999999</v>
      </c>
    </row>
    <row r="44" spans="1:10">
      <c r="A44" t="s">
        <v>92</v>
      </c>
      <c r="B44" t="s">
        <v>177</v>
      </c>
      <c r="C44" t="s">
        <v>93</v>
      </c>
      <c r="D44" t="s">
        <v>770</v>
      </c>
      <c r="F44" s="19">
        <v>4706.7137000000002</v>
      </c>
      <c r="G44" s="19">
        <v>1650.627</v>
      </c>
      <c r="H44" s="19">
        <v>157.179</v>
      </c>
      <c r="I44" s="19">
        <v>837.81500000000005</v>
      </c>
      <c r="J44" s="19">
        <v>949.34799999999996</v>
      </c>
    </row>
    <row r="45" spans="1:10">
      <c r="A45" t="s">
        <v>94</v>
      </c>
      <c r="B45" t="s">
        <v>178</v>
      </c>
      <c r="C45" t="s">
        <v>95</v>
      </c>
      <c r="D45" t="s">
        <v>771</v>
      </c>
      <c r="F45" s="19">
        <v>1352.1188</v>
      </c>
      <c r="G45" s="19">
        <v>1387.528</v>
      </c>
      <c r="H45" s="19">
        <v>31.024000000000001</v>
      </c>
      <c r="I45" s="19">
        <v>802.47799999999995</v>
      </c>
      <c r="J45" s="19">
        <v>48.905000000000001</v>
      </c>
    </row>
    <row r="46" spans="1:10">
      <c r="A46" s="12" t="s">
        <v>89</v>
      </c>
      <c r="B46" s="12" t="s">
        <v>158</v>
      </c>
      <c r="F46" s="19"/>
      <c r="G46" s="19"/>
      <c r="H46" s="19"/>
      <c r="I46" s="19"/>
      <c r="J46" s="19"/>
    </row>
    <row r="49" spans="1:10">
      <c r="A49" s="7" t="s">
        <v>374</v>
      </c>
    </row>
    <row r="50" spans="1:10">
      <c r="A50" t="s">
        <v>7</v>
      </c>
      <c r="B50" t="s">
        <v>126</v>
      </c>
      <c r="C50" t="s">
        <v>8</v>
      </c>
      <c r="E50" t="s">
        <v>383</v>
      </c>
      <c r="F50" t="s">
        <v>10</v>
      </c>
      <c r="G50" t="s">
        <v>9</v>
      </c>
      <c r="H50" t="s">
        <v>11</v>
      </c>
      <c r="I50" t="s">
        <v>12</v>
      </c>
      <c r="J50" t="s">
        <v>13</v>
      </c>
    </row>
    <row r="51" spans="1:10">
      <c r="A51" t="s">
        <v>377</v>
      </c>
      <c r="B51" t="s">
        <v>378</v>
      </c>
      <c r="C51" t="s">
        <v>381</v>
      </c>
      <c r="D51" t="s">
        <v>774</v>
      </c>
      <c r="F51" s="19">
        <v>64007.746800000001</v>
      </c>
      <c r="G51" s="19">
        <v>15591.794</v>
      </c>
      <c r="H51" s="19">
        <v>3448.4119999999998</v>
      </c>
      <c r="I51" s="19">
        <v>2852.3809999999999</v>
      </c>
      <c r="J51" s="19">
        <v>4269.4709999999995</v>
      </c>
    </row>
    <row r="52" spans="1:10">
      <c r="A52" t="s">
        <v>409</v>
      </c>
      <c r="B52" t="s">
        <v>410</v>
      </c>
      <c r="C52" t="s">
        <v>411</v>
      </c>
      <c r="D52" t="s">
        <v>784</v>
      </c>
      <c r="E52" t="s">
        <v>421</v>
      </c>
      <c r="F52" s="19">
        <v>24657.344499999999</v>
      </c>
      <c r="G52" s="19">
        <v>3062.0039999999999</v>
      </c>
      <c r="H52" s="19">
        <v>1062.194</v>
      </c>
      <c r="I52" s="19">
        <v>0</v>
      </c>
      <c r="J52" s="19">
        <v>3681.6860000000001</v>
      </c>
    </row>
    <row r="53" spans="1:10">
      <c r="A53" t="s">
        <v>392</v>
      </c>
      <c r="B53" t="s">
        <v>140</v>
      </c>
      <c r="C53" t="s">
        <v>111</v>
      </c>
      <c r="D53" t="s">
        <v>778</v>
      </c>
      <c r="E53" t="s">
        <v>393</v>
      </c>
      <c r="F53" s="19">
        <v>14408.7762</v>
      </c>
      <c r="G53" s="19">
        <v>24649.191999999999</v>
      </c>
      <c r="H53" s="19">
        <v>1419.847</v>
      </c>
      <c r="I53" s="19">
        <v>914.08100000000002</v>
      </c>
      <c r="J53" s="19">
        <v>2255.09</v>
      </c>
    </row>
    <row r="54" spans="1:10">
      <c r="A54" t="s">
        <v>379</v>
      </c>
      <c r="B54" t="s">
        <v>380</v>
      </c>
      <c r="C54" t="s">
        <v>382</v>
      </c>
      <c r="D54" t="s">
        <v>775</v>
      </c>
      <c r="E54" t="s">
        <v>384</v>
      </c>
      <c r="F54" s="19">
        <v>14102.0954</v>
      </c>
      <c r="G54" s="19">
        <v>3914.623</v>
      </c>
      <c r="H54" s="19">
        <v>980.38300000000004</v>
      </c>
      <c r="I54" s="19">
        <v>37.195</v>
      </c>
      <c r="J54" s="19">
        <v>1279.5409999999999</v>
      </c>
    </row>
    <row r="55" spans="1:10">
      <c r="A55" s="12" t="s">
        <v>418</v>
      </c>
      <c r="B55" s="12" t="s">
        <v>419</v>
      </c>
      <c r="C55" t="s">
        <v>420</v>
      </c>
      <c r="D55" t="s">
        <v>787</v>
      </c>
      <c r="F55" s="19">
        <v>11925.7016</v>
      </c>
      <c r="G55" s="19">
        <v>20567.173999999999</v>
      </c>
      <c r="H55" s="19">
        <v>912.91800000000001</v>
      </c>
      <c r="I55" s="19">
        <v>2986.6489999999999</v>
      </c>
      <c r="J55" s="19">
        <v>1935.0029999999999</v>
      </c>
    </row>
    <row r="56" spans="1:10">
      <c r="A56" t="s">
        <v>403</v>
      </c>
      <c r="B56" t="s">
        <v>404</v>
      </c>
      <c r="C56" t="s">
        <v>405</v>
      </c>
      <c r="D56" t="s">
        <v>782</v>
      </c>
      <c r="F56" s="19">
        <v>10275.0201</v>
      </c>
      <c r="G56" s="19">
        <v>11723.971</v>
      </c>
      <c r="H56" s="19">
        <v>1451.146</v>
      </c>
      <c r="I56" s="19">
        <v>438.12700000000001</v>
      </c>
      <c r="J56" s="19">
        <v>4860.848</v>
      </c>
    </row>
    <row r="57" spans="1:10">
      <c r="A57" t="s">
        <v>389</v>
      </c>
      <c r="B57" t="s">
        <v>390</v>
      </c>
      <c r="C57" t="s">
        <v>391</v>
      </c>
      <c r="D57" t="s">
        <v>777</v>
      </c>
      <c r="F57" s="19">
        <v>6150.3364000000001</v>
      </c>
      <c r="G57" s="19">
        <v>3603.0540000000001</v>
      </c>
      <c r="H57" s="19">
        <v>632.63599999999997</v>
      </c>
      <c r="I57" s="19">
        <v>106.938</v>
      </c>
      <c r="J57" s="19">
        <v>703.34</v>
      </c>
    </row>
    <row r="58" spans="1:10">
      <c r="A58" t="s">
        <v>406</v>
      </c>
      <c r="B58" t="s">
        <v>407</v>
      </c>
      <c r="C58" t="s">
        <v>408</v>
      </c>
      <c r="D58" t="s">
        <v>783</v>
      </c>
      <c r="F58" s="19">
        <v>4855.9288999999999</v>
      </c>
      <c r="G58" s="19">
        <v>4412.1459999999997</v>
      </c>
      <c r="H58" s="19">
        <v>606.86</v>
      </c>
      <c r="I58" s="19">
        <v>2113.953</v>
      </c>
      <c r="J58" s="19">
        <v>895.12400000000002</v>
      </c>
    </row>
    <row r="59" spans="1:10">
      <c r="A59" t="s">
        <v>415</v>
      </c>
      <c r="B59" t="s">
        <v>416</v>
      </c>
      <c r="C59" t="s">
        <v>417</v>
      </c>
      <c r="D59" t="s">
        <v>786</v>
      </c>
      <c r="F59" s="19">
        <v>4804.5245999999997</v>
      </c>
      <c r="G59" s="19">
        <v>3058.6529999999998</v>
      </c>
      <c r="H59" s="19">
        <v>643.67499999999995</v>
      </c>
      <c r="I59" s="19">
        <v>120.714</v>
      </c>
      <c r="J59" s="19">
        <v>698.63300000000004</v>
      </c>
    </row>
    <row r="60" spans="1:10">
      <c r="A60" t="s">
        <v>425</v>
      </c>
      <c r="B60" t="s">
        <v>426</v>
      </c>
      <c r="C60" t="s">
        <v>427</v>
      </c>
      <c r="D60" t="s">
        <v>789</v>
      </c>
      <c r="F60" s="19">
        <v>3431.0542</v>
      </c>
      <c r="G60" s="19">
        <v>2010.162</v>
      </c>
      <c r="H60" s="19">
        <v>530.06500000000005</v>
      </c>
      <c r="I60" s="19">
        <v>705.57799999999997</v>
      </c>
      <c r="J60" s="19">
        <v>848.65200000000004</v>
      </c>
    </row>
    <row r="61" spans="1:10">
      <c r="A61" t="s">
        <v>428</v>
      </c>
      <c r="B61" t="s">
        <v>429</v>
      </c>
      <c r="C61" t="s">
        <v>430</v>
      </c>
      <c r="D61" t="s">
        <v>790</v>
      </c>
      <c r="F61" s="19">
        <v>2998.2597000000001</v>
      </c>
      <c r="G61" s="19">
        <v>2317.5720000000001</v>
      </c>
      <c r="H61" s="19">
        <v>334.75200000000001</v>
      </c>
      <c r="I61" s="19">
        <v>3.052</v>
      </c>
      <c r="J61" s="19">
        <v>478.16300000000001</v>
      </c>
    </row>
    <row r="62" spans="1:10">
      <c r="A62" t="s">
        <v>397</v>
      </c>
      <c r="B62" t="s">
        <v>398</v>
      </c>
      <c r="C62" t="s">
        <v>399</v>
      </c>
      <c r="D62" t="s">
        <v>780</v>
      </c>
      <c r="F62" s="19">
        <v>2229.7143999999998</v>
      </c>
      <c r="G62" s="19">
        <v>1794.8240000000001</v>
      </c>
      <c r="H62" s="19">
        <v>-19.396999999999998</v>
      </c>
      <c r="I62" s="19">
        <v>1895.616</v>
      </c>
      <c r="J62" s="19">
        <v>141.68600000000001</v>
      </c>
    </row>
    <row r="63" spans="1:10">
      <c r="A63" t="s">
        <v>394</v>
      </c>
      <c r="B63" t="s">
        <v>395</v>
      </c>
      <c r="C63" t="s">
        <v>396</v>
      </c>
      <c r="D63" t="s">
        <v>779</v>
      </c>
      <c r="F63" s="19">
        <v>2158.5592000000001</v>
      </c>
      <c r="G63" s="19">
        <v>3438.0920000000001</v>
      </c>
      <c r="H63" s="19">
        <v>294.91300000000001</v>
      </c>
      <c r="I63" s="19">
        <v>28.611000000000001</v>
      </c>
      <c r="J63" s="19">
        <v>690.19899999999996</v>
      </c>
    </row>
    <row r="64" spans="1:10">
      <c r="A64" t="s">
        <v>422</v>
      </c>
      <c r="B64" t="s">
        <v>423</v>
      </c>
      <c r="C64" t="s">
        <v>424</v>
      </c>
      <c r="D64" t="s">
        <v>788</v>
      </c>
      <c r="F64" s="19">
        <v>1445.0663</v>
      </c>
      <c r="G64" s="25">
        <v>976.72699999999998</v>
      </c>
      <c r="H64" s="25">
        <v>115.604</v>
      </c>
      <c r="I64" s="25">
        <v>319.262</v>
      </c>
      <c r="J64" s="25">
        <v>495.524</v>
      </c>
    </row>
    <row r="65" spans="1:10">
      <c r="A65" t="s">
        <v>400</v>
      </c>
      <c r="B65" t="s">
        <v>401</v>
      </c>
      <c r="C65" t="s">
        <v>402</v>
      </c>
      <c r="D65" t="s">
        <v>781</v>
      </c>
      <c r="F65" s="19">
        <v>1250.4775999999999</v>
      </c>
      <c r="G65" s="19">
        <v>2280.85</v>
      </c>
      <c r="H65" s="19">
        <v>279.54700000000003</v>
      </c>
      <c r="I65" s="19">
        <v>321.34500000000003</v>
      </c>
      <c r="J65" s="19">
        <v>278.55399999999997</v>
      </c>
    </row>
    <row r="66" spans="1:10">
      <c r="A66" t="s">
        <v>385</v>
      </c>
      <c r="B66" t="s">
        <v>386</v>
      </c>
      <c r="C66" t="s">
        <v>387</v>
      </c>
      <c r="D66" t="s">
        <v>776</v>
      </c>
      <c r="E66" t="s">
        <v>388</v>
      </c>
      <c r="F66" s="19">
        <v>1217.4063000000001</v>
      </c>
      <c r="G66" s="19">
        <v>1161.5139999999999</v>
      </c>
      <c r="H66" s="19">
        <v>0.22700000000000001</v>
      </c>
      <c r="I66" s="19">
        <v>855.14099999999996</v>
      </c>
      <c r="J66" s="19">
        <v>189.93199999999999</v>
      </c>
    </row>
    <row r="67" spans="1:10">
      <c r="A67" t="s">
        <v>412</v>
      </c>
      <c r="B67" t="s">
        <v>413</v>
      </c>
      <c r="C67" t="s">
        <v>414</v>
      </c>
      <c r="D67" t="s">
        <v>785</v>
      </c>
      <c r="F67" s="19">
        <v>1040.5192999999999</v>
      </c>
      <c r="G67" s="19">
        <v>418.65199999999999</v>
      </c>
      <c r="H67" s="19">
        <v>111.616</v>
      </c>
      <c r="I67" s="19">
        <v>0</v>
      </c>
      <c r="J67" s="19">
        <v>268.53399999999999</v>
      </c>
    </row>
    <row r="69" spans="1:10">
      <c r="A69" s="6" t="s">
        <v>940</v>
      </c>
      <c r="F69" s="19"/>
      <c r="G69" s="19"/>
      <c r="H69" s="19"/>
      <c r="I69" s="19"/>
      <c r="J69" s="19"/>
    </row>
    <row r="70" spans="1:10">
      <c r="A70" s="1" t="s">
        <v>29</v>
      </c>
      <c r="F70" s="19"/>
      <c r="G70" s="19"/>
      <c r="H70" s="19"/>
      <c r="I70" s="19"/>
      <c r="J70" s="19"/>
    </row>
    <row r="71" spans="1:10">
      <c r="A71" t="s">
        <v>7</v>
      </c>
      <c r="B71" t="s">
        <v>126</v>
      </c>
      <c r="C71" t="s">
        <v>8</v>
      </c>
      <c r="E71" t="s">
        <v>383</v>
      </c>
      <c r="F71" t="s">
        <v>10</v>
      </c>
      <c r="G71" t="s">
        <v>9</v>
      </c>
      <c r="H71" t="s">
        <v>11</v>
      </c>
      <c r="I71" t="s">
        <v>12</v>
      </c>
      <c r="J71" t="s">
        <v>13</v>
      </c>
    </row>
    <row r="72" spans="1:10">
      <c r="A72" s="12" t="s">
        <v>960</v>
      </c>
      <c r="B72" s="12" t="s">
        <v>961</v>
      </c>
      <c r="C72" t="s">
        <v>962</v>
      </c>
      <c r="D72" t="s">
        <v>971</v>
      </c>
      <c r="F72" s="19">
        <v>129927.3091</v>
      </c>
      <c r="G72" s="19">
        <v>326915.99900000001</v>
      </c>
      <c r="H72" s="19">
        <v>64955.148000000001</v>
      </c>
      <c r="I72" s="19">
        <v>108187.113</v>
      </c>
      <c r="J72" s="19">
        <v>97123.061000000002</v>
      </c>
    </row>
    <row r="73" spans="1:10">
      <c r="A73" s="12" t="s">
        <v>950</v>
      </c>
      <c r="B73" s="12" t="s">
        <v>951</v>
      </c>
      <c r="C73" t="s">
        <v>952</v>
      </c>
      <c r="D73" t="s">
        <v>968</v>
      </c>
      <c r="F73" s="19">
        <v>117434.4512</v>
      </c>
      <c r="G73" s="19">
        <v>309912.11599999998</v>
      </c>
      <c r="H73" s="19">
        <v>70507.320000000007</v>
      </c>
      <c r="I73" s="19">
        <v>22789.982</v>
      </c>
      <c r="J73" s="19">
        <v>65958.292000000001</v>
      </c>
    </row>
    <row r="74" spans="1:10">
      <c r="A74" s="12" t="s">
        <v>963</v>
      </c>
      <c r="B74" s="12" t="s">
        <v>964</v>
      </c>
      <c r="C74" t="s">
        <v>965</v>
      </c>
      <c r="D74" t="s">
        <v>972</v>
      </c>
      <c r="F74" s="19">
        <v>28782.01</v>
      </c>
      <c r="G74" s="19">
        <v>21963.17</v>
      </c>
      <c r="H74" s="19">
        <v>7458.7110000000002</v>
      </c>
      <c r="I74" s="19">
        <v>1083.759</v>
      </c>
      <c r="J74" s="19">
        <v>3782.6219999999998</v>
      </c>
    </row>
    <row r="75" spans="1:10">
      <c r="A75" t="s">
        <v>959</v>
      </c>
      <c r="B75" t="s">
        <v>959</v>
      </c>
      <c r="C75" t="s">
        <v>1207</v>
      </c>
      <c r="D75" t="s">
        <v>1205</v>
      </c>
      <c r="F75" s="19">
        <v>24806.489300000001</v>
      </c>
      <c r="G75" s="19">
        <v>106646.56</v>
      </c>
      <c r="H75" s="19">
        <v>10702.233</v>
      </c>
      <c r="I75" s="19">
        <v>21408.949000000001</v>
      </c>
      <c r="J75" s="19">
        <v>21608.576000000001</v>
      </c>
    </row>
    <row r="76" spans="1:10">
      <c r="A76" t="s">
        <v>977</v>
      </c>
      <c r="B76" t="s">
        <v>979</v>
      </c>
      <c r="C76" t="s">
        <v>978</v>
      </c>
      <c r="D76" t="s">
        <v>1166</v>
      </c>
      <c r="F76" s="19">
        <v>13282.880800000001</v>
      </c>
      <c r="G76" s="19">
        <v>32517.075000000001</v>
      </c>
      <c r="H76" s="19">
        <v>5938.09</v>
      </c>
      <c r="I76" s="19">
        <v>68336.964000000007</v>
      </c>
      <c r="J76" s="19">
        <v>26440.445</v>
      </c>
    </row>
    <row r="77" spans="1:10">
      <c r="A77" t="s">
        <v>947</v>
      </c>
      <c r="B77" t="s">
        <v>948</v>
      </c>
      <c r="C77" t="s">
        <v>949</v>
      </c>
      <c r="D77" t="s">
        <v>967</v>
      </c>
      <c r="F77" s="19">
        <v>6381.9741000000004</v>
      </c>
      <c r="G77" s="19">
        <v>2589.6759999999999</v>
      </c>
      <c r="H77" s="19">
        <v>1259.5540000000001</v>
      </c>
      <c r="I77" s="19">
        <v>7521.5349999999999</v>
      </c>
      <c r="J77" s="19">
        <v>348.24400000000003</v>
      </c>
    </row>
    <row r="78" spans="1:10">
      <c r="A78" t="s">
        <v>973</v>
      </c>
      <c r="B78" t="s">
        <v>976</v>
      </c>
      <c r="C78" t="s">
        <v>974</v>
      </c>
      <c r="D78" t="s">
        <v>1186</v>
      </c>
      <c r="E78" t="s">
        <v>975</v>
      </c>
      <c r="F78" s="19">
        <v>3955.5432000000001</v>
      </c>
      <c r="G78" s="19">
        <v>1453.2909999999999</v>
      </c>
      <c r="H78" s="19">
        <v>205.953</v>
      </c>
      <c r="I78" s="19">
        <v>0</v>
      </c>
      <c r="J78" s="19">
        <v>1052.8019999999999</v>
      </c>
    </row>
    <row r="79" spans="1:10">
      <c r="A79" t="s">
        <v>953</v>
      </c>
      <c r="B79" t="s">
        <v>954</v>
      </c>
      <c r="C79" t="s">
        <v>955</v>
      </c>
      <c r="D79" t="s">
        <v>969</v>
      </c>
      <c r="F79" s="19">
        <v>2610.4011</v>
      </c>
      <c r="G79" s="19">
        <v>810.279</v>
      </c>
      <c r="H79" s="19">
        <v>-16.715</v>
      </c>
      <c r="I79" s="19">
        <v>40.701999999999998</v>
      </c>
      <c r="J79" s="19">
        <v>612.62699999999995</v>
      </c>
    </row>
    <row r="80" spans="1:10">
      <c r="A80" t="s">
        <v>944</v>
      </c>
      <c r="B80" t="s">
        <v>945</v>
      </c>
      <c r="C80" t="s">
        <v>946</v>
      </c>
      <c r="D80" t="s">
        <v>966</v>
      </c>
      <c r="F80" s="19">
        <v>1629.021</v>
      </c>
      <c r="G80" s="19">
        <v>2982.9520000000002</v>
      </c>
      <c r="H80" s="19">
        <v>161.33799999999999</v>
      </c>
      <c r="I80" s="19">
        <v>936.35799999999995</v>
      </c>
      <c r="J80" s="19">
        <v>1135.8599999999999</v>
      </c>
    </row>
    <row r="81" spans="1:10">
      <c r="F81" s="19"/>
      <c r="G81" s="19"/>
      <c r="H81" s="19"/>
      <c r="I81" s="19"/>
      <c r="J81" s="19"/>
    </row>
    <row r="82" spans="1:10">
      <c r="F82" s="19"/>
      <c r="G82" s="19"/>
      <c r="H82" s="19"/>
      <c r="I82" s="19"/>
      <c r="J82" s="19"/>
    </row>
    <row r="83" spans="1:10">
      <c r="F83" s="19"/>
      <c r="G83" s="19"/>
      <c r="H83" s="19"/>
      <c r="I83" s="19"/>
      <c r="J83" s="19"/>
    </row>
    <row r="84" spans="1:10">
      <c r="F84" s="19"/>
      <c r="G84" s="19"/>
      <c r="H84" s="19"/>
      <c r="I84" s="19"/>
      <c r="J84" s="19"/>
    </row>
    <row r="85" spans="1:10">
      <c r="A85" s="1" t="s">
        <v>1018</v>
      </c>
      <c r="F85" s="19"/>
      <c r="G85" s="19"/>
      <c r="H85" s="19"/>
      <c r="I85" s="19"/>
      <c r="J85" s="19"/>
    </row>
    <row r="86" spans="1:10">
      <c r="A86" t="s">
        <v>7</v>
      </c>
      <c r="B86" t="s">
        <v>126</v>
      </c>
      <c r="C86" t="s">
        <v>8</v>
      </c>
      <c r="E86" t="s">
        <v>383</v>
      </c>
      <c r="F86" t="s">
        <v>10</v>
      </c>
      <c r="G86" t="s">
        <v>9</v>
      </c>
      <c r="H86" t="s">
        <v>11</v>
      </c>
      <c r="I86" t="s">
        <v>12</v>
      </c>
      <c r="J86" t="s">
        <v>13</v>
      </c>
    </row>
    <row r="87" spans="1:10">
      <c r="A87" t="s">
        <v>1019</v>
      </c>
      <c r="B87" t="s">
        <v>1020</v>
      </c>
      <c r="C87" t="s">
        <v>1021</v>
      </c>
      <c r="D87" t="s">
        <v>1040</v>
      </c>
      <c r="F87" s="19">
        <v>261932.96350000001</v>
      </c>
      <c r="G87" s="19">
        <v>99122.429000000004</v>
      </c>
      <c r="H87" s="19">
        <v>45816.574000000001</v>
      </c>
      <c r="I87" s="19">
        <v>52788.521999999997</v>
      </c>
      <c r="J87" s="19">
        <v>14353.95</v>
      </c>
    </row>
    <row r="88" spans="1:10">
      <c r="A88" s="12" t="s">
        <v>1022</v>
      </c>
      <c r="B88" s="12" t="s">
        <v>1023</v>
      </c>
      <c r="C88" t="s">
        <v>1024</v>
      </c>
      <c r="D88" t="s">
        <v>1041</v>
      </c>
      <c r="F88" s="19">
        <v>103115.9727</v>
      </c>
      <c r="G88" s="19">
        <v>163365.89000000001</v>
      </c>
      <c r="H88" s="19">
        <v>12807.588</v>
      </c>
      <c r="I88" s="19">
        <v>29862.25</v>
      </c>
      <c r="J88" s="19">
        <v>62040.836000000003</v>
      </c>
    </row>
    <row r="89" spans="1:10">
      <c r="A89" s="12" t="s">
        <v>1025</v>
      </c>
      <c r="B89" s="12" t="s">
        <v>1026</v>
      </c>
      <c r="C89" t="s">
        <v>1027</v>
      </c>
      <c r="D89" t="s">
        <v>1042</v>
      </c>
      <c r="F89" s="19">
        <v>30874.473699999999</v>
      </c>
      <c r="G89" s="19">
        <v>33453.963000000003</v>
      </c>
      <c r="H89" s="19">
        <v>4915.24</v>
      </c>
      <c r="I89" s="19">
        <v>5429.8450000000003</v>
      </c>
      <c r="J89" s="19">
        <v>17607.310000000001</v>
      </c>
    </row>
    <row r="90" spans="1:10">
      <c r="A90" t="s">
        <v>1028</v>
      </c>
      <c r="B90" t="s">
        <v>1029</v>
      </c>
      <c r="C90" t="s">
        <v>1030</v>
      </c>
      <c r="D90" t="s">
        <v>1043</v>
      </c>
      <c r="F90" s="19">
        <v>5934.6890000000003</v>
      </c>
      <c r="G90" s="19">
        <v>10247.503000000001</v>
      </c>
      <c r="H90" s="19">
        <v>1009.391</v>
      </c>
      <c r="I90" s="19">
        <v>552.995</v>
      </c>
      <c r="J90" s="19">
        <v>2258.7530000000002</v>
      </c>
    </row>
    <row r="91" spans="1:10">
      <c r="A91" t="s">
        <v>1034</v>
      </c>
      <c r="B91" t="s">
        <v>1035</v>
      </c>
      <c r="C91" t="s">
        <v>1036</v>
      </c>
      <c r="D91" t="s">
        <v>1045</v>
      </c>
      <c r="F91" s="19">
        <v>3495.1248000000001</v>
      </c>
      <c r="G91" s="19">
        <v>6229.982</v>
      </c>
      <c r="H91" s="19">
        <v>941.60500000000002</v>
      </c>
      <c r="I91" s="19">
        <v>571.048</v>
      </c>
      <c r="J91" s="19">
        <v>1300.0909999999999</v>
      </c>
    </row>
    <row r="92" spans="1:10">
      <c r="A92" t="s">
        <v>1037</v>
      </c>
      <c r="B92" t="s">
        <v>1038</v>
      </c>
      <c r="C92" t="s">
        <v>1039</v>
      </c>
      <c r="D92" t="s">
        <v>1187</v>
      </c>
      <c r="F92" s="19">
        <v>2699.4828000000002</v>
      </c>
      <c r="G92" s="19">
        <v>3631.5709999999999</v>
      </c>
      <c r="H92" s="19">
        <v>858.83100000000002</v>
      </c>
      <c r="I92" s="19">
        <v>1870.297</v>
      </c>
      <c r="J92" s="19">
        <v>556.62900000000002</v>
      </c>
    </row>
    <row r="93" spans="1:10">
      <c r="F93" s="19"/>
      <c r="G93" s="19"/>
      <c r="H93" s="19"/>
      <c r="I93" s="19"/>
      <c r="J93" s="19"/>
    </row>
    <row r="94" spans="1:10">
      <c r="A94" s="1" t="s">
        <v>941</v>
      </c>
      <c r="F94" s="19"/>
      <c r="G94" s="19"/>
      <c r="H94" s="19"/>
      <c r="I94" s="19"/>
      <c r="J94" s="19"/>
    </row>
    <row r="95" spans="1:10">
      <c r="A95" t="s">
        <v>7</v>
      </c>
      <c r="B95" t="s">
        <v>126</v>
      </c>
      <c r="C95" t="s">
        <v>8</v>
      </c>
      <c r="E95" t="s">
        <v>383</v>
      </c>
      <c r="F95" t="s">
        <v>10</v>
      </c>
      <c r="G95" t="s">
        <v>9</v>
      </c>
      <c r="H95" t="s">
        <v>11</v>
      </c>
      <c r="I95" t="s">
        <v>12</v>
      </c>
      <c r="J95" t="s">
        <v>13</v>
      </c>
    </row>
    <row r="96" spans="1:10">
      <c r="A96" s="12" t="s">
        <v>991</v>
      </c>
      <c r="B96" s="12" t="s">
        <v>992</v>
      </c>
      <c r="C96" t="s">
        <v>993</v>
      </c>
      <c r="D96" t="s">
        <v>1167</v>
      </c>
      <c r="F96" s="19">
        <v>54240.0406</v>
      </c>
      <c r="G96" s="19">
        <v>114434.306</v>
      </c>
      <c r="H96" s="19">
        <v>15203.098</v>
      </c>
      <c r="I96" s="19">
        <v>26844.981</v>
      </c>
      <c r="J96" s="19">
        <v>25313.793000000001</v>
      </c>
    </row>
    <row r="97" spans="1:10">
      <c r="A97" s="12" t="s">
        <v>997</v>
      </c>
      <c r="B97" s="12" t="s">
        <v>998</v>
      </c>
      <c r="C97" t="s">
        <v>999</v>
      </c>
      <c r="D97" t="s">
        <v>1169</v>
      </c>
      <c r="F97" s="19">
        <v>43415.046399999999</v>
      </c>
      <c r="G97" s="19">
        <v>47061.072999999997</v>
      </c>
      <c r="H97" s="19">
        <v>7018.7020000000002</v>
      </c>
      <c r="I97" s="19">
        <v>15298.826999999999</v>
      </c>
      <c r="J97" s="19">
        <v>27099.852999999999</v>
      </c>
    </row>
    <row r="98" spans="1:10">
      <c r="A98" s="12" t="s">
        <v>1313</v>
      </c>
      <c r="B98" s="12" t="s">
        <v>1314</v>
      </c>
      <c r="C98" t="s">
        <v>1315</v>
      </c>
      <c r="D98" t="s">
        <v>1316</v>
      </c>
      <c r="F98" s="19">
        <v>37125.211300000003</v>
      </c>
      <c r="G98" s="19">
        <v>53678.915999999997</v>
      </c>
      <c r="H98" s="19">
        <v>9178.509</v>
      </c>
      <c r="I98" s="19">
        <v>15046.964</v>
      </c>
      <c r="J98" s="19">
        <v>10465.689</v>
      </c>
    </row>
    <row r="99" spans="1:10">
      <c r="A99" t="s">
        <v>1015</v>
      </c>
      <c r="B99" t="s">
        <v>1016</v>
      </c>
      <c r="C99" t="s">
        <v>1017</v>
      </c>
      <c r="D99" t="s">
        <v>1175</v>
      </c>
      <c r="F99" s="19">
        <v>30209.16</v>
      </c>
      <c r="G99" s="19">
        <v>27029.026000000002</v>
      </c>
      <c r="H99" s="19">
        <v>4763.8599999999997</v>
      </c>
      <c r="I99" s="19">
        <v>450.952</v>
      </c>
      <c r="J99" s="19">
        <v>5488.4560000000001</v>
      </c>
    </row>
    <row r="100" spans="1:10">
      <c r="A100" s="12" t="s">
        <v>994</v>
      </c>
      <c r="B100" s="12" t="s">
        <v>995</v>
      </c>
      <c r="C100" t="s">
        <v>996</v>
      </c>
      <c r="D100" t="s">
        <v>1168</v>
      </c>
      <c r="F100" s="19">
        <v>23328.574700000001</v>
      </c>
      <c r="G100" s="19">
        <v>66892.998999999996</v>
      </c>
      <c r="H100" s="19">
        <v>7436.8450000000003</v>
      </c>
      <c r="I100" s="19">
        <v>30850.918000000001</v>
      </c>
      <c r="J100" s="19">
        <v>22402.925999999999</v>
      </c>
    </row>
    <row r="101" spans="1:10">
      <c r="A101" t="s">
        <v>1003</v>
      </c>
      <c r="B101" t="s">
        <v>1004</v>
      </c>
      <c r="C101" t="s">
        <v>1005</v>
      </c>
      <c r="D101" t="s">
        <v>1171</v>
      </c>
      <c r="F101" s="19">
        <v>22969</v>
      </c>
      <c r="G101" s="19">
        <v>22616.899000000001</v>
      </c>
      <c r="H101" s="19">
        <v>3907.4009999999998</v>
      </c>
      <c r="I101" s="19">
        <v>5800.5020000000004</v>
      </c>
      <c r="J101" s="19">
        <v>10114.846</v>
      </c>
    </row>
    <row r="102" spans="1:10">
      <c r="A102" s="12" t="s">
        <v>1305</v>
      </c>
      <c r="B102" s="12" t="s">
        <v>1304</v>
      </c>
      <c r="C102" t="s">
        <v>1307</v>
      </c>
      <c r="D102" t="s">
        <v>1308</v>
      </c>
      <c r="E102" t="s">
        <v>1306</v>
      </c>
      <c r="F102" s="19">
        <v>22540.017</v>
      </c>
      <c r="G102" s="19">
        <v>21784.082999999999</v>
      </c>
      <c r="H102" s="19">
        <v>2197.5079999999998</v>
      </c>
      <c r="I102" s="19">
        <v>3818.5459999999998</v>
      </c>
      <c r="J102" s="19">
        <v>3742.5540000000001</v>
      </c>
    </row>
    <row r="103" spans="1:10">
      <c r="A103" s="12" t="s">
        <v>1326</v>
      </c>
      <c r="B103" s="12" t="s">
        <v>1327</v>
      </c>
      <c r="C103" t="s">
        <v>1328</v>
      </c>
      <c r="D103" t="s">
        <v>1329</v>
      </c>
      <c r="E103" t="s">
        <v>1330</v>
      </c>
      <c r="F103" s="19">
        <v>21919.981599999999</v>
      </c>
      <c r="G103" s="19">
        <v>12759.902</v>
      </c>
      <c r="H103" s="19">
        <v>1042.8710000000001</v>
      </c>
      <c r="I103" s="19">
        <v>2568.819</v>
      </c>
      <c r="J103" s="19">
        <v>4764.5860000000002</v>
      </c>
    </row>
    <row r="104" spans="1:10">
      <c r="A104" s="12" t="s">
        <v>1000</v>
      </c>
      <c r="B104" s="12" t="s">
        <v>1001</v>
      </c>
      <c r="C104" t="s">
        <v>1002</v>
      </c>
      <c r="D104" t="s">
        <v>1170</v>
      </c>
      <c r="F104" s="19">
        <v>17188.002199999999</v>
      </c>
      <c r="G104" s="19">
        <v>26680.115000000002</v>
      </c>
      <c r="H104" s="19">
        <v>629.92999999999995</v>
      </c>
      <c r="I104" s="19">
        <v>2351.933</v>
      </c>
      <c r="J104" s="19">
        <v>10539.753000000001</v>
      </c>
    </row>
    <row r="105" spans="1:10">
      <c r="A105" t="s">
        <v>1006</v>
      </c>
      <c r="B105" t="s">
        <v>1007</v>
      </c>
      <c r="C105" t="s">
        <v>1008</v>
      </c>
      <c r="D105" t="s">
        <v>1172</v>
      </c>
      <c r="F105" s="19">
        <v>14607.956700000001</v>
      </c>
      <c r="G105" s="19">
        <v>23323.168000000001</v>
      </c>
      <c r="H105" s="19">
        <v>2808.8209999999999</v>
      </c>
      <c r="I105" s="19">
        <v>2575.4580000000001</v>
      </c>
      <c r="J105" s="19">
        <v>3907.7550000000001</v>
      </c>
    </row>
    <row r="106" spans="1:10">
      <c r="A106" t="s">
        <v>1009</v>
      </c>
      <c r="B106" t="s">
        <v>1010</v>
      </c>
      <c r="C106" t="s">
        <v>1011</v>
      </c>
      <c r="D106" t="s">
        <v>1173</v>
      </c>
      <c r="F106" s="19">
        <v>7581.2403000000004</v>
      </c>
      <c r="G106" s="19">
        <v>22692.221000000001</v>
      </c>
      <c r="H106" s="19">
        <v>2332.5749999999998</v>
      </c>
      <c r="I106" s="19">
        <v>6452.8130000000001</v>
      </c>
      <c r="J106" s="19">
        <v>7378.42</v>
      </c>
    </row>
    <row r="107" spans="1:10">
      <c r="A107" t="s">
        <v>1012</v>
      </c>
      <c r="B107" t="s">
        <v>1013</v>
      </c>
      <c r="C107" t="s">
        <v>1014</v>
      </c>
      <c r="D107" t="s">
        <v>1174</v>
      </c>
      <c r="F107" s="19">
        <v>5169.0302000000001</v>
      </c>
      <c r="G107" s="19">
        <v>19523.591</v>
      </c>
      <c r="H107" s="19">
        <v>946.13</v>
      </c>
      <c r="I107" s="19">
        <v>7442.7669999999998</v>
      </c>
      <c r="J107" s="19">
        <v>3284.9859999999999</v>
      </c>
    </row>
    <row r="108" spans="1:10">
      <c r="F108" s="19"/>
      <c r="G108" s="19"/>
      <c r="H108" s="19"/>
      <c r="I108" s="19"/>
      <c r="J108" s="19"/>
    </row>
    <row r="109" spans="1:10">
      <c r="F109" s="19"/>
      <c r="G109" s="19"/>
      <c r="H109" s="19"/>
      <c r="I109" s="19"/>
      <c r="J109" s="19"/>
    </row>
    <row r="110" spans="1:10">
      <c r="A110" s="1" t="s">
        <v>942</v>
      </c>
      <c r="F110" s="19"/>
      <c r="G110" s="19"/>
      <c r="H110" s="19"/>
      <c r="I110" s="19"/>
      <c r="J110" s="19"/>
    </row>
    <row r="111" spans="1:10">
      <c r="A111" s="1" t="s">
        <v>1046</v>
      </c>
      <c r="F111" s="19"/>
      <c r="G111" s="19"/>
      <c r="H111" s="19"/>
      <c r="I111" s="19"/>
      <c r="J111" s="19"/>
    </row>
    <row r="112" spans="1:10">
      <c r="A112" t="s">
        <v>7</v>
      </c>
      <c r="B112" t="s">
        <v>126</v>
      </c>
      <c r="C112" t="s">
        <v>8</v>
      </c>
      <c r="E112" t="s">
        <v>383</v>
      </c>
      <c r="F112" t="s">
        <v>10</v>
      </c>
      <c r="G112" t="s">
        <v>9</v>
      </c>
      <c r="H112" t="s">
        <v>11</v>
      </c>
      <c r="I112" t="s">
        <v>12</v>
      </c>
      <c r="J112" t="s">
        <v>13</v>
      </c>
    </row>
    <row r="113" spans="1:10">
      <c r="A113" s="12" t="s">
        <v>1048</v>
      </c>
      <c r="B113" s="12" t="s">
        <v>1049</v>
      </c>
      <c r="C113" t="s">
        <v>1050</v>
      </c>
      <c r="D113" t="s">
        <v>1176</v>
      </c>
      <c r="F113" s="19">
        <v>659969.76919999998</v>
      </c>
      <c r="G113" s="19">
        <v>51197.529000000002</v>
      </c>
      <c r="H113" s="19">
        <v>32455.09</v>
      </c>
      <c r="I113" s="19">
        <v>444.70100000000002</v>
      </c>
      <c r="J113" s="19">
        <v>73626.285999999993</v>
      </c>
    </row>
    <row r="114" spans="1:10">
      <c r="A114" t="s">
        <v>1051</v>
      </c>
      <c r="B114" t="s">
        <v>1052</v>
      </c>
      <c r="C114" t="s">
        <v>1053</v>
      </c>
      <c r="D114" t="s">
        <v>1177</v>
      </c>
      <c r="F114" s="19">
        <v>43999.038800000002</v>
      </c>
      <c r="G114" s="19">
        <v>8319.3340000000007</v>
      </c>
      <c r="H114" s="19">
        <v>3024.239</v>
      </c>
      <c r="I114" s="19">
        <v>2969.44</v>
      </c>
      <c r="J114" s="19">
        <v>1413.0619999999999</v>
      </c>
    </row>
    <row r="115" spans="1:10">
      <c r="A115" t="s">
        <v>1057</v>
      </c>
      <c r="B115" t="s">
        <v>1058</v>
      </c>
      <c r="C115" t="s">
        <v>1059</v>
      </c>
      <c r="D115" t="s">
        <v>1179</v>
      </c>
      <c r="F115" s="19">
        <v>6005.3662999999997</v>
      </c>
      <c r="G115" s="19">
        <v>1844.3489999999999</v>
      </c>
      <c r="H115" s="19">
        <v>442.18299999999999</v>
      </c>
      <c r="I115" s="19">
        <v>510.24</v>
      </c>
      <c r="J115" s="19">
        <v>548.34100000000001</v>
      </c>
    </row>
    <row r="116" spans="1:10">
      <c r="F116" s="19"/>
      <c r="G116" s="19"/>
      <c r="H116" s="19"/>
      <c r="I116" s="19"/>
      <c r="J116" s="19"/>
    </row>
    <row r="117" spans="1:10">
      <c r="A117" s="1" t="s">
        <v>1047</v>
      </c>
      <c r="F117" s="19"/>
      <c r="G117" s="19"/>
      <c r="H117" s="19"/>
      <c r="I117" s="19"/>
      <c r="J117" s="19"/>
    </row>
    <row r="118" spans="1:10">
      <c r="A118" t="s">
        <v>7</v>
      </c>
      <c r="B118" t="s">
        <v>126</v>
      </c>
      <c r="C118" t="s">
        <v>8</v>
      </c>
      <c r="E118" t="s">
        <v>383</v>
      </c>
      <c r="F118" t="s">
        <v>10</v>
      </c>
      <c r="G118" t="s">
        <v>9</v>
      </c>
      <c r="H118" t="s">
        <v>11</v>
      </c>
      <c r="I118" t="s">
        <v>12</v>
      </c>
      <c r="J118" t="s">
        <v>13</v>
      </c>
    </row>
    <row r="119" spans="1:10">
      <c r="A119" s="12" t="s">
        <v>981</v>
      </c>
      <c r="B119" s="12" t="s">
        <v>507</v>
      </c>
      <c r="C119" t="s">
        <v>529</v>
      </c>
      <c r="D119" t="s">
        <v>889</v>
      </c>
      <c r="F119" s="19">
        <v>84444.841700000004</v>
      </c>
      <c r="G119" s="19">
        <v>211746.274</v>
      </c>
      <c r="H119" s="19">
        <v>12990.239</v>
      </c>
      <c r="I119" s="19">
        <v>34357.953999999998</v>
      </c>
      <c r="J119" s="19">
        <v>61406.29</v>
      </c>
    </row>
    <row r="120" spans="1:10">
      <c r="A120" s="12" t="s">
        <v>982</v>
      </c>
      <c r="B120" s="12" t="s">
        <v>983</v>
      </c>
      <c r="C120" t="s">
        <v>984</v>
      </c>
      <c r="D120" t="s">
        <v>1181</v>
      </c>
      <c r="F120" s="19">
        <v>49274.330399999999</v>
      </c>
      <c r="G120" s="19">
        <v>78787.517000000007</v>
      </c>
      <c r="H120" s="19">
        <v>6371.143</v>
      </c>
      <c r="I120" s="19">
        <v>8892.6769999999997</v>
      </c>
      <c r="J120" s="19">
        <v>2892.79</v>
      </c>
    </row>
    <row r="121" spans="1:10">
      <c r="A121" s="12" t="s">
        <v>1363</v>
      </c>
      <c r="B121" s="12" t="s">
        <v>1279</v>
      </c>
      <c r="C121" t="s">
        <v>1361</v>
      </c>
      <c r="D121" t="s">
        <v>1362</v>
      </c>
      <c r="F121" s="19">
        <v>24664.205900000001</v>
      </c>
      <c r="G121" s="19">
        <v>1991.472</v>
      </c>
      <c r="H121" s="19">
        <v>3442.9110000000001</v>
      </c>
      <c r="I121" s="19">
        <v>876.06500000000005</v>
      </c>
      <c r="J121" s="19">
        <v>4523.6360000000004</v>
      </c>
    </row>
    <row r="122" spans="1:10">
      <c r="A122" t="s">
        <v>1063</v>
      </c>
      <c r="B122" t="s">
        <v>1064</v>
      </c>
      <c r="C122" t="s">
        <v>1065</v>
      </c>
      <c r="D122" t="s">
        <v>1182</v>
      </c>
      <c r="F122" s="19">
        <v>539.27020000000005</v>
      </c>
      <c r="G122" s="19">
        <v>1478.921</v>
      </c>
      <c r="H122" s="19">
        <v>91.884</v>
      </c>
      <c r="I122" s="19">
        <v>110</v>
      </c>
      <c r="J122" s="19">
        <v>94.028999999999996</v>
      </c>
    </row>
    <row r="123" spans="1:10">
      <c r="F123" s="19"/>
      <c r="G123" s="19"/>
      <c r="H123" s="19"/>
      <c r="I123" s="19"/>
      <c r="J123" s="19"/>
    </row>
    <row r="124" spans="1:10">
      <c r="F124" s="19"/>
      <c r="G124" s="19"/>
      <c r="H124" s="19"/>
      <c r="I124" s="19"/>
      <c r="J124" s="19"/>
    </row>
    <row r="125" spans="1:10">
      <c r="A125" s="1" t="s">
        <v>980</v>
      </c>
      <c r="F125" s="19"/>
      <c r="G125" s="19"/>
      <c r="H125" s="19"/>
      <c r="I125" s="19"/>
      <c r="J125" s="19"/>
    </row>
    <row r="126" spans="1:10">
      <c r="A126" t="s">
        <v>7</v>
      </c>
      <c r="B126" t="s">
        <v>126</v>
      </c>
      <c r="C126" t="s">
        <v>8</v>
      </c>
      <c r="E126" t="s">
        <v>383</v>
      </c>
      <c r="F126" t="s">
        <v>10</v>
      </c>
      <c r="G126" t="s">
        <v>9</v>
      </c>
      <c r="H126" t="s">
        <v>11</v>
      </c>
      <c r="I126" t="s">
        <v>12</v>
      </c>
      <c r="J126" t="s">
        <v>13</v>
      </c>
    </row>
    <row r="127" spans="1:10">
      <c r="A127" s="12" t="s">
        <v>506</v>
      </c>
      <c r="B127" s="12" t="s">
        <v>508</v>
      </c>
      <c r="C127" t="s">
        <v>530</v>
      </c>
      <c r="D127" t="s">
        <v>879</v>
      </c>
      <c r="F127" s="19">
        <v>264949.41970000003</v>
      </c>
      <c r="G127" s="19">
        <v>225522.87899999999</v>
      </c>
      <c r="H127" s="19">
        <v>29096.296999999999</v>
      </c>
      <c r="I127" s="19">
        <v>25549.636999999999</v>
      </c>
      <c r="J127" s="19">
        <v>56090.472999999998</v>
      </c>
    </row>
    <row r="128" spans="1:10">
      <c r="A128" s="12" t="s">
        <v>981</v>
      </c>
      <c r="B128" s="12" t="s">
        <v>507</v>
      </c>
      <c r="C128" t="s">
        <v>529</v>
      </c>
      <c r="D128" t="s">
        <v>889</v>
      </c>
      <c r="F128" s="19">
        <v>84444.841700000004</v>
      </c>
      <c r="G128" s="19">
        <v>211746.274</v>
      </c>
      <c r="H128" s="19">
        <v>12990.239</v>
      </c>
      <c r="I128" s="19">
        <v>34357.953999999998</v>
      </c>
      <c r="J128" s="19">
        <v>61406.29</v>
      </c>
    </row>
    <row r="129" spans="1:10">
      <c r="A129" s="12" t="s">
        <v>982</v>
      </c>
      <c r="B129" s="12" t="s">
        <v>983</v>
      </c>
      <c r="C129" t="s">
        <v>984</v>
      </c>
      <c r="D129" t="s">
        <v>1181</v>
      </c>
      <c r="F129" s="19">
        <v>49274.330399999999</v>
      </c>
      <c r="G129" s="19">
        <v>78787.517000000007</v>
      </c>
      <c r="H129" s="19">
        <v>6371.143</v>
      </c>
      <c r="I129" s="19">
        <v>8892.6769999999997</v>
      </c>
      <c r="J129" s="19">
        <v>2892.79</v>
      </c>
    </row>
    <row r="130" spans="1:10">
      <c r="F130" s="19"/>
      <c r="G130" s="19"/>
      <c r="H130" s="19"/>
      <c r="I130" s="19"/>
      <c r="J130" s="19"/>
    </row>
    <row r="131" spans="1:10">
      <c r="F131" s="19"/>
      <c r="G131" s="19"/>
      <c r="H131" s="19"/>
      <c r="I131" s="19"/>
      <c r="J131" s="19"/>
    </row>
    <row r="132" spans="1:10">
      <c r="A132" s="1" t="s">
        <v>943</v>
      </c>
      <c r="F132" s="19"/>
      <c r="G132" s="19"/>
      <c r="H132" s="19"/>
      <c r="I132" s="19"/>
      <c r="J132" s="19"/>
    </row>
    <row r="133" spans="1:10">
      <c r="A133" t="s">
        <v>7</v>
      </c>
      <c r="B133" t="s">
        <v>126</v>
      </c>
      <c r="C133" t="s">
        <v>8</v>
      </c>
      <c r="E133" t="s">
        <v>383</v>
      </c>
      <c r="F133" t="s">
        <v>10</v>
      </c>
      <c r="G133" t="s">
        <v>9</v>
      </c>
      <c r="H133" t="s">
        <v>11</v>
      </c>
      <c r="I133" t="s">
        <v>12</v>
      </c>
      <c r="J133" t="s">
        <v>13</v>
      </c>
    </row>
    <row r="134" spans="1:10">
      <c r="A134" s="12" t="s">
        <v>1066</v>
      </c>
      <c r="B134" s="12" t="s">
        <v>1067</v>
      </c>
      <c r="C134" t="s">
        <v>1068</v>
      </c>
      <c r="D134" t="s">
        <v>1183</v>
      </c>
      <c r="F134" s="19">
        <v>32184.870299999999</v>
      </c>
      <c r="G134" s="19">
        <v>59575.567000000003</v>
      </c>
      <c r="H134" s="19">
        <v>4082.672</v>
      </c>
      <c r="I134" s="19">
        <v>4785.4870000000001</v>
      </c>
      <c r="J134" s="19">
        <v>7573.6679999999997</v>
      </c>
    </row>
    <row r="135" spans="1:10">
      <c r="A135" s="12" t="s">
        <v>245</v>
      </c>
      <c r="B135" s="12" t="s">
        <v>246</v>
      </c>
      <c r="C135" t="s">
        <v>247</v>
      </c>
      <c r="D135" t="s">
        <v>836</v>
      </c>
      <c r="F135" s="19">
        <v>16035.8328</v>
      </c>
      <c r="G135" s="19">
        <v>94433.407000000007</v>
      </c>
      <c r="H135" s="19">
        <v>3369.4270000000001</v>
      </c>
      <c r="I135" s="19">
        <v>14528.19</v>
      </c>
      <c r="J135" s="19">
        <v>7042.78</v>
      </c>
    </row>
    <row r="136" spans="1:10">
      <c r="A136" s="12" t="s">
        <v>1069</v>
      </c>
      <c r="B136" s="12" t="s">
        <v>1070</v>
      </c>
      <c r="C136" t="s">
        <v>1071</v>
      </c>
      <c r="D136" t="s">
        <v>1184</v>
      </c>
      <c r="F136" s="19">
        <v>5630.4336000000003</v>
      </c>
      <c r="G136" s="19">
        <v>15898.371999999999</v>
      </c>
      <c r="H136" s="19">
        <v>785.35500000000002</v>
      </c>
      <c r="I136" s="19">
        <v>3674.32</v>
      </c>
      <c r="J136" s="19">
        <v>3611.3139999999999</v>
      </c>
    </row>
    <row r="137" spans="1:10">
      <c r="A137" t="s">
        <v>1072</v>
      </c>
      <c r="B137" t="s">
        <v>1073</v>
      </c>
      <c r="C137" t="s">
        <v>1074</v>
      </c>
      <c r="D137" t="s">
        <v>1185</v>
      </c>
      <c r="F137" s="19">
        <v>3207.2568999999999</v>
      </c>
      <c r="G137" s="19">
        <v>8096.4520000000002</v>
      </c>
      <c r="H137" s="19">
        <v>263.45999999999998</v>
      </c>
      <c r="I137" s="19">
        <v>440.637</v>
      </c>
      <c r="J137" s="19">
        <v>760.31700000000001</v>
      </c>
    </row>
    <row r="138" spans="1:10">
      <c r="F138" s="19"/>
      <c r="G138" s="19"/>
      <c r="H138" s="19"/>
      <c r="I138" s="19"/>
      <c r="J138" s="19"/>
    </row>
    <row r="139" spans="1:10">
      <c r="F139" s="19"/>
      <c r="G139" s="19"/>
      <c r="H139" s="19"/>
      <c r="I139" s="19"/>
      <c r="J139" s="19"/>
    </row>
    <row r="140" spans="1:10">
      <c r="F140" s="19"/>
      <c r="G140" s="19"/>
      <c r="H140" s="19"/>
      <c r="I140" s="19"/>
      <c r="J140" s="19"/>
    </row>
    <row r="141" spans="1:10">
      <c r="F141" s="19"/>
      <c r="G141" s="19"/>
      <c r="H141" s="19"/>
      <c r="I141" s="19"/>
      <c r="J141" s="19"/>
    </row>
    <row r="146" spans="1:10">
      <c r="A146" s="6" t="s">
        <v>1</v>
      </c>
      <c r="B146" s="1"/>
    </row>
    <row r="147" spans="1:10">
      <c r="A147" s="1" t="s">
        <v>1</v>
      </c>
      <c r="B147" s="1"/>
    </row>
    <row r="148" spans="1:10">
      <c r="A148" t="s">
        <v>7</v>
      </c>
      <c r="B148" t="s">
        <v>126</v>
      </c>
      <c r="C148" t="s">
        <v>8</v>
      </c>
      <c r="F148" t="s">
        <v>10</v>
      </c>
      <c r="G148" t="s">
        <v>9</v>
      </c>
      <c r="H148" t="s">
        <v>11</v>
      </c>
      <c r="I148" t="s">
        <v>12</v>
      </c>
      <c r="J148" t="s">
        <v>13</v>
      </c>
    </row>
    <row r="149" spans="1:10">
      <c r="A149" s="12" t="s">
        <v>115</v>
      </c>
      <c r="B149" s="12" t="s">
        <v>181</v>
      </c>
      <c r="C149" t="s">
        <v>116</v>
      </c>
      <c r="D149" t="s">
        <v>791</v>
      </c>
      <c r="F149" s="19">
        <v>304446.62770000001</v>
      </c>
      <c r="G149" s="19">
        <v>288856.37599999999</v>
      </c>
      <c r="H149" s="19">
        <v>53386.489000000001</v>
      </c>
      <c r="I149" s="19">
        <v>74146.017999999996</v>
      </c>
      <c r="J149" s="19">
        <v>43146.012000000002</v>
      </c>
    </row>
    <row r="150" spans="1:10">
      <c r="A150" t="s">
        <v>117</v>
      </c>
      <c r="B150" t="s">
        <v>182</v>
      </c>
      <c r="C150" t="s">
        <v>118</v>
      </c>
      <c r="D150" t="s">
        <v>792</v>
      </c>
      <c r="F150" s="19">
        <v>64980.830499999996</v>
      </c>
      <c r="G150" s="19">
        <v>62881.796000000002</v>
      </c>
      <c r="H150" s="19">
        <v>20857.233</v>
      </c>
      <c r="I150" s="19">
        <v>31120.197</v>
      </c>
      <c r="J150" s="19">
        <v>19045.728999999999</v>
      </c>
    </row>
    <row r="151" spans="1:10">
      <c r="A151" t="s">
        <v>119</v>
      </c>
      <c r="B151" t="s">
        <v>184</v>
      </c>
      <c r="C151" t="s">
        <v>120</v>
      </c>
      <c r="D151" t="s">
        <v>793</v>
      </c>
      <c r="F151" s="19">
        <v>33503.2143</v>
      </c>
      <c r="G151" s="19">
        <v>19398.838</v>
      </c>
      <c r="H151" s="19">
        <v>9349.2369999999992</v>
      </c>
      <c r="I151" s="19">
        <v>12254.797</v>
      </c>
      <c r="J151" s="19">
        <v>5605.1679999999997</v>
      </c>
    </row>
    <row r="152" spans="1:10">
      <c r="A152" t="s">
        <v>121</v>
      </c>
      <c r="B152" t="s">
        <v>185</v>
      </c>
      <c r="C152" t="s">
        <v>122</v>
      </c>
      <c r="D152" t="s">
        <v>794</v>
      </c>
      <c r="F152" s="19">
        <v>19137.1914</v>
      </c>
      <c r="G152" s="19">
        <v>17391.53</v>
      </c>
      <c r="H152" s="19">
        <v>4489.4960000000001</v>
      </c>
      <c r="I152" s="19">
        <v>10720.459000000001</v>
      </c>
      <c r="J152" s="19">
        <v>6688.4889999999996</v>
      </c>
    </row>
    <row r="153" spans="1:10">
      <c r="A153" t="s">
        <v>123</v>
      </c>
      <c r="B153" t="s">
        <v>186</v>
      </c>
      <c r="C153" t="s">
        <v>124</v>
      </c>
      <c r="D153" t="s">
        <v>795</v>
      </c>
      <c r="F153" s="19">
        <v>16251.6667</v>
      </c>
      <c r="G153" s="19">
        <v>7846.9250000000002</v>
      </c>
      <c r="H153" s="19">
        <v>2109.3609999999999</v>
      </c>
      <c r="I153" s="19">
        <v>22.574999999999999</v>
      </c>
      <c r="J153" s="19">
        <v>2935.2930000000001</v>
      </c>
    </row>
    <row r="154" spans="1:10">
      <c r="A154" t="s">
        <v>289</v>
      </c>
      <c r="B154" t="s">
        <v>290</v>
      </c>
      <c r="C154" t="s">
        <v>291</v>
      </c>
      <c r="D154" t="s">
        <v>796</v>
      </c>
      <c r="F154" s="19">
        <v>8463.1656999999996</v>
      </c>
      <c r="G154" s="19">
        <v>13628.062</v>
      </c>
      <c r="H154" s="19">
        <v>650.63400000000001</v>
      </c>
      <c r="I154" s="19">
        <v>6643.6049999999996</v>
      </c>
      <c r="J154" s="19">
        <v>1167.338</v>
      </c>
    </row>
    <row r="155" spans="1:10">
      <c r="A155" s="12" t="s">
        <v>1283</v>
      </c>
      <c r="B155" s="12" t="s">
        <v>1282</v>
      </c>
      <c r="C155" t="s">
        <v>1284</v>
      </c>
      <c r="D155" t="s">
        <v>1285</v>
      </c>
      <c r="F155" s="19">
        <v>4033.3451</v>
      </c>
      <c r="G155" s="19">
        <v>2892.84</v>
      </c>
      <c r="H155" s="19">
        <v>1564.028</v>
      </c>
      <c r="I155" s="19">
        <v>1000</v>
      </c>
      <c r="J155" s="19">
        <v>1857.528</v>
      </c>
    </row>
    <row r="157" spans="1:10">
      <c r="A157" s="1" t="s">
        <v>375</v>
      </c>
    </row>
    <row r="158" spans="1:10">
      <c r="A158" t="s">
        <v>7</v>
      </c>
      <c r="B158" t="s">
        <v>126</v>
      </c>
      <c r="C158" t="s">
        <v>8</v>
      </c>
      <c r="F158" t="s">
        <v>10</v>
      </c>
      <c r="G158" t="s">
        <v>9</v>
      </c>
      <c r="H158" t="s">
        <v>11</v>
      </c>
      <c r="I158" t="s">
        <v>12</v>
      </c>
      <c r="J158" t="s">
        <v>13</v>
      </c>
    </row>
    <row r="159" spans="1:10">
      <c r="A159" t="s">
        <v>377</v>
      </c>
      <c r="B159" t="s">
        <v>378</v>
      </c>
      <c r="C159" t="s">
        <v>381</v>
      </c>
      <c r="D159" t="s">
        <v>774</v>
      </c>
      <c r="F159" s="19">
        <v>64007.746800000001</v>
      </c>
      <c r="G159" s="19">
        <v>15591.794</v>
      </c>
      <c r="H159" s="19">
        <v>3448.4119999999998</v>
      </c>
      <c r="I159" s="19">
        <v>2852.3809999999999</v>
      </c>
      <c r="J159" s="19">
        <v>4269.4709999999995</v>
      </c>
    </row>
    <row r="160" spans="1:10">
      <c r="A160" t="s">
        <v>409</v>
      </c>
      <c r="B160" t="s">
        <v>410</v>
      </c>
      <c r="C160" t="s">
        <v>411</v>
      </c>
      <c r="D160" t="s">
        <v>784</v>
      </c>
      <c r="E160" t="s">
        <v>444</v>
      </c>
      <c r="F160" s="19">
        <v>24657.344499999999</v>
      </c>
      <c r="G160" s="19">
        <v>3062.0039999999999</v>
      </c>
      <c r="H160" s="19">
        <v>1062.194</v>
      </c>
      <c r="I160" s="19">
        <v>0</v>
      </c>
      <c r="J160" s="19">
        <v>3681.6860000000001</v>
      </c>
    </row>
    <row r="161" spans="1:10">
      <c r="A161" t="s">
        <v>403</v>
      </c>
      <c r="B161" t="s">
        <v>404</v>
      </c>
      <c r="C161" t="s">
        <v>405</v>
      </c>
      <c r="D161" t="s">
        <v>782</v>
      </c>
      <c r="F161" s="19">
        <v>10275.0201</v>
      </c>
      <c r="G161" s="19">
        <v>11723.971</v>
      </c>
      <c r="H161" s="19">
        <v>1451.146</v>
      </c>
      <c r="I161" s="19">
        <v>438.12700000000001</v>
      </c>
      <c r="J161" s="19">
        <v>4860.848</v>
      </c>
    </row>
    <row r="162" spans="1:10">
      <c r="A162" s="12" t="s">
        <v>434</v>
      </c>
      <c r="B162" s="12" t="s">
        <v>145</v>
      </c>
      <c r="C162" t="s">
        <v>146</v>
      </c>
      <c r="D162" t="s">
        <v>798</v>
      </c>
      <c r="F162" s="19">
        <v>7921.1121999999996</v>
      </c>
      <c r="G162" s="19">
        <v>15517.528</v>
      </c>
      <c r="H162" s="19">
        <v>2058.741</v>
      </c>
      <c r="I162" s="19">
        <v>2735.7109999999998</v>
      </c>
      <c r="J162" s="19">
        <v>2546.0659999999998</v>
      </c>
    </row>
    <row r="163" spans="1:10">
      <c r="A163" t="s">
        <v>389</v>
      </c>
      <c r="B163" t="s">
        <v>390</v>
      </c>
      <c r="C163" t="s">
        <v>391</v>
      </c>
      <c r="D163" t="s">
        <v>777</v>
      </c>
      <c r="F163" s="19">
        <v>6150.3364000000001</v>
      </c>
      <c r="G163" s="19">
        <v>3603.0540000000001</v>
      </c>
      <c r="H163" s="19">
        <v>632.63599999999997</v>
      </c>
      <c r="I163" s="19">
        <v>106.938</v>
      </c>
      <c r="J163" s="19">
        <v>703.34</v>
      </c>
    </row>
    <row r="164" spans="1:10">
      <c r="A164" t="s">
        <v>441</v>
      </c>
      <c r="B164" t="s">
        <v>442</v>
      </c>
      <c r="C164" t="s">
        <v>443</v>
      </c>
      <c r="D164" t="s">
        <v>801</v>
      </c>
      <c r="F164" s="19">
        <v>5854.6036999999997</v>
      </c>
      <c r="G164" s="19">
        <v>1980.9349999999999</v>
      </c>
      <c r="H164" s="19">
        <v>442.03300000000002</v>
      </c>
      <c r="I164" s="19">
        <v>0.85899999999999999</v>
      </c>
      <c r="J164" s="19">
        <v>806.5</v>
      </c>
    </row>
    <row r="165" spans="1:10">
      <c r="A165" t="s">
        <v>406</v>
      </c>
      <c r="B165" t="s">
        <v>407</v>
      </c>
      <c r="C165" t="s">
        <v>408</v>
      </c>
      <c r="D165" t="s">
        <v>783</v>
      </c>
      <c r="F165" s="19">
        <v>4855.9288999999999</v>
      </c>
      <c r="G165" s="19">
        <v>4412.1459999999997</v>
      </c>
      <c r="H165" s="19">
        <v>606.86</v>
      </c>
      <c r="I165" s="19">
        <v>2113.953</v>
      </c>
      <c r="J165" s="19">
        <v>895.12400000000002</v>
      </c>
    </row>
    <row r="166" spans="1:10">
      <c r="A166" t="s">
        <v>425</v>
      </c>
      <c r="B166" t="s">
        <v>426</v>
      </c>
      <c r="C166" t="s">
        <v>427</v>
      </c>
      <c r="D166" t="s">
        <v>789</v>
      </c>
      <c r="F166" s="19">
        <v>3431.0542</v>
      </c>
      <c r="G166" s="19">
        <v>2010.162</v>
      </c>
      <c r="H166" s="19">
        <v>530.06500000000005</v>
      </c>
      <c r="I166" s="19">
        <v>705.57799999999997</v>
      </c>
      <c r="J166" s="19">
        <v>848.65200000000004</v>
      </c>
    </row>
    <row r="167" spans="1:10">
      <c r="A167" t="s">
        <v>431</v>
      </c>
      <c r="B167" t="s">
        <v>432</v>
      </c>
      <c r="C167" t="s">
        <v>433</v>
      </c>
      <c r="D167" t="s">
        <v>797</v>
      </c>
      <c r="E167" t="s">
        <v>114</v>
      </c>
      <c r="F167" s="19">
        <v>2753.3107</v>
      </c>
      <c r="G167" s="19">
        <v>2703.549</v>
      </c>
      <c r="H167" s="19">
        <v>129.869</v>
      </c>
      <c r="I167" s="19">
        <v>0</v>
      </c>
      <c r="J167" s="19">
        <v>864.15200000000004</v>
      </c>
    </row>
    <row r="168" spans="1:10">
      <c r="A168" t="s">
        <v>422</v>
      </c>
      <c r="B168" t="s">
        <v>423</v>
      </c>
      <c r="C168" t="s">
        <v>424</v>
      </c>
      <c r="D168" t="s">
        <v>788</v>
      </c>
      <c r="F168" s="19">
        <v>1445.0663</v>
      </c>
      <c r="G168" s="25">
        <v>976.72699999999998</v>
      </c>
      <c r="H168" s="25">
        <v>115.604</v>
      </c>
      <c r="I168" s="25">
        <v>319.262</v>
      </c>
      <c r="J168" s="25">
        <v>495.524</v>
      </c>
    </row>
    <row r="169" spans="1:10">
      <c r="A169" t="s">
        <v>438</v>
      </c>
      <c r="B169" t="s">
        <v>439</v>
      </c>
      <c r="C169" t="s">
        <v>440</v>
      </c>
      <c r="D169" t="s">
        <v>800</v>
      </c>
      <c r="F169" s="19">
        <v>1206.3807999999999</v>
      </c>
      <c r="G169" s="19">
        <v>1179.19</v>
      </c>
      <c r="H169" s="19">
        <v>97.673000000000002</v>
      </c>
      <c r="I169" s="19">
        <v>406.42099999999999</v>
      </c>
      <c r="J169" s="19">
        <v>448.75599999999997</v>
      </c>
    </row>
    <row r="170" spans="1:10">
      <c r="A170" t="s">
        <v>435</v>
      </c>
      <c r="B170" t="s">
        <v>436</v>
      </c>
      <c r="C170" t="s">
        <v>437</v>
      </c>
      <c r="D170" t="s">
        <v>799</v>
      </c>
      <c r="F170" s="19">
        <v>881.82010000000002</v>
      </c>
      <c r="G170" s="19">
        <v>682.19899999999996</v>
      </c>
      <c r="H170" s="19">
        <v>24.247</v>
      </c>
      <c r="I170" s="19">
        <v>0.64300000000000002</v>
      </c>
      <c r="J170" s="19">
        <v>453.90699999999998</v>
      </c>
    </row>
    <row r="171" spans="1:10">
      <c r="A171" t="s">
        <v>445</v>
      </c>
      <c r="B171" t="s">
        <v>446</v>
      </c>
      <c r="C171" t="s">
        <v>447</v>
      </c>
      <c r="D171" t="s">
        <v>802</v>
      </c>
      <c r="F171" s="19">
        <v>437.06939999999997</v>
      </c>
      <c r="G171" s="19">
        <v>375.577</v>
      </c>
      <c r="H171" s="19">
        <v>10.646000000000001</v>
      </c>
      <c r="I171" s="19">
        <v>302.17399999999998</v>
      </c>
      <c r="J171" s="19">
        <v>26.495000000000001</v>
      </c>
    </row>
    <row r="174" spans="1:10">
      <c r="A174" s="1" t="s">
        <v>376</v>
      </c>
    </row>
    <row r="175" spans="1:10">
      <c r="A175" t="s">
        <v>7</v>
      </c>
      <c r="B175" t="s">
        <v>126</v>
      </c>
      <c r="C175" t="s">
        <v>8</v>
      </c>
      <c r="F175" t="s">
        <v>10</v>
      </c>
      <c r="G175" t="s">
        <v>9</v>
      </c>
      <c r="H175" t="s">
        <v>11</v>
      </c>
      <c r="I175" t="s">
        <v>12</v>
      </c>
      <c r="J175" t="s">
        <v>13</v>
      </c>
    </row>
    <row r="176" spans="1:10">
      <c r="A176" t="s">
        <v>448</v>
      </c>
      <c r="B176" t="s">
        <v>449</v>
      </c>
      <c r="C176" t="s">
        <v>450</v>
      </c>
      <c r="D176" t="s">
        <v>803</v>
      </c>
      <c r="F176" s="19">
        <v>14899.072899999999</v>
      </c>
      <c r="G176" s="19">
        <v>9704.75</v>
      </c>
      <c r="H176" s="19">
        <v>1715.0519999999999</v>
      </c>
      <c r="I176" s="19">
        <v>2665.6860000000001</v>
      </c>
      <c r="J176" s="19">
        <v>792.96799999999996</v>
      </c>
    </row>
    <row r="177" spans="1:10">
      <c r="A177" s="12" t="s">
        <v>469</v>
      </c>
      <c r="B177" s="12" t="s">
        <v>470</v>
      </c>
      <c r="C177" t="s">
        <v>471</v>
      </c>
      <c r="D177" t="s">
        <v>810</v>
      </c>
      <c r="F177" s="19">
        <v>14143.3909</v>
      </c>
      <c r="G177" s="19">
        <v>9450.7960000000003</v>
      </c>
      <c r="H177" s="19">
        <v>1666.5260000000001</v>
      </c>
      <c r="I177" s="19">
        <v>1245.1500000000001</v>
      </c>
      <c r="J177" s="19">
        <v>1187.9280000000001</v>
      </c>
    </row>
    <row r="178" spans="1:10">
      <c r="A178" t="s">
        <v>454</v>
      </c>
      <c r="B178" t="s">
        <v>455</v>
      </c>
      <c r="C178" t="s">
        <v>456</v>
      </c>
      <c r="D178" t="s">
        <v>805</v>
      </c>
      <c r="F178" s="19">
        <v>6889.8051999999998</v>
      </c>
      <c r="G178" s="19">
        <v>3829.35</v>
      </c>
      <c r="H178" s="19">
        <v>562.31899999999996</v>
      </c>
      <c r="I178" s="19">
        <v>589.125</v>
      </c>
      <c r="J178" s="19">
        <v>1038.174</v>
      </c>
    </row>
    <row r="179" spans="1:10">
      <c r="A179" t="s">
        <v>457</v>
      </c>
      <c r="B179" t="s">
        <v>458</v>
      </c>
      <c r="C179" t="s">
        <v>459</v>
      </c>
      <c r="D179" t="s">
        <v>806</v>
      </c>
      <c r="F179" s="19">
        <v>6785.1736000000001</v>
      </c>
      <c r="G179" s="19">
        <v>4424.96</v>
      </c>
      <c r="H179" s="19">
        <v>664.04600000000005</v>
      </c>
      <c r="I179" s="19">
        <v>1337.6759999999999</v>
      </c>
      <c r="J179" s="19">
        <v>526.90700000000004</v>
      </c>
    </row>
    <row r="180" spans="1:10">
      <c r="A180" t="s">
        <v>460</v>
      </c>
      <c r="B180" t="s">
        <v>461</v>
      </c>
      <c r="C180" t="s">
        <v>462</v>
      </c>
      <c r="D180" t="s">
        <v>807</v>
      </c>
      <c r="F180" s="19">
        <v>3017.1062999999999</v>
      </c>
      <c r="G180" s="19">
        <v>4135.6120000000001</v>
      </c>
      <c r="H180" s="19">
        <v>348.15600000000001</v>
      </c>
      <c r="I180" s="19">
        <v>2411.4760000000001</v>
      </c>
      <c r="J180" s="19">
        <v>1441.7940000000001</v>
      </c>
    </row>
    <row r="181" spans="1:10">
      <c r="A181" t="s">
        <v>451</v>
      </c>
      <c r="B181" t="s">
        <v>452</v>
      </c>
      <c r="C181" t="s">
        <v>453</v>
      </c>
      <c r="D181" t="s">
        <v>804</v>
      </c>
      <c r="F181" s="19">
        <v>2234.5</v>
      </c>
      <c r="G181" s="19">
        <v>1890.665</v>
      </c>
      <c r="H181" s="19">
        <v>311.88099999999997</v>
      </c>
      <c r="I181" s="19">
        <v>1039.5899999999999</v>
      </c>
      <c r="J181" s="19">
        <v>867.47799999999995</v>
      </c>
    </row>
    <row r="182" spans="1:10">
      <c r="A182" t="s">
        <v>463</v>
      </c>
      <c r="B182" t="s">
        <v>464</v>
      </c>
      <c r="C182" t="s">
        <v>465</v>
      </c>
      <c r="D182" t="s">
        <v>808</v>
      </c>
      <c r="F182" s="19">
        <v>864.43240000000003</v>
      </c>
      <c r="G182" s="19">
        <v>888.56500000000005</v>
      </c>
      <c r="H182" s="19">
        <v>56.664999999999999</v>
      </c>
      <c r="I182" s="19">
        <v>11.717000000000001</v>
      </c>
      <c r="J182" s="19">
        <v>121.10899999999999</v>
      </c>
    </row>
    <row r="183" spans="1:10">
      <c r="A183" t="s">
        <v>466</v>
      </c>
      <c r="B183" t="s">
        <v>467</v>
      </c>
      <c r="C183" t="s">
        <v>468</v>
      </c>
      <c r="D183" t="s">
        <v>809</v>
      </c>
      <c r="F183" s="19">
        <v>601.22360000000003</v>
      </c>
      <c r="G183" s="19">
        <v>1355.27</v>
      </c>
      <c r="H183" s="19">
        <v>177.62100000000001</v>
      </c>
      <c r="I183" s="19">
        <v>820.55100000000004</v>
      </c>
      <c r="J183" s="19">
        <v>191.221</v>
      </c>
    </row>
    <row r="187" spans="1:10">
      <c r="A187" s="6" t="s">
        <v>2</v>
      </c>
    </row>
    <row r="188" spans="1:10">
      <c r="A188" t="s">
        <v>7</v>
      </c>
      <c r="B188" t="s">
        <v>126</v>
      </c>
      <c r="C188" t="s">
        <v>8</v>
      </c>
      <c r="F188" t="s">
        <v>10</v>
      </c>
      <c r="G188" t="s">
        <v>9</v>
      </c>
      <c r="H188" t="s">
        <v>11</v>
      </c>
      <c r="I188" t="s">
        <v>12</v>
      </c>
      <c r="J188" t="s">
        <v>13</v>
      </c>
    </row>
    <row r="189" spans="1:10">
      <c r="A189" s="12" t="s">
        <v>125</v>
      </c>
      <c r="B189" s="12" t="s">
        <v>129</v>
      </c>
      <c r="C189" t="s">
        <v>130</v>
      </c>
      <c r="D189" t="s">
        <v>811</v>
      </c>
      <c r="F189" s="19">
        <v>74878.549199999994</v>
      </c>
      <c r="G189" s="19">
        <v>536948.16799999995</v>
      </c>
      <c r="H189" s="19">
        <v>10180.92</v>
      </c>
      <c r="I189" s="19">
        <v>65700.417000000001</v>
      </c>
      <c r="J189" s="19">
        <v>6645.05</v>
      </c>
    </row>
    <row r="190" spans="1:10">
      <c r="A190" s="12" t="s">
        <v>131</v>
      </c>
      <c r="B190" s="12" t="s">
        <v>132</v>
      </c>
      <c r="C190" t="s">
        <v>133</v>
      </c>
      <c r="D190" t="s">
        <v>812</v>
      </c>
      <c r="F190" s="19">
        <v>24090.9617</v>
      </c>
      <c r="G190" s="19">
        <v>200675.97700000001</v>
      </c>
      <c r="H190" s="19">
        <v>4218.7150000000001</v>
      </c>
      <c r="I190" s="19">
        <v>31266.513999999999</v>
      </c>
      <c r="J190" s="19">
        <v>2541.8110000000001</v>
      </c>
    </row>
    <row r="191" spans="1:10">
      <c r="A191" t="s">
        <v>110</v>
      </c>
      <c r="B191" t="s">
        <v>140</v>
      </c>
      <c r="C191" t="s">
        <v>111</v>
      </c>
      <c r="D191" t="s">
        <v>778</v>
      </c>
      <c r="F191" s="19">
        <v>14408.7762</v>
      </c>
      <c r="G191" s="19">
        <v>24649.191999999999</v>
      </c>
      <c r="H191" s="19">
        <v>1419.847</v>
      </c>
      <c r="I191" s="19">
        <v>914.08100000000002</v>
      </c>
      <c r="J191" s="19">
        <v>2255.09</v>
      </c>
    </row>
    <row r="192" spans="1:10">
      <c r="A192" t="s">
        <v>134</v>
      </c>
      <c r="B192" t="s">
        <v>135</v>
      </c>
      <c r="C192" t="s">
        <v>136</v>
      </c>
      <c r="D192" t="s">
        <v>813</v>
      </c>
      <c r="F192" s="19">
        <v>12754.206899999999</v>
      </c>
      <c r="G192" s="19">
        <v>123300.08100000001</v>
      </c>
      <c r="H192" s="19">
        <v>2187.3890000000001</v>
      </c>
      <c r="I192" s="19">
        <v>16406.088</v>
      </c>
      <c r="J192" s="19">
        <v>682.06700000000001</v>
      </c>
    </row>
    <row r="193" spans="1:10">
      <c r="A193" s="12" t="s">
        <v>141</v>
      </c>
      <c r="B193" s="12" t="s">
        <v>142</v>
      </c>
      <c r="C193" t="s">
        <v>143</v>
      </c>
      <c r="D193" t="s">
        <v>815</v>
      </c>
      <c r="F193" s="19">
        <v>12240.538699999999</v>
      </c>
      <c r="G193" s="19">
        <v>45367.612000000001</v>
      </c>
      <c r="H193" s="19">
        <v>1703.6849999999999</v>
      </c>
      <c r="I193" s="19">
        <v>7639.77</v>
      </c>
      <c r="J193" s="19">
        <v>2419.7579999999998</v>
      </c>
    </row>
    <row r="194" spans="1:10">
      <c r="A194" s="12" t="s">
        <v>144</v>
      </c>
      <c r="B194" s="12" t="s">
        <v>145</v>
      </c>
      <c r="C194" t="s">
        <v>146</v>
      </c>
      <c r="D194" t="s">
        <v>798</v>
      </c>
      <c r="F194" s="19">
        <v>7921.1121999999996</v>
      </c>
      <c r="G194" s="19">
        <v>15517.528</v>
      </c>
      <c r="H194" s="19">
        <v>2058.741</v>
      </c>
      <c r="I194" s="19">
        <v>2735.7109999999998</v>
      </c>
      <c r="J194" s="19">
        <v>2546.0659999999998</v>
      </c>
    </row>
    <row r="195" spans="1:10">
      <c r="A195" s="12" t="s">
        <v>137</v>
      </c>
      <c r="B195" s="12" t="s">
        <v>138</v>
      </c>
      <c r="C195" t="s">
        <v>139</v>
      </c>
      <c r="D195" t="s">
        <v>814</v>
      </c>
      <c r="F195" s="19">
        <v>7231.2839999999997</v>
      </c>
      <c r="G195" s="19">
        <v>54435.177000000003</v>
      </c>
      <c r="H195" s="19">
        <v>1019.572</v>
      </c>
      <c r="I195" s="19">
        <v>9839.2980000000007</v>
      </c>
      <c r="J195" s="19">
        <v>2243.6689999999999</v>
      </c>
    </row>
    <row r="196" spans="1:10">
      <c r="A196" t="s">
        <v>150</v>
      </c>
      <c r="B196" t="s">
        <v>151</v>
      </c>
      <c r="C196" t="s">
        <v>152</v>
      </c>
      <c r="D196" t="s">
        <v>817</v>
      </c>
      <c r="F196" s="19">
        <v>5058.0267000000003</v>
      </c>
      <c r="G196" s="19">
        <v>18755.067999999999</v>
      </c>
      <c r="H196" s="19">
        <v>687.27300000000002</v>
      </c>
      <c r="I196" s="19">
        <v>1649.07</v>
      </c>
      <c r="J196" s="19">
        <v>1213.6369999999999</v>
      </c>
    </row>
    <row r="197" spans="1:10">
      <c r="A197" t="s">
        <v>147</v>
      </c>
      <c r="B197" t="s">
        <v>148</v>
      </c>
      <c r="C197" t="s">
        <v>149</v>
      </c>
      <c r="D197" t="s">
        <v>816</v>
      </c>
      <c r="F197" s="19">
        <v>4811.0594000000001</v>
      </c>
      <c r="G197" s="19">
        <v>29281.223999999998</v>
      </c>
      <c r="H197" s="19">
        <v>568.14099999999996</v>
      </c>
      <c r="I197" s="19">
        <v>6225.067</v>
      </c>
      <c r="J197" s="19">
        <v>1160.78</v>
      </c>
    </row>
    <row r="198" spans="1:10">
      <c r="A198" s="12" t="s">
        <v>153</v>
      </c>
      <c r="B198" s="12" t="s">
        <v>154</v>
      </c>
      <c r="C198" t="s">
        <v>155</v>
      </c>
      <c r="D198" t="s">
        <v>818</v>
      </c>
      <c r="F198" s="19">
        <v>3694.7042000000001</v>
      </c>
      <c r="G198" s="19">
        <v>77607.807000000001</v>
      </c>
      <c r="H198" s="19">
        <v>937.48299999999995</v>
      </c>
      <c r="I198" s="19">
        <v>5911.6890000000003</v>
      </c>
      <c r="J198" s="19">
        <v>777.61</v>
      </c>
    </row>
    <row r="203" spans="1:10">
      <c r="A203" s="6" t="s">
        <v>3</v>
      </c>
    </row>
    <row r="204" spans="1:10">
      <c r="A204" t="s">
        <v>7</v>
      </c>
      <c r="B204" t="s">
        <v>126</v>
      </c>
      <c r="C204" t="s">
        <v>8</v>
      </c>
      <c r="E204" t="s">
        <v>194</v>
      </c>
      <c r="F204" t="s">
        <v>10</v>
      </c>
      <c r="G204" t="s">
        <v>9</v>
      </c>
      <c r="H204" t="s">
        <v>11</v>
      </c>
      <c r="I204" t="s">
        <v>12</v>
      </c>
      <c r="J204" t="s">
        <v>13</v>
      </c>
    </row>
    <row r="205" spans="1:10">
      <c r="A205" s="12" t="s">
        <v>195</v>
      </c>
      <c r="B205" s="12" t="s">
        <v>196</v>
      </c>
      <c r="C205" t="s">
        <v>197</v>
      </c>
      <c r="D205" t="s">
        <v>819</v>
      </c>
      <c r="E205" t="s">
        <v>292</v>
      </c>
      <c r="F205" s="19">
        <v>1403627.7992</v>
      </c>
      <c r="G205" s="19">
        <v>4760286.82</v>
      </c>
      <c r="H205" s="19">
        <v>160105.70699999999</v>
      </c>
      <c r="I205" s="19">
        <v>613047.28099999996</v>
      </c>
      <c r="J205" s="19">
        <v>576764.68999999994</v>
      </c>
    </row>
    <row r="206" spans="1:10">
      <c r="A206" s="12" t="s">
        <v>210</v>
      </c>
      <c r="B206" s="12" t="s">
        <v>211</v>
      </c>
      <c r="C206" t="s">
        <v>212</v>
      </c>
      <c r="D206" t="s">
        <v>848</v>
      </c>
      <c r="E206" t="s">
        <v>296</v>
      </c>
      <c r="F206" s="19">
        <v>201242.88329999999</v>
      </c>
      <c r="G206" s="19">
        <v>1014194.67</v>
      </c>
      <c r="H206" s="19">
        <v>22659.528999999999</v>
      </c>
      <c r="I206" s="19">
        <v>273960.98700000002</v>
      </c>
      <c r="J206" s="19">
        <v>243554.26</v>
      </c>
    </row>
    <row r="207" spans="1:10">
      <c r="A207" s="12" t="s">
        <v>199</v>
      </c>
      <c r="B207" s="12" t="s">
        <v>200</v>
      </c>
      <c r="C207" t="s">
        <v>201</v>
      </c>
      <c r="D207" t="s">
        <v>820</v>
      </c>
      <c r="E207" t="s">
        <v>293</v>
      </c>
      <c r="F207" s="19">
        <v>164371.40049999999</v>
      </c>
      <c r="G207" s="19">
        <v>1235702.5630000001</v>
      </c>
      <c r="H207" s="19">
        <v>29469.965</v>
      </c>
      <c r="I207" s="19">
        <v>98878.607999999993</v>
      </c>
      <c r="J207" s="19">
        <v>131851.916</v>
      </c>
    </row>
    <row r="208" spans="1:10">
      <c r="A208" s="12" t="s">
        <v>207</v>
      </c>
      <c r="B208" s="12" t="s">
        <v>208</v>
      </c>
      <c r="C208" t="s">
        <v>209</v>
      </c>
      <c r="D208" t="s">
        <v>822</v>
      </c>
      <c r="E208" t="s">
        <v>294</v>
      </c>
      <c r="F208" s="19">
        <v>83515.431899999996</v>
      </c>
      <c r="G208" s="19">
        <v>896341</v>
      </c>
      <c r="H208" s="19">
        <v>13272.235000000001</v>
      </c>
      <c r="I208" s="19">
        <v>88471.804999999993</v>
      </c>
      <c r="J208" s="19">
        <v>72194.587</v>
      </c>
    </row>
    <row r="209" spans="1:10">
      <c r="A209" s="12" t="s">
        <v>213</v>
      </c>
      <c r="B209" s="12" t="s">
        <v>214</v>
      </c>
      <c r="C209" t="s">
        <v>215</v>
      </c>
      <c r="D209" t="s">
        <v>823</v>
      </c>
      <c r="E209" t="s">
        <v>295</v>
      </c>
      <c r="F209" s="19">
        <v>60578.4519</v>
      </c>
      <c r="G209" s="19">
        <v>884725.83600000001</v>
      </c>
      <c r="H209" s="19">
        <v>15120.18</v>
      </c>
      <c r="I209" s="19">
        <v>96399.714000000007</v>
      </c>
      <c r="J209" s="19">
        <v>49658.080999999998</v>
      </c>
    </row>
    <row r="210" spans="1:10">
      <c r="A210" s="12" t="s">
        <v>1331</v>
      </c>
      <c r="B210" s="12" t="s">
        <v>1332</v>
      </c>
      <c r="C210" t="s">
        <v>1333</v>
      </c>
      <c r="D210" t="s">
        <v>1334</v>
      </c>
      <c r="F210" s="19">
        <v>13668.6212</v>
      </c>
      <c r="G210" s="19">
        <v>118818.33100000001</v>
      </c>
      <c r="H210" s="19">
        <v>3312.1689999999999</v>
      </c>
      <c r="I210" s="19">
        <v>31372.616000000002</v>
      </c>
      <c r="J210" s="19">
        <v>7743.1530000000002</v>
      </c>
    </row>
    <row r="216" spans="1:10">
      <c r="A216" s="6" t="s">
        <v>4</v>
      </c>
    </row>
    <row r="217" spans="1:10">
      <c r="A217" t="s">
        <v>7</v>
      </c>
      <c r="B217" t="s">
        <v>126</v>
      </c>
      <c r="C217" t="s">
        <v>8</v>
      </c>
      <c r="E217" t="s">
        <v>100</v>
      </c>
      <c r="F217" t="s">
        <v>10</v>
      </c>
      <c r="G217" t="s">
        <v>9</v>
      </c>
      <c r="H217" t="s">
        <v>11</v>
      </c>
      <c r="I217" t="s">
        <v>12</v>
      </c>
      <c r="J217" t="s">
        <v>13</v>
      </c>
    </row>
    <row r="218" spans="1:10">
      <c r="A218" s="12" t="s">
        <v>216</v>
      </c>
      <c r="B218" s="12" t="s">
        <v>217</v>
      </c>
      <c r="C218" t="s">
        <v>218</v>
      </c>
      <c r="D218" t="s">
        <v>828</v>
      </c>
      <c r="F218" s="19">
        <v>193860.43309999999</v>
      </c>
      <c r="G218" s="19">
        <v>424739.15</v>
      </c>
      <c r="H218" s="19">
        <v>14198.61</v>
      </c>
      <c r="I218" s="19">
        <v>7287.3940000000002</v>
      </c>
      <c r="J218" s="19">
        <v>77384.566000000006</v>
      </c>
    </row>
    <row r="219" spans="1:10">
      <c r="A219" s="12" t="s">
        <v>229</v>
      </c>
      <c r="B219" s="12" t="s">
        <v>230</v>
      </c>
      <c r="C219" t="s">
        <v>231</v>
      </c>
      <c r="D219" t="s">
        <v>830</v>
      </c>
      <c r="F219" s="19">
        <v>71534.619500000001</v>
      </c>
      <c r="G219" s="19">
        <v>236026.022</v>
      </c>
      <c r="H219" s="19">
        <v>4753.82</v>
      </c>
      <c r="I219" s="19">
        <v>5294.6729999999998</v>
      </c>
      <c r="J219" s="19">
        <v>29382.263999999999</v>
      </c>
    </row>
    <row r="220" spans="1:10">
      <c r="A220" s="12" t="s">
        <v>1290</v>
      </c>
      <c r="B220" s="12" t="s">
        <v>1291</v>
      </c>
      <c r="C220" t="s">
        <v>1360</v>
      </c>
      <c r="D220" t="s">
        <v>1358</v>
      </c>
      <c r="F220" s="19">
        <v>26922.659899999999</v>
      </c>
      <c r="G220" s="19">
        <v>46234.425000000003</v>
      </c>
      <c r="H220" s="19">
        <v>1191.6579999999999</v>
      </c>
      <c r="I220" s="19">
        <v>1593.501</v>
      </c>
      <c r="J220" s="19">
        <v>8334.7540000000008</v>
      </c>
    </row>
    <row r="221" spans="1:10">
      <c r="A221" s="12" t="s">
        <v>362</v>
      </c>
      <c r="B221" s="12" t="s">
        <v>363</v>
      </c>
      <c r="C221" t="s">
        <v>371</v>
      </c>
      <c r="D221" t="s">
        <v>850</v>
      </c>
      <c r="E221" t="s">
        <v>336</v>
      </c>
      <c r="F221" s="19">
        <v>26065.4264</v>
      </c>
      <c r="G221" s="19">
        <v>22552.166000000001</v>
      </c>
      <c r="H221" s="19">
        <v>3232.62</v>
      </c>
      <c r="I221" s="19">
        <v>2248.6129999999998</v>
      </c>
      <c r="J221" s="19">
        <v>5040.0050000000001</v>
      </c>
    </row>
    <row r="222" spans="1:10">
      <c r="A222" t="s">
        <v>333</v>
      </c>
      <c r="B222" t="s">
        <v>334</v>
      </c>
      <c r="C222" t="s">
        <v>335</v>
      </c>
      <c r="D222" t="s">
        <v>849</v>
      </c>
      <c r="E222" t="s">
        <v>336</v>
      </c>
      <c r="F222" s="19">
        <v>2441.3186999999998</v>
      </c>
      <c r="G222" s="19">
        <v>2487.069</v>
      </c>
      <c r="H222" s="19">
        <v>413.85700000000003</v>
      </c>
      <c r="I222" s="19">
        <v>25.111000000000001</v>
      </c>
      <c r="J222" s="19">
        <v>377.755</v>
      </c>
    </row>
    <row r="225" spans="1:10">
      <c r="A225" s="6" t="s">
        <v>5</v>
      </c>
    </row>
    <row r="226" spans="1:10">
      <c r="A226" t="s">
        <v>7</v>
      </c>
      <c r="B226" t="s">
        <v>126</v>
      </c>
      <c r="C226" t="s">
        <v>8</v>
      </c>
      <c r="E226" t="s">
        <v>235</v>
      </c>
      <c r="F226" t="s">
        <v>10</v>
      </c>
      <c r="G226" t="s">
        <v>9</v>
      </c>
      <c r="H226" t="s">
        <v>11</v>
      </c>
      <c r="I226" t="s">
        <v>12</v>
      </c>
      <c r="J226" t="s">
        <v>13</v>
      </c>
    </row>
    <row r="227" spans="1:10">
      <c r="A227" t="s">
        <v>257</v>
      </c>
      <c r="B227" t="s">
        <v>263</v>
      </c>
      <c r="C227" t="s">
        <v>264</v>
      </c>
      <c r="D227" t="s">
        <v>841</v>
      </c>
      <c r="E227" t="s">
        <v>265</v>
      </c>
      <c r="F227" s="19">
        <v>868834.01300000004</v>
      </c>
      <c r="G227" s="19">
        <v>226613.141</v>
      </c>
      <c r="H227" s="19">
        <v>77588.145000000004</v>
      </c>
      <c r="I227" s="19">
        <v>1770</v>
      </c>
      <c r="J227" s="19">
        <v>31529.327000000001</v>
      </c>
    </row>
    <row r="228" spans="1:10">
      <c r="A228" t="s">
        <v>226</v>
      </c>
      <c r="B228" t="s">
        <v>227</v>
      </c>
      <c r="C228" t="s">
        <v>228</v>
      </c>
      <c r="D228" t="s">
        <v>829</v>
      </c>
      <c r="E228" t="s">
        <v>328</v>
      </c>
      <c r="F228" s="19">
        <v>383133.27659999998</v>
      </c>
      <c r="G228" s="19">
        <v>118636.77800000001</v>
      </c>
      <c r="H228" s="19">
        <v>33396.438999999998</v>
      </c>
      <c r="I228" s="19">
        <v>54578.538</v>
      </c>
      <c r="J228" s="19">
        <v>7663.8710000000001</v>
      </c>
    </row>
    <row r="229" spans="1:10">
      <c r="A229" s="12" t="s">
        <v>258</v>
      </c>
      <c r="B229" s="12" t="s">
        <v>269</v>
      </c>
      <c r="C229" t="s">
        <v>266</v>
      </c>
      <c r="D229" t="s">
        <v>842</v>
      </c>
      <c r="E229" t="s">
        <v>268</v>
      </c>
      <c r="F229" s="19">
        <v>258073.2542</v>
      </c>
      <c r="G229" s="19">
        <v>91255.854000000007</v>
      </c>
      <c r="H229" s="19">
        <v>27790.494999999999</v>
      </c>
      <c r="I229" s="19">
        <v>30154.268</v>
      </c>
      <c r="J229" s="19">
        <v>4638.6819999999998</v>
      </c>
    </row>
    <row r="230" spans="1:10">
      <c r="A230" s="12" t="s">
        <v>239</v>
      </c>
      <c r="B230" s="12" t="s">
        <v>240</v>
      </c>
      <c r="C230" t="s">
        <v>241</v>
      </c>
      <c r="D230" t="s">
        <v>833</v>
      </c>
      <c r="E230" t="s">
        <v>252</v>
      </c>
      <c r="F230" s="19">
        <v>71221.336800000005</v>
      </c>
      <c r="G230" s="19">
        <v>376992.86300000001</v>
      </c>
      <c r="H230" s="19">
        <v>5531.8649999999998</v>
      </c>
      <c r="I230" s="19">
        <v>43833.351999999999</v>
      </c>
      <c r="J230" s="19">
        <v>11505.429</v>
      </c>
    </row>
    <row r="231" spans="1:10">
      <c r="A231" t="s">
        <v>260</v>
      </c>
      <c r="B231" t="s">
        <v>275</v>
      </c>
      <c r="C231" t="s">
        <v>274</v>
      </c>
      <c r="D231" t="s">
        <v>844</v>
      </c>
      <c r="E231" t="s">
        <v>265</v>
      </c>
      <c r="F231" s="19">
        <v>33956.034500000002</v>
      </c>
      <c r="G231" s="19">
        <v>13941.876</v>
      </c>
      <c r="H231" s="19">
        <v>-361.7</v>
      </c>
      <c r="I231" s="19">
        <v>12.127000000000001</v>
      </c>
      <c r="J231" s="19">
        <v>2132.2359999999999</v>
      </c>
    </row>
    <row r="232" spans="1:10">
      <c r="A232" t="s">
        <v>262</v>
      </c>
      <c r="B232" t="s">
        <v>276</v>
      </c>
      <c r="C232" t="s">
        <v>278</v>
      </c>
      <c r="D232" t="s">
        <v>846</v>
      </c>
      <c r="E232" t="s">
        <v>273</v>
      </c>
      <c r="F232" s="19">
        <v>29974.343499999999</v>
      </c>
      <c r="G232" s="19">
        <v>35840.83</v>
      </c>
      <c r="H232" s="19">
        <v>1640.8510000000001</v>
      </c>
      <c r="I232" s="19">
        <v>63.466000000000001</v>
      </c>
      <c r="J232" s="19">
        <v>3017.348</v>
      </c>
    </row>
    <row r="233" spans="1:10">
      <c r="A233" t="s">
        <v>242</v>
      </c>
      <c r="B233" t="s">
        <v>243</v>
      </c>
      <c r="C233" t="s">
        <v>244</v>
      </c>
      <c r="D233" t="s">
        <v>835</v>
      </c>
      <c r="E233" t="s">
        <v>252</v>
      </c>
      <c r="F233" s="19">
        <v>20525.999199999998</v>
      </c>
      <c r="G233" s="19">
        <v>14151.323</v>
      </c>
      <c r="H233" s="19">
        <v>1606.5239999999999</v>
      </c>
      <c r="I233" s="19">
        <v>3544.6109999999999</v>
      </c>
      <c r="J233" s="19">
        <v>1955.5909999999999</v>
      </c>
    </row>
    <row r="234" spans="1:10">
      <c r="A234" s="12" t="s">
        <v>245</v>
      </c>
      <c r="B234" s="12" t="s">
        <v>246</v>
      </c>
      <c r="C234" t="s">
        <v>247</v>
      </c>
      <c r="D234" t="s">
        <v>836</v>
      </c>
      <c r="E234" t="s">
        <v>248</v>
      </c>
      <c r="F234" s="19">
        <v>16035.8328</v>
      </c>
      <c r="G234" s="19">
        <v>94433.407000000007</v>
      </c>
      <c r="H234" s="19">
        <v>3369.4270000000001</v>
      </c>
      <c r="I234" s="19">
        <v>14528.19</v>
      </c>
      <c r="J234" s="19">
        <v>7042.78</v>
      </c>
    </row>
    <row r="235" spans="1:10">
      <c r="A235" s="12" t="s">
        <v>261</v>
      </c>
      <c r="B235" s="12" t="s">
        <v>277</v>
      </c>
      <c r="C235" t="s">
        <v>279</v>
      </c>
      <c r="D235" t="s">
        <v>845</v>
      </c>
      <c r="E235" t="s">
        <v>272</v>
      </c>
      <c r="F235" s="19">
        <v>15523.6266</v>
      </c>
      <c r="G235" s="19">
        <v>30686.021000000001</v>
      </c>
      <c r="H235" s="19">
        <v>-1077.5899999999999</v>
      </c>
      <c r="I235" s="19">
        <v>1365.7349999999999</v>
      </c>
      <c r="J235" s="19">
        <v>8366.1029999999992</v>
      </c>
    </row>
    <row r="236" spans="1:10">
      <c r="A236" t="s">
        <v>236</v>
      </c>
      <c r="B236" t="s">
        <v>237</v>
      </c>
      <c r="C236" t="s">
        <v>238</v>
      </c>
      <c r="D236" t="s">
        <v>832</v>
      </c>
      <c r="E236" t="s">
        <v>267</v>
      </c>
      <c r="F236" s="19">
        <v>12396.127500000001</v>
      </c>
      <c r="G236" s="19">
        <v>35884.17</v>
      </c>
      <c r="H236" s="19">
        <v>757.44600000000003</v>
      </c>
      <c r="I236" s="19">
        <v>13.069000000000001</v>
      </c>
      <c r="J236" s="19">
        <v>2553.3649999999998</v>
      </c>
    </row>
    <row r="237" spans="1:10">
      <c r="A237" t="s">
        <v>254</v>
      </c>
      <c r="B237" t="s">
        <v>255</v>
      </c>
      <c r="C237" t="s">
        <v>256</v>
      </c>
      <c r="D237" t="s">
        <v>838</v>
      </c>
      <c r="E237" t="s">
        <v>252</v>
      </c>
      <c r="F237" s="19">
        <v>6485.9107999999997</v>
      </c>
      <c r="G237" s="19">
        <v>16777.883999999998</v>
      </c>
      <c r="H237" s="19">
        <v>645.43499999999995</v>
      </c>
      <c r="I237" s="19">
        <v>6.0640000000000001</v>
      </c>
      <c r="J237" s="19">
        <v>591.58600000000001</v>
      </c>
    </row>
    <row r="238" spans="1:10">
      <c r="A238" s="12" t="s">
        <v>249</v>
      </c>
      <c r="B238" s="12" t="s">
        <v>250</v>
      </c>
      <c r="C238" t="s">
        <v>251</v>
      </c>
      <c r="D238" t="s">
        <v>837</v>
      </c>
      <c r="E238" t="s">
        <v>253</v>
      </c>
      <c r="F238" s="19">
        <v>3893.5164</v>
      </c>
      <c r="G238" s="19">
        <v>21207.654999999999</v>
      </c>
      <c r="H238" s="19">
        <v>712.01199999999994</v>
      </c>
      <c r="I238" s="19">
        <v>35.158000000000001</v>
      </c>
      <c r="J238" s="19">
        <v>1293.5129999999999</v>
      </c>
    </row>
    <row r="239" spans="1:10">
      <c r="A239" t="s">
        <v>333</v>
      </c>
      <c r="B239" t="s">
        <v>334</v>
      </c>
      <c r="C239" t="s">
        <v>335</v>
      </c>
      <c r="D239" t="s">
        <v>849</v>
      </c>
      <c r="E239" t="s">
        <v>358</v>
      </c>
      <c r="F239" s="19">
        <v>2441.3186999999998</v>
      </c>
      <c r="G239" s="19">
        <v>2487.069</v>
      </c>
      <c r="H239" s="19">
        <v>413.85700000000003</v>
      </c>
      <c r="I239" s="19">
        <v>25.111000000000001</v>
      </c>
      <c r="J239" s="19">
        <v>377.755</v>
      </c>
    </row>
    <row r="240" spans="1:10">
      <c r="A240" t="s">
        <v>330</v>
      </c>
      <c r="B240" t="s">
        <v>331</v>
      </c>
      <c r="C240" t="s">
        <v>332</v>
      </c>
      <c r="D240" t="s">
        <v>834</v>
      </c>
      <c r="E240" t="s">
        <v>350</v>
      </c>
      <c r="F240" s="19">
        <v>1663.0015000000001</v>
      </c>
      <c r="G240" s="19">
        <v>10053.583000000001</v>
      </c>
      <c r="H240" s="19">
        <v>187.56100000000001</v>
      </c>
      <c r="I240" s="19">
        <v>441.27699999999999</v>
      </c>
      <c r="J240" s="19">
        <v>434.738</v>
      </c>
    </row>
    <row r="241" spans="1:10">
      <c r="A241" t="s">
        <v>346</v>
      </c>
      <c r="B241" t="s">
        <v>347</v>
      </c>
      <c r="C241" t="s">
        <v>348</v>
      </c>
      <c r="D241" t="s">
        <v>839</v>
      </c>
      <c r="E241" t="s">
        <v>349</v>
      </c>
      <c r="F241" s="19">
        <v>1413.412</v>
      </c>
      <c r="G241" s="19">
        <v>4374.7550000000001</v>
      </c>
      <c r="H241" s="19">
        <v>127.991</v>
      </c>
      <c r="I241" s="19">
        <v>34.896000000000001</v>
      </c>
      <c r="J241" s="19">
        <v>597.41600000000005</v>
      </c>
    </row>
    <row r="242" spans="1:10">
      <c r="A242" t="s">
        <v>354</v>
      </c>
      <c r="B242" t="s">
        <v>355</v>
      </c>
      <c r="C242" t="s">
        <v>356</v>
      </c>
      <c r="D242" t="s">
        <v>840</v>
      </c>
      <c r="E242" t="s">
        <v>357</v>
      </c>
      <c r="F242" s="19">
        <v>642.41300000000001</v>
      </c>
      <c r="G242" s="19">
        <v>1687.0129999999999</v>
      </c>
      <c r="H242" s="19">
        <v>61.25</v>
      </c>
      <c r="I242" s="19">
        <v>9.5850000000000009</v>
      </c>
      <c r="J242" s="19">
        <v>64.897000000000006</v>
      </c>
    </row>
    <row r="243" spans="1:10">
      <c r="A243" s="12" t="s">
        <v>259</v>
      </c>
      <c r="B243" s="12" t="s">
        <v>270</v>
      </c>
      <c r="C243" t="s">
        <v>271</v>
      </c>
      <c r="D243" t="s">
        <v>843</v>
      </c>
      <c r="E243" t="s">
        <v>265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</row>
  </sheetData>
  <sortState ref="A218:J222">
    <sortCondition descending="1" ref="F218:F222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"/>
  <sheetViews>
    <sheetView topLeftCell="A4" zoomScale="80" zoomScaleNormal="80" workbookViewId="0">
      <selection activeCell="A7" sqref="A7"/>
    </sheetView>
  </sheetViews>
  <sheetFormatPr defaultRowHeight="15.75"/>
  <cols>
    <col min="1" max="1" width="29" customWidth="1"/>
    <col min="2" max="2" width="33.25" customWidth="1"/>
    <col min="4" max="4" width="14.375" bestFit="1" customWidth="1"/>
    <col min="5" max="5" width="42" customWidth="1"/>
    <col min="6" max="7" width="13.125" style="19" bestFit="1" customWidth="1"/>
    <col min="8" max="10" width="12" style="19" bestFit="1" customWidth="1"/>
    <col min="12" max="12" width="11.375" bestFit="1" customWidth="1"/>
    <col min="13" max="13" width="31.125" bestFit="1" customWidth="1"/>
  </cols>
  <sheetData>
    <row r="1" spans="1:13">
      <c r="A1" s="8" t="s">
        <v>1294</v>
      </c>
      <c r="B1" s="1"/>
      <c r="L1" t="s">
        <v>10</v>
      </c>
      <c r="M1" t="s">
        <v>1354</v>
      </c>
    </row>
    <row r="2" spans="1:13">
      <c r="A2" t="s">
        <v>7</v>
      </c>
      <c r="B2" t="s">
        <v>126</v>
      </c>
      <c r="C2" t="s">
        <v>8</v>
      </c>
      <c r="D2" t="s">
        <v>740</v>
      </c>
      <c r="E2" t="s">
        <v>27</v>
      </c>
      <c r="F2" s="19" t="s">
        <v>10</v>
      </c>
      <c r="G2" s="19" t="s">
        <v>9</v>
      </c>
      <c r="H2" s="19" t="s">
        <v>11</v>
      </c>
      <c r="I2" s="19" t="s">
        <v>12</v>
      </c>
      <c r="J2" s="19" t="s">
        <v>13</v>
      </c>
      <c r="L2" t="s">
        <v>9</v>
      </c>
      <c r="M2" t="s">
        <v>1355</v>
      </c>
    </row>
    <row r="3" spans="1:13">
      <c r="A3" s="12" t="s">
        <v>1321</v>
      </c>
      <c r="B3" s="12" t="s">
        <v>1322</v>
      </c>
      <c r="C3" t="s">
        <v>1323</v>
      </c>
      <c r="D3" t="s">
        <v>1324</v>
      </c>
      <c r="E3" t="s">
        <v>47</v>
      </c>
      <c r="F3" s="19">
        <v>247829.04939999999</v>
      </c>
      <c r="G3" s="19">
        <v>61485.089</v>
      </c>
      <c r="H3" s="19">
        <v>33140.275000000001</v>
      </c>
      <c r="I3" s="19">
        <v>0</v>
      </c>
      <c r="J3" s="19">
        <v>50196.81</v>
      </c>
      <c r="L3" t="s">
        <v>11</v>
      </c>
      <c r="M3" t="s">
        <v>1355</v>
      </c>
    </row>
    <row r="4" spans="1:13">
      <c r="A4" t="s">
        <v>15</v>
      </c>
      <c r="B4" t="s">
        <v>160</v>
      </c>
      <c r="C4" t="s">
        <v>22</v>
      </c>
      <c r="D4" t="s">
        <v>744</v>
      </c>
      <c r="E4" t="s">
        <v>29</v>
      </c>
      <c r="F4" s="19">
        <v>84583.094200000007</v>
      </c>
      <c r="G4" s="19">
        <v>46621.027000000002</v>
      </c>
      <c r="H4" s="19">
        <v>6268.2089999999998</v>
      </c>
      <c r="I4" s="19">
        <v>1193.3050000000001</v>
      </c>
      <c r="J4" s="19">
        <v>19198.175999999999</v>
      </c>
      <c r="L4" t="s">
        <v>12</v>
      </c>
      <c r="M4" t="s">
        <v>1356</v>
      </c>
    </row>
    <row r="5" spans="1:13">
      <c r="A5" s="12" t="s">
        <v>1317</v>
      </c>
      <c r="B5" s="12" t="s">
        <v>1318</v>
      </c>
      <c r="C5" t="s">
        <v>1319</v>
      </c>
      <c r="D5" t="s">
        <v>1320</v>
      </c>
      <c r="E5" t="s">
        <v>47</v>
      </c>
      <c r="F5" s="19">
        <v>77610.003800000006</v>
      </c>
      <c r="G5" s="19">
        <v>49323.012000000002</v>
      </c>
      <c r="H5" s="19">
        <v>14181.808999999999</v>
      </c>
      <c r="I5" s="19">
        <v>12055.798000000001</v>
      </c>
      <c r="J5" s="19">
        <v>11253.767</v>
      </c>
      <c r="L5" t="s">
        <v>13</v>
      </c>
      <c r="M5" t="s">
        <v>1356</v>
      </c>
    </row>
    <row r="6" spans="1:13">
      <c r="A6" s="12" t="s">
        <v>18</v>
      </c>
      <c r="B6" s="12" t="s">
        <v>162</v>
      </c>
      <c r="C6" t="s">
        <v>24</v>
      </c>
      <c r="D6" t="s">
        <v>746</v>
      </c>
      <c r="E6" t="s">
        <v>32</v>
      </c>
      <c r="F6" s="19">
        <v>58430.9784</v>
      </c>
      <c r="G6" s="19">
        <v>42330.949000000001</v>
      </c>
      <c r="H6" s="19">
        <v>4451.6099999999997</v>
      </c>
      <c r="I6" s="19">
        <v>13925.549000000001</v>
      </c>
      <c r="J6" s="19">
        <v>3091.308</v>
      </c>
      <c r="L6" s="13"/>
      <c r="M6">
        <v>2017</v>
      </c>
    </row>
    <row r="7" spans="1:13">
      <c r="A7" t="s">
        <v>38</v>
      </c>
      <c r="B7" t="s">
        <v>164</v>
      </c>
      <c r="C7" t="s">
        <v>40</v>
      </c>
      <c r="D7" t="s">
        <v>748</v>
      </c>
      <c r="E7" t="s">
        <v>41</v>
      </c>
      <c r="F7" s="19">
        <v>56136.585099999997</v>
      </c>
      <c r="G7" s="19">
        <v>15787.013300000001</v>
      </c>
      <c r="H7" s="19">
        <v>3112.5897</v>
      </c>
      <c r="I7" s="19">
        <v>602.99099999999999</v>
      </c>
      <c r="J7" s="19">
        <v>9953.5753000000004</v>
      </c>
    </row>
    <row r="8" spans="1:13">
      <c r="A8" t="s">
        <v>19</v>
      </c>
      <c r="B8" t="s">
        <v>163</v>
      </c>
      <c r="C8" t="s">
        <v>25</v>
      </c>
      <c r="D8" t="s">
        <v>747</v>
      </c>
      <c r="E8" t="s">
        <v>36</v>
      </c>
      <c r="F8" s="19">
        <v>37956.599900000001</v>
      </c>
      <c r="G8" s="19">
        <v>20775.427299999999</v>
      </c>
      <c r="H8" s="19">
        <v>649.88430000000005</v>
      </c>
      <c r="I8" s="19">
        <v>4282.1099999999997</v>
      </c>
      <c r="J8" s="19">
        <v>4072.5488</v>
      </c>
    </row>
    <row r="9" spans="1:13">
      <c r="A9" t="s">
        <v>73</v>
      </c>
      <c r="B9" t="s">
        <v>190</v>
      </c>
      <c r="C9" t="s">
        <v>74</v>
      </c>
      <c r="D9" t="s">
        <v>854</v>
      </c>
      <c r="E9" t="s">
        <v>75</v>
      </c>
      <c r="F9" s="19">
        <v>36912.722800000003</v>
      </c>
      <c r="G9" s="19">
        <v>10363.257</v>
      </c>
      <c r="H9" s="19">
        <v>2281.6370000000002</v>
      </c>
      <c r="I9" s="19">
        <v>0</v>
      </c>
      <c r="J9" s="19">
        <v>4588.0439999999999</v>
      </c>
      <c r="L9" s="12"/>
      <c r="M9" t="s">
        <v>1367</v>
      </c>
    </row>
    <row r="10" spans="1:13">
      <c r="A10" t="s">
        <v>51</v>
      </c>
      <c r="B10" t="s">
        <v>168</v>
      </c>
      <c r="C10" t="s">
        <v>53</v>
      </c>
      <c r="D10" t="s">
        <v>752</v>
      </c>
      <c r="E10" t="s">
        <v>52</v>
      </c>
      <c r="F10" s="19">
        <v>35982.198100000001</v>
      </c>
      <c r="G10" s="19">
        <v>12510.266</v>
      </c>
      <c r="H10" s="19">
        <v>1314.7560000000001</v>
      </c>
      <c r="I10" s="19">
        <v>0</v>
      </c>
      <c r="J10" s="19">
        <v>4736.5820000000003</v>
      </c>
    </row>
    <row r="11" spans="1:13">
      <c r="A11" t="s">
        <v>70</v>
      </c>
      <c r="B11" t="s">
        <v>189</v>
      </c>
      <c r="C11" t="s">
        <v>71</v>
      </c>
      <c r="D11" t="s">
        <v>853</v>
      </c>
      <c r="E11" t="s">
        <v>72</v>
      </c>
      <c r="F11" s="19">
        <v>27137.384399999999</v>
      </c>
      <c r="G11" s="19">
        <v>3005.3649999999998</v>
      </c>
      <c r="H11" s="19">
        <v>899.79399999999998</v>
      </c>
      <c r="I11" s="19">
        <v>6.907</v>
      </c>
      <c r="J11" s="19">
        <v>1189.095</v>
      </c>
    </row>
    <row r="12" spans="1:13">
      <c r="A12" s="12" t="s">
        <v>16</v>
      </c>
      <c r="B12" s="12" t="s">
        <v>187</v>
      </c>
      <c r="C12" t="s">
        <v>26</v>
      </c>
      <c r="D12" t="s">
        <v>847</v>
      </c>
      <c r="E12" t="s">
        <v>76</v>
      </c>
      <c r="F12" s="19">
        <v>23678.565200000001</v>
      </c>
      <c r="G12" s="19">
        <v>4477.4210000000003</v>
      </c>
      <c r="H12" s="19">
        <v>-1141.133</v>
      </c>
      <c r="I12" s="19">
        <v>2147.1770000000001</v>
      </c>
      <c r="J12" s="19">
        <v>1673.9090000000001</v>
      </c>
    </row>
    <row r="13" spans="1:13">
      <c r="A13" t="s">
        <v>58</v>
      </c>
      <c r="B13" t="s">
        <v>171</v>
      </c>
      <c r="C13" t="s">
        <v>59</v>
      </c>
      <c r="D13" t="s">
        <v>755</v>
      </c>
      <c r="E13" t="s">
        <v>60</v>
      </c>
      <c r="F13" s="19">
        <v>21705.742200000001</v>
      </c>
      <c r="G13" s="19">
        <v>7693.2650000000003</v>
      </c>
      <c r="H13" s="19">
        <v>1519.8109999999999</v>
      </c>
      <c r="I13" s="19">
        <v>250.31399999999999</v>
      </c>
      <c r="J13" s="19">
        <v>1931.61</v>
      </c>
    </row>
    <row r="14" spans="1:13">
      <c r="A14" t="s">
        <v>61</v>
      </c>
      <c r="B14" t="s">
        <v>188</v>
      </c>
      <c r="C14" t="s">
        <v>62</v>
      </c>
      <c r="D14" t="s">
        <v>852</v>
      </c>
      <c r="E14" t="s">
        <v>52</v>
      </c>
      <c r="F14" s="19">
        <v>15111.8588</v>
      </c>
      <c r="G14" s="19">
        <v>4953.3969999999999</v>
      </c>
      <c r="H14" s="19">
        <v>779.16099999999994</v>
      </c>
      <c r="I14" s="19">
        <v>4.7E-2</v>
      </c>
      <c r="J14" s="19">
        <v>3308.681</v>
      </c>
    </row>
    <row r="15" spans="1:13">
      <c r="A15" t="s">
        <v>66</v>
      </c>
      <c r="B15" t="s">
        <v>172</v>
      </c>
      <c r="C15" t="s">
        <v>67</v>
      </c>
      <c r="D15" t="s">
        <v>756</v>
      </c>
      <c r="E15" t="s">
        <v>69</v>
      </c>
      <c r="F15" s="19">
        <v>12577.7963</v>
      </c>
      <c r="G15" s="19">
        <v>9354.9979999999996</v>
      </c>
      <c r="H15" s="19">
        <v>950.57600000000002</v>
      </c>
      <c r="I15" s="19">
        <v>0</v>
      </c>
      <c r="J15" s="19">
        <v>1163.0830000000001</v>
      </c>
    </row>
    <row r="16" spans="1:13">
      <c r="A16" t="s">
        <v>45</v>
      </c>
      <c r="B16" t="s">
        <v>166</v>
      </c>
      <c r="C16" t="s">
        <v>46</v>
      </c>
      <c r="D16" t="s">
        <v>750</v>
      </c>
      <c r="E16" t="s">
        <v>48</v>
      </c>
      <c r="F16" s="19">
        <v>10358.761</v>
      </c>
      <c r="G16" s="19">
        <v>10606.972</v>
      </c>
      <c r="H16" s="19">
        <v>1230.3810000000001</v>
      </c>
      <c r="I16" s="19">
        <v>0.48299999999999998</v>
      </c>
      <c r="J16" s="19">
        <v>3179.223</v>
      </c>
    </row>
    <row r="17" spans="1:10">
      <c r="A17" t="s">
        <v>43</v>
      </c>
      <c r="B17" t="s">
        <v>165</v>
      </c>
      <c r="C17" t="s">
        <v>44</v>
      </c>
      <c r="D17" t="s">
        <v>749</v>
      </c>
      <c r="E17" t="s">
        <v>36</v>
      </c>
      <c r="F17" s="19">
        <v>7968.4273999999996</v>
      </c>
      <c r="G17" s="19">
        <v>11249.914000000001</v>
      </c>
      <c r="H17" s="19">
        <v>272.84899999999999</v>
      </c>
      <c r="I17" s="19">
        <v>0</v>
      </c>
      <c r="J17" s="19">
        <v>2786.3989999999999</v>
      </c>
    </row>
    <row r="18" spans="1:10">
      <c r="A18" t="s">
        <v>17</v>
      </c>
      <c r="B18" t="s">
        <v>161</v>
      </c>
      <c r="C18" t="s">
        <v>23</v>
      </c>
      <c r="D18" t="s">
        <v>745</v>
      </c>
      <c r="E18" t="s">
        <v>34</v>
      </c>
      <c r="F18" s="19">
        <v>6160.6872000000003</v>
      </c>
      <c r="G18" s="19">
        <v>207.929</v>
      </c>
      <c r="H18" s="19">
        <v>-299.39499999999998</v>
      </c>
      <c r="I18" s="19">
        <v>0</v>
      </c>
      <c r="J18" s="19">
        <v>915.98</v>
      </c>
    </row>
    <row r="19" spans="1:10">
      <c r="A19" t="s">
        <v>14</v>
      </c>
      <c r="B19" t="s">
        <v>159</v>
      </c>
      <c r="C19" t="s">
        <v>21</v>
      </c>
      <c r="D19" t="s">
        <v>742</v>
      </c>
      <c r="E19" t="s">
        <v>30</v>
      </c>
      <c r="F19" s="19">
        <v>5842.1737000000003</v>
      </c>
      <c r="G19" s="19">
        <v>2475.962</v>
      </c>
      <c r="H19" s="19">
        <v>167.15799999999999</v>
      </c>
      <c r="I19" s="19">
        <v>474.50099999999998</v>
      </c>
      <c r="J19" s="19">
        <v>1108.0450000000001</v>
      </c>
    </row>
    <row r="20" spans="1:10">
      <c r="A20" t="s">
        <v>54</v>
      </c>
      <c r="B20" t="s">
        <v>169</v>
      </c>
      <c r="C20" t="s">
        <v>55</v>
      </c>
      <c r="D20" t="s">
        <v>753</v>
      </c>
      <c r="E20" t="s">
        <v>47</v>
      </c>
      <c r="F20" s="19">
        <v>5330.6659</v>
      </c>
      <c r="G20" s="19">
        <v>6038.46</v>
      </c>
      <c r="H20" s="19">
        <v>-227.65</v>
      </c>
      <c r="I20" s="19">
        <v>3227.5619999999999</v>
      </c>
      <c r="J20" s="19">
        <v>762.41300000000001</v>
      </c>
    </row>
    <row r="21" spans="1:10">
      <c r="A21" t="s">
        <v>482</v>
      </c>
      <c r="B21" t="s">
        <v>483</v>
      </c>
      <c r="C21" t="s">
        <v>484</v>
      </c>
      <c r="D21" t="s">
        <v>760</v>
      </c>
      <c r="E21" t="s">
        <v>30</v>
      </c>
      <c r="F21" s="19">
        <v>5316.8168999999998</v>
      </c>
      <c r="G21" s="19">
        <v>4026.9380000000001</v>
      </c>
      <c r="H21" s="19">
        <v>438.21199999999999</v>
      </c>
      <c r="I21" s="19">
        <v>407.54</v>
      </c>
      <c r="J21" s="19">
        <v>2309.3310000000001</v>
      </c>
    </row>
    <row r="22" spans="1:10">
      <c r="A22" t="s">
        <v>472</v>
      </c>
      <c r="B22" t="s">
        <v>473</v>
      </c>
      <c r="C22" t="s">
        <v>474</v>
      </c>
      <c r="D22" t="s">
        <v>851</v>
      </c>
      <c r="E22" t="s">
        <v>30</v>
      </c>
      <c r="F22" s="19">
        <v>4190.5688</v>
      </c>
      <c r="G22" s="19">
        <v>812.04200000000003</v>
      </c>
      <c r="H22" s="19">
        <v>151.97300000000001</v>
      </c>
      <c r="I22" s="19">
        <v>0</v>
      </c>
      <c r="J22" s="19">
        <v>840.81899999999996</v>
      </c>
    </row>
    <row r="23" spans="1:10">
      <c r="A23" t="s">
        <v>485</v>
      </c>
      <c r="B23" t="s">
        <v>486</v>
      </c>
      <c r="C23" t="s">
        <v>487</v>
      </c>
      <c r="D23" t="s">
        <v>761</v>
      </c>
      <c r="E23" t="s">
        <v>30</v>
      </c>
      <c r="F23" s="19">
        <v>3953.1478000000002</v>
      </c>
      <c r="G23" s="19">
        <v>2309.9639999999999</v>
      </c>
      <c r="H23" s="19">
        <v>114.705</v>
      </c>
      <c r="I23" s="19">
        <v>221.74299999999999</v>
      </c>
      <c r="J23" s="19">
        <v>478.86599999999999</v>
      </c>
    </row>
    <row r="24" spans="1:10">
      <c r="A24" t="s">
        <v>56</v>
      </c>
      <c r="B24" t="s">
        <v>170</v>
      </c>
      <c r="C24" t="s">
        <v>57</v>
      </c>
      <c r="D24" t="s">
        <v>754</v>
      </c>
      <c r="E24" t="s">
        <v>36</v>
      </c>
      <c r="F24" s="19">
        <v>3853.5358999999999</v>
      </c>
      <c r="G24" s="25">
        <v>9335.19</v>
      </c>
      <c r="H24" s="25">
        <v>682.83299999999997</v>
      </c>
      <c r="I24" s="25">
        <v>44.901000000000003</v>
      </c>
      <c r="J24" s="25">
        <v>1943.2059999999999</v>
      </c>
    </row>
    <row r="25" spans="1:10">
      <c r="A25" t="s">
        <v>77</v>
      </c>
      <c r="B25" t="s">
        <v>173</v>
      </c>
      <c r="C25" t="s">
        <v>78</v>
      </c>
      <c r="D25" t="s">
        <v>757</v>
      </c>
      <c r="E25" t="s">
        <v>79</v>
      </c>
      <c r="F25" s="19">
        <v>3009.1149</v>
      </c>
      <c r="G25" s="19">
        <v>1158.7809999999999</v>
      </c>
      <c r="H25" s="19">
        <v>255.345</v>
      </c>
      <c r="I25" s="19">
        <v>1.591</v>
      </c>
      <c r="J25" s="19">
        <v>694.20299999999997</v>
      </c>
    </row>
    <row r="26" spans="1:10">
      <c r="A26" t="s">
        <v>83</v>
      </c>
      <c r="B26" t="s">
        <v>192</v>
      </c>
      <c r="C26" t="s">
        <v>84</v>
      </c>
      <c r="D26" t="s">
        <v>856</v>
      </c>
      <c r="E26" t="s">
        <v>60</v>
      </c>
      <c r="F26" s="19">
        <v>2733.0729000000001</v>
      </c>
      <c r="G26" s="19">
        <v>1835.914</v>
      </c>
      <c r="H26" s="19">
        <v>297.12</v>
      </c>
      <c r="I26" s="19">
        <v>899.495</v>
      </c>
      <c r="J26" s="19">
        <v>1139.799</v>
      </c>
    </row>
    <row r="27" spans="1:10">
      <c r="A27" t="s">
        <v>475</v>
      </c>
      <c r="B27" t="s">
        <v>476</v>
      </c>
      <c r="C27" t="s">
        <v>477</v>
      </c>
      <c r="D27" t="s">
        <v>743</v>
      </c>
      <c r="E27" t="s">
        <v>30</v>
      </c>
      <c r="F27" s="19">
        <v>1258.6375</v>
      </c>
      <c r="G27" s="19">
        <v>1028.6990000000001</v>
      </c>
      <c r="H27" s="19">
        <v>95.683000000000007</v>
      </c>
      <c r="I27" s="19">
        <v>0</v>
      </c>
      <c r="J27" s="19">
        <v>511.89299999999997</v>
      </c>
    </row>
    <row r="28" spans="1:10">
      <c r="A28" t="s">
        <v>80</v>
      </c>
      <c r="B28" t="s">
        <v>191</v>
      </c>
      <c r="C28" t="s">
        <v>81</v>
      </c>
      <c r="D28" t="s">
        <v>855</v>
      </c>
      <c r="E28" t="s">
        <v>82</v>
      </c>
      <c r="F28" s="19">
        <v>1012.2495</v>
      </c>
      <c r="G28" s="25">
        <v>841.73199999999997</v>
      </c>
      <c r="H28" s="25">
        <v>149.256</v>
      </c>
      <c r="I28" s="25">
        <v>0</v>
      </c>
      <c r="J28" s="25">
        <v>810.25800000000004</v>
      </c>
    </row>
    <row r="31" spans="1:10">
      <c r="A31" s="6" t="s">
        <v>0</v>
      </c>
    </row>
    <row r="32" spans="1:10">
      <c r="A32" s="1" t="s">
        <v>101</v>
      </c>
      <c r="B32" s="1"/>
    </row>
    <row r="33" spans="1:10">
      <c r="A33" s="9" t="s">
        <v>7</v>
      </c>
      <c r="B33" t="s">
        <v>126</v>
      </c>
      <c r="C33" t="s">
        <v>8</v>
      </c>
      <c r="E33" t="s">
        <v>100</v>
      </c>
      <c r="F33" s="19" t="s">
        <v>10</v>
      </c>
      <c r="G33" s="19" t="s">
        <v>9</v>
      </c>
      <c r="H33" s="19" t="s">
        <v>11</v>
      </c>
      <c r="I33" s="19" t="s">
        <v>12</v>
      </c>
      <c r="J33" s="19" t="s">
        <v>13</v>
      </c>
    </row>
    <row r="34" spans="1:10">
      <c r="A34" s="12" t="s">
        <v>102</v>
      </c>
      <c r="B34" s="12" t="s">
        <v>128</v>
      </c>
      <c r="C34" t="s">
        <v>103</v>
      </c>
      <c r="D34" t="s">
        <v>763</v>
      </c>
      <c r="E34" t="s">
        <v>112</v>
      </c>
      <c r="F34" s="19">
        <v>226932.75</v>
      </c>
      <c r="G34" s="19">
        <v>49541.199000000001</v>
      </c>
      <c r="H34" s="19">
        <v>15122.495000000001</v>
      </c>
      <c r="I34" s="19">
        <v>12949.383</v>
      </c>
      <c r="J34" s="19">
        <v>26902.663</v>
      </c>
    </row>
    <row r="35" spans="1:10">
      <c r="A35" t="s">
        <v>104</v>
      </c>
      <c r="B35" t="s">
        <v>175</v>
      </c>
      <c r="C35" t="s">
        <v>107</v>
      </c>
      <c r="D35" t="s">
        <v>765</v>
      </c>
      <c r="E35" t="s">
        <v>112</v>
      </c>
      <c r="F35" s="19">
        <v>109373.2205</v>
      </c>
      <c r="G35" s="19">
        <v>13547.674999999999</v>
      </c>
      <c r="H35" s="19">
        <v>5683.1319999999996</v>
      </c>
      <c r="I35" s="19">
        <v>0</v>
      </c>
      <c r="J35" s="19">
        <v>7835.7979999999998</v>
      </c>
    </row>
    <row r="36" spans="1:10">
      <c r="A36" t="s">
        <v>106</v>
      </c>
      <c r="B36" t="s">
        <v>174</v>
      </c>
      <c r="C36" t="s">
        <v>105</v>
      </c>
      <c r="D36" t="s">
        <v>764</v>
      </c>
      <c r="E36" t="s">
        <v>112</v>
      </c>
      <c r="F36" s="19">
        <v>30091.918699999998</v>
      </c>
      <c r="G36" s="19">
        <v>6951.7539999999999</v>
      </c>
      <c r="H36" s="19">
        <v>1782.759</v>
      </c>
      <c r="I36" s="19">
        <v>3598.88</v>
      </c>
      <c r="J36" s="19">
        <v>2092.6370000000002</v>
      </c>
    </row>
    <row r="37" spans="1:10">
      <c r="A37" t="s">
        <v>108</v>
      </c>
      <c r="B37" t="s">
        <v>180</v>
      </c>
      <c r="C37" t="s">
        <v>109</v>
      </c>
      <c r="D37" t="s">
        <v>766</v>
      </c>
      <c r="E37" t="s">
        <v>113</v>
      </c>
      <c r="F37" s="19">
        <v>18028.1656</v>
      </c>
      <c r="G37" s="19">
        <v>3477.5639999999999</v>
      </c>
      <c r="H37" s="19">
        <v>464.24400000000003</v>
      </c>
      <c r="I37" s="19">
        <v>393.98899999999998</v>
      </c>
      <c r="J37" s="19">
        <v>1337.558</v>
      </c>
    </row>
    <row r="41" spans="1:10">
      <c r="A41" s="1" t="s">
        <v>373</v>
      </c>
    </row>
    <row r="42" spans="1:10">
      <c r="A42" s="9" t="s">
        <v>7</v>
      </c>
      <c r="B42" t="s">
        <v>126</v>
      </c>
      <c r="C42" t="s">
        <v>8</v>
      </c>
      <c r="F42" s="19" t="s">
        <v>10</v>
      </c>
      <c r="G42" s="19" t="s">
        <v>9</v>
      </c>
      <c r="H42" s="19" t="s">
        <v>11</v>
      </c>
      <c r="I42" s="19" t="s">
        <v>12</v>
      </c>
      <c r="J42" s="19" t="s">
        <v>13</v>
      </c>
    </row>
    <row r="43" spans="1:10">
      <c r="A43" s="12" t="s">
        <v>85</v>
      </c>
      <c r="B43" s="12" t="s">
        <v>156</v>
      </c>
      <c r="C43" t="s">
        <v>87</v>
      </c>
      <c r="D43" t="s">
        <v>767</v>
      </c>
      <c r="F43" s="19">
        <v>5743579.2714</v>
      </c>
      <c r="G43" s="19">
        <v>991611.51199999999</v>
      </c>
      <c r="H43" s="19">
        <v>658497.53799999994</v>
      </c>
      <c r="I43" s="19">
        <v>189488.09</v>
      </c>
      <c r="J43" s="19">
        <v>577782.96299999999</v>
      </c>
    </row>
    <row r="44" spans="1:10">
      <c r="A44" s="12" t="s">
        <v>1321</v>
      </c>
      <c r="B44" s="12" t="s">
        <v>1322</v>
      </c>
      <c r="C44" t="s">
        <v>1323</v>
      </c>
      <c r="D44" t="s">
        <v>1324</v>
      </c>
      <c r="E44" t="s">
        <v>47</v>
      </c>
      <c r="F44" s="19">
        <v>247829.04939999999</v>
      </c>
      <c r="G44" s="19">
        <v>61485.089</v>
      </c>
      <c r="H44" s="19">
        <v>33140.275000000001</v>
      </c>
      <c r="I44" s="19">
        <v>0</v>
      </c>
      <c r="J44" s="19">
        <v>50196.81</v>
      </c>
    </row>
    <row r="45" spans="1:10">
      <c r="A45" s="12" t="s">
        <v>86</v>
      </c>
      <c r="B45" s="12" t="s">
        <v>157</v>
      </c>
      <c r="C45" t="s">
        <v>88</v>
      </c>
      <c r="D45" t="s">
        <v>768</v>
      </c>
      <c r="F45" s="19">
        <v>222188.01420000001</v>
      </c>
      <c r="G45" s="19">
        <v>149363.89300000001</v>
      </c>
      <c r="H45" s="19">
        <v>58913.167999999998</v>
      </c>
      <c r="I45" s="19">
        <v>92609.395000000004</v>
      </c>
      <c r="J45" s="19">
        <v>77142.865999999995</v>
      </c>
    </row>
    <row r="46" spans="1:10">
      <c r="A46" t="s">
        <v>90</v>
      </c>
      <c r="B46" t="s">
        <v>176</v>
      </c>
      <c r="C46" t="s">
        <v>91</v>
      </c>
      <c r="D46" t="s">
        <v>769</v>
      </c>
      <c r="F46" s="19">
        <v>109975.70759999999</v>
      </c>
      <c r="G46" s="19">
        <v>25071.648000000001</v>
      </c>
      <c r="H46" s="19">
        <v>7346.08</v>
      </c>
      <c r="I46" s="19">
        <v>0</v>
      </c>
      <c r="J46" s="19">
        <v>16334.48</v>
      </c>
    </row>
    <row r="47" spans="1:10">
      <c r="A47" s="12" t="s">
        <v>96</v>
      </c>
      <c r="B47" s="12" t="s">
        <v>179</v>
      </c>
      <c r="C47" t="s">
        <v>97</v>
      </c>
      <c r="D47" t="s">
        <v>772</v>
      </c>
      <c r="F47" s="19">
        <v>79500.967000000004</v>
      </c>
      <c r="G47" s="19">
        <v>113648.891</v>
      </c>
      <c r="H47" s="19">
        <v>7296.616</v>
      </c>
      <c r="I47" s="19">
        <v>16.992000000000001</v>
      </c>
      <c r="J47" s="19">
        <v>13582.019</v>
      </c>
    </row>
    <row r="48" spans="1:10">
      <c r="A48" s="12" t="s">
        <v>1317</v>
      </c>
      <c r="B48" s="12" t="s">
        <v>1318</v>
      </c>
      <c r="C48" t="s">
        <v>1319</v>
      </c>
      <c r="D48" t="s">
        <v>1320</v>
      </c>
      <c r="E48" t="s">
        <v>47</v>
      </c>
      <c r="F48" s="19">
        <v>77610.003800000006</v>
      </c>
      <c r="G48" s="19">
        <v>49323.012000000002</v>
      </c>
      <c r="H48" s="19">
        <v>14181.808999999999</v>
      </c>
      <c r="I48" s="19">
        <v>12055.798000000001</v>
      </c>
      <c r="J48" s="19">
        <v>11253.767</v>
      </c>
    </row>
    <row r="49" spans="1:10">
      <c r="A49" t="s">
        <v>66</v>
      </c>
      <c r="B49" t="s">
        <v>172</v>
      </c>
      <c r="C49" t="s">
        <v>67</v>
      </c>
      <c r="D49" t="s">
        <v>756</v>
      </c>
      <c r="F49" s="19">
        <v>12577.7963</v>
      </c>
      <c r="G49" s="19">
        <v>9354.9979999999996</v>
      </c>
      <c r="H49" s="19">
        <v>950.57600000000002</v>
      </c>
      <c r="I49" s="19">
        <v>0</v>
      </c>
      <c r="J49" s="19">
        <v>1163.0830000000001</v>
      </c>
    </row>
    <row r="50" spans="1:10">
      <c r="A50" t="s">
        <v>98</v>
      </c>
      <c r="B50" t="s">
        <v>183</v>
      </c>
      <c r="C50" t="s">
        <v>99</v>
      </c>
      <c r="D50" t="s">
        <v>773</v>
      </c>
      <c r="F50" s="19">
        <v>9040.7392</v>
      </c>
      <c r="G50" s="19">
        <v>5445.7139999999999</v>
      </c>
      <c r="H50" s="19">
        <v>457.75400000000002</v>
      </c>
      <c r="I50" s="19">
        <v>1131.491</v>
      </c>
      <c r="J50" s="19">
        <v>1570.4069999999999</v>
      </c>
    </row>
    <row r="51" spans="1:10">
      <c r="A51" t="s">
        <v>92</v>
      </c>
      <c r="B51" t="s">
        <v>177</v>
      </c>
      <c r="C51" t="s">
        <v>93</v>
      </c>
      <c r="D51" t="s">
        <v>770</v>
      </c>
      <c r="F51" s="19">
        <v>4706.7137000000002</v>
      </c>
      <c r="G51" s="19">
        <v>1650.627</v>
      </c>
      <c r="H51" s="19">
        <v>157.179</v>
      </c>
      <c r="I51" s="19">
        <v>837.81500000000005</v>
      </c>
      <c r="J51" s="19">
        <v>949.34799999999996</v>
      </c>
    </row>
    <row r="52" spans="1:10">
      <c r="A52" t="s">
        <v>94</v>
      </c>
      <c r="B52" t="s">
        <v>178</v>
      </c>
      <c r="C52" t="s">
        <v>95</v>
      </c>
      <c r="D52" t="s">
        <v>771</v>
      </c>
      <c r="F52" s="19">
        <v>1352.1188</v>
      </c>
      <c r="G52" s="19">
        <v>1387.528</v>
      </c>
      <c r="H52" s="19">
        <v>31.024000000000001</v>
      </c>
      <c r="I52" s="19">
        <v>802.47799999999995</v>
      </c>
      <c r="J52" s="19">
        <v>48.905000000000001</v>
      </c>
    </row>
    <row r="53" spans="1:10">
      <c r="A53" s="12" t="s">
        <v>89</v>
      </c>
      <c r="B53" s="12" t="s">
        <v>158</v>
      </c>
    </row>
    <row r="56" spans="1:10">
      <c r="A56" s="1" t="s">
        <v>374</v>
      </c>
    </row>
    <row r="57" spans="1:10">
      <c r="A57" s="21" t="s">
        <v>7</v>
      </c>
      <c r="B57" t="s">
        <v>126</v>
      </c>
      <c r="C57" t="s">
        <v>8</v>
      </c>
      <c r="E57" t="s">
        <v>383</v>
      </c>
      <c r="F57" s="19" t="s">
        <v>10</v>
      </c>
      <c r="G57" s="19" t="s">
        <v>9</v>
      </c>
      <c r="H57" s="19" t="s">
        <v>11</v>
      </c>
      <c r="I57" s="19" t="s">
        <v>12</v>
      </c>
      <c r="J57" s="19" t="s">
        <v>13</v>
      </c>
    </row>
    <row r="58" spans="1:10">
      <c r="A58" t="s">
        <v>377</v>
      </c>
      <c r="B58" t="s">
        <v>378</v>
      </c>
      <c r="C58" t="s">
        <v>381</v>
      </c>
      <c r="D58" t="s">
        <v>774</v>
      </c>
      <c r="F58" s="19">
        <v>64007.746800000001</v>
      </c>
      <c r="G58" s="19">
        <v>15591.794</v>
      </c>
      <c r="H58" s="19">
        <v>3448.4119999999998</v>
      </c>
      <c r="I58" s="19">
        <v>2852.3809999999999</v>
      </c>
      <c r="J58" s="19">
        <v>4269.4709999999995</v>
      </c>
    </row>
    <row r="59" spans="1:10">
      <c r="A59" t="s">
        <v>409</v>
      </c>
      <c r="B59" t="s">
        <v>410</v>
      </c>
      <c r="C59" t="s">
        <v>411</v>
      </c>
      <c r="D59" t="s">
        <v>784</v>
      </c>
      <c r="E59" t="s">
        <v>421</v>
      </c>
      <c r="F59" s="19">
        <v>24657.344499999999</v>
      </c>
      <c r="G59" s="19">
        <v>3062.0039999999999</v>
      </c>
      <c r="H59" s="19">
        <v>1062.194</v>
      </c>
      <c r="I59" s="19">
        <v>0</v>
      </c>
      <c r="J59" s="19">
        <v>3681.6860000000001</v>
      </c>
    </row>
    <row r="60" spans="1:10">
      <c r="A60" t="s">
        <v>392</v>
      </c>
      <c r="B60" t="s">
        <v>140</v>
      </c>
      <c r="C60" t="s">
        <v>111</v>
      </c>
      <c r="D60" t="s">
        <v>778</v>
      </c>
      <c r="E60" t="s">
        <v>393</v>
      </c>
      <c r="F60" s="19">
        <v>14408.7762</v>
      </c>
      <c r="G60" s="19">
        <v>24649.191999999999</v>
      </c>
      <c r="H60" s="19">
        <v>1419.847</v>
      </c>
      <c r="I60" s="19">
        <v>914.08100000000002</v>
      </c>
      <c r="J60" s="19">
        <v>2255.09</v>
      </c>
    </row>
    <row r="61" spans="1:10">
      <c r="A61" t="s">
        <v>379</v>
      </c>
      <c r="B61" t="s">
        <v>380</v>
      </c>
      <c r="C61" t="s">
        <v>382</v>
      </c>
      <c r="D61" t="s">
        <v>775</v>
      </c>
      <c r="E61" t="s">
        <v>384</v>
      </c>
      <c r="F61" s="19">
        <v>14102.0954</v>
      </c>
      <c r="G61" s="19">
        <v>3914.623</v>
      </c>
      <c r="H61" s="19">
        <v>980.38300000000004</v>
      </c>
      <c r="I61" s="19">
        <v>37.195</v>
      </c>
      <c r="J61" s="19">
        <v>1279.5409999999999</v>
      </c>
    </row>
    <row r="62" spans="1:10">
      <c r="A62" s="12" t="s">
        <v>418</v>
      </c>
      <c r="B62" s="12" t="s">
        <v>419</v>
      </c>
      <c r="C62" t="s">
        <v>420</v>
      </c>
      <c r="D62" t="s">
        <v>787</v>
      </c>
      <c r="F62" s="19">
        <v>11925.7016</v>
      </c>
      <c r="G62" s="19">
        <v>20567.173999999999</v>
      </c>
      <c r="H62" s="19">
        <v>912.91800000000001</v>
      </c>
      <c r="I62" s="19">
        <v>2986.6489999999999</v>
      </c>
      <c r="J62" s="19">
        <v>1935.0029999999999</v>
      </c>
    </row>
    <row r="63" spans="1:10">
      <c r="A63" t="s">
        <v>403</v>
      </c>
      <c r="B63" t="s">
        <v>404</v>
      </c>
      <c r="C63" t="s">
        <v>405</v>
      </c>
      <c r="D63" t="s">
        <v>782</v>
      </c>
      <c r="F63" s="19">
        <v>10275.0201</v>
      </c>
      <c r="G63" s="19">
        <v>11723.971</v>
      </c>
      <c r="H63" s="19">
        <v>1451.146</v>
      </c>
      <c r="I63" s="19">
        <v>438.12700000000001</v>
      </c>
      <c r="J63" s="19">
        <v>4860.848</v>
      </c>
    </row>
    <row r="64" spans="1:10">
      <c r="A64" t="s">
        <v>389</v>
      </c>
      <c r="B64" t="s">
        <v>390</v>
      </c>
      <c r="C64" t="s">
        <v>391</v>
      </c>
      <c r="D64" t="s">
        <v>777</v>
      </c>
      <c r="F64" s="19">
        <v>6150.3364000000001</v>
      </c>
      <c r="G64" s="19">
        <v>3603.0540000000001</v>
      </c>
      <c r="H64" s="19">
        <v>632.63599999999997</v>
      </c>
      <c r="I64" s="19">
        <v>106.938</v>
      </c>
      <c r="J64" s="19">
        <v>703.34</v>
      </c>
    </row>
    <row r="65" spans="1:10">
      <c r="A65" t="s">
        <v>406</v>
      </c>
      <c r="B65" t="s">
        <v>407</v>
      </c>
      <c r="C65" t="s">
        <v>408</v>
      </c>
      <c r="D65" t="s">
        <v>783</v>
      </c>
      <c r="F65" s="19">
        <v>4855.9288999999999</v>
      </c>
      <c r="G65" s="19">
        <v>4412.1459999999997</v>
      </c>
      <c r="H65" s="19">
        <v>606.86</v>
      </c>
      <c r="I65" s="19">
        <v>2113.953</v>
      </c>
      <c r="J65" s="19">
        <v>895.12400000000002</v>
      </c>
    </row>
    <row r="66" spans="1:10">
      <c r="A66" t="s">
        <v>415</v>
      </c>
      <c r="B66" t="s">
        <v>416</v>
      </c>
      <c r="C66" t="s">
        <v>417</v>
      </c>
      <c r="D66" t="s">
        <v>786</v>
      </c>
      <c r="F66" s="19">
        <v>4804.5245999999997</v>
      </c>
      <c r="G66" s="19">
        <v>3058.6529999999998</v>
      </c>
      <c r="H66" s="19">
        <v>643.67499999999995</v>
      </c>
      <c r="I66" s="19">
        <v>120.714</v>
      </c>
      <c r="J66" s="19">
        <v>698.63300000000004</v>
      </c>
    </row>
    <row r="67" spans="1:10">
      <c r="A67" t="s">
        <v>425</v>
      </c>
      <c r="B67" t="s">
        <v>426</v>
      </c>
      <c r="C67" t="s">
        <v>427</v>
      </c>
      <c r="D67" t="s">
        <v>789</v>
      </c>
      <c r="F67" s="19">
        <v>3431.0542</v>
      </c>
      <c r="G67" s="19">
        <v>2010.162</v>
      </c>
      <c r="H67" s="19">
        <v>530.06500000000005</v>
      </c>
      <c r="I67" s="19">
        <v>705.57799999999997</v>
      </c>
      <c r="J67" s="19">
        <v>848.65200000000004</v>
      </c>
    </row>
    <row r="68" spans="1:10">
      <c r="A68" t="s">
        <v>428</v>
      </c>
      <c r="B68" t="s">
        <v>429</v>
      </c>
      <c r="C68" t="s">
        <v>430</v>
      </c>
      <c r="D68" t="s">
        <v>790</v>
      </c>
      <c r="F68" s="19">
        <v>2998.2597000000001</v>
      </c>
      <c r="G68" s="19">
        <v>2317.5720000000001</v>
      </c>
      <c r="H68" s="19">
        <v>334.75200000000001</v>
      </c>
      <c r="I68" s="19">
        <v>3.052</v>
      </c>
      <c r="J68" s="19">
        <v>478.16300000000001</v>
      </c>
    </row>
    <row r="69" spans="1:10">
      <c r="A69" t="s">
        <v>397</v>
      </c>
      <c r="B69" t="s">
        <v>398</v>
      </c>
      <c r="C69" t="s">
        <v>399</v>
      </c>
      <c r="D69" t="s">
        <v>780</v>
      </c>
      <c r="F69" s="19">
        <v>2229.7143999999998</v>
      </c>
      <c r="G69" s="19">
        <v>1794.8240000000001</v>
      </c>
      <c r="H69" s="19">
        <v>-19.396999999999998</v>
      </c>
      <c r="I69" s="19">
        <v>1895.616</v>
      </c>
      <c r="J69" s="19">
        <v>141.68600000000001</v>
      </c>
    </row>
    <row r="70" spans="1:10">
      <c r="A70" t="s">
        <v>394</v>
      </c>
      <c r="B70" t="s">
        <v>395</v>
      </c>
      <c r="C70" t="s">
        <v>396</v>
      </c>
      <c r="D70" t="s">
        <v>779</v>
      </c>
      <c r="F70" s="19">
        <v>2158.5592000000001</v>
      </c>
      <c r="G70" s="19">
        <v>3438.0920000000001</v>
      </c>
      <c r="H70" s="19">
        <v>294.91300000000001</v>
      </c>
      <c r="I70" s="19">
        <v>28.611000000000001</v>
      </c>
      <c r="J70" s="19">
        <v>690.19899999999996</v>
      </c>
    </row>
    <row r="71" spans="1:10">
      <c r="A71" t="s">
        <v>422</v>
      </c>
      <c r="B71" t="s">
        <v>423</v>
      </c>
      <c r="C71" t="s">
        <v>424</v>
      </c>
      <c r="D71" t="s">
        <v>788</v>
      </c>
      <c r="F71" s="19">
        <v>1445.0663</v>
      </c>
      <c r="G71" s="25">
        <v>976.72699999999998</v>
      </c>
      <c r="H71" s="25">
        <v>115.604</v>
      </c>
      <c r="I71" s="25">
        <v>319.262</v>
      </c>
      <c r="J71" s="25">
        <v>495.524</v>
      </c>
    </row>
    <row r="72" spans="1:10">
      <c r="A72" t="s">
        <v>400</v>
      </c>
      <c r="B72" t="s">
        <v>401</v>
      </c>
      <c r="C72" t="s">
        <v>402</v>
      </c>
      <c r="D72" t="s">
        <v>781</v>
      </c>
      <c r="F72" s="19">
        <v>1250.4775999999999</v>
      </c>
      <c r="G72" s="19">
        <v>2280.85</v>
      </c>
      <c r="H72" s="19">
        <v>279.54700000000003</v>
      </c>
      <c r="I72" s="19">
        <v>321.34500000000003</v>
      </c>
      <c r="J72" s="19">
        <v>278.55399999999997</v>
      </c>
    </row>
    <row r="73" spans="1:10">
      <c r="A73" t="s">
        <v>385</v>
      </c>
      <c r="B73" t="s">
        <v>386</v>
      </c>
      <c r="C73" t="s">
        <v>387</v>
      </c>
      <c r="D73" t="s">
        <v>776</v>
      </c>
      <c r="E73" t="s">
        <v>388</v>
      </c>
      <c r="F73" s="19">
        <v>1217.4063000000001</v>
      </c>
      <c r="G73" s="19">
        <v>1161.5139999999999</v>
      </c>
      <c r="H73" s="19">
        <v>0.22700000000000001</v>
      </c>
      <c r="I73" s="19">
        <v>855.14099999999996</v>
      </c>
      <c r="J73" s="19">
        <v>189.93199999999999</v>
      </c>
    </row>
    <row r="74" spans="1:10">
      <c r="A74" t="s">
        <v>412</v>
      </c>
      <c r="B74" t="s">
        <v>413</v>
      </c>
      <c r="C74" t="s">
        <v>414</v>
      </c>
      <c r="D74" t="s">
        <v>785</v>
      </c>
      <c r="F74" s="19">
        <v>1040.5192999999999</v>
      </c>
      <c r="G74" s="19">
        <v>418.65199999999999</v>
      </c>
      <c r="H74" s="19">
        <v>111.616</v>
      </c>
      <c r="I74" s="19">
        <v>0</v>
      </c>
      <c r="J74" s="19">
        <v>268.53399999999999</v>
      </c>
    </row>
    <row r="76" spans="1:10">
      <c r="A76" s="6" t="s">
        <v>940</v>
      </c>
    </row>
    <row r="77" spans="1:10">
      <c r="A77" s="1" t="s">
        <v>29</v>
      </c>
    </row>
    <row r="78" spans="1:10">
      <c r="A78" t="s">
        <v>7</v>
      </c>
      <c r="B78" t="s">
        <v>126</v>
      </c>
      <c r="C78" t="s">
        <v>8</v>
      </c>
      <c r="E78" t="s">
        <v>383</v>
      </c>
      <c r="F78" t="s">
        <v>10</v>
      </c>
      <c r="G78" t="s">
        <v>9</v>
      </c>
      <c r="H78" t="s">
        <v>11</v>
      </c>
      <c r="I78" t="s">
        <v>12</v>
      </c>
      <c r="J78" t="s">
        <v>13</v>
      </c>
    </row>
    <row r="79" spans="1:10">
      <c r="A79" s="12" t="s">
        <v>960</v>
      </c>
      <c r="B79" s="12" t="s">
        <v>961</v>
      </c>
      <c r="C79" t="s">
        <v>962</v>
      </c>
      <c r="D79" t="s">
        <v>971</v>
      </c>
      <c r="F79" s="19">
        <v>129927.3091</v>
      </c>
      <c r="G79" s="19">
        <v>326915.99900000001</v>
      </c>
      <c r="H79" s="19">
        <v>64955.148000000001</v>
      </c>
      <c r="I79" s="19">
        <v>108187.113</v>
      </c>
      <c r="J79" s="19">
        <v>97123.061000000002</v>
      </c>
    </row>
    <row r="80" spans="1:10">
      <c r="A80" s="12" t="s">
        <v>950</v>
      </c>
      <c r="B80" s="12" t="s">
        <v>951</v>
      </c>
      <c r="C80" t="s">
        <v>952</v>
      </c>
      <c r="D80" t="s">
        <v>968</v>
      </c>
      <c r="F80" s="19">
        <v>117434.4512</v>
      </c>
      <c r="G80" s="19">
        <v>309912.11599999998</v>
      </c>
      <c r="H80" s="19">
        <v>70507.320000000007</v>
      </c>
      <c r="I80" s="19">
        <v>22789.982</v>
      </c>
      <c r="J80" s="19">
        <v>65958.292000000001</v>
      </c>
    </row>
    <row r="81" spans="1:10">
      <c r="A81" s="12" t="s">
        <v>963</v>
      </c>
      <c r="B81" s="12" t="s">
        <v>964</v>
      </c>
      <c r="C81" t="s">
        <v>965</v>
      </c>
      <c r="D81" t="s">
        <v>972</v>
      </c>
      <c r="F81" s="19">
        <v>28782.01</v>
      </c>
      <c r="G81" s="19">
        <v>21963.17</v>
      </c>
      <c r="H81" s="19">
        <v>7458.7110000000002</v>
      </c>
      <c r="I81" s="19">
        <v>1083.759</v>
      </c>
      <c r="J81" s="19">
        <v>3782.6219999999998</v>
      </c>
    </row>
    <row r="82" spans="1:10">
      <c r="A82" t="s">
        <v>959</v>
      </c>
      <c r="B82" t="s">
        <v>959</v>
      </c>
      <c r="C82" t="s">
        <v>1208</v>
      </c>
      <c r="D82" t="s">
        <v>1205</v>
      </c>
      <c r="F82" s="19">
        <v>24806.489300000001</v>
      </c>
      <c r="G82" s="19">
        <v>106646.56</v>
      </c>
      <c r="H82" s="19">
        <v>10702.233</v>
      </c>
      <c r="I82" s="19">
        <v>21408.949000000001</v>
      </c>
      <c r="J82" s="19">
        <v>21608.576000000001</v>
      </c>
    </row>
    <row r="83" spans="1:10">
      <c r="A83" t="s">
        <v>953</v>
      </c>
      <c r="B83" t="s">
        <v>954</v>
      </c>
      <c r="C83" t="s">
        <v>955</v>
      </c>
      <c r="D83" t="s">
        <v>969</v>
      </c>
      <c r="F83" s="19">
        <v>2610.4011</v>
      </c>
      <c r="G83" s="19">
        <v>810.279</v>
      </c>
      <c r="H83" s="19">
        <v>-16.715</v>
      </c>
      <c r="I83" s="19">
        <v>40.701999999999998</v>
      </c>
      <c r="J83" s="19">
        <v>612.62699999999995</v>
      </c>
    </row>
    <row r="87" spans="1:10">
      <c r="A87" s="1" t="s">
        <v>1018</v>
      </c>
    </row>
    <row r="88" spans="1:10">
      <c r="A88" t="s">
        <v>7</v>
      </c>
      <c r="B88" t="s">
        <v>126</v>
      </c>
      <c r="C88" t="s">
        <v>8</v>
      </c>
      <c r="E88" t="s">
        <v>383</v>
      </c>
      <c r="F88" t="s">
        <v>10</v>
      </c>
      <c r="G88" t="s">
        <v>9</v>
      </c>
      <c r="H88" t="s">
        <v>11</v>
      </c>
      <c r="I88" t="s">
        <v>12</v>
      </c>
      <c r="J88" t="s">
        <v>13</v>
      </c>
    </row>
    <row r="89" spans="1:10">
      <c r="A89" t="s">
        <v>1019</v>
      </c>
      <c r="B89" t="s">
        <v>1020</v>
      </c>
      <c r="C89" t="s">
        <v>1021</v>
      </c>
      <c r="D89" t="s">
        <v>1040</v>
      </c>
      <c r="F89" s="19">
        <v>261932.96350000001</v>
      </c>
      <c r="G89" s="19">
        <v>99122.429000000004</v>
      </c>
      <c r="H89" s="19">
        <v>45816.574000000001</v>
      </c>
      <c r="I89" s="19">
        <v>52788.521999999997</v>
      </c>
      <c r="J89" s="19">
        <v>14353.95</v>
      </c>
    </row>
    <row r="90" spans="1:10">
      <c r="A90" s="12" t="s">
        <v>1022</v>
      </c>
      <c r="B90" s="12" t="s">
        <v>1023</v>
      </c>
      <c r="C90" t="s">
        <v>1024</v>
      </c>
      <c r="D90" t="s">
        <v>1041</v>
      </c>
      <c r="F90" s="19">
        <v>103115.9727</v>
      </c>
      <c r="G90" s="19">
        <v>163365.89000000001</v>
      </c>
      <c r="H90" s="19">
        <v>12807.588</v>
      </c>
      <c r="I90" s="19">
        <v>29862.25</v>
      </c>
      <c r="J90" s="19">
        <v>62040.836000000003</v>
      </c>
    </row>
    <row r="91" spans="1:10">
      <c r="A91" s="12" t="s">
        <v>1025</v>
      </c>
      <c r="B91" s="12" t="s">
        <v>1026</v>
      </c>
      <c r="C91" t="s">
        <v>1027</v>
      </c>
      <c r="D91" t="s">
        <v>1042</v>
      </c>
      <c r="F91" s="19">
        <v>30874.473699999999</v>
      </c>
      <c r="G91" s="19">
        <v>33453.963000000003</v>
      </c>
      <c r="H91" s="19">
        <v>4915.24</v>
      </c>
      <c r="I91" s="19">
        <v>5429.8450000000003</v>
      </c>
      <c r="J91" s="19">
        <v>17607.310000000001</v>
      </c>
    </row>
    <row r="92" spans="1:10">
      <c r="A92" s="12" t="s">
        <v>1286</v>
      </c>
      <c r="B92" s="12" t="s">
        <v>1287</v>
      </c>
      <c r="C92" t="s">
        <v>1288</v>
      </c>
      <c r="D92" t="s">
        <v>1289</v>
      </c>
      <c r="F92" s="19">
        <v>6655.7925999999998</v>
      </c>
      <c r="G92" s="19">
        <v>30272.863700000002</v>
      </c>
      <c r="H92" s="19">
        <v>5424.3190999999997</v>
      </c>
      <c r="I92" s="19">
        <v>16971.972099999999</v>
      </c>
      <c r="J92" s="19">
        <v>6800.1342000000004</v>
      </c>
    </row>
    <row r="93" spans="1:10">
      <c r="A93" t="s">
        <v>1028</v>
      </c>
      <c r="B93" t="s">
        <v>1029</v>
      </c>
      <c r="C93" t="s">
        <v>1030</v>
      </c>
      <c r="D93" t="s">
        <v>1043</v>
      </c>
      <c r="F93" s="19">
        <v>5934.6890000000003</v>
      </c>
      <c r="G93" s="19">
        <v>10247.503000000001</v>
      </c>
      <c r="H93" s="19">
        <v>1009.391</v>
      </c>
      <c r="I93" s="19">
        <v>552.995</v>
      </c>
      <c r="J93" s="19">
        <v>2258.7530000000002</v>
      </c>
    </row>
    <row r="94" spans="1:10">
      <c r="A94" t="s">
        <v>1034</v>
      </c>
      <c r="B94" t="s">
        <v>1035</v>
      </c>
      <c r="C94" t="s">
        <v>1036</v>
      </c>
      <c r="D94" t="s">
        <v>1045</v>
      </c>
      <c r="F94" s="19">
        <v>3495.1248000000001</v>
      </c>
      <c r="G94" s="19">
        <v>6229.982</v>
      </c>
      <c r="H94" s="19">
        <v>941.60500000000002</v>
      </c>
      <c r="I94" s="19">
        <v>571.048</v>
      </c>
      <c r="J94" s="19">
        <v>1300.0909999999999</v>
      </c>
    </row>
    <row r="95" spans="1:10">
      <c r="A95" t="s">
        <v>1037</v>
      </c>
      <c r="B95" t="s">
        <v>1038</v>
      </c>
      <c r="C95" t="s">
        <v>1039</v>
      </c>
      <c r="D95" t="s">
        <v>1187</v>
      </c>
      <c r="F95" s="19">
        <v>2699.4828000000002</v>
      </c>
      <c r="G95" s="19">
        <v>3631.5709999999999</v>
      </c>
      <c r="H95" s="19">
        <v>858.83100000000002</v>
      </c>
      <c r="I95" s="19">
        <v>1870.297</v>
      </c>
      <c r="J95" s="19">
        <v>556.62900000000002</v>
      </c>
    </row>
    <row r="98" spans="1:10">
      <c r="A98" s="1" t="s">
        <v>941</v>
      </c>
    </row>
    <row r="99" spans="1:10">
      <c r="A99" t="s">
        <v>7</v>
      </c>
      <c r="B99" t="s">
        <v>126</v>
      </c>
      <c r="C99" t="s">
        <v>8</v>
      </c>
      <c r="E99" t="s">
        <v>383</v>
      </c>
      <c r="F99" t="s">
        <v>10</v>
      </c>
      <c r="G99" t="s">
        <v>9</v>
      </c>
      <c r="H99" t="s">
        <v>11</v>
      </c>
      <c r="I99" t="s">
        <v>12</v>
      </c>
      <c r="J99" t="s">
        <v>13</v>
      </c>
    </row>
    <row r="100" spans="1:10">
      <c r="A100" s="12" t="s">
        <v>991</v>
      </c>
      <c r="B100" s="12" t="s">
        <v>992</v>
      </c>
      <c r="C100" t="s">
        <v>993</v>
      </c>
      <c r="D100" t="s">
        <v>1167</v>
      </c>
      <c r="F100" s="19">
        <v>54240.0406</v>
      </c>
      <c r="G100" s="19">
        <v>114434.306</v>
      </c>
      <c r="H100" s="19">
        <v>15203.098</v>
      </c>
      <c r="I100" s="19">
        <v>26844.981</v>
      </c>
      <c r="J100" s="19">
        <v>25313.793000000001</v>
      </c>
    </row>
    <row r="101" spans="1:10">
      <c r="A101" s="12" t="s">
        <v>997</v>
      </c>
      <c r="B101" s="12" t="s">
        <v>998</v>
      </c>
      <c r="C101" t="s">
        <v>999</v>
      </c>
      <c r="D101" t="s">
        <v>1169</v>
      </c>
      <c r="F101" s="19">
        <v>43415.046399999999</v>
      </c>
      <c r="G101" s="19">
        <v>47061.072999999997</v>
      </c>
      <c r="H101" s="19">
        <v>7018.7020000000002</v>
      </c>
      <c r="I101" s="19">
        <v>15298.826999999999</v>
      </c>
      <c r="J101" s="19">
        <v>27099.852999999999</v>
      </c>
    </row>
    <row r="102" spans="1:10">
      <c r="A102" s="12" t="s">
        <v>1313</v>
      </c>
      <c r="B102" s="12" t="s">
        <v>1314</v>
      </c>
      <c r="C102" t="s">
        <v>1315</v>
      </c>
      <c r="D102" t="s">
        <v>1316</v>
      </c>
      <c r="F102" s="19">
        <v>37125.211300000003</v>
      </c>
      <c r="G102" s="19">
        <v>53678.915999999997</v>
      </c>
      <c r="H102" s="19">
        <v>9178.509</v>
      </c>
      <c r="I102" s="19">
        <v>15046.964</v>
      </c>
      <c r="J102" s="19">
        <v>10465.689</v>
      </c>
    </row>
    <row r="103" spans="1:10">
      <c r="A103" t="s">
        <v>1015</v>
      </c>
      <c r="B103" t="s">
        <v>1016</v>
      </c>
      <c r="C103" t="s">
        <v>1017</v>
      </c>
      <c r="D103" t="s">
        <v>1175</v>
      </c>
      <c r="F103" s="19">
        <v>30209.16</v>
      </c>
      <c r="G103" s="19">
        <v>27029.026000000002</v>
      </c>
      <c r="H103" s="19">
        <v>4763.8599999999997</v>
      </c>
      <c r="I103" s="19">
        <v>450.952</v>
      </c>
      <c r="J103" s="19">
        <v>5488.4560000000001</v>
      </c>
    </row>
    <row r="104" spans="1:10">
      <c r="A104" s="12" t="s">
        <v>994</v>
      </c>
      <c r="B104" s="12" t="s">
        <v>995</v>
      </c>
      <c r="C104" t="s">
        <v>996</v>
      </c>
      <c r="D104" t="s">
        <v>1168</v>
      </c>
      <c r="F104" s="19">
        <v>23328.574700000001</v>
      </c>
      <c r="G104" s="19">
        <v>66892.998999999996</v>
      </c>
      <c r="H104" s="19">
        <v>7436.8450000000003</v>
      </c>
      <c r="I104" s="19">
        <v>30850.918000000001</v>
      </c>
      <c r="J104" s="19">
        <v>22402.925999999999</v>
      </c>
    </row>
    <row r="105" spans="1:10">
      <c r="A105" t="s">
        <v>1003</v>
      </c>
      <c r="B105" t="s">
        <v>1004</v>
      </c>
      <c r="C105" t="s">
        <v>1005</v>
      </c>
      <c r="D105" t="s">
        <v>1171</v>
      </c>
      <c r="F105" s="19">
        <v>22969</v>
      </c>
      <c r="G105" s="19">
        <v>22616.899000000001</v>
      </c>
      <c r="H105" s="19">
        <v>3907.4009999999998</v>
      </c>
      <c r="I105" s="19">
        <v>5800.5020000000004</v>
      </c>
      <c r="J105" s="19">
        <v>10114.846</v>
      </c>
    </row>
    <row r="106" spans="1:10">
      <c r="A106" s="12" t="s">
        <v>1305</v>
      </c>
      <c r="B106" s="12" t="s">
        <v>1304</v>
      </c>
      <c r="C106" t="s">
        <v>1307</v>
      </c>
      <c r="D106" t="s">
        <v>1308</v>
      </c>
      <c r="E106" t="s">
        <v>1306</v>
      </c>
      <c r="F106" s="19">
        <v>22540.017</v>
      </c>
      <c r="G106" s="19">
        <v>21784.082999999999</v>
      </c>
      <c r="H106" s="19">
        <v>2197.5079999999998</v>
      </c>
      <c r="I106" s="19">
        <v>3818.5459999999998</v>
      </c>
      <c r="J106" s="19">
        <v>3742.5540000000001</v>
      </c>
    </row>
    <row r="107" spans="1:10">
      <c r="A107" s="12" t="s">
        <v>1326</v>
      </c>
      <c r="B107" s="12" t="s">
        <v>1327</v>
      </c>
      <c r="C107" t="s">
        <v>1328</v>
      </c>
      <c r="D107" t="s">
        <v>1329</v>
      </c>
      <c r="E107" t="s">
        <v>1330</v>
      </c>
      <c r="F107" s="19">
        <v>21919.981599999999</v>
      </c>
      <c r="G107" s="19">
        <v>12759.902</v>
      </c>
      <c r="H107" s="19">
        <v>1042.8710000000001</v>
      </c>
      <c r="I107" s="19">
        <v>2568.819</v>
      </c>
      <c r="J107" s="19">
        <v>4764.5860000000002</v>
      </c>
    </row>
    <row r="108" spans="1:10">
      <c r="A108" s="12" t="s">
        <v>1000</v>
      </c>
      <c r="B108" s="12" t="s">
        <v>1001</v>
      </c>
      <c r="C108" t="s">
        <v>1002</v>
      </c>
      <c r="D108" t="s">
        <v>1170</v>
      </c>
      <c r="F108" s="19">
        <v>17188.002199999999</v>
      </c>
      <c r="G108" s="19">
        <v>26680.115000000002</v>
      </c>
      <c r="H108" s="19">
        <v>629.92999999999995</v>
      </c>
      <c r="I108" s="19">
        <v>2351.933</v>
      </c>
      <c r="J108" s="19">
        <v>10539.753000000001</v>
      </c>
    </row>
    <row r="109" spans="1:10">
      <c r="A109" t="s">
        <v>1006</v>
      </c>
      <c r="B109" t="s">
        <v>1007</v>
      </c>
      <c r="C109" t="s">
        <v>1008</v>
      </c>
      <c r="D109" t="s">
        <v>1172</v>
      </c>
      <c r="F109" s="19">
        <v>14607.956700000001</v>
      </c>
      <c r="G109" s="19">
        <v>23323.168000000001</v>
      </c>
      <c r="H109" s="19">
        <v>2808.8209999999999</v>
      </c>
      <c r="I109" s="19">
        <v>2575.4580000000001</v>
      </c>
      <c r="J109" s="19">
        <v>3907.7550000000001</v>
      </c>
    </row>
    <row r="110" spans="1:10">
      <c r="A110" t="s">
        <v>1009</v>
      </c>
      <c r="B110" t="s">
        <v>1010</v>
      </c>
      <c r="C110" t="s">
        <v>1011</v>
      </c>
      <c r="D110" t="s">
        <v>1173</v>
      </c>
      <c r="F110" s="19">
        <v>7581.2403000000004</v>
      </c>
      <c r="G110" s="19">
        <v>22692.221000000001</v>
      </c>
      <c r="H110" s="19">
        <v>2332.5749999999998</v>
      </c>
      <c r="I110" s="19">
        <v>6452.8130000000001</v>
      </c>
      <c r="J110" s="19">
        <v>7378.42</v>
      </c>
    </row>
    <row r="111" spans="1:10">
      <c r="A111" t="s">
        <v>1012</v>
      </c>
      <c r="B111" t="s">
        <v>1013</v>
      </c>
      <c r="C111" t="s">
        <v>1014</v>
      </c>
      <c r="D111" t="s">
        <v>1174</v>
      </c>
      <c r="F111" s="19">
        <v>5169.0302000000001</v>
      </c>
      <c r="G111" s="19">
        <v>19523.591</v>
      </c>
      <c r="H111" s="19">
        <v>946.13</v>
      </c>
      <c r="I111" s="19">
        <v>7442.7669999999998</v>
      </c>
      <c r="J111" s="19">
        <v>3284.9859999999999</v>
      </c>
    </row>
    <row r="115" spans="1:10">
      <c r="A115" s="1" t="s">
        <v>942</v>
      </c>
    </row>
    <row r="116" spans="1:10">
      <c r="A116" s="1" t="s">
        <v>1046</v>
      </c>
    </row>
    <row r="117" spans="1:10">
      <c r="A117" t="s">
        <v>7</v>
      </c>
      <c r="B117" t="s">
        <v>126</v>
      </c>
      <c r="C117" t="s">
        <v>8</v>
      </c>
      <c r="E117" t="s">
        <v>383</v>
      </c>
      <c r="F117" t="s">
        <v>10</v>
      </c>
      <c r="G117" t="s">
        <v>9</v>
      </c>
      <c r="H117" t="s">
        <v>11</v>
      </c>
      <c r="I117" t="s">
        <v>12</v>
      </c>
      <c r="J117" t="s">
        <v>13</v>
      </c>
    </row>
    <row r="118" spans="1:10">
      <c r="A118" s="12" t="s">
        <v>1048</v>
      </c>
      <c r="B118" s="12" t="s">
        <v>1049</v>
      </c>
      <c r="C118" t="s">
        <v>1050</v>
      </c>
      <c r="D118" t="s">
        <v>1176</v>
      </c>
      <c r="F118" s="19">
        <v>659969.76919999998</v>
      </c>
      <c r="G118" s="19">
        <v>51197.529000000002</v>
      </c>
      <c r="H118" s="19">
        <v>32455.09</v>
      </c>
      <c r="I118" s="19">
        <v>444.70100000000002</v>
      </c>
      <c r="J118" s="19">
        <v>73626.285999999993</v>
      </c>
    </row>
    <row r="119" spans="1:10">
      <c r="A119" t="s">
        <v>1051</v>
      </c>
      <c r="B119" t="s">
        <v>1052</v>
      </c>
      <c r="C119" t="s">
        <v>1053</v>
      </c>
      <c r="D119" t="s">
        <v>1177</v>
      </c>
      <c r="F119" s="19">
        <v>43999.038800000002</v>
      </c>
      <c r="G119" s="19">
        <v>8319.3340000000007</v>
      </c>
      <c r="H119" s="19">
        <v>3024.239</v>
      </c>
      <c r="I119" s="19">
        <v>2969.44</v>
      </c>
      <c r="J119" s="19">
        <v>1413.0619999999999</v>
      </c>
    </row>
    <row r="120" spans="1:10">
      <c r="A120" t="s">
        <v>1057</v>
      </c>
      <c r="B120" t="s">
        <v>1058</v>
      </c>
      <c r="C120" t="s">
        <v>1059</v>
      </c>
      <c r="D120" t="s">
        <v>1179</v>
      </c>
      <c r="F120" s="19">
        <v>6005.3662999999997</v>
      </c>
      <c r="G120" s="19">
        <v>1844.3489999999999</v>
      </c>
      <c r="H120" s="19">
        <v>442.18299999999999</v>
      </c>
      <c r="I120" s="19">
        <v>510.24</v>
      </c>
      <c r="J120" s="19">
        <v>548.34100000000001</v>
      </c>
    </row>
    <row r="122" spans="1:10">
      <c r="A122" s="1" t="s">
        <v>1047</v>
      </c>
    </row>
    <row r="123" spans="1:10">
      <c r="A123" t="s">
        <v>7</v>
      </c>
      <c r="B123" t="s">
        <v>126</v>
      </c>
      <c r="C123" t="s">
        <v>8</v>
      </c>
      <c r="E123" t="s">
        <v>383</v>
      </c>
      <c r="F123" t="s">
        <v>10</v>
      </c>
      <c r="G123" t="s">
        <v>9</v>
      </c>
      <c r="H123" t="s">
        <v>11</v>
      </c>
      <c r="I123" t="s">
        <v>12</v>
      </c>
      <c r="J123" t="s">
        <v>13</v>
      </c>
    </row>
    <row r="124" spans="1:10">
      <c r="A124" s="12" t="s">
        <v>982</v>
      </c>
      <c r="B124" s="12" t="s">
        <v>983</v>
      </c>
      <c r="C124" t="s">
        <v>984</v>
      </c>
      <c r="D124" t="s">
        <v>1181</v>
      </c>
      <c r="F124" s="19">
        <v>49274.330399999999</v>
      </c>
      <c r="G124" s="19">
        <v>78787.517000000007</v>
      </c>
      <c r="H124" s="19">
        <v>6371.143</v>
      </c>
      <c r="I124" s="19">
        <v>8892.6769999999997</v>
      </c>
      <c r="J124" s="19">
        <v>2892.79</v>
      </c>
    </row>
    <row r="125" spans="1:10">
      <c r="A125" t="s">
        <v>1063</v>
      </c>
      <c r="B125" t="s">
        <v>1064</v>
      </c>
      <c r="C125" t="s">
        <v>1065</v>
      </c>
      <c r="D125" t="s">
        <v>1182</v>
      </c>
      <c r="F125" s="19">
        <v>539.27020000000005</v>
      </c>
      <c r="G125" s="19">
        <v>1478.921</v>
      </c>
      <c r="H125" s="19">
        <v>91.884</v>
      </c>
      <c r="I125" s="19">
        <v>110</v>
      </c>
      <c r="J125" s="19">
        <v>94.028999999999996</v>
      </c>
    </row>
    <row r="129" spans="1:10">
      <c r="A129" s="1" t="s">
        <v>980</v>
      </c>
    </row>
    <row r="130" spans="1:10">
      <c r="A130" t="s">
        <v>7</v>
      </c>
      <c r="B130" t="s">
        <v>126</v>
      </c>
      <c r="C130" t="s">
        <v>8</v>
      </c>
      <c r="E130" t="s">
        <v>383</v>
      </c>
      <c r="F130" t="s">
        <v>10</v>
      </c>
      <c r="G130" t="s">
        <v>9</v>
      </c>
      <c r="H130" t="s">
        <v>11</v>
      </c>
      <c r="I130" t="s">
        <v>12</v>
      </c>
      <c r="J130" t="s">
        <v>13</v>
      </c>
    </row>
    <row r="131" spans="1:10">
      <c r="A131" s="12" t="s">
        <v>506</v>
      </c>
      <c r="B131" s="12" t="s">
        <v>508</v>
      </c>
      <c r="C131" t="s">
        <v>530</v>
      </c>
      <c r="D131" t="s">
        <v>879</v>
      </c>
      <c r="F131" s="19">
        <v>264949.41970000003</v>
      </c>
      <c r="G131" s="19">
        <v>225522.87899999999</v>
      </c>
      <c r="H131" s="19">
        <v>29096.296999999999</v>
      </c>
      <c r="I131" s="19">
        <v>25549.636999999999</v>
      </c>
      <c r="J131" s="19">
        <v>56090.472999999998</v>
      </c>
    </row>
    <row r="132" spans="1:10">
      <c r="A132" s="12" t="s">
        <v>981</v>
      </c>
      <c r="B132" s="12" t="s">
        <v>507</v>
      </c>
      <c r="C132" t="s">
        <v>529</v>
      </c>
      <c r="D132" t="s">
        <v>889</v>
      </c>
      <c r="F132" s="19">
        <v>84444.841700000004</v>
      </c>
      <c r="G132" s="19">
        <v>211746.274</v>
      </c>
      <c r="H132" s="19">
        <v>12990.239</v>
      </c>
      <c r="I132" s="19">
        <v>34357.953999999998</v>
      </c>
      <c r="J132" s="19">
        <v>61406.29</v>
      </c>
    </row>
    <row r="133" spans="1:10">
      <c r="A133" s="12" t="s">
        <v>982</v>
      </c>
      <c r="B133" s="12" t="s">
        <v>983</v>
      </c>
      <c r="C133" t="s">
        <v>984</v>
      </c>
      <c r="D133" t="s">
        <v>1181</v>
      </c>
      <c r="F133" s="19">
        <v>49274.330399999999</v>
      </c>
      <c r="G133" s="19">
        <v>78787.517000000007</v>
      </c>
      <c r="H133" s="19">
        <v>6371.143</v>
      </c>
      <c r="I133" s="19">
        <v>8892.6769999999997</v>
      </c>
      <c r="J133" s="19">
        <v>2892.79</v>
      </c>
    </row>
    <row r="134" spans="1:10">
      <c r="A134" t="s">
        <v>985</v>
      </c>
      <c r="B134" t="s">
        <v>986</v>
      </c>
      <c r="C134" t="s">
        <v>987</v>
      </c>
      <c r="D134" t="s">
        <v>1188</v>
      </c>
      <c r="F134" s="19">
        <v>9331.2952999999998</v>
      </c>
      <c r="G134" s="19">
        <v>17327.201000000001</v>
      </c>
      <c r="H134" s="19">
        <v>638.43499999999995</v>
      </c>
      <c r="I134" s="19">
        <v>835.10599999999999</v>
      </c>
      <c r="J134" s="19">
        <v>1653.4269999999999</v>
      </c>
    </row>
    <row r="135" spans="1:10">
      <c r="A135" t="s">
        <v>988</v>
      </c>
      <c r="B135" t="s">
        <v>989</v>
      </c>
      <c r="C135" t="s">
        <v>990</v>
      </c>
      <c r="D135" t="s">
        <v>1189</v>
      </c>
      <c r="F135" s="19">
        <v>4643.1260000000002</v>
      </c>
      <c r="G135" s="19">
        <v>14119.5</v>
      </c>
      <c r="H135" s="19">
        <v>-126.874</v>
      </c>
      <c r="I135" s="19">
        <v>135.61199999999999</v>
      </c>
      <c r="J135" s="19">
        <v>3072.134</v>
      </c>
    </row>
    <row r="137" spans="1:10">
      <c r="A137" s="1" t="s">
        <v>943</v>
      </c>
    </row>
    <row r="138" spans="1:10">
      <c r="A138" t="s">
        <v>7</v>
      </c>
      <c r="B138" t="s">
        <v>126</v>
      </c>
      <c r="C138" t="s">
        <v>8</v>
      </c>
      <c r="E138" t="s">
        <v>383</v>
      </c>
      <c r="F138" t="s">
        <v>10</v>
      </c>
      <c r="G138" t="s">
        <v>9</v>
      </c>
      <c r="H138" t="s">
        <v>11</v>
      </c>
      <c r="I138" t="s">
        <v>12</v>
      </c>
      <c r="J138" t="s">
        <v>13</v>
      </c>
    </row>
    <row r="139" spans="1:10">
      <c r="A139" s="12" t="s">
        <v>1066</v>
      </c>
      <c r="B139" s="12" t="s">
        <v>1067</v>
      </c>
      <c r="C139" t="s">
        <v>1068</v>
      </c>
      <c r="D139" t="s">
        <v>1183</v>
      </c>
      <c r="F139" s="19">
        <v>32184.870299999999</v>
      </c>
      <c r="G139" s="19">
        <v>59575.567000000003</v>
      </c>
      <c r="H139" s="19">
        <v>4082.672</v>
      </c>
      <c r="I139" s="19">
        <v>4785.4870000000001</v>
      </c>
      <c r="J139" s="19">
        <v>7573.6679999999997</v>
      </c>
    </row>
    <row r="140" spans="1:10">
      <c r="A140" s="12" t="s">
        <v>245</v>
      </c>
      <c r="B140" s="12" t="s">
        <v>246</v>
      </c>
      <c r="C140" t="s">
        <v>247</v>
      </c>
      <c r="D140" t="s">
        <v>836</v>
      </c>
      <c r="F140" s="19">
        <v>16035.8328</v>
      </c>
      <c r="G140" s="19">
        <v>94433.407000000007</v>
      </c>
      <c r="H140" s="19">
        <v>3369.4270000000001</v>
      </c>
      <c r="I140" s="19">
        <v>14528.19</v>
      </c>
      <c r="J140" s="19">
        <v>7042.78</v>
      </c>
    </row>
    <row r="141" spans="1:10">
      <c r="A141" s="12" t="s">
        <v>1069</v>
      </c>
      <c r="B141" s="12" t="s">
        <v>1070</v>
      </c>
      <c r="C141" t="s">
        <v>1071</v>
      </c>
      <c r="D141" t="s">
        <v>1184</v>
      </c>
      <c r="F141" s="19">
        <v>5630.4336000000003</v>
      </c>
      <c r="G141" s="19">
        <v>15898.371999999999</v>
      </c>
      <c r="H141" s="19">
        <v>785.35500000000002</v>
      </c>
      <c r="I141" s="19">
        <v>3674.32</v>
      </c>
      <c r="J141" s="19">
        <v>3611.3139999999999</v>
      </c>
    </row>
    <row r="142" spans="1:10">
      <c r="A142" t="s">
        <v>1072</v>
      </c>
      <c r="B142" t="s">
        <v>1073</v>
      </c>
      <c r="C142" t="s">
        <v>1074</v>
      </c>
      <c r="D142" t="s">
        <v>1185</v>
      </c>
      <c r="F142" s="19">
        <v>3207.2568999999999</v>
      </c>
      <c r="G142" s="19">
        <v>8096.4520000000002</v>
      </c>
      <c r="H142" s="19">
        <v>263.45999999999998</v>
      </c>
      <c r="I142" s="19">
        <v>440.637</v>
      </c>
      <c r="J142" s="19">
        <v>760.31700000000001</v>
      </c>
    </row>
    <row r="147" spans="1:10">
      <c r="F147"/>
      <c r="G147"/>
      <c r="H147"/>
      <c r="I147"/>
      <c r="J147"/>
    </row>
    <row r="148" spans="1:10">
      <c r="F148"/>
      <c r="G148"/>
      <c r="H148"/>
      <c r="I148"/>
      <c r="J148"/>
    </row>
    <row r="149" spans="1:10">
      <c r="F149"/>
      <c r="G149"/>
      <c r="H149"/>
      <c r="I149"/>
      <c r="J149"/>
    </row>
    <row r="151" spans="1:10">
      <c r="A151" s="6" t="s">
        <v>1</v>
      </c>
    </row>
    <row r="152" spans="1:10">
      <c r="A152" s="1" t="s">
        <v>1</v>
      </c>
      <c r="B152" s="1"/>
    </row>
    <row r="153" spans="1:10">
      <c r="A153" s="9" t="s">
        <v>7</v>
      </c>
      <c r="B153" s="1" t="s">
        <v>126</v>
      </c>
      <c r="C153" t="s">
        <v>8</v>
      </c>
      <c r="F153" s="19" t="s">
        <v>10</v>
      </c>
      <c r="G153" s="19" t="s">
        <v>9</v>
      </c>
      <c r="H153" s="19" t="s">
        <v>11</v>
      </c>
      <c r="I153" s="19" t="s">
        <v>12</v>
      </c>
      <c r="J153" s="19" t="s">
        <v>13</v>
      </c>
    </row>
    <row r="154" spans="1:10">
      <c r="A154" s="12" t="s">
        <v>115</v>
      </c>
      <c r="B154" s="12" t="s">
        <v>181</v>
      </c>
      <c r="C154" t="s">
        <v>116</v>
      </c>
      <c r="D154" t="s">
        <v>791</v>
      </c>
      <c r="F154" s="19">
        <v>304446.62770000001</v>
      </c>
      <c r="G154" s="19">
        <v>288856.37599999999</v>
      </c>
      <c r="H154" s="19">
        <v>53386.489000000001</v>
      </c>
      <c r="I154" s="19">
        <v>74146.017999999996</v>
      </c>
      <c r="J154" s="19">
        <v>43146.012000000002</v>
      </c>
    </row>
    <row r="155" spans="1:10">
      <c r="A155" t="s">
        <v>117</v>
      </c>
      <c r="B155" t="s">
        <v>182</v>
      </c>
      <c r="C155" t="s">
        <v>118</v>
      </c>
      <c r="D155" t="s">
        <v>792</v>
      </c>
      <c r="F155" s="19">
        <v>64980.830499999996</v>
      </c>
      <c r="G155" s="19">
        <v>62881.796000000002</v>
      </c>
      <c r="H155" s="19">
        <v>20857.233</v>
      </c>
      <c r="I155" s="19">
        <v>31120.197</v>
      </c>
      <c r="J155" s="19">
        <v>19045.728999999999</v>
      </c>
    </row>
    <row r="156" spans="1:10">
      <c r="A156" t="s">
        <v>119</v>
      </c>
      <c r="B156" t="s">
        <v>184</v>
      </c>
      <c r="C156" t="s">
        <v>120</v>
      </c>
      <c r="D156" t="s">
        <v>793</v>
      </c>
      <c r="F156" s="19">
        <v>33503.2143</v>
      </c>
      <c r="G156" s="19">
        <v>19398.838</v>
      </c>
      <c r="H156" s="19">
        <v>9349.2369999999992</v>
      </c>
      <c r="I156" s="19">
        <v>12254.797</v>
      </c>
      <c r="J156" s="19">
        <v>5605.1679999999997</v>
      </c>
    </row>
    <row r="157" spans="1:10">
      <c r="A157" t="s">
        <v>121</v>
      </c>
      <c r="B157" t="s">
        <v>185</v>
      </c>
      <c r="C157" t="s">
        <v>122</v>
      </c>
      <c r="D157" t="s">
        <v>794</v>
      </c>
      <c r="F157" s="19">
        <v>19137.1914</v>
      </c>
      <c r="G157" s="19">
        <v>17391.53</v>
      </c>
      <c r="H157" s="19">
        <v>4489.4960000000001</v>
      </c>
      <c r="I157" s="19">
        <v>10720.459000000001</v>
      </c>
      <c r="J157" s="19">
        <v>6688.4889999999996</v>
      </c>
    </row>
    <row r="158" spans="1:10">
      <c r="A158" t="s">
        <v>123</v>
      </c>
      <c r="B158" t="s">
        <v>186</v>
      </c>
      <c r="C158" t="s">
        <v>124</v>
      </c>
      <c r="D158" t="s">
        <v>795</v>
      </c>
      <c r="F158" s="19">
        <v>16251.6667</v>
      </c>
      <c r="G158" s="19">
        <v>7846.9250000000002</v>
      </c>
      <c r="H158" s="19">
        <v>2109.3609999999999</v>
      </c>
      <c r="I158" s="19">
        <v>22.574999999999999</v>
      </c>
      <c r="J158" s="19">
        <v>2935.2930000000001</v>
      </c>
    </row>
    <row r="159" spans="1:10">
      <c r="A159" t="s">
        <v>289</v>
      </c>
      <c r="B159" t="s">
        <v>290</v>
      </c>
      <c r="C159" t="s">
        <v>291</v>
      </c>
      <c r="D159" t="s">
        <v>796</v>
      </c>
      <c r="F159" s="19">
        <v>8463.1656999999996</v>
      </c>
      <c r="G159" s="19">
        <v>13628.062</v>
      </c>
      <c r="H159" s="19">
        <v>650.63400000000001</v>
      </c>
      <c r="I159" s="19">
        <v>6643.6049999999996</v>
      </c>
      <c r="J159" s="19">
        <v>1167.338</v>
      </c>
    </row>
    <row r="160" spans="1:10">
      <c r="A160" s="12" t="s">
        <v>1283</v>
      </c>
      <c r="B160" s="12" t="s">
        <v>1282</v>
      </c>
      <c r="C160" t="s">
        <v>1284</v>
      </c>
      <c r="D160" t="s">
        <v>1285</v>
      </c>
      <c r="F160" s="19">
        <v>4033.3451</v>
      </c>
      <c r="G160" s="19">
        <v>2892.84</v>
      </c>
      <c r="H160" s="19">
        <v>1564.028</v>
      </c>
      <c r="I160" s="19">
        <v>1000</v>
      </c>
      <c r="J160" s="19">
        <v>1857.528</v>
      </c>
    </row>
    <row r="162" spans="1:10">
      <c r="A162" s="1" t="s">
        <v>375</v>
      </c>
    </row>
    <row r="163" spans="1:10">
      <c r="A163" s="9" t="s">
        <v>7</v>
      </c>
      <c r="B163" t="s">
        <v>126</v>
      </c>
      <c r="C163" t="s">
        <v>8</v>
      </c>
      <c r="F163" s="19" t="s">
        <v>10</v>
      </c>
      <c r="G163" s="19" t="s">
        <v>9</v>
      </c>
      <c r="H163" s="19" t="s">
        <v>11</v>
      </c>
      <c r="I163" s="19" t="s">
        <v>12</v>
      </c>
      <c r="J163" s="19" t="s">
        <v>13</v>
      </c>
    </row>
    <row r="164" spans="1:10">
      <c r="A164" t="s">
        <v>377</v>
      </c>
      <c r="B164" t="s">
        <v>378</v>
      </c>
      <c r="C164" t="s">
        <v>381</v>
      </c>
      <c r="D164" t="s">
        <v>774</v>
      </c>
      <c r="F164" s="19">
        <v>64007.746800000001</v>
      </c>
      <c r="G164" s="19">
        <v>15591.794</v>
      </c>
      <c r="H164" s="19">
        <v>3448.4119999999998</v>
      </c>
      <c r="I164" s="19">
        <v>2852.3809999999999</v>
      </c>
      <c r="J164" s="19">
        <v>4269.4709999999995</v>
      </c>
    </row>
    <row r="165" spans="1:10">
      <c r="A165" t="s">
        <v>409</v>
      </c>
      <c r="B165" t="s">
        <v>410</v>
      </c>
      <c r="C165" t="s">
        <v>411</v>
      </c>
      <c r="D165" t="s">
        <v>784</v>
      </c>
      <c r="E165" t="s">
        <v>444</v>
      </c>
      <c r="F165" s="19">
        <v>24657.344499999999</v>
      </c>
      <c r="G165" s="19">
        <v>3062.0039999999999</v>
      </c>
      <c r="H165" s="19">
        <v>1062.194</v>
      </c>
      <c r="I165" s="19">
        <v>0</v>
      </c>
      <c r="J165" s="19">
        <v>3681.6860000000001</v>
      </c>
    </row>
    <row r="166" spans="1:10">
      <c r="A166" t="s">
        <v>403</v>
      </c>
      <c r="B166" t="s">
        <v>404</v>
      </c>
      <c r="C166" t="s">
        <v>405</v>
      </c>
      <c r="D166" t="s">
        <v>782</v>
      </c>
      <c r="F166" s="19">
        <v>10275.0201</v>
      </c>
      <c r="G166" s="19">
        <v>11723.971</v>
      </c>
      <c r="H166" s="19">
        <v>1451.146</v>
      </c>
      <c r="I166" s="19">
        <v>438.12700000000001</v>
      </c>
      <c r="J166" s="19">
        <v>4860.848</v>
      </c>
    </row>
    <row r="167" spans="1:10">
      <c r="A167" s="12" t="s">
        <v>434</v>
      </c>
      <c r="B167" s="12" t="s">
        <v>145</v>
      </c>
      <c r="C167" t="s">
        <v>146</v>
      </c>
      <c r="D167" t="s">
        <v>798</v>
      </c>
      <c r="F167" s="19">
        <v>7921.1121999999996</v>
      </c>
      <c r="G167" s="19">
        <v>15517.528</v>
      </c>
      <c r="H167" s="19">
        <v>2058.741</v>
      </c>
      <c r="I167" s="19">
        <v>2735.7109999999998</v>
      </c>
      <c r="J167" s="19">
        <v>2546.0659999999998</v>
      </c>
    </row>
    <row r="168" spans="1:10">
      <c r="A168" t="s">
        <v>389</v>
      </c>
      <c r="B168" t="s">
        <v>390</v>
      </c>
      <c r="C168" t="s">
        <v>391</v>
      </c>
      <c r="D168" t="s">
        <v>777</v>
      </c>
      <c r="F168" s="19">
        <v>6150.3364000000001</v>
      </c>
      <c r="G168" s="19">
        <v>3603.0540000000001</v>
      </c>
      <c r="H168" s="19">
        <v>632.63599999999997</v>
      </c>
      <c r="I168" s="19">
        <v>106.938</v>
      </c>
      <c r="J168" s="19">
        <v>703.34</v>
      </c>
    </row>
    <row r="169" spans="1:10">
      <c r="A169" t="s">
        <v>441</v>
      </c>
      <c r="B169" t="s">
        <v>442</v>
      </c>
      <c r="C169" t="s">
        <v>443</v>
      </c>
      <c r="D169" t="s">
        <v>801</v>
      </c>
      <c r="F169" s="19">
        <v>5854.6036999999997</v>
      </c>
      <c r="G169" s="19">
        <v>1980.9349999999999</v>
      </c>
      <c r="H169" s="19">
        <v>442.03300000000002</v>
      </c>
      <c r="I169" s="19">
        <v>0.85899999999999999</v>
      </c>
      <c r="J169" s="19">
        <v>806.5</v>
      </c>
    </row>
    <row r="170" spans="1:10">
      <c r="A170" t="s">
        <v>406</v>
      </c>
      <c r="B170" t="s">
        <v>407</v>
      </c>
      <c r="C170" t="s">
        <v>408</v>
      </c>
      <c r="D170" t="s">
        <v>783</v>
      </c>
      <c r="F170" s="19">
        <v>4855.9288999999999</v>
      </c>
      <c r="G170" s="19">
        <v>4412.1459999999997</v>
      </c>
      <c r="H170" s="19">
        <v>606.86</v>
      </c>
      <c r="I170" s="19">
        <v>2113.953</v>
      </c>
      <c r="J170" s="19">
        <v>895.12400000000002</v>
      </c>
    </row>
    <row r="171" spans="1:10">
      <c r="A171" t="s">
        <v>425</v>
      </c>
      <c r="B171" t="s">
        <v>426</v>
      </c>
      <c r="C171" t="s">
        <v>427</v>
      </c>
      <c r="D171" t="s">
        <v>789</v>
      </c>
      <c r="F171" s="19">
        <v>3431.0542</v>
      </c>
      <c r="G171" s="19">
        <v>2010.162</v>
      </c>
      <c r="H171" s="19">
        <v>530.06500000000005</v>
      </c>
      <c r="I171" s="19">
        <v>705.57799999999997</v>
      </c>
      <c r="J171" s="19">
        <v>848.65200000000004</v>
      </c>
    </row>
    <row r="172" spans="1:10">
      <c r="A172" t="s">
        <v>431</v>
      </c>
      <c r="B172" t="s">
        <v>432</v>
      </c>
      <c r="C172" t="s">
        <v>433</v>
      </c>
      <c r="D172" t="s">
        <v>797</v>
      </c>
      <c r="E172" t="s">
        <v>114</v>
      </c>
      <c r="F172" s="19">
        <v>2753.3107</v>
      </c>
      <c r="G172" s="19">
        <v>2703.549</v>
      </c>
      <c r="H172" s="19">
        <v>129.869</v>
      </c>
      <c r="I172" s="19">
        <v>0</v>
      </c>
      <c r="J172" s="19">
        <v>864.15200000000004</v>
      </c>
    </row>
    <row r="173" spans="1:10">
      <c r="A173" t="s">
        <v>422</v>
      </c>
      <c r="B173" t="s">
        <v>423</v>
      </c>
      <c r="C173" t="s">
        <v>424</v>
      </c>
      <c r="D173" t="s">
        <v>788</v>
      </c>
      <c r="F173" s="19">
        <v>1445.0663</v>
      </c>
      <c r="G173" s="25">
        <v>976.72699999999998</v>
      </c>
      <c r="H173" s="25">
        <v>115.604</v>
      </c>
      <c r="I173" s="25">
        <v>319.262</v>
      </c>
      <c r="J173" s="25">
        <v>495.524</v>
      </c>
    </row>
    <row r="174" spans="1:10">
      <c r="A174" t="s">
        <v>438</v>
      </c>
      <c r="B174" t="s">
        <v>439</v>
      </c>
      <c r="C174" t="s">
        <v>440</v>
      </c>
      <c r="D174" t="s">
        <v>800</v>
      </c>
      <c r="F174" s="19">
        <v>1206.3807999999999</v>
      </c>
      <c r="G174" s="19">
        <v>1179.19</v>
      </c>
      <c r="H174" s="19">
        <v>97.673000000000002</v>
      </c>
      <c r="I174" s="19">
        <v>406.42099999999999</v>
      </c>
      <c r="J174" s="19">
        <v>448.75599999999997</v>
      </c>
    </row>
    <row r="175" spans="1:10">
      <c r="A175" t="s">
        <v>435</v>
      </c>
      <c r="B175" t="s">
        <v>436</v>
      </c>
      <c r="C175" t="s">
        <v>437</v>
      </c>
      <c r="D175" t="s">
        <v>799</v>
      </c>
      <c r="F175" s="19">
        <v>881.82010000000002</v>
      </c>
      <c r="G175" s="19">
        <v>682.19899999999996</v>
      </c>
      <c r="H175" s="19">
        <v>24.247</v>
      </c>
      <c r="I175" s="19">
        <v>0.64300000000000002</v>
      </c>
      <c r="J175" s="19">
        <v>453.90699999999998</v>
      </c>
    </row>
    <row r="176" spans="1:10">
      <c r="A176" t="s">
        <v>445</v>
      </c>
      <c r="B176" t="s">
        <v>446</v>
      </c>
      <c r="C176" t="s">
        <v>447</v>
      </c>
      <c r="D176" t="s">
        <v>802</v>
      </c>
      <c r="F176" s="19">
        <v>437.06939999999997</v>
      </c>
      <c r="G176" s="19">
        <v>375.577</v>
      </c>
      <c r="H176" s="19">
        <v>10.646000000000001</v>
      </c>
      <c r="I176" s="19">
        <v>302.17399999999998</v>
      </c>
      <c r="J176" s="19">
        <v>26.495000000000001</v>
      </c>
    </row>
    <row r="179" spans="1:10">
      <c r="A179" s="1" t="s">
        <v>376</v>
      </c>
    </row>
    <row r="180" spans="1:10">
      <c r="A180" s="9" t="s">
        <v>7</v>
      </c>
      <c r="B180" t="s">
        <v>126</v>
      </c>
      <c r="C180" t="s">
        <v>8</v>
      </c>
      <c r="F180" s="19" t="s">
        <v>10</v>
      </c>
      <c r="G180" s="19" t="s">
        <v>9</v>
      </c>
      <c r="H180" s="19" t="s">
        <v>11</v>
      </c>
      <c r="I180" s="19" t="s">
        <v>12</v>
      </c>
      <c r="J180" s="19" t="s">
        <v>13</v>
      </c>
    </row>
    <row r="181" spans="1:10">
      <c r="A181" t="s">
        <v>448</v>
      </c>
      <c r="B181" t="s">
        <v>449</v>
      </c>
      <c r="C181" t="s">
        <v>450</v>
      </c>
      <c r="D181" t="s">
        <v>803</v>
      </c>
      <c r="F181" s="19">
        <v>14899.072899999999</v>
      </c>
      <c r="G181" s="19">
        <v>9704.75</v>
      </c>
      <c r="H181" s="19">
        <v>1715.0519999999999</v>
      </c>
      <c r="I181" s="19">
        <v>2665.6860000000001</v>
      </c>
      <c r="J181" s="19">
        <v>792.96799999999996</v>
      </c>
    </row>
    <row r="182" spans="1:10">
      <c r="A182" s="12" t="s">
        <v>469</v>
      </c>
      <c r="B182" s="12" t="s">
        <v>470</v>
      </c>
      <c r="C182" t="s">
        <v>471</v>
      </c>
      <c r="D182" t="s">
        <v>810</v>
      </c>
      <c r="F182" s="19">
        <v>14143.3909</v>
      </c>
      <c r="G182" s="19">
        <v>9450.7960000000003</v>
      </c>
      <c r="H182" s="19">
        <v>1666.5260000000001</v>
      </c>
      <c r="I182" s="19">
        <v>1245.1500000000001</v>
      </c>
      <c r="J182" s="19">
        <v>1187.9280000000001</v>
      </c>
    </row>
    <row r="183" spans="1:10">
      <c r="A183" t="s">
        <v>454</v>
      </c>
      <c r="B183" t="s">
        <v>455</v>
      </c>
      <c r="C183" t="s">
        <v>456</v>
      </c>
      <c r="D183" t="s">
        <v>805</v>
      </c>
      <c r="F183" s="19">
        <v>6889.8051999999998</v>
      </c>
      <c r="G183" s="19">
        <v>3829.35</v>
      </c>
      <c r="H183" s="19">
        <v>562.31899999999996</v>
      </c>
      <c r="I183" s="19">
        <v>589.125</v>
      </c>
      <c r="J183" s="19">
        <v>1038.174</v>
      </c>
    </row>
    <row r="184" spans="1:10">
      <c r="A184" t="s">
        <v>457</v>
      </c>
      <c r="B184" t="s">
        <v>458</v>
      </c>
      <c r="C184" t="s">
        <v>459</v>
      </c>
      <c r="D184" t="s">
        <v>806</v>
      </c>
      <c r="F184" s="19">
        <v>6785.1736000000001</v>
      </c>
      <c r="G184" s="19">
        <v>4424.96</v>
      </c>
      <c r="H184" s="19">
        <v>664.04600000000005</v>
      </c>
      <c r="I184" s="19">
        <v>1337.6759999999999</v>
      </c>
      <c r="J184" s="19">
        <v>526.90700000000004</v>
      </c>
    </row>
    <row r="185" spans="1:10">
      <c r="A185" t="s">
        <v>460</v>
      </c>
      <c r="B185" t="s">
        <v>461</v>
      </c>
      <c r="C185" t="s">
        <v>462</v>
      </c>
      <c r="D185" t="s">
        <v>807</v>
      </c>
      <c r="F185" s="19">
        <v>3017.1062999999999</v>
      </c>
      <c r="G185" s="19">
        <v>4135.6120000000001</v>
      </c>
      <c r="H185" s="19">
        <v>348.15600000000001</v>
      </c>
      <c r="I185" s="19">
        <v>2411.4760000000001</v>
      </c>
      <c r="J185" s="19">
        <v>1441.7940000000001</v>
      </c>
    </row>
    <row r="186" spans="1:10">
      <c r="A186" t="s">
        <v>451</v>
      </c>
      <c r="B186" t="s">
        <v>452</v>
      </c>
      <c r="C186" t="s">
        <v>453</v>
      </c>
      <c r="D186" t="s">
        <v>804</v>
      </c>
      <c r="F186" s="19">
        <v>2234.5</v>
      </c>
      <c r="G186" s="19">
        <v>1890.665</v>
      </c>
      <c r="H186" s="19">
        <v>311.88099999999997</v>
      </c>
      <c r="I186" s="19">
        <v>1039.5899999999999</v>
      </c>
      <c r="J186" s="19">
        <v>867.47799999999995</v>
      </c>
    </row>
    <row r="187" spans="1:10">
      <c r="A187" t="s">
        <v>463</v>
      </c>
      <c r="B187" t="s">
        <v>464</v>
      </c>
      <c r="C187" t="s">
        <v>465</v>
      </c>
      <c r="D187" t="s">
        <v>808</v>
      </c>
      <c r="F187" s="19">
        <v>864.43240000000003</v>
      </c>
      <c r="G187" s="19">
        <v>888.56500000000005</v>
      </c>
      <c r="H187" s="19">
        <v>56.664999999999999</v>
      </c>
      <c r="I187" s="19">
        <v>11.717000000000001</v>
      </c>
      <c r="J187" s="19">
        <v>121.10899999999999</v>
      </c>
    </row>
    <row r="188" spans="1:10">
      <c r="A188" t="s">
        <v>466</v>
      </c>
      <c r="B188" t="s">
        <v>467</v>
      </c>
      <c r="C188" t="s">
        <v>468</v>
      </c>
      <c r="D188" t="s">
        <v>809</v>
      </c>
      <c r="F188" s="19">
        <v>601.22360000000003</v>
      </c>
      <c r="G188" s="19">
        <v>1355.27</v>
      </c>
      <c r="H188" s="19">
        <v>177.62100000000001</v>
      </c>
      <c r="I188" s="19">
        <v>820.55100000000004</v>
      </c>
      <c r="J188" s="19">
        <v>191.221</v>
      </c>
    </row>
    <row r="191" spans="1:10">
      <c r="A191" s="6" t="s">
        <v>2</v>
      </c>
    </row>
    <row r="192" spans="1:10">
      <c r="A192" s="9" t="s">
        <v>7</v>
      </c>
      <c r="B192" t="s">
        <v>126</v>
      </c>
      <c r="C192" t="s">
        <v>8</v>
      </c>
      <c r="F192" s="19" t="s">
        <v>10</v>
      </c>
      <c r="G192" s="19" t="s">
        <v>9</v>
      </c>
      <c r="H192" s="19" t="s">
        <v>11</v>
      </c>
      <c r="I192" s="19" t="s">
        <v>12</v>
      </c>
      <c r="J192" s="19" t="s">
        <v>13</v>
      </c>
    </row>
    <row r="193" spans="1:10">
      <c r="A193" s="12" t="s">
        <v>125</v>
      </c>
      <c r="B193" s="12" t="s">
        <v>129</v>
      </c>
      <c r="C193" t="s">
        <v>130</v>
      </c>
      <c r="D193" t="s">
        <v>811</v>
      </c>
      <c r="F193" s="19">
        <v>74878.549199999994</v>
      </c>
      <c r="G193" s="19">
        <v>536948.16799999995</v>
      </c>
      <c r="H193" s="19">
        <v>10180.92</v>
      </c>
      <c r="I193" s="19">
        <v>65700.417000000001</v>
      </c>
      <c r="J193" s="19">
        <v>6645.05</v>
      </c>
    </row>
    <row r="194" spans="1:10">
      <c r="A194" s="12" t="s">
        <v>131</v>
      </c>
      <c r="B194" s="12" t="s">
        <v>132</v>
      </c>
      <c r="C194" t="s">
        <v>133</v>
      </c>
      <c r="D194" t="s">
        <v>812</v>
      </c>
      <c r="F194" s="19">
        <v>24090.9617</v>
      </c>
      <c r="G194" s="19">
        <v>200675.97700000001</v>
      </c>
      <c r="H194" s="19">
        <v>4218.7150000000001</v>
      </c>
      <c r="I194" s="19">
        <v>31266.513999999999</v>
      </c>
      <c r="J194" s="19">
        <v>2541.8110000000001</v>
      </c>
    </row>
    <row r="195" spans="1:10">
      <c r="A195" t="s">
        <v>110</v>
      </c>
      <c r="B195" t="s">
        <v>140</v>
      </c>
      <c r="C195" t="s">
        <v>111</v>
      </c>
      <c r="D195" t="s">
        <v>778</v>
      </c>
      <c r="F195" s="19">
        <v>14408.7762</v>
      </c>
      <c r="G195" s="19">
        <v>24649.191999999999</v>
      </c>
      <c r="H195" s="19">
        <v>1419.847</v>
      </c>
      <c r="I195" s="19">
        <v>914.08100000000002</v>
      </c>
      <c r="J195" s="19">
        <v>2255.09</v>
      </c>
    </row>
    <row r="196" spans="1:10">
      <c r="A196" t="s">
        <v>134</v>
      </c>
      <c r="B196" t="s">
        <v>135</v>
      </c>
      <c r="C196" t="s">
        <v>136</v>
      </c>
      <c r="D196" t="s">
        <v>813</v>
      </c>
      <c r="F196" s="19">
        <v>12754.206899999999</v>
      </c>
      <c r="G196" s="19">
        <v>123300.08100000001</v>
      </c>
      <c r="H196" s="19">
        <v>2187.3890000000001</v>
      </c>
      <c r="I196" s="19">
        <v>16406.088</v>
      </c>
      <c r="J196" s="19">
        <v>682.06700000000001</v>
      </c>
    </row>
    <row r="197" spans="1:10">
      <c r="A197" s="12" t="s">
        <v>141</v>
      </c>
      <c r="B197" s="12" t="s">
        <v>142</v>
      </c>
      <c r="C197" t="s">
        <v>143</v>
      </c>
      <c r="D197" t="s">
        <v>815</v>
      </c>
      <c r="F197" s="19">
        <v>12240.538699999999</v>
      </c>
      <c r="G197" s="19">
        <v>45367.612000000001</v>
      </c>
      <c r="H197" s="19">
        <v>1703.6849999999999</v>
      </c>
      <c r="I197" s="19">
        <v>7639.77</v>
      </c>
      <c r="J197" s="19">
        <v>2419.7579999999998</v>
      </c>
    </row>
    <row r="198" spans="1:10">
      <c r="A198" s="12" t="s">
        <v>144</v>
      </c>
      <c r="B198" s="12" t="s">
        <v>145</v>
      </c>
      <c r="C198" t="s">
        <v>146</v>
      </c>
      <c r="D198" t="s">
        <v>798</v>
      </c>
      <c r="F198" s="19">
        <v>7921.1121999999996</v>
      </c>
      <c r="G198" s="19">
        <v>15517.528</v>
      </c>
      <c r="H198" s="19">
        <v>2058.741</v>
      </c>
      <c r="I198" s="19">
        <v>2735.7109999999998</v>
      </c>
      <c r="J198" s="19">
        <v>2546.0659999999998</v>
      </c>
    </row>
    <row r="199" spans="1:10">
      <c r="A199" s="12" t="s">
        <v>137</v>
      </c>
      <c r="B199" s="12" t="s">
        <v>138</v>
      </c>
      <c r="C199" t="s">
        <v>139</v>
      </c>
      <c r="D199" t="s">
        <v>814</v>
      </c>
      <c r="F199" s="19">
        <v>7231.2839999999997</v>
      </c>
      <c r="G199" s="19">
        <v>54435.177000000003</v>
      </c>
      <c r="H199" s="19">
        <v>1019.572</v>
      </c>
      <c r="I199" s="19">
        <v>9839.2980000000007</v>
      </c>
      <c r="J199" s="19">
        <v>2243.6689999999999</v>
      </c>
    </row>
    <row r="200" spans="1:10">
      <c r="A200" t="s">
        <v>150</v>
      </c>
      <c r="B200" t="s">
        <v>151</v>
      </c>
      <c r="C200" t="s">
        <v>152</v>
      </c>
      <c r="D200" t="s">
        <v>817</v>
      </c>
      <c r="F200" s="19">
        <v>5058.0267000000003</v>
      </c>
      <c r="G200" s="19">
        <v>18755.067999999999</v>
      </c>
      <c r="H200" s="19">
        <v>687.27300000000002</v>
      </c>
      <c r="I200" s="19">
        <v>1649.07</v>
      </c>
      <c r="J200" s="19">
        <v>1213.6369999999999</v>
      </c>
    </row>
    <row r="201" spans="1:10">
      <c r="A201" t="s">
        <v>147</v>
      </c>
      <c r="B201" t="s">
        <v>148</v>
      </c>
      <c r="C201" t="s">
        <v>149</v>
      </c>
      <c r="D201" t="s">
        <v>816</v>
      </c>
      <c r="F201" s="19">
        <v>4811.0594000000001</v>
      </c>
      <c r="G201" s="19">
        <v>29281.223999999998</v>
      </c>
      <c r="H201" s="19">
        <v>568.14099999999996</v>
      </c>
      <c r="I201" s="19">
        <v>6225.067</v>
      </c>
      <c r="J201" s="19">
        <v>1160.78</v>
      </c>
    </row>
    <row r="202" spans="1:10">
      <c r="A202" s="12" t="s">
        <v>153</v>
      </c>
      <c r="B202" s="12" t="s">
        <v>154</v>
      </c>
      <c r="C202" t="s">
        <v>155</v>
      </c>
      <c r="D202" t="s">
        <v>818</v>
      </c>
      <c r="F202" s="19">
        <v>3694.7042000000001</v>
      </c>
      <c r="G202" s="19">
        <v>77607.807000000001</v>
      </c>
      <c r="H202" s="19">
        <v>937.48299999999995</v>
      </c>
      <c r="I202" s="19">
        <v>5911.6890000000003</v>
      </c>
      <c r="J202" s="19">
        <v>777.61</v>
      </c>
    </row>
    <row r="207" spans="1:10">
      <c r="A207" s="6" t="s">
        <v>3</v>
      </c>
    </row>
    <row r="208" spans="1:10">
      <c r="A208" s="9" t="s">
        <v>7</v>
      </c>
      <c r="B208" t="s">
        <v>126</v>
      </c>
      <c r="C208" t="s">
        <v>8</v>
      </c>
      <c r="E208" t="s">
        <v>194</v>
      </c>
      <c r="F208" s="19" t="s">
        <v>10</v>
      </c>
      <c r="G208" s="19" t="s">
        <v>9</v>
      </c>
      <c r="H208" s="19" t="s">
        <v>11</v>
      </c>
      <c r="I208" s="19" t="s">
        <v>12</v>
      </c>
      <c r="J208" s="19" t="s">
        <v>13</v>
      </c>
    </row>
    <row r="209" spans="1:10">
      <c r="A209" s="12" t="s">
        <v>195</v>
      </c>
      <c r="B209" s="12" t="s">
        <v>196</v>
      </c>
      <c r="C209" t="s">
        <v>197</v>
      </c>
      <c r="D209" t="s">
        <v>819</v>
      </c>
      <c r="E209" t="s">
        <v>297</v>
      </c>
      <c r="F209" s="19">
        <v>1403627.7992</v>
      </c>
      <c r="G209" s="19">
        <v>4760286.82</v>
      </c>
      <c r="H209" s="19">
        <v>160105.70699999999</v>
      </c>
      <c r="I209" s="19">
        <v>613047.28099999996</v>
      </c>
      <c r="J209" s="19">
        <v>576764.68999999994</v>
      </c>
    </row>
    <row r="210" spans="1:10">
      <c r="A210" s="12" t="s">
        <v>210</v>
      </c>
      <c r="B210" s="12" t="s">
        <v>211</v>
      </c>
      <c r="C210" t="s">
        <v>212</v>
      </c>
      <c r="D210" t="s">
        <v>848</v>
      </c>
      <c r="E210" t="s">
        <v>299</v>
      </c>
      <c r="F210" s="19">
        <v>201242.88329999999</v>
      </c>
      <c r="G210" s="19">
        <v>1014194.67</v>
      </c>
      <c r="H210" s="19">
        <v>22659.528999999999</v>
      </c>
      <c r="I210" s="19">
        <v>273960.98700000002</v>
      </c>
      <c r="J210" s="19">
        <v>243554.26</v>
      </c>
    </row>
    <row r="211" spans="1:10">
      <c r="A211" s="12" t="s">
        <v>199</v>
      </c>
      <c r="B211" s="12" t="s">
        <v>200</v>
      </c>
      <c r="C211" t="s">
        <v>201</v>
      </c>
      <c r="D211" t="s">
        <v>820</v>
      </c>
      <c r="E211" t="s">
        <v>300</v>
      </c>
      <c r="F211" s="19">
        <v>164371.40049999999</v>
      </c>
      <c r="G211" s="19">
        <v>1235702.5630000001</v>
      </c>
      <c r="H211" s="19">
        <v>29469.965</v>
      </c>
      <c r="I211" s="19">
        <v>98878.607999999993</v>
      </c>
      <c r="J211" s="19">
        <v>131851.916</v>
      </c>
    </row>
    <row r="212" spans="1:10">
      <c r="A212" s="12" t="s">
        <v>203</v>
      </c>
      <c r="B212" s="12" t="s">
        <v>204</v>
      </c>
      <c r="C212" t="s">
        <v>205</v>
      </c>
      <c r="D212" t="s">
        <v>821</v>
      </c>
      <c r="E212" t="s">
        <v>302</v>
      </c>
      <c r="F212" s="19">
        <v>86637.521500000003</v>
      </c>
      <c r="G212" s="19">
        <v>472566.73599999998</v>
      </c>
      <c r="H212" s="19">
        <v>13330.148999999999</v>
      </c>
      <c r="I212" s="19">
        <v>32231.960999999999</v>
      </c>
      <c r="J212" s="19">
        <v>29745.526000000002</v>
      </c>
    </row>
    <row r="213" spans="1:10">
      <c r="A213" s="12" t="s">
        <v>207</v>
      </c>
      <c r="B213" s="12" t="s">
        <v>208</v>
      </c>
      <c r="C213" t="s">
        <v>209</v>
      </c>
      <c r="D213" t="s">
        <v>822</v>
      </c>
      <c r="E213" t="s">
        <v>298</v>
      </c>
      <c r="F213" s="19">
        <v>83515.431899999996</v>
      </c>
      <c r="G213" s="19">
        <v>896341</v>
      </c>
      <c r="H213" s="19">
        <v>13272.235000000001</v>
      </c>
      <c r="I213" s="19">
        <v>88471.804999999993</v>
      </c>
      <c r="J213" s="19">
        <v>72194.587</v>
      </c>
    </row>
    <row r="214" spans="1:10">
      <c r="A214" s="12" t="s">
        <v>213</v>
      </c>
      <c r="B214" s="12" t="s">
        <v>214</v>
      </c>
      <c r="C214" t="s">
        <v>215</v>
      </c>
      <c r="D214" t="s">
        <v>823</v>
      </c>
      <c r="E214" t="s">
        <v>301</v>
      </c>
      <c r="F214" s="19">
        <v>60578.4519</v>
      </c>
      <c r="G214" s="19">
        <v>884725.83600000001</v>
      </c>
      <c r="H214" s="19">
        <v>15120.18</v>
      </c>
      <c r="I214" s="19">
        <v>96399.714000000007</v>
      </c>
      <c r="J214" s="19">
        <v>49658.080999999998</v>
      </c>
    </row>
    <row r="215" spans="1:10">
      <c r="A215" s="12" t="s">
        <v>1290</v>
      </c>
      <c r="B215" s="12" t="s">
        <v>1291</v>
      </c>
      <c r="C215" t="s">
        <v>1360</v>
      </c>
      <c r="D215" t="s">
        <v>1358</v>
      </c>
      <c r="E215" t="s">
        <v>1293</v>
      </c>
      <c r="F215" s="19">
        <v>26922.659899999999</v>
      </c>
      <c r="G215" s="19">
        <v>46234.425000000003</v>
      </c>
      <c r="H215" s="19">
        <v>1191.6579999999999</v>
      </c>
      <c r="I215" s="19">
        <v>1593.501</v>
      </c>
      <c r="J215" s="19">
        <v>8334.7540000000008</v>
      </c>
    </row>
    <row r="216" spans="1:10">
      <c r="A216" s="12" t="s">
        <v>1309</v>
      </c>
      <c r="B216" s="12" t="s">
        <v>1310</v>
      </c>
      <c r="C216" t="s">
        <v>1311</v>
      </c>
      <c r="D216" t="s">
        <v>1312</v>
      </c>
      <c r="F216" s="19">
        <v>22817.644199999999</v>
      </c>
      <c r="G216" s="19">
        <v>21022.629000000001</v>
      </c>
      <c r="H216" s="19">
        <v>682.077</v>
      </c>
      <c r="I216" s="19">
        <v>43622.39</v>
      </c>
      <c r="J216" s="19">
        <v>5862.7920000000004</v>
      </c>
    </row>
    <row r="220" spans="1:10">
      <c r="A220" s="6" t="s">
        <v>4</v>
      </c>
    </row>
    <row r="221" spans="1:10">
      <c r="A221" s="9" t="s">
        <v>7</v>
      </c>
      <c r="B221" t="s">
        <v>126</v>
      </c>
      <c r="C221" t="s">
        <v>8</v>
      </c>
      <c r="E221" t="s">
        <v>337</v>
      </c>
      <c r="F221" s="19" t="s">
        <v>10</v>
      </c>
      <c r="G221" s="19" t="s">
        <v>9</v>
      </c>
      <c r="H221" s="19" t="s">
        <v>11</v>
      </c>
      <c r="I221" s="19" t="s">
        <v>12</v>
      </c>
      <c r="J221" s="19" t="s">
        <v>13</v>
      </c>
    </row>
    <row r="222" spans="1:10">
      <c r="A222" s="12" t="s">
        <v>216</v>
      </c>
      <c r="B222" s="12" t="s">
        <v>217</v>
      </c>
      <c r="C222" t="s">
        <v>218</v>
      </c>
      <c r="D222" t="s">
        <v>828</v>
      </c>
      <c r="F222" s="19">
        <v>193860.43309999999</v>
      </c>
      <c r="G222" s="19">
        <v>424739.15</v>
      </c>
      <c r="H222" s="19">
        <v>14198.61</v>
      </c>
      <c r="I222" s="19">
        <v>7287.3940000000002</v>
      </c>
      <c r="J222" s="19">
        <v>77384.566000000006</v>
      </c>
    </row>
    <row r="223" spans="1:10">
      <c r="A223" s="12" t="s">
        <v>229</v>
      </c>
      <c r="B223" s="12" t="s">
        <v>230</v>
      </c>
      <c r="C223" t="s">
        <v>231</v>
      </c>
      <c r="D223" t="s">
        <v>830</v>
      </c>
      <c r="F223" s="19">
        <v>71534.619500000001</v>
      </c>
      <c r="G223" s="19">
        <v>236026.022</v>
      </c>
      <c r="H223" s="19">
        <v>4753.82</v>
      </c>
      <c r="I223" s="19">
        <v>5294.6729999999998</v>
      </c>
      <c r="J223" s="19">
        <v>29382.263999999999</v>
      </c>
    </row>
    <row r="224" spans="1:10">
      <c r="A224" t="s">
        <v>282</v>
      </c>
      <c r="B224" t="s">
        <v>303</v>
      </c>
      <c r="C224" t="s">
        <v>304</v>
      </c>
      <c r="D224" t="s">
        <v>857</v>
      </c>
      <c r="F224" s="19">
        <v>39476.278899999998</v>
      </c>
      <c r="G224" s="19">
        <v>66732.452999999994</v>
      </c>
      <c r="H224" s="19">
        <v>4309.97</v>
      </c>
      <c r="I224" s="19">
        <v>217.75700000000001</v>
      </c>
      <c r="J224" s="19">
        <v>14514.24</v>
      </c>
    </row>
    <row r="225" spans="1:10">
      <c r="A225" s="12" t="s">
        <v>1290</v>
      </c>
      <c r="B225" s="12" t="s">
        <v>1291</v>
      </c>
      <c r="C225" t="s">
        <v>1360</v>
      </c>
      <c r="D225" t="s">
        <v>1358</v>
      </c>
      <c r="F225" s="19">
        <v>26922.659899999999</v>
      </c>
      <c r="G225" s="19">
        <v>46234.425000000003</v>
      </c>
      <c r="H225" s="19">
        <v>1191.6579999999999</v>
      </c>
      <c r="I225" s="19">
        <v>1593.501</v>
      </c>
      <c r="J225" s="19">
        <v>8334.7540000000008</v>
      </c>
    </row>
    <row r="226" spans="1:10">
      <c r="A226" s="12" t="s">
        <v>938</v>
      </c>
      <c r="B226" s="12" t="s">
        <v>939</v>
      </c>
      <c r="C226" t="s">
        <v>371</v>
      </c>
      <c r="D226" t="s">
        <v>850</v>
      </c>
      <c r="E226" t="s">
        <v>372</v>
      </c>
      <c r="F226" s="19">
        <v>26065.4264</v>
      </c>
      <c r="G226" s="19">
        <v>22552.166000000001</v>
      </c>
      <c r="H226" s="19">
        <v>3232.62</v>
      </c>
      <c r="I226" s="19">
        <v>2248.6129999999998</v>
      </c>
      <c r="J226" s="19">
        <v>5040.0050000000001</v>
      </c>
    </row>
    <row r="227" spans="1:10">
      <c r="A227" t="s">
        <v>333</v>
      </c>
      <c r="B227" t="s">
        <v>334</v>
      </c>
      <c r="C227" t="s">
        <v>335</v>
      </c>
      <c r="D227" t="s">
        <v>849</v>
      </c>
      <c r="E227" t="s">
        <v>372</v>
      </c>
      <c r="F227" s="19">
        <v>2441.3186999999998</v>
      </c>
      <c r="G227" s="19">
        <v>2487.069</v>
      </c>
      <c r="H227" s="19">
        <v>413.85700000000003</v>
      </c>
      <c r="I227" s="19">
        <v>25.111000000000001</v>
      </c>
      <c r="J227" s="19">
        <v>377.755</v>
      </c>
    </row>
    <row r="228" spans="1:10">
      <c r="A228" t="s">
        <v>330</v>
      </c>
      <c r="B228" t="s">
        <v>331</v>
      </c>
      <c r="C228" t="s">
        <v>332</v>
      </c>
      <c r="D228" t="s">
        <v>834</v>
      </c>
      <c r="E228" t="s">
        <v>329</v>
      </c>
      <c r="F228" s="19">
        <v>1663.0015000000001</v>
      </c>
      <c r="G228" s="19">
        <v>10053.583000000001</v>
      </c>
      <c r="H228" s="19">
        <v>187.56100000000001</v>
      </c>
      <c r="I228" s="19">
        <v>441.27699999999999</v>
      </c>
      <c r="J228" s="19">
        <v>434.738</v>
      </c>
    </row>
    <row r="230" spans="1:10">
      <c r="A230" s="6" t="s">
        <v>5</v>
      </c>
    </row>
    <row r="231" spans="1:10">
      <c r="A231" s="9" t="s">
        <v>7</v>
      </c>
      <c r="B231" t="s">
        <v>126</v>
      </c>
      <c r="C231" t="s">
        <v>8</v>
      </c>
      <c r="E231" t="s">
        <v>235</v>
      </c>
      <c r="F231" s="19" t="s">
        <v>10</v>
      </c>
      <c r="G231" s="19" t="s">
        <v>9</v>
      </c>
      <c r="H231" s="19" t="s">
        <v>11</v>
      </c>
      <c r="I231" s="19" t="s">
        <v>12</v>
      </c>
      <c r="J231" s="19" t="s">
        <v>13</v>
      </c>
    </row>
    <row r="232" spans="1:10">
      <c r="A232" t="s">
        <v>226</v>
      </c>
      <c r="B232" t="s">
        <v>227</v>
      </c>
      <c r="C232" t="s">
        <v>228</v>
      </c>
      <c r="D232" t="s">
        <v>829</v>
      </c>
      <c r="E232" t="s">
        <v>328</v>
      </c>
      <c r="F232" s="19">
        <v>383133.27659999998</v>
      </c>
      <c r="G232" s="19">
        <v>118636.77800000001</v>
      </c>
      <c r="H232" s="19">
        <v>33396.438999999998</v>
      </c>
      <c r="I232" s="19">
        <v>54578.538</v>
      </c>
      <c r="J232" s="19">
        <v>7663.8710000000001</v>
      </c>
    </row>
    <row r="233" spans="1:10">
      <c r="A233" s="12" t="s">
        <v>258</v>
      </c>
      <c r="B233" s="12" t="s">
        <v>269</v>
      </c>
      <c r="C233" t="s">
        <v>266</v>
      </c>
      <c r="D233" t="s">
        <v>842</v>
      </c>
      <c r="E233" t="s">
        <v>359</v>
      </c>
      <c r="F233" s="19">
        <v>258073.2542</v>
      </c>
      <c r="G233" s="19">
        <v>91255.854000000007</v>
      </c>
      <c r="H233" s="19">
        <v>27790.494999999999</v>
      </c>
      <c r="I233" s="19">
        <v>30154.268</v>
      </c>
      <c r="J233" s="19">
        <v>4638.6819999999998</v>
      </c>
    </row>
    <row r="234" spans="1:10">
      <c r="A234" s="12" t="s">
        <v>239</v>
      </c>
      <c r="B234" s="12" t="s">
        <v>240</v>
      </c>
      <c r="C234" t="s">
        <v>241</v>
      </c>
      <c r="D234" t="s">
        <v>833</v>
      </c>
      <c r="E234" t="s">
        <v>338</v>
      </c>
      <c r="F234" s="19">
        <v>71221.336800000005</v>
      </c>
      <c r="G234" s="19">
        <v>376992.86300000001</v>
      </c>
      <c r="H234" s="19">
        <v>5531.8649999999998</v>
      </c>
      <c r="I234" s="19">
        <v>43833.351999999999</v>
      </c>
      <c r="J234" s="19">
        <v>11505.429</v>
      </c>
    </row>
    <row r="235" spans="1:10">
      <c r="A235" t="s">
        <v>262</v>
      </c>
      <c r="B235" t="s">
        <v>276</v>
      </c>
      <c r="C235" t="s">
        <v>278</v>
      </c>
      <c r="D235" t="s">
        <v>846</v>
      </c>
      <c r="E235" t="s">
        <v>273</v>
      </c>
      <c r="F235" s="19">
        <v>29974.343499999999</v>
      </c>
      <c r="G235" s="19">
        <v>35840.83</v>
      </c>
      <c r="H235" s="19">
        <v>1640.8510000000001</v>
      </c>
      <c r="I235" s="19">
        <v>63.466000000000001</v>
      </c>
      <c r="J235" s="19">
        <v>3017.348</v>
      </c>
    </row>
    <row r="236" spans="1:10">
      <c r="A236" s="12" t="s">
        <v>245</v>
      </c>
      <c r="B236" s="12" t="s">
        <v>246</v>
      </c>
      <c r="C236" t="s">
        <v>247</v>
      </c>
      <c r="D236" t="s">
        <v>836</v>
      </c>
      <c r="E236" t="s">
        <v>248</v>
      </c>
      <c r="F236" s="19">
        <v>16035.8328</v>
      </c>
      <c r="G236" s="19">
        <v>94433.407000000007</v>
      </c>
      <c r="H236" s="19">
        <v>3369.4270000000001</v>
      </c>
      <c r="I236" s="19">
        <v>14528.19</v>
      </c>
      <c r="J236" s="19">
        <v>7042.78</v>
      </c>
    </row>
    <row r="237" spans="1:10">
      <c r="A237" s="12" t="s">
        <v>261</v>
      </c>
      <c r="B237" s="12" t="s">
        <v>277</v>
      </c>
      <c r="C237" t="s">
        <v>279</v>
      </c>
      <c r="D237" t="s">
        <v>845</v>
      </c>
      <c r="E237" t="s">
        <v>272</v>
      </c>
      <c r="F237" s="19">
        <v>15523.6266</v>
      </c>
      <c r="G237" s="19">
        <v>30686.021000000001</v>
      </c>
      <c r="H237" s="19">
        <v>-1077.5899999999999</v>
      </c>
      <c r="I237" s="19">
        <v>1365.7349999999999</v>
      </c>
      <c r="J237" s="19">
        <v>8366.1029999999992</v>
      </c>
    </row>
    <row r="238" spans="1:10">
      <c r="A238" t="s">
        <v>236</v>
      </c>
      <c r="B238" t="s">
        <v>237</v>
      </c>
      <c r="C238" t="s">
        <v>238</v>
      </c>
      <c r="D238" t="s">
        <v>832</v>
      </c>
      <c r="E238" t="s">
        <v>267</v>
      </c>
      <c r="F238" s="19">
        <v>12396.127500000001</v>
      </c>
      <c r="G238" s="19">
        <v>35884.17</v>
      </c>
      <c r="H238" s="19">
        <v>757.44600000000003</v>
      </c>
      <c r="I238" s="19">
        <v>13.069000000000001</v>
      </c>
      <c r="J238" s="19">
        <v>2553.3649999999998</v>
      </c>
    </row>
    <row r="239" spans="1:10">
      <c r="A239" t="s">
        <v>254</v>
      </c>
      <c r="B239" t="s">
        <v>255</v>
      </c>
      <c r="C239" t="s">
        <v>256</v>
      </c>
      <c r="D239" t="s">
        <v>838</v>
      </c>
      <c r="E239" t="s">
        <v>252</v>
      </c>
      <c r="F239" s="19">
        <v>6485.9107999999997</v>
      </c>
      <c r="G239" s="19">
        <v>16777.883999999998</v>
      </c>
      <c r="H239" s="19">
        <v>645.43499999999995</v>
      </c>
      <c r="I239" s="19">
        <v>6.0640000000000001</v>
      </c>
      <c r="J239" s="19">
        <v>591.58600000000001</v>
      </c>
    </row>
    <row r="240" spans="1:10">
      <c r="A240" s="12" t="s">
        <v>249</v>
      </c>
      <c r="B240" s="12" t="s">
        <v>250</v>
      </c>
      <c r="C240" t="s">
        <v>251</v>
      </c>
      <c r="D240" t="s">
        <v>837</v>
      </c>
      <c r="E240" t="s">
        <v>253</v>
      </c>
      <c r="F240" s="19">
        <v>3893.5164</v>
      </c>
      <c r="G240" s="19">
        <v>21207.654999999999</v>
      </c>
      <c r="H240" s="19">
        <v>712.01199999999994</v>
      </c>
      <c r="I240" s="19">
        <v>35.158000000000001</v>
      </c>
      <c r="J240" s="19">
        <v>1293.5129999999999</v>
      </c>
    </row>
    <row r="241" spans="1:10">
      <c r="A241" t="s">
        <v>339</v>
      </c>
      <c r="B241" t="s">
        <v>340</v>
      </c>
      <c r="C241" t="s">
        <v>341</v>
      </c>
      <c r="D241" t="s">
        <v>858</v>
      </c>
      <c r="E241" t="s">
        <v>342</v>
      </c>
      <c r="F241" s="19">
        <v>3436.8867</v>
      </c>
      <c r="G241" s="19">
        <v>16964.956999999999</v>
      </c>
      <c r="H241" s="19">
        <v>411.00700000000001</v>
      </c>
      <c r="I241" s="19">
        <v>8.5060000000000002</v>
      </c>
      <c r="J241" s="19">
        <v>369.01400000000001</v>
      </c>
    </row>
    <row r="242" spans="1:10">
      <c r="A242" t="s">
        <v>333</v>
      </c>
      <c r="B242" t="s">
        <v>334</v>
      </c>
      <c r="C242" t="s">
        <v>335</v>
      </c>
      <c r="D242" t="s">
        <v>849</v>
      </c>
      <c r="E242" t="s">
        <v>358</v>
      </c>
      <c r="F242" s="19">
        <v>2441.3186999999998</v>
      </c>
      <c r="G242" s="19">
        <v>2487.069</v>
      </c>
      <c r="H242" s="19">
        <v>413.85700000000003</v>
      </c>
      <c r="I242" s="19">
        <v>25.111000000000001</v>
      </c>
      <c r="J242" s="19">
        <v>377.755</v>
      </c>
    </row>
    <row r="243" spans="1:10">
      <c r="A243" t="s">
        <v>330</v>
      </c>
      <c r="B243" t="s">
        <v>331</v>
      </c>
      <c r="C243" t="s">
        <v>332</v>
      </c>
      <c r="D243" t="s">
        <v>834</v>
      </c>
      <c r="E243" t="s">
        <v>350</v>
      </c>
      <c r="F243" s="19">
        <v>1663.0015000000001</v>
      </c>
      <c r="G243" s="19">
        <v>10053.583000000001</v>
      </c>
      <c r="H243" s="19">
        <v>187.56100000000001</v>
      </c>
      <c r="I243" s="19">
        <v>441.27699999999999</v>
      </c>
      <c r="J243" s="19">
        <v>434.738</v>
      </c>
    </row>
    <row r="244" spans="1:10">
      <c r="A244" t="s">
        <v>343</v>
      </c>
      <c r="B244" t="s">
        <v>344</v>
      </c>
      <c r="C244" t="s">
        <v>345</v>
      </c>
      <c r="D244" t="s">
        <v>859</v>
      </c>
      <c r="E244" t="s">
        <v>342</v>
      </c>
      <c r="F244" s="19">
        <v>1649.2824000000001</v>
      </c>
      <c r="G244" s="19">
        <v>3080.3229999999999</v>
      </c>
      <c r="H244" s="19">
        <v>157.03200000000001</v>
      </c>
      <c r="I244" s="19">
        <v>30</v>
      </c>
      <c r="J244" s="19">
        <v>185.03299999999999</v>
      </c>
    </row>
    <row r="245" spans="1:10">
      <c r="A245" t="s">
        <v>351</v>
      </c>
      <c r="B245" t="s">
        <v>352</v>
      </c>
      <c r="C245" t="s">
        <v>353</v>
      </c>
      <c r="D245" t="s">
        <v>860</v>
      </c>
      <c r="E245" t="s">
        <v>342</v>
      </c>
      <c r="F245" s="19">
        <v>1640.5567000000001</v>
      </c>
      <c r="G245" s="19">
        <v>6821.2870000000003</v>
      </c>
      <c r="H245" s="19">
        <v>42.584000000000003</v>
      </c>
      <c r="I245" s="19">
        <v>641.58799999999997</v>
      </c>
      <c r="J245" s="19">
        <v>67.44</v>
      </c>
    </row>
    <row r="246" spans="1:10">
      <c r="A246" t="s">
        <v>346</v>
      </c>
      <c r="B246" t="s">
        <v>347</v>
      </c>
      <c r="C246" t="s">
        <v>348</v>
      </c>
      <c r="D246" t="s">
        <v>839</v>
      </c>
      <c r="E246" t="s">
        <v>349</v>
      </c>
      <c r="F246" s="19">
        <v>1413.412</v>
      </c>
      <c r="G246" s="19">
        <v>4374.7550000000001</v>
      </c>
      <c r="H246" s="19">
        <v>127.991</v>
      </c>
      <c r="I246" s="19">
        <v>34.896000000000001</v>
      </c>
      <c r="J246" s="19">
        <v>597.41600000000005</v>
      </c>
    </row>
  </sheetData>
  <sortState ref="A222:J228">
    <sortCondition descending="1" ref="F222:F228"/>
  </sortState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"/>
  <sheetViews>
    <sheetView zoomScale="80" zoomScaleNormal="80" workbookViewId="0">
      <selection activeCell="M9" sqref="M9"/>
    </sheetView>
  </sheetViews>
  <sheetFormatPr defaultRowHeight="15.75"/>
  <cols>
    <col min="1" max="1" width="23.125" customWidth="1"/>
    <col min="2" max="2" width="21.375" customWidth="1"/>
    <col min="4" max="4" width="14.375" customWidth="1"/>
    <col min="5" max="5" width="73.25" customWidth="1"/>
    <col min="6" max="7" width="11.375" customWidth="1"/>
    <col min="8" max="8" width="9.375" customWidth="1"/>
    <col min="9" max="9" width="9.875" customWidth="1"/>
    <col min="10" max="10" width="9.375" customWidth="1"/>
    <col min="12" max="12" width="11.375" bestFit="1" customWidth="1"/>
    <col min="13" max="13" width="31.125" bestFit="1" customWidth="1"/>
  </cols>
  <sheetData>
    <row r="1" spans="1:13">
      <c r="A1" s="8" t="s">
        <v>1294</v>
      </c>
      <c r="B1" s="1"/>
      <c r="L1" t="s">
        <v>10</v>
      </c>
      <c r="M1" t="s">
        <v>1354</v>
      </c>
    </row>
    <row r="2" spans="1:13">
      <c r="A2" t="s">
        <v>7</v>
      </c>
      <c r="B2" t="s">
        <v>126</v>
      </c>
      <c r="C2" t="s">
        <v>8</v>
      </c>
      <c r="D2" t="s">
        <v>740</v>
      </c>
      <c r="E2" t="s">
        <v>27</v>
      </c>
      <c r="F2" t="s">
        <v>10</v>
      </c>
      <c r="G2" t="s">
        <v>9</v>
      </c>
      <c r="H2" t="s">
        <v>11</v>
      </c>
      <c r="I2" t="s">
        <v>12</v>
      </c>
      <c r="J2" t="s">
        <v>13</v>
      </c>
      <c r="L2" t="s">
        <v>9</v>
      </c>
      <c r="M2" t="s">
        <v>1355</v>
      </c>
    </row>
    <row r="3" spans="1:13">
      <c r="A3" s="12" t="s">
        <v>1321</v>
      </c>
      <c r="B3" s="12" t="s">
        <v>1322</v>
      </c>
      <c r="C3" t="s">
        <v>1323</v>
      </c>
      <c r="D3" t="s">
        <v>1324</v>
      </c>
      <c r="E3" t="s">
        <v>47</v>
      </c>
      <c r="F3" s="19">
        <v>247829.04939999999</v>
      </c>
      <c r="G3" s="19">
        <v>61485.089</v>
      </c>
      <c r="H3" s="19">
        <v>33140.275000000001</v>
      </c>
      <c r="I3" s="19">
        <v>0</v>
      </c>
      <c r="J3" s="19">
        <v>50196.81</v>
      </c>
      <c r="L3" t="s">
        <v>11</v>
      </c>
      <c r="M3" t="s">
        <v>1355</v>
      </c>
    </row>
    <row r="4" spans="1:13">
      <c r="A4" t="s">
        <v>38</v>
      </c>
      <c r="B4" t="s">
        <v>164</v>
      </c>
      <c r="C4" t="s">
        <v>40</v>
      </c>
      <c r="D4" t="s">
        <v>748</v>
      </c>
      <c r="E4" t="s">
        <v>42</v>
      </c>
      <c r="F4" s="19">
        <v>56136.585099999997</v>
      </c>
      <c r="G4" s="19">
        <v>15787.013300000001</v>
      </c>
      <c r="H4" s="19">
        <v>3112.5897</v>
      </c>
      <c r="I4" s="19">
        <v>602.99099999999999</v>
      </c>
      <c r="J4" s="19">
        <v>9953.5753000000004</v>
      </c>
      <c r="L4" t="s">
        <v>12</v>
      </c>
      <c r="M4" t="s">
        <v>1356</v>
      </c>
    </row>
    <row r="5" spans="1:13">
      <c r="A5" t="s">
        <v>73</v>
      </c>
      <c r="B5" t="s">
        <v>190</v>
      </c>
      <c r="C5" t="s">
        <v>74</v>
      </c>
      <c r="D5" t="s">
        <v>854</v>
      </c>
      <c r="E5" t="s">
        <v>72</v>
      </c>
      <c r="F5" s="19">
        <v>36912.722800000003</v>
      </c>
      <c r="G5" s="19">
        <v>10363.257</v>
      </c>
      <c r="H5" s="19">
        <v>2281.6370000000002</v>
      </c>
      <c r="I5" s="19">
        <v>0</v>
      </c>
      <c r="J5" s="19">
        <v>4588.0439999999999</v>
      </c>
      <c r="L5" t="s">
        <v>13</v>
      </c>
      <c r="M5" t="s">
        <v>1356</v>
      </c>
    </row>
    <row r="6" spans="1:13">
      <c r="A6" t="s">
        <v>51</v>
      </c>
      <c r="B6" t="s">
        <v>168</v>
      </c>
      <c r="C6" t="s">
        <v>53</v>
      </c>
      <c r="D6" t="s">
        <v>752</v>
      </c>
      <c r="E6" t="s">
        <v>52</v>
      </c>
      <c r="F6" s="19">
        <v>35982.198100000001</v>
      </c>
      <c r="G6" s="19">
        <v>12510.266</v>
      </c>
      <c r="H6" s="19">
        <v>1314.7560000000001</v>
      </c>
      <c r="I6" s="19">
        <v>0</v>
      </c>
      <c r="J6" s="19">
        <v>4736.5820000000003</v>
      </c>
      <c r="L6" s="13"/>
      <c r="M6">
        <v>2017</v>
      </c>
    </row>
    <row r="7" spans="1:13">
      <c r="A7" t="s">
        <v>70</v>
      </c>
      <c r="B7" t="s">
        <v>189</v>
      </c>
      <c r="C7" t="s">
        <v>71</v>
      </c>
      <c r="D7" t="s">
        <v>853</v>
      </c>
      <c r="E7" t="s">
        <v>72</v>
      </c>
      <c r="F7" s="19">
        <v>27137.384399999999</v>
      </c>
      <c r="G7" s="19">
        <v>3005.3649999999998</v>
      </c>
      <c r="H7" s="19">
        <v>899.79399999999998</v>
      </c>
      <c r="I7" s="19">
        <v>6.907</v>
      </c>
      <c r="J7" s="19">
        <v>1189.095</v>
      </c>
    </row>
    <row r="8" spans="1:13">
      <c r="A8" t="s">
        <v>63</v>
      </c>
      <c r="B8" t="s">
        <v>193</v>
      </c>
      <c r="C8" t="s">
        <v>64</v>
      </c>
      <c r="D8" t="s">
        <v>861</v>
      </c>
      <c r="E8" t="s">
        <v>65</v>
      </c>
      <c r="F8" s="19">
        <v>23849.6266</v>
      </c>
      <c r="G8" s="19">
        <v>1979.471</v>
      </c>
      <c r="H8" s="19">
        <v>815.97900000000004</v>
      </c>
      <c r="I8" s="19">
        <v>0</v>
      </c>
      <c r="J8" s="19">
        <v>900.75199999999995</v>
      </c>
    </row>
    <row r="9" spans="1:13">
      <c r="A9" s="12" t="s">
        <v>16</v>
      </c>
      <c r="B9" s="12" t="s">
        <v>187</v>
      </c>
      <c r="C9" t="s">
        <v>26</v>
      </c>
      <c r="D9" t="s">
        <v>847</v>
      </c>
      <c r="E9" t="s">
        <v>76</v>
      </c>
      <c r="F9" s="19">
        <v>23678.565200000001</v>
      </c>
      <c r="G9" s="19">
        <v>4477.4210000000003</v>
      </c>
      <c r="H9" s="19">
        <v>-1141.133</v>
      </c>
      <c r="I9" s="19">
        <v>2147.1770000000001</v>
      </c>
      <c r="J9" s="19">
        <v>1673.9090000000001</v>
      </c>
      <c r="L9" s="12"/>
      <c r="M9" t="s">
        <v>1367</v>
      </c>
    </row>
    <row r="10" spans="1:13">
      <c r="A10" t="s">
        <v>66</v>
      </c>
      <c r="B10" t="s">
        <v>172</v>
      </c>
      <c r="C10" t="s">
        <v>67</v>
      </c>
      <c r="D10" t="s">
        <v>756</v>
      </c>
      <c r="E10" t="s">
        <v>572</v>
      </c>
      <c r="F10" s="19">
        <v>12577.7963</v>
      </c>
      <c r="G10" s="19">
        <v>9354.9979999999996</v>
      </c>
      <c r="H10" s="19">
        <v>950.57600000000002</v>
      </c>
      <c r="I10" s="19">
        <v>0</v>
      </c>
      <c r="J10" s="19">
        <v>1163.0830000000001</v>
      </c>
    </row>
    <row r="11" spans="1:13">
      <c r="A11" t="s">
        <v>472</v>
      </c>
      <c r="B11" t="s">
        <v>473</v>
      </c>
      <c r="C11" t="s">
        <v>474</v>
      </c>
      <c r="D11" t="s">
        <v>851</v>
      </c>
      <c r="E11" t="s">
        <v>30</v>
      </c>
      <c r="F11" s="19">
        <v>4190.5688</v>
      </c>
      <c r="G11" s="19">
        <v>812.04200000000003</v>
      </c>
      <c r="H11" s="19">
        <v>151.97300000000001</v>
      </c>
      <c r="I11" s="19">
        <v>0</v>
      </c>
      <c r="J11" s="19">
        <v>840.81899999999996</v>
      </c>
    </row>
    <row r="12" spans="1:13">
      <c r="A12" t="s">
        <v>80</v>
      </c>
      <c r="B12" t="s">
        <v>191</v>
      </c>
      <c r="C12" t="s">
        <v>81</v>
      </c>
      <c r="D12" t="s">
        <v>855</v>
      </c>
      <c r="E12" t="s">
        <v>82</v>
      </c>
      <c r="F12" s="19">
        <v>1012.2495</v>
      </c>
      <c r="G12" s="25">
        <v>841.73199999999997</v>
      </c>
      <c r="H12" s="25">
        <v>149.256</v>
      </c>
      <c r="I12" s="25">
        <v>0</v>
      </c>
      <c r="J12" s="25">
        <v>810.25800000000004</v>
      </c>
    </row>
    <row r="15" spans="1:13">
      <c r="A15" s="6" t="s">
        <v>0</v>
      </c>
      <c r="B15" s="1"/>
    </row>
    <row r="16" spans="1:13">
      <c r="A16" s="1" t="s">
        <v>101</v>
      </c>
      <c r="B16" s="1"/>
    </row>
    <row r="17" spans="1:10">
      <c r="A17" t="s">
        <v>7</v>
      </c>
      <c r="B17" t="s">
        <v>126</v>
      </c>
      <c r="C17" t="s">
        <v>8</v>
      </c>
      <c r="E17" t="s">
        <v>100</v>
      </c>
      <c r="F17" t="s">
        <v>10</v>
      </c>
      <c r="G17" t="s">
        <v>9</v>
      </c>
      <c r="H17" t="s">
        <v>11</v>
      </c>
      <c r="I17" t="s">
        <v>12</v>
      </c>
      <c r="J17" t="s">
        <v>13</v>
      </c>
    </row>
    <row r="18" spans="1:10">
      <c r="A18" s="12" t="s">
        <v>102</v>
      </c>
      <c r="B18" s="12" t="s">
        <v>128</v>
      </c>
      <c r="C18" t="s">
        <v>103</v>
      </c>
      <c r="D18" t="s">
        <v>763</v>
      </c>
      <c r="E18" t="s">
        <v>112</v>
      </c>
      <c r="F18" s="19">
        <v>226932.75</v>
      </c>
      <c r="G18" s="19">
        <v>49541.199000000001</v>
      </c>
      <c r="H18" s="19">
        <v>15122.495000000001</v>
      </c>
      <c r="I18" s="19">
        <v>12949.383</v>
      </c>
      <c r="J18" s="19">
        <v>26902.663</v>
      </c>
    </row>
    <row r="19" spans="1:10">
      <c r="A19" t="s">
        <v>106</v>
      </c>
      <c r="B19" t="s">
        <v>175</v>
      </c>
      <c r="C19" t="s">
        <v>107</v>
      </c>
      <c r="D19" t="s">
        <v>765</v>
      </c>
      <c r="E19" t="s">
        <v>112</v>
      </c>
      <c r="F19" s="19">
        <v>109373.2205</v>
      </c>
      <c r="G19" s="19">
        <v>13547.674999999999</v>
      </c>
      <c r="H19" s="19">
        <v>5683.1319999999996</v>
      </c>
      <c r="I19" s="19">
        <v>0</v>
      </c>
      <c r="J19" s="19">
        <v>7835.7979999999998</v>
      </c>
    </row>
    <row r="20" spans="1:10">
      <c r="A20" t="s">
        <v>104</v>
      </c>
      <c r="B20" t="s">
        <v>174</v>
      </c>
      <c r="C20" t="s">
        <v>105</v>
      </c>
      <c r="D20" t="s">
        <v>764</v>
      </c>
      <c r="E20" t="s">
        <v>112</v>
      </c>
      <c r="F20" s="19">
        <v>30091.918699999998</v>
      </c>
      <c r="G20" s="19">
        <v>6951.7539999999999</v>
      </c>
      <c r="H20" s="19">
        <v>1782.759</v>
      </c>
      <c r="I20" s="19">
        <v>3598.88</v>
      </c>
      <c r="J20" s="19">
        <v>2092.6370000000002</v>
      </c>
    </row>
    <row r="21" spans="1:10">
      <c r="A21" t="s">
        <v>108</v>
      </c>
      <c r="B21" t="s">
        <v>180</v>
      </c>
      <c r="C21" t="s">
        <v>109</v>
      </c>
      <c r="D21" t="s">
        <v>766</v>
      </c>
      <c r="E21" t="s">
        <v>113</v>
      </c>
      <c r="F21" s="19">
        <v>18028.1656</v>
      </c>
      <c r="G21" s="19">
        <v>3477.5639999999999</v>
      </c>
      <c r="H21" s="19">
        <v>464.24400000000003</v>
      </c>
      <c r="I21" s="19">
        <v>393.98899999999998</v>
      </c>
      <c r="J21" s="19">
        <v>1337.558</v>
      </c>
    </row>
    <row r="22" spans="1:10">
      <c r="F22" s="19"/>
      <c r="G22" s="19"/>
      <c r="H22" s="19"/>
      <c r="I22" s="19"/>
      <c r="J22" s="19"/>
    </row>
    <row r="25" spans="1:10">
      <c r="A25" s="1" t="s">
        <v>373</v>
      </c>
      <c r="B25" s="1"/>
    </row>
    <row r="26" spans="1:10">
      <c r="A26" t="s">
        <v>7</v>
      </c>
      <c r="B26" t="s">
        <v>126</v>
      </c>
      <c r="C26" t="s">
        <v>8</v>
      </c>
      <c r="F26" t="s">
        <v>10</v>
      </c>
      <c r="G26" t="s">
        <v>9</v>
      </c>
      <c r="H26" t="s">
        <v>11</v>
      </c>
      <c r="I26" t="s">
        <v>12</v>
      </c>
      <c r="J26" t="s">
        <v>13</v>
      </c>
    </row>
    <row r="27" spans="1:10">
      <c r="A27" s="12" t="s">
        <v>85</v>
      </c>
      <c r="B27" s="12" t="s">
        <v>156</v>
      </c>
      <c r="C27" t="s">
        <v>87</v>
      </c>
      <c r="D27" t="s">
        <v>767</v>
      </c>
      <c r="F27" s="19">
        <v>5743579.2714</v>
      </c>
      <c r="G27" s="19">
        <v>991611.51199999999</v>
      </c>
      <c r="H27" s="19">
        <v>658497.53799999994</v>
      </c>
      <c r="I27" s="19">
        <v>189488.09</v>
      </c>
      <c r="J27" s="19">
        <v>577782.96299999999</v>
      </c>
    </row>
    <row r="28" spans="1:10">
      <c r="A28" s="12" t="s">
        <v>1321</v>
      </c>
      <c r="B28" s="12" t="s">
        <v>1322</v>
      </c>
      <c r="C28" t="s">
        <v>1323</v>
      </c>
      <c r="D28" t="s">
        <v>1324</v>
      </c>
      <c r="E28" t="s">
        <v>47</v>
      </c>
      <c r="F28" s="19">
        <v>247829.04939999999</v>
      </c>
      <c r="G28" s="19">
        <v>61485.089</v>
      </c>
      <c r="H28" s="19">
        <v>33140.275000000001</v>
      </c>
      <c r="I28" s="19">
        <v>0</v>
      </c>
      <c r="J28" s="19">
        <v>50196.81</v>
      </c>
    </row>
    <row r="29" spans="1:10">
      <c r="A29" s="12" t="s">
        <v>86</v>
      </c>
      <c r="B29" s="12" t="s">
        <v>157</v>
      </c>
      <c r="C29" t="s">
        <v>88</v>
      </c>
      <c r="D29" t="s">
        <v>768</v>
      </c>
      <c r="F29" s="19">
        <v>222188.01420000001</v>
      </c>
      <c r="G29" s="19">
        <v>149363.89300000001</v>
      </c>
      <c r="H29" s="19">
        <v>58913.167999999998</v>
      </c>
      <c r="I29" s="19">
        <v>92609.395000000004</v>
      </c>
      <c r="J29" s="19">
        <v>77142.865999999995</v>
      </c>
    </row>
    <row r="30" spans="1:10">
      <c r="A30" s="5" t="s">
        <v>90</v>
      </c>
      <c r="B30" t="s">
        <v>176</v>
      </c>
      <c r="C30" t="s">
        <v>91</v>
      </c>
      <c r="D30" t="s">
        <v>769</v>
      </c>
      <c r="F30" s="19">
        <v>109975.70759999999</v>
      </c>
      <c r="G30" s="19">
        <v>25071.648000000001</v>
      </c>
      <c r="H30" s="19">
        <v>7346.08</v>
      </c>
      <c r="I30" s="19">
        <v>0</v>
      </c>
      <c r="J30" s="19">
        <v>16334.48</v>
      </c>
    </row>
    <row r="31" spans="1:10">
      <c r="A31" s="12" t="s">
        <v>96</v>
      </c>
      <c r="B31" s="12" t="s">
        <v>179</v>
      </c>
      <c r="C31" t="s">
        <v>97</v>
      </c>
      <c r="D31" t="s">
        <v>772</v>
      </c>
      <c r="F31" s="19">
        <v>79500.967000000004</v>
      </c>
      <c r="G31" s="19">
        <v>113648.891</v>
      </c>
      <c r="H31" s="19">
        <v>7296.616</v>
      </c>
      <c r="I31" s="19">
        <v>16.992000000000001</v>
      </c>
      <c r="J31" s="19">
        <v>13582.019</v>
      </c>
    </row>
    <row r="32" spans="1:10">
      <c r="A32" t="s">
        <v>66</v>
      </c>
      <c r="B32" t="s">
        <v>172</v>
      </c>
      <c r="C32" t="s">
        <v>67</v>
      </c>
      <c r="D32" t="s">
        <v>756</v>
      </c>
      <c r="F32" s="19">
        <v>12577.7963</v>
      </c>
      <c r="G32" s="19">
        <v>9354.9979999999996</v>
      </c>
      <c r="H32" s="19">
        <v>950.57600000000002</v>
      </c>
      <c r="I32" s="19">
        <v>0</v>
      </c>
      <c r="J32" s="19">
        <v>1163.0830000000001</v>
      </c>
    </row>
    <row r="33" spans="1:10">
      <c r="A33" t="s">
        <v>98</v>
      </c>
      <c r="B33" t="s">
        <v>183</v>
      </c>
      <c r="C33" t="s">
        <v>99</v>
      </c>
      <c r="D33" t="s">
        <v>773</v>
      </c>
      <c r="F33" s="19">
        <v>9040.7392</v>
      </c>
      <c r="G33" s="19">
        <v>5445.7139999999999</v>
      </c>
      <c r="H33" s="19">
        <v>457.75400000000002</v>
      </c>
      <c r="I33" s="19">
        <v>1131.491</v>
      </c>
      <c r="J33" s="19">
        <v>1570.4069999999999</v>
      </c>
    </row>
    <row r="34" spans="1:10">
      <c r="A34" t="s">
        <v>92</v>
      </c>
      <c r="B34" t="s">
        <v>177</v>
      </c>
      <c r="C34" t="s">
        <v>93</v>
      </c>
      <c r="D34" t="s">
        <v>770</v>
      </c>
      <c r="F34" s="19">
        <v>4706.7137000000002</v>
      </c>
      <c r="G34" s="19">
        <v>1650.627</v>
      </c>
      <c r="H34" s="19">
        <v>157.179</v>
      </c>
      <c r="I34" s="19">
        <v>837.81500000000005</v>
      </c>
      <c r="J34" s="19">
        <v>949.34799999999996</v>
      </c>
    </row>
    <row r="35" spans="1:10">
      <c r="A35" t="s">
        <v>94</v>
      </c>
      <c r="B35" t="s">
        <v>178</v>
      </c>
      <c r="C35" t="s">
        <v>95</v>
      </c>
      <c r="D35" t="s">
        <v>771</v>
      </c>
      <c r="F35" s="19">
        <v>1352.1188</v>
      </c>
      <c r="G35" s="19">
        <v>1387.528</v>
      </c>
      <c r="H35" s="19">
        <v>31.024000000000001</v>
      </c>
      <c r="I35" s="19">
        <v>802.47799999999995</v>
      </c>
      <c r="J35" s="19">
        <v>48.905000000000001</v>
      </c>
    </row>
    <row r="36" spans="1:10">
      <c r="A36" s="12" t="s">
        <v>89</v>
      </c>
      <c r="B36" s="12" t="s">
        <v>158</v>
      </c>
      <c r="F36" s="19"/>
      <c r="G36" s="19"/>
      <c r="H36" s="19"/>
      <c r="I36" s="19"/>
      <c r="J36" s="19"/>
    </row>
    <row r="39" spans="1:10">
      <c r="A39" s="7" t="s">
        <v>374</v>
      </c>
    </row>
    <row r="40" spans="1:10">
      <c r="A40" t="s">
        <v>7</v>
      </c>
      <c r="B40" t="s">
        <v>126</v>
      </c>
      <c r="C40" t="s">
        <v>8</v>
      </c>
      <c r="E40" t="s">
        <v>383</v>
      </c>
      <c r="F40" t="s">
        <v>10</v>
      </c>
      <c r="G40" t="s">
        <v>9</v>
      </c>
      <c r="H40" t="s">
        <v>11</v>
      </c>
      <c r="I40" t="s">
        <v>12</v>
      </c>
      <c r="J40" t="s">
        <v>13</v>
      </c>
    </row>
    <row r="41" spans="1:10">
      <c r="A41" t="s">
        <v>377</v>
      </c>
      <c r="B41" t="s">
        <v>378</v>
      </c>
      <c r="C41" t="s">
        <v>381</v>
      </c>
      <c r="D41" t="s">
        <v>774</v>
      </c>
      <c r="F41" s="19">
        <v>64007.746800000001</v>
      </c>
      <c r="G41" s="19">
        <v>15591.794</v>
      </c>
      <c r="H41" s="19">
        <v>3448.4119999999998</v>
      </c>
      <c r="I41" s="19">
        <v>2852.3809999999999</v>
      </c>
      <c r="J41" s="19">
        <v>4269.4709999999995</v>
      </c>
    </row>
    <row r="42" spans="1:10">
      <c r="A42" t="s">
        <v>409</v>
      </c>
      <c r="B42" t="s">
        <v>410</v>
      </c>
      <c r="C42" t="s">
        <v>411</v>
      </c>
      <c r="D42" t="s">
        <v>784</v>
      </c>
      <c r="E42" t="s">
        <v>421</v>
      </c>
      <c r="F42" s="19">
        <v>24657.344499999999</v>
      </c>
      <c r="G42" s="19">
        <v>3062.0039999999999</v>
      </c>
      <c r="H42" s="19">
        <v>1062.194</v>
      </c>
      <c r="I42" s="19">
        <v>0</v>
      </c>
      <c r="J42" s="19">
        <v>3681.6860000000001</v>
      </c>
    </row>
    <row r="43" spans="1:10">
      <c r="A43" t="s">
        <v>392</v>
      </c>
      <c r="B43" t="s">
        <v>140</v>
      </c>
      <c r="C43" t="s">
        <v>111</v>
      </c>
      <c r="D43" t="s">
        <v>778</v>
      </c>
      <c r="E43" t="s">
        <v>393</v>
      </c>
      <c r="F43" s="19">
        <v>14408.7762</v>
      </c>
      <c r="G43" s="19">
        <v>24649.191999999999</v>
      </c>
      <c r="H43" s="19">
        <v>1419.847</v>
      </c>
      <c r="I43" s="19">
        <v>914.08100000000002</v>
      </c>
      <c r="J43" s="19">
        <v>2255.09</v>
      </c>
    </row>
    <row r="44" spans="1:10">
      <c r="A44" t="s">
        <v>379</v>
      </c>
      <c r="B44" t="s">
        <v>380</v>
      </c>
      <c r="C44" t="s">
        <v>382</v>
      </c>
      <c r="D44" t="s">
        <v>775</v>
      </c>
      <c r="E44" t="s">
        <v>384</v>
      </c>
      <c r="F44" s="19">
        <v>14102.0954</v>
      </c>
      <c r="G44" s="19">
        <v>3914.623</v>
      </c>
      <c r="H44" s="19">
        <v>980.38300000000004</v>
      </c>
      <c r="I44" s="19">
        <v>37.195</v>
      </c>
      <c r="J44" s="19">
        <v>1279.5409999999999</v>
      </c>
    </row>
    <row r="45" spans="1:10">
      <c r="A45" s="12" t="s">
        <v>418</v>
      </c>
      <c r="B45" s="12" t="s">
        <v>419</v>
      </c>
      <c r="C45" t="s">
        <v>420</v>
      </c>
      <c r="D45" t="s">
        <v>787</v>
      </c>
      <c r="F45" s="19">
        <v>11925.7016</v>
      </c>
      <c r="G45" s="19">
        <v>20567.173999999999</v>
      </c>
      <c r="H45" s="19">
        <v>912.91800000000001</v>
      </c>
      <c r="I45" s="19">
        <v>2986.6489999999999</v>
      </c>
      <c r="J45" s="19">
        <v>1935.0029999999999</v>
      </c>
    </row>
    <row r="46" spans="1:10">
      <c r="A46" t="s">
        <v>403</v>
      </c>
      <c r="B46" t="s">
        <v>404</v>
      </c>
      <c r="C46" t="s">
        <v>405</v>
      </c>
      <c r="D46" t="s">
        <v>782</v>
      </c>
      <c r="F46" s="19">
        <v>10275.0201</v>
      </c>
      <c r="G46" s="19">
        <v>11723.971</v>
      </c>
      <c r="H46" s="19">
        <v>1451.146</v>
      </c>
      <c r="I46" s="19">
        <v>438.12700000000001</v>
      </c>
      <c r="J46" s="19">
        <v>4860.848</v>
      </c>
    </row>
    <row r="47" spans="1:10">
      <c r="A47" t="s">
        <v>389</v>
      </c>
      <c r="B47" t="s">
        <v>390</v>
      </c>
      <c r="C47" t="s">
        <v>391</v>
      </c>
      <c r="D47" t="s">
        <v>777</v>
      </c>
      <c r="F47" s="19">
        <v>6150.3364000000001</v>
      </c>
      <c r="G47" s="19">
        <v>3603.0540000000001</v>
      </c>
      <c r="H47" s="19">
        <v>632.63599999999997</v>
      </c>
      <c r="I47" s="19">
        <v>106.938</v>
      </c>
      <c r="J47" s="19">
        <v>703.34</v>
      </c>
    </row>
    <row r="48" spans="1:10">
      <c r="A48" t="s">
        <v>406</v>
      </c>
      <c r="B48" t="s">
        <v>407</v>
      </c>
      <c r="C48" t="s">
        <v>408</v>
      </c>
      <c r="D48" t="s">
        <v>783</v>
      </c>
      <c r="F48" s="19">
        <v>4855.9288999999999</v>
      </c>
      <c r="G48" s="19">
        <v>4412.1459999999997</v>
      </c>
      <c r="H48" s="19">
        <v>606.86</v>
      </c>
      <c r="I48" s="19">
        <v>2113.953</v>
      </c>
      <c r="J48" s="19">
        <v>895.12400000000002</v>
      </c>
    </row>
    <row r="49" spans="1:10">
      <c r="A49" t="s">
        <v>415</v>
      </c>
      <c r="B49" t="s">
        <v>416</v>
      </c>
      <c r="C49" t="s">
        <v>417</v>
      </c>
      <c r="D49" t="s">
        <v>786</v>
      </c>
      <c r="F49" s="19">
        <v>4804.5245999999997</v>
      </c>
      <c r="G49" s="19">
        <v>3058.6529999999998</v>
      </c>
      <c r="H49" s="19">
        <v>643.67499999999995</v>
      </c>
      <c r="I49" s="19">
        <v>120.714</v>
      </c>
      <c r="J49" s="19">
        <v>698.63300000000004</v>
      </c>
    </row>
    <row r="50" spans="1:10">
      <c r="A50" t="s">
        <v>425</v>
      </c>
      <c r="B50" t="s">
        <v>426</v>
      </c>
      <c r="C50" t="s">
        <v>427</v>
      </c>
      <c r="D50" t="s">
        <v>789</v>
      </c>
      <c r="F50" s="19">
        <v>3431.0542</v>
      </c>
      <c r="G50" s="19">
        <v>2010.162</v>
      </c>
      <c r="H50" s="19">
        <v>530.06500000000005</v>
      </c>
      <c r="I50" s="19">
        <v>705.57799999999997</v>
      </c>
      <c r="J50" s="19">
        <v>848.65200000000004</v>
      </c>
    </row>
    <row r="51" spans="1:10">
      <c r="A51" t="s">
        <v>428</v>
      </c>
      <c r="B51" t="s">
        <v>429</v>
      </c>
      <c r="C51" t="s">
        <v>430</v>
      </c>
      <c r="D51" t="s">
        <v>790</v>
      </c>
      <c r="F51" s="19">
        <v>2998.2597000000001</v>
      </c>
      <c r="G51" s="19">
        <v>2317.5720000000001</v>
      </c>
      <c r="H51" s="19">
        <v>334.75200000000001</v>
      </c>
      <c r="I51" s="19">
        <v>3.052</v>
      </c>
      <c r="J51" s="19">
        <v>478.16300000000001</v>
      </c>
    </row>
    <row r="52" spans="1:10">
      <c r="A52" t="s">
        <v>397</v>
      </c>
      <c r="B52" t="s">
        <v>398</v>
      </c>
      <c r="C52" t="s">
        <v>399</v>
      </c>
      <c r="D52" t="s">
        <v>780</v>
      </c>
      <c r="F52" s="19">
        <v>2229.7143999999998</v>
      </c>
      <c r="G52" s="19">
        <v>1794.8240000000001</v>
      </c>
      <c r="H52" s="19">
        <v>-19.396999999999998</v>
      </c>
      <c r="I52" s="19">
        <v>1895.616</v>
      </c>
      <c r="J52" s="19">
        <v>141.68600000000001</v>
      </c>
    </row>
    <row r="53" spans="1:10">
      <c r="A53" t="s">
        <v>394</v>
      </c>
      <c r="B53" t="s">
        <v>395</v>
      </c>
      <c r="C53" t="s">
        <v>396</v>
      </c>
      <c r="D53" t="s">
        <v>779</v>
      </c>
      <c r="F53" s="19">
        <v>2158.5592000000001</v>
      </c>
      <c r="G53" s="19">
        <v>3438.0920000000001</v>
      </c>
      <c r="H53" s="19">
        <v>294.91300000000001</v>
      </c>
      <c r="I53" s="19">
        <v>28.611000000000001</v>
      </c>
      <c r="J53" s="19">
        <v>690.19899999999996</v>
      </c>
    </row>
    <row r="54" spans="1:10">
      <c r="A54" t="s">
        <v>422</v>
      </c>
      <c r="B54" t="s">
        <v>423</v>
      </c>
      <c r="C54" t="s">
        <v>424</v>
      </c>
      <c r="D54" t="s">
        <v>788</v>
      </c>
      <c r="F54" s="19">
        <v>1445.0663</v>
      </c>
      <c r="G54" s="25">
        <v>976.72699999999998</v>
      </c>
      <c r="H54" s="25">
        <v>115.604</v>
      </c>
      <c r="I54" s="25">
        <v>319.262</v>
      </c>
      <c r="J54" s="25">
        <v>495.524</v>
      </c>
    </row>
    <row r="55" spans="1:10">
      <c r="A55" t="s">
        <v>400</v>
      </c>
      <c r="B55" t="s">
        <v>401</v>
      </c>
      <c r="C55" t="s">
        <v>402</v>
      </c>
      <c r="D55" t="s">
        <v>781</v>
      </c>
      <c r="F55" s="19">
        <v>1250.4775999999999</v>
      </c>
      <c r="G55" s="19">
        <v>2280.85</v>
      </c>
      <c r="H55" s="19">
        <v>279.54700000000003</v>
      </c>
      <c r="I55" s="19">
        <v>321.34500000000003</v>
      </c>
      <c r="J55" s="19">
        <v>278.55399999999997</v>
      </c>
    </row>
    <row r="56" spans="1:10">
      <c r="A56" t="s">
        <v>385</v>
      </c>
      <c r="B56" t="s">
        <v>386</v>
      </c>
      <c r="C56" t="s">
        <v>387</v>
      </c>
      <c r="D56" t="s">
        <v>776</v>
      </c>
      <c r="E56" t="s">
        <v>388</v>
      </c>
      <c r="F56" s="19">
        <v>1217.4063000000001</v>
      </c>
      <c r="G56" s="19">
        <v>1161.5139999999999</v>
      </c>
      <c r="H56" s="19">
        <v>0.22700000000000001</v>
      </c>
      <c r="I56" s="19">
        <v>855.14099999999996</v>
      </c>
      <c r="J56" s="19">
        <v>189.93199999999999</v>
      </c>
    </row>
    <row r="57" spans="1:10">
      <c r="A57" t="s">
        <v>412</v>
      </c>
      <c r="B57" t="s">
        <v>413</v>
      </c>
      <c r="C57" t="s">
        <v>414</v>
      </c>
      <c r="D57" t="s">
        <v>785</v>
      </c>
      <c r="F57" s="19">
        <v>1040.5192999999999</v>
      </c>
      <c r="G57" s="19">
        <v>418.65199999999999</v>
      </c>
      <c r="H57" s="19">
        <v>111.616</v>
      </c>
      <c r="I57" s="19">
        <v>0</v>
      </c>
      <c r="J57" s="19">
        <v>268.53399999999999</v>
      </c>
    </row>
    <row r="59" spans="1:10">
      <c r="A59" s="6" t="s">
        <v>940</v>
      </c>
      <c r="F59" s="19"/>
      <c r="G59" s="19"/>
      <c r="H59" s="19"/>
      <c r="I59" s="19"/>
      <c r="J59" s="19"/>
    </row>
    <row r="60" spans="1:10">
      <c r="A60" s="1" t="s">
        <v>1018</v>
      </c>
      <c r="F60" s="19"/>
      <c r="G60" s="19"/>
      <c r="H60" s="19"/>
      <c r="I60" s="19"/>
      <c r="J60" s="19"/>
    </row>
    <row r="61" spans="1:10">
      <c r="A61" t="s">
        <v>7</v>
      </c>
      <c r="B61" t="s">
        <v>126</v>
      </c>
      <c r="C61" t="s">
        <v>8</v>
      </c>
      <c r="E61" t="s">
        <v>383</v>
      </c>
      <c r="F61" t="s">
        <v>10</v>
      </c>
      <c r="G61" t="s">
        <v>9</v>
      </c>
      <c r="H61" t="s">
        <v>11</v>
      </c>
      <c r="I61" t="s">
        <v>12</v>
      </c>
      <c r="J61" t="s">
        <v>13</v>
      </c>
    </row>
    <row r="62" spans="1:10">
      <c r="A62" t="s">
        <v>1019</v>
      </c>
      <c r="B62" t="s">
        <v>1020</v>
      </c>
      <c r="C62" t="s">
        <v>1021</v>
      </c>
      <c r="D62" t="s">
        <v>1040</v>
      </c>
      <c r="F62" s="19">
        <v>261932.96350000001</v>
      </c>
      <c r="G62" s="19">
        <v>99122.429000000004</v>
      </c>
      <c r="H62" s="19">
        <v>45816.574000000001</v>
      </c>
      <c r="I62" s="19">
        <v>52788.521999999997</v>
      </c>
      <c r="J62" s="19">
        <v>14353.95</v>
      </c>
    </row>
    <row r="63" spans="1:10">
      <c r="A63" s="12" t="s">
        <v>1025</v>
      </c>
      <c r="B63" s="12" t="s">
        <v>1026</v>
      </c>
      <c r="C63" t="s">
        <v>1027</v>
      </c>
      <c r="D63" t="s">
        <v>1042</v>
      </c>
      <c r="F63" s="19">
        <v>30874.473699999999</v>
      </c>
      <c r="G63" s="19">
        <v>33453.963000000003</v>
      </c>
      <c r="H63" s="19">
        <v>4915.24</v>
      </c>
      <c r="I63" s="19">
        <v>5429.8450000000003</v>
      </c>
      <c r="J63" s="19">
        <v>17607.310000000001</v>
      </c>
    </row>
    <row r="64" spans="1:10">
      <c r="A64" t="s">
        <v>1028</v>
      </c>
      <c r="B64" t="s">
        <v>1029</v>
      </c>
      <c r="C64" t="s">
        <v>1030</v>
      </c>
      <c r="D64" t="s">
        <v>1043</v>
      </c>
      <c r="F64" s="19">
        <v>5934.6890000000003</v>
      </c>
      <c r="G64" s="19">
        <v>10247.503000000001</v>
      </c>
      <c r="H64" s="19">
        <v>1009.391</v>
      </c>
      <c r="I64" s="19">
        <v>552.995</v>
      </c>
      <c r="J64" s="19">
        <v>2258.7530000000002</v>
      </c>
    </row>
    <row r="65" spans="1:10">
      <c r="F65" s="19"/>
      <c r="G65" s="19"/>
      <c r="H65" s="19"/>
      <c r="I65" s="19"/>
      <c r="J65" s="19"/>
    </row>
    <row r="66" spans="1:10">
      <c r="F66" s="19"/>
      <c r="G66" s="19"/>
      <c r="H66" s="19"/>
      <c r="I66" s="19"/>
      <c r="J66" s="19"/>
    </row>
    <row r="67" spans="1:10">
      <c r="A67" s="1" t="s">
        <v>941</v>
      </c>
      <c r="F67" s="19"/>
      <c r="G67" s="19"/>
      <c r="H67" s="19"/>
      <c r="I67" s="19"/>
      <c r="J67" s="19"/>
    </row>
    <row r="68" spans="1:10">
      <c r="A68" t="s">
        <v>7</v>
      </c>
      <c r="B68" t="s">
        <v>126</v>
      </c>
      <c r="C68" t="s">
        <v>8</v>
      </c>
      <c r="E68" t="s">
        <v>383</v>
      </c>
      <c r="F68" t="s">
        <v>10</v>
      </c>
      <c r="G68" t="s">
        <v>9</v>
      </c>
      <c r="H68" t="s">
        <v>11</v>
      </c>
      <c r="I68" t="s">
        <v>12</v>
      </c>
      <c r="J68" t="s">
        <v>13</v>
      </c>
    </row>
    <row r="69" spans="1:10">
      <c r="A69" s="12" t="s">
        <v>991</v>
      </c>
      <c r="B69" s="12" t="s">
        <v>992</v>
      </c>
      <c r="C69" t="s">
        <v>993</v>
      </c>
      <c r="D69" t="s">
        <v>1167</v>
      </c>
      <c r="F69" s="19">
        <v>54240.0406</v>
      </c>
      <c r="G69" s="19">
        <v>114434.306</v>
      </c>
      <c r="H69" s="19">
        <v>15203.098</v>
      </c>
      <c r="I69" s="19">
        <v>26844.981</v>
      </c>
      <c r="J69" s="19">
        <v>25313.793000000001</v>
      </c>
    </row>
    <row r="70" spans="1:10">
      <c r="A70" s="12" t="s">
        <v>997</v>
      </c>
      <c r="B70" s="12" t="s">
        <v>998</v>
      </c>
      <c r="C70" t="s">
        <v>999</v>
      </c>
      <c r="D70" t="s">
        <v>1169</v>
      </c>
      <c r="F70" s="19">
        <v>43415.046399999999</v>
      </c>
      <c r="G70" s="19">
        <v>47061.072999999997</v>
      </c>
      <c r="H70" s="19">
        <v>7018.7020000000002</v>
      </c>
      <c r="I70" s="19">
        <v>15298.826999999999</v>
      </c>
      <c r="J70" s="19">
        <v>27099.852999999999</v>
      </c>
    </row>
    <row r="71" spans="1:10">
      <c r="A71" s="12" t="s">
        <v>1313</v>
      </c>
      <c r="B71" s="12" t="s">
        <v>1314</v>
      </c>
      <c r="C71" t="s">
        <v>1315</v>
      </c>
      <c r="D71" t="s">
        <v>1316</v>
      </c>
      <c r="F71" s="19">
        <v>37125.211300000003</v>
      </c>
      <c r="G71" s="19">
        <v>53678.915999999997</v>
      </c>
      <c r="H71" s="19">
        <v>9178.509</v>
      </c>
      <c r="I71" s="19">
        <v>15046.964</v>
      </c>
      <c r="J71" s="19">
        <v>10465.689</v>
      </c>
    </row>
    <row r="72" spans="1:10">
      <c r="A72" t="s">
        <v>1015</v>
      </c>
      <c r="B72" t="s">
        <v>1016</v>
      </c>
      <c r="C72" t="s">
        <v>1017</v>
      </c>
      <c r="D72" t="s">
        <v>1175</v>
      </c>
      <c r="F72" s="19">
        <v>30209.16</v>
      </c>
      <c r="G72" s="19">
        <v>27029.026000000002</v>
      </c>
      <c r="H72" s="19">
        <v>4763.8599999999997</v>
      </c>
      <c r="I72" s="19">
        <v>450.952</v>
      </c>
      <c r="J72" s="19">
        <v>5488.4560000000001</v>
      </c>
    </row>
    <row r="73" spans="1:10">
      <c r="A73" s="12" t="s">
        <v>994</v>
      </c>
      <c r="B73" s="12" t="s">
        <v>995</v>
      </c>
      <c r="C73" t="s">
        <v>996</v>
      </c>
      <c r="D73" t="s">
        <v>1168</v>
      </c>
      <c r="F73" s="19">
        <v>23328.574700000001</v>
      </c>
      <c r="G73" s="19">
        <v>66892.998999999996</v>
      </c>
      <c r="H73" s="19">
        <v>7436.8450000000003</v>
      </c>
      <c r="I73" s="19">
        <v>30850.918000000001</v>
      </c>
      <c r="J73" s="19">
        <v>22402.925999999999</v>
      </c>
    </row>
    <row r="74" spans="1:10">
      <c r="A74" t="s">
        <v>1003</v>
      </c>
      <c r="B74" t="s">
        <v>1004</v>
      </c>
      <c r="C74" t="s">
        <v>1005</v>
      </c>
      <c r="D74" t="s">
        <v>1171</v>
      </c>
      <c r="F74" s="19">
        <v>22969</v>
      </c>
      <c r="G74" s="19">
        <v>22616.899000000001</v>
      </c>
      <c r="H74" s="19">
        <v>3907.4009999999998</v>
      </c>
      <c r="I74" s="19">
        <v>5800.5020000000004</v>
      </c>
      <c r="J74" s="19">
        <v>10114.846</v>
      </c>
    </row>
    <row r="75" spans="1:10">
      <c r="A75" s="12" t="s">
        <v>1305</v>
      </c>
      <c r="B75" s="12" t="s">
        <v>1304</v>
      </c>
      <c r="C75" t="s">
        <v>1307</v>
      </c>
      <c r="D75" t="s">
        <v>1308</v>
      </c>
      <c r="E75" t="s">
        <v>1306</v>
      </c>
      <c r="F75" s="19">
        <v>22540.017</v>
      </c>
      <c r="G75" s="19">
        <v>21784.082999999999</v>
      </c>
      <c r="H75" s="19">
        <v>2197.5079999999998</v>
      </c>
      <c r="I75" s="19">
        <v>3818.5459999999998</v>
      </c>
      <c r="J75" s="19">
        <v>3742.5540000000001</v>
      </c>
    </row>
    <row r="76" spans="1:10">
      <c r="A76" s="12" t="s">
        <v>1000</v>
      </c>
      <c r="B76" s="12" t="s">
        <v>1001</v>
      </c>
      <c r="C76" t="s">
        <v>1002</v>
      </c>
      <c r="D76" t="s">
        <v>1170</v>
      </c>
      <c r="F76" s="19">
        <v>17188.002199999999</v>
      </c>
      <c r="G76" s="19">
        <v>26680.115000000002</v>
      </c>
      <c r="H76" s="19">
        <v>629.92999999999995</v>
      </c>
      <c r="I76" s="19">
        <v>2351.933</v>
      </c>
      <c r="J76" s="19">
        <v>10539.753000000001</v>
      </c>
    </row>
    <row r="77" spans="1:10">
      <c r="A77" t="s">
        <v>1006</v>
      </c>
      <c r="B77" t="s">
        <v>1007</v>
      </c>
      <c r="C77" t="s">
        <v>1008</v>
      </c>
      <c r="D77" t="s">
        <v>1172</v>
      </c>
      <c r="F77" s="19">
        <v>14607.956700000001</v>
      </c>
      <c r="G77" s="19">
        <v>23323.168000000001</v>
      </c>
      <c r="H77" s="19">
        <v>2808.8209999999999</v>
      </c>
      <c r="I77" s="19">
        <v>2575.4580000000001</v>
      </c>
      <c r="J77" s="19">
        <v>3907.7550000000001</v>
      </c>
    </row>
    <row r="78" spans="1:10">
      <c r="A78" t="s">
        <v>1012</v>
      </c>
      <c r="B78" t="s">
        <v>1013</v>
      </c>
      <c r="C78" t="s">
        <v>1014</v>
      </c>
      <c r="D78" t="s">
        <v>1174</v>
      </c>
      <c r="F78" s="19">
        <v>5169.0302000000001</v>
      </c>
      <c r="G78" s="19">
        <v>19523.591</v>
      </c>
      <c r="H78" s="19">
        <v>946.13</v>
      </c>
      <c r="I78" s="19">
        <v>7442.7669999999998</v>
      </c>
      <c r="J78" s="19">
        <v>3284.9859999999999</v>
      </c>
    </row>
    <row r="79" spans="1:10">
      <c r="F79" s="19"/>
      <c r="G79" s="19"/>
      <c r="H79" s="19"/>
      <c r="I79" s="19"/>
      <c r="J79" s="19"/>
    </row>
    <row r="80" spans="1:10">
      <c r="F80" s="19"/>
      <c r="G80" s="19"/>
      <c r="H80" s="19"/>
      <c r="I80" s="19"/>
      <c r="J80" s="19"/>
    </row>
    <row r="81" spans="1:10">
      <c r="F81" s="19"/>
      <c r="G81" s="19"/>
      <c r="H81" s="19"/>
      <c r="I81" s="19"/>
      <c r="J81" s="19"/>
    </row>
    <row r="82" spans="1:10">
      <c r="A82" s="1" t="s">
        <v>980</v>
      </c>
      <c r="F82" s="19"/>
      <c r="G82" s="19"/>
      <c r="H82" s="19"/>
      <c r="I82" s="19"/>
      <c r="J82" s="19"/>
    </row>
    <row r="83" spans="1:10">
      <c r="A83" t="s">
        <v>7</v>
      </c>
      <c r="B83" t="s">
        <v>126</v>
      </c>
      <c r="C83" t="s">
        <v>8</v>
      </c>
      <c r="E83" t="s">
        <v>383</v>
      </c>
      <c r="F83" t="s">
        <v>10</v>
      </c>
      <c r="G83" t="s">
        <v>9</v>
      </c>
      <c r="H83" t="s">
        <v>11</v>
      </c>
      <c r="I83" t="s">
        <v>12</v>
      </c>
      <c r="J83" t="s">
        <v>13</v>
      </c>
    </row>
    <row r="84" spans="1:10">
      <c r="A84" s="12" t="s">
        <v>506</v>
      </c>
      <c r="B84" s="12" t="s">
        <v>508</v>
      </c>
      <c r="C84" t="s">
        <v>530</v>
      </c>
      <c r="D84" t="s">
        <v>879</v>
      </c>
      <c r="F84" s="19">
        <v>264949.41970000003</v>
      </c>
      <c r="G84" s="19">
        <v>225522.87899999999</v>
      </c>
      <c r="H84" s="19">
        <v>29096.296999999999</v>
      </c>
      <c r="I84" s="19">
        <v>25549.636999999999</v>
      </c>
      <c r="J84" s="19">
        <v>56090.472999999998</v>
      </c>
    </row>
    <row r="85" spans="1:10">
      <c r="A85" s="12" t="s">
        <v>981</v>
      </c>
      <c r="B85" s="12" t="s">
        <v>507</v>
      </c>
      <c r="C85" t="s">
        <v>529</v>
      </c>
      <c r="D85" t="s">
        <v>889</v>
      </c>
      <c r="F85" s="19">
        <v>84444.841700000004</v>
      </c>
      <c r="G85" s="19">
        <v>211746.274</v>
      </c>
      <c r="H85" s="19">
        <v>12990.239</v>
      </c>
      <c r="I85" s="19">
        <v>34357.953999999998</v>
      </c>
      <c r="J85" s="19">
        <v>61406.29</v>
      </c>
    </row>
    <row r="86" spans="1:10">
      <c r="A86" s="12" t="s">
        <v>982</v>
      </c>
      <c r="B86" s="12" t="s">
        <v>983</v>
      </c>
      <c r="C86" t="s">
        <v>984</v>
      </c>
      <c r="D86" t="s">
        <v>1181</v>
      </c>
      <c r="F86" s="19">
        <v>49274.330399999999</v>
      </c>
      <c r="G86" s="19">
        <v>78787.517000000007</v>
      </c>
      <c r="H86" s="19">
        <v>6371.143</v>
      </c>
      <c r="I86" s="19">
        <v>8892.6769999999997</v>
      </c>
      <c r="J86" s="19">
        <v>2892.79</v>
      </c>
    </row>
    <row r="87" spans="1:10">
      <c r="A87" t="s">
        <v>985</v>
      </c>
      <c r="B87" t="s">
        <v>986</v>
      </c>
      <c r="C87" t="s">
        <v>987</v>
      </c>
      <c r="D87" t="s">
        <v>1188</v>
      </c>
      <c r="F87" s="19">
        <v>9331.2952999999998</v>
      </c>
      <c r="G87" s="19">
        <v>17327.201000000001</v>
      </c>
      <c r="H87" s="19">
        <v>638.43499999999995</v>
      </c>
      <c r="I87" s="19">
        <v>835.10599999999999</v>
      </c>
      <c r="J87" s="19">
        <v>1653.4269999999999</v>
      </c>
    </row>
    <row r="88" spans="1:10">
      <c r="A88" t="s">
        <v>988</v>
      </c>
      <c r="B88" t="s">
        <v>989</v>
      </c>
      <c r="C88" t="s">
        <v>990</v>
      </c>
      <c r="D88" t="s">
        <v>1189</v>
      </c>
      <c r="F88" s="19">
        <v>4643.1260000000002</v>
      </c>
      <c r="G88" s="19">
        <v>14119.5</v>
      </c>
      <c r="H88" s="19">
        <v>-126.874</v>
      </c>
      <c r="I88" s="19">
        <v>135.61199999999999</v>
      </c>
      <c r="J88" s="19">
        <v>3072.134</v>
      </c>
    </row>
    <row r="89" spans="1:10">
      <c r="F89" s="19"/>
      <c r="G89" s="19"/>
      <c r="H89" s="19"/>
      <c r="I89" s="19"/>
      <c r="J89" s="19"/>
    </row>
    <row r="90" spans="1:10">
      <c r="F90" s="19"/>
      <c r="G90" s="19"/>
      <c r="H90" s="19"/>
      <c r="I90" s="19"/>
      <c r="J90" s="19"/>
    </row>
    <row r="91" spans="1:10">
      <c r="A91" s="6" t="s">
        <v>1</v>
      </c>
      <c r="B91" s="1"/>
    </row>
    <row r="92" spans="1:10">
      <c r="A92" s="1" t="s">
        <v>1</v>
      </c>
      <c r="B92" s="1"/>
    </row>
    <row r="93" spans="1:10">
      <c r="A93" t="s">
        <v>7</v>
      </c>
      <c r="B93" t="s">
        <v>126</v>
      </c>
      <c r="C93" t="s">
        <v>8</v>
      </c>
      <c r="F93" t="s">
        <v>10</v>
      </c>
      <c r="G93" t="s">
        <v>9</v>
      </c>
      <c r="H93" t="s">
        <v>11</v>
      </c>
      <c r="I93" t="s">
        <v>12</v>
      </c>
      <c r="J93" t="s">
        <v>13</v>
      </c>
    </row>
    <row r="94" spans="1:10">
      <c r="A94" s="12" t="s">
        <v>115</v>
      </c>
      <c r="B94" s="12" t="s">
        <v>181</v>
      </c>
      <c r="C94" t="s">
        <v>116</v>
      </c>
      <c r="D94" t="s">
        <v>791</v>
      </c>
      <c r="F94" s="19">
        <v>304446.62770000001</v>
      </c>
      <c r="G94" s="19">
        <v>288856.37599999999</v>
      </c>
      <c r="H94" s="19">
        <v>53386.489000000001</v>
      </c>
      <c r="I94" s="19">
        <v>74146.017999999996</v>
      </c>
      <c r="J94" s="19">
        <v>43146.012000000002</v>
      </c>
    </row>
    <row r="95" spans="1:10">
      <c r="A95" t="s">
        <v>117</v>
      </c>
      <c r="B95" t="s">
        <v>182</v>
      </c>
      <c r="C95" t="s">
        <v>118</v>
      </c>
      <c r="D95" t="s">
        <v>792</v>
      </c>
      <c r="F95" s="19">
        <v>64980.830499999996</v>
      </c>
      <c r="G95" s="19">
        <v>62881.796000000002</v>
      </c>
      <c r="H95" s="19">
        <v>20857.233</v>
      </c>
      <c r="I95" s="19">
        <v>31120.197</v>
      </c>
      <c r="J95" s="19">
        <v>19045.728999999999</v>
      </c>
    </row>
    <row r="96" spans="1:10">
      <c r="A96" t="s">
        <v>119</v>
      </c>
      <c r="B96" t="s">
        <v>184</v>
      </c>
      <c r="C96" t="s">
        <v>120</v>
      </c>
      <c r="D96" t="s">
        <v>793</v>
      </c>
      <c r="F96" s="19">
        <v>33503.2143</v>
      </c>
      <c r="G96" s="19">
        <v>19398.838</v>
      </c>
      <c r="H96" s="19">
        <v>9349.2369999999992</v>
      </c>
      <c r="I96" s="19">
        <v>12254.797</v>
      </c>
      <c r="J96" s="19">
        <v>5605.1679999999997</v>
      </c>
    </row>
    <row r="97" spans="1:10">
      <c r="A97" t="s">
        <v>121</v>
      </c>
      <c r="B97" t="s">
        <v>185</v>
      </c>
      <c r="C97" t="s">
        <v>122</v>
      </c>
      <c r="D97" t="s">
        <v>794</v>
      </c>
      <c r="F97" s="19">
        <v>19137.1914</v>
      </c>
      <c r="G97" s="19">
        <v>17391.53</v>
      </c>
      <c r="H97" s="19">
        <v>4489.4960000000001</v>
      </c>
      <c r="I97" s="19">
        <v>10720.459000000001</v>
      </c>
      <c r="J97" s="19">
        <v>6688.4889999999996</v>
      </c>
    </row>
    <row r="98" spans="1:10">
      <c r="A98" t="s">
        <v>123</v>
      </c>
      <c r="B98" t="s">
        <v>186</v>
      </c>
      <c r="C98" t="s">
        <v>124</v>
      </c>
      <c r="D98" t="s">
        <v>795</v>
      </c>
      <c r="F98" s="19">
        <v>16251.6667</v>
      </c>
      <c r="G98" s="19">
        <v>7846.9250000000002</v>
      </c>
      <c r="H98" s="19">
        <v>2109.3609999999999</v>
      </c>
      <c r="I98" s="19">
        <v>22.574999999999999</v>
      </c>
      <c r="J98" s="19">
        <v>2935.2930000000001</v>
      </c>
    </row>
    <row r="99" spans="1:10">
      <c r="A99" t="s">
        <v>289</v>
      </c>
      <c r="B99" t="s">
        <v>290</v>
      </c>
      <c r="C99" t="s">
        <v>291</v>
      </c>
      <c r="D99" t="s">
        <v>796</v>
      </c>
      <c r="F99" s="19">
        <v>8463.1656999999996</v>
      </c>
      <c r="G99" s="19">
        <v>13628.062</v>
      </c>
      <c r="H99" s="19">
        <v>650.63400000000001</v>
      </c>
      <c r="I99" s="19">
        <v>6643.6049999999996</v>
      </c>
      <c r="J99" s="19">
        <v>1167.338</v>
      </c>
    </row>
    <row r="100" spans="1:10">
      <c r="A100" s="12" t="s">
        <v>1283</v>
      </c>
      <c r="B100" s="12" t="s">
        <v>1282</v>
      </c>
      <c r="C100" t="s">
        <v>1284</v>
      </c>
      <c r="D100" t="s">
        <v>1285</v>
      </c>
      <c r="F100" s="19">
        <v>4033.3451</v>
      </c>
      <c r="G100" s="19">
        <v>2892.84</v>
      </c>
      <c r="H100" s="19">
        <v>1564.028</v>
      </c>
      <c r="I100" s="19">
        <v>1000</v>
      </c>
      <c r="J100" s="19">
        <v>1857.528</v>
      </c>
    </row>
    <row r="102" spans="1:10">
      <c r="A102" s="1" t="s">
        <v>375</v>
      </c>
    </row>
    <row r="103" spans="1:10">
      <c r="A103" t="s">
        <v>7</v>
      </c>
      <c r="B103" t="s">
        <v>126</v>
      </c>
      <c r="C103" t="s">
        <v>8</v>
      </c>
      <c r="F103" t="s">
        <v>10</v>
      </c>
      <c r="G103" t="s">
        <v>9</v>
      </c>
      <c r="H103" t="s">
        <v>11</v>
      </c>
      <c r="I103" t="s">
        <v>12</v>
      </c>
      <c r="J103" t="s">
        <v>13</v>
      </c>
    </row>
    <row r="104" spans="1:10">
      <c r="A104" t="s">
        <v>377</v>
      </c>
      <c r="B104" t="s">
        <v>378</v>
      </c>
      <c r="C104" t="s">
        <v>381</v>
      </c>
      <c r="D104" t="s">
        <v>774</v>
      </c>
      <c r="F104" s="19">
        <v>64007.746800000001</v>
      </c>
      <c r="G104" s="19">
        <v>15591.794</v>
      </c>
      <c r="H104" s="19">
        <v>3448.4119999999998</v>
      </c>
      <c r="I104" s="19">
        <v>2852.3809999999999</v>
      </c>
      <c r="J104" s="19">
        <v>4269.4709999999995</v>
      </c>
    </row>
    <row r="105" spans="1:10">
      <c r="A105" t="s">
        <v>409</v>
      </c>
      <c r="B105" t="s">
        <v>410</v>
      </c>
      <c r="C105" t="s">
        <v>411</v>
      </c>
      <c r="D105" t="s">
        <v>784</v>
      </c>
      <c r="E105" t="s">
        <v>444</v>
      </c>
      <c r="F105" s="19">
        <v>24657.344499999999</v>
      </c>
      <c r="G105" s="19">
        <v>3062.0039999999999</v>
      </c>
      <c r="H105" s="19">
        <v>1062.194</v>
      </c>
      <c r="I105" s="19">
        <v>0</v>
      </c>
      <c r="J105" s="19">
        <v>3681.6860000000001</v>
      </c>
    </row>
    <row r="106" spans="1:10">
      <c r="A106" t="s">
        <v>403</v>
      </c>
      <c r="B106" t="s">
        <v>404</v>
      </c>
      <c r="C106" t="s">
        <v>405</v>
      </c>
      <c r="D106" t="s">
        <v>782</v>
      </c>
      <c r="F106" s="19">
        <v>10275.0201</v>
      </c>
      <c r="G106" s="19">
        <v>11723.971</v>
      </c>
      <c r="H106" s="19">
        <v>1451.146</v>
      </c>
      <c r="I106" s="19">
        <v>438.12700000000001</v>
      </c>
      <c r="J106" s="19">
        <v>4860.848</v>
      </c>
    </row>
    <row r="107" spans="1:10">
      <c r="A107" s="12" t="s">
        <v>434</v>
      </c>
      <c r="B107" s="12" t="s">
        <v>145</v>
      </c>
      <c r="C107" t="s">
        <v>146</v>
      </c>
      <c r="D107" t="s">
        <v>798</v>
      </c>
      <c r="F107" s="19">
        <v>7921.1121999999996</v>
      </c>
      <c r="G107" s="19">
        <v>15517.528</v>
      </c>
      <c r="H107" s="19">
        <v>2058.741</v>
      </c>
      <c r="I107" s="19">
        <v>2735.7109999999998</v>
      </c>
      <c r="J107" s="19">
        <v>2546.0659999999998</v>
      </c>
    </row>
    <row r="108" spans="1:10">
      <c r="A108" t="s">
        <v>389</v>
      </c>
      <c r="B108" t="s">
        <v>390</v>
      </c>
      <c r="C108" t="s">
        <v>391</v>
      </c>
      <c r="D108" t="s">
        <v>777</v>
      </c>
      <c r="F108" s="19">
        <v>6150.3364000000001</v>
      </c>
      <c r="G108" s="19">
        <v>3603.0540000000001</v>
      </c>
      <c r="H108" s="19">
        <v>632.63599999999997</v>
      </c>
      <c r="I108" s="19">
        <v>106.938</v>
      </c>
      <c r="J108" s="19">
        <v>703.34</v>
      </c>
    </row>
    <row r="109" spans="1:10">
      <c r="A109" t="s">
        <v>441</v>
      </c>
      <c r="B109" t="s">
        <v>442</v>
      </c>
      <c r="C109" t="s">
        <v>443</v>
      </c>
      <c r="D109" t="s">
        <v>801</v>
      </c>
      <c r="F109" s="19">
        <v>5854.6036999999997</v>
      </c>
      <c r="G109" s="19">
        <v>1980.9349999999999</v>
      </c>
      <c r="H109" s="19">
        <v>442.03300000000002</v>
      </c>
      <c r="I109" s="19">
        <v>0.85899999999999999</v>
      </c>
      <c r="J109" s="19">
        <v>806.5</v>
      </c>
    </row>
    <row r="110" spans="1:10">
      <c r="A110" t="s">
        <v>406</v>
      </c>
      <c r="B110" t="s">
        <v>407</v>
      </c>
      <c r="C110" t="s">
        <v>408</v>
      </c>
      <c r="D110" t="s">
        <v>783</v>
      </c>
      <c r="F110" s="19">
        <v>4855.9288999999999</v>
      </c>
      <c r="G110" s="19">
        <v>4412.1459999999997</v>
      </c>
      <c r="H110" s="19">
        <v>606.86</v>
      </c>
      <c r="I110" s="19">
        <v>2113.953</v>
      </c>
      <c r="J110" s="19">
        <v>895.12400000000002</v>
      </c>
    </row>
    <row r="111" spans="1:10">
      <c r="A111" t="s">
        <v>425</v>
      </c>
      <c r="B111" t="s">
        <v>426</v>
      </c>
      <c r="C111" t="s">
        <v>427</v>
      </c>
      <c r="D111" t="s">
        <v>789</v>
      </c>
      <c r="F111" s="19">
        <v>3431.0542</v>
      </c>
      <c r="G111" s="19">
        <v>2010.162</v>
      </c>
      <c r="H111" s="19">
        <v>530.06500000000005</v>
      </c>
      <c r="I111" s="19">
        <v>705.57799999999997</v>
      </c>
      <c r="J111" s="19">
        <v>848.65200000000004</v>
      </c>
    </row>
    <row r="112" spans="1:10">
      <c r="A112" t="s">
        <v>431</v>
      </c>
      <c r="B112" t="s">
        <v>432</v>
      </c>
      <c r="C112" t="s">
        <v>433</v>
      </c>
      <c r="D112" t="s">
        <v>797</v>
      </c>
      <c r="E112" t="s">
        <v>114</v>
      </c>
      <c r="F112" s="19">
        <v>2753.3107</v>
      </c>
      <c r="G112" s="19">
        <v>2703.549</v>
      </c>
      <c r="H112" s="19">
        <v>129.869</v>
      </c>
      <c r="I112" s="19">
        <v>0</v>
      </c>
      <c r="J112" s="19">
        <v>864.15200000000004</v>
      </c>
    </row>
    <row r="113" spans="1:10">
      <c r="A113" t="s">
        <v>422</v>
      </c>
      <c r="B113" t="s">
        <v>423</v>
      </c>
      <c r="C113" t="s">
        <v>424</v>
      </c>
      <c r="D113" t="s">
        <v>788</v>
      </c>
      <c r="F113" s="19">
        <v>1445.0663</v>
      </c>
      <c r="G113" s="25">
        <v>976.72699999999998</v>
      </c>
      <c r="H113" s="25">
        <v>115.604</v>
      </c>
      <c r="I113" s="25">
        <v>319.262</v>
      </c>
      <c r="J113" s="25">
        <v>495.524</v>
      </c>
    </row>
    <row r="114" spans="1:10">
      <c r="A114" t="s">
        <v>438</v>
      </c>
      <c r="B114" t="s">
        <v>439</v>
      </c>
      <c r="C114" t="s">
        <v>440</v>
      </c>
      <c r="D114" t="s">
        <v>800</v>
      </c>
      <c r="F114" s="19">
        <v>1206.3807999999999</v>
      </c>
      <c r="G114" s="19">
        <v>1179.19</v>
      </c>
      <c r="H114" s="19">
        <v>97.673000000000002</v>
      </c>
      <c r="I114" s="19">
        <v>406.42099999999999</v>
      </c>
      <c r="J114" s="19">
        <v>448.75599999999997</v>
      </c>
    </row>
    <row r="115" spans="1:10">
      <c r="A115" t="s">
        <v>435</v>
      </c>
      <c r="B115" t="s">
        <v>436</v>
      </c>
      <c r="C115" t="s">
        <v>437</v>
      </c>
      <c r="D115" t="s">
        <v>799</v>
      </c>
      <c r="F115" s="19">
        <v>881.82010000000002</v>
      </c>
      <c r="G115" s="19">
        <v>682.19899999999996</v>
      </c>
      <c r="H115" s="19">
        <v>24.247</v>
      </c>
      <c r="I115" s="19">
        <v>0.64300000000000002</v>
      </c>
      <c r="J115" s="19">
        <v>453.90699999999998</v>
      </c>
    </row>
    <row r="116" spans="1:10">
      <c r="A116" t="s">
        <v>445</v>
      </c>
      <c r="B116" t="s">
        <v>446</v>
      </c>
      <c r="C116" t="s">
        <v>447</v>
      </c>
      <c r="D116" t="s">
        <v>802</v>
      </c>
      <c r="F116" s="19">
        <v>437.06939999999997</v>
      </c>
      <c r="G116" s="19">
        <v>375.577</v>
      </c>
      <c r="H116" s="19">
        <v>10.646000000000001</v>
      </c>
      <c r="I116" s="19">
        <v>302.17399999999998</v>
      </c>
      <c r="J116" s="19">
        <v>26.495000000000001</v>
      </c>
    </row>
    <row r="119" spans="1:10">
      <c r="A119" s="1" t="s">
        <v>376</v>
      </c>
    </row>
    <row r="120" spans="1:10">
      <c r="A120" t="s">
        <v>7</v>
      </c>
      <c r="B120" t="s">
        <v>126</v>
      </c>
      <c r="C120" t="s">
        <v>8</v>
      </c>
      <c r="F120" t="s">
        <v>10</v>
      </c>
      <c r="G120" t="s">
        <v>9</v>
      </c>
      <c r="H120" t="s">
        <v>11</v>
      </c>
      <c r="I120" t="s">
        <v>12</v>
      </c>
      <c r="J120" t="s">
        <v>13</v>
      </c>
    </row>
    <row r="121" spans="1:10">
      <c r="A121" t="s">
        <v>448</v>
      </c>
      <c r="B121" t="s">
        <v>449</v>
      </c>
      <c r="C121" t="s">
        <v>450</v>
      </c>
      <c r="D121" t="s">
        <v>803</v>
      </c>
      <c r="F121" s="19">
        <v>14899.072899999999</v>
      </c>
      <c r="G121" s="19">
        <v>9704.75</v>
      </c>
      <c r="H121" s="19">
        <v>1715.0519999999999</v>
      </c>
      <c r="I121" s="19">
        <v>2665.6860000000001</v>
      </c>
      <c r="J121" s="19">
        <v>792.96799999999996</v>
      </c>
    </row>
    <row r="122" spans="1:10">
      <c r="A122" s="12" t="s">
        <v>469</v>
      </c>
      <c r="B122" s="12" t="s">
        <v>470</v>
      </c>
      <c r="C122" t="s">
        <v>471</v>
      </c>
      <c r="D122" t="s">
        <v>810</v>
      </c>
      <c r="F122" s="19">
        <v>14143.3909</v>
      </c>
      <c r="G122" s="19">
        <v>9450.7960000000003</v>
      </c>
      <c r="H122" s="19">
        <v>1666.5260000000001</v>
      </c>
      <c r="I122" s="19">
        <v>1245.1500000000001</v>
      </c>
      <c r="J122" s="19">
        <v>1187.9280000000001</v>
      </c>
    </row>
    <row r="123" spans="1:10">
      <c r="A123" t="s">
        <v>454</v>
      </c>
      <c r="B123" t="s">
        <v>455</v>
      </c>
      <c r="C123" t="s">
        <v>456</v>
      </c>
      <c r="D123" t="s">
        <v>805</v>
      </c>
      <c r="F123" s="19">
        <v>6889.8051999999998</v>
      </c>
      <c r="G123" s="19">
        <v>3829.35</v>
      </c>
      <c r="H123" s="19">
        <v>562.31899999999996</v>
      </c>
      <c r="I123" s="19">
        <v>589.125</v>
      </c>
      <c r="J123" s="19">
        <v>1038.174</v>
      </c>
    </row>
    <row r="124" spans="1:10">
      <c r="A124" t="s">
        <v>457</v>
      </c>
      <c r="B124" t="s">
        <v>458</v>
      </c>
      <c r="C124" t="s">
        <v>459</v>
      </c>
      <c r="D124" t="s">
        <v>806</v>
      </c>
      <c r="F124" s="19">
        <v>6785.1736000000001</v>
      </c>
      <c r="G124" s="19">
        <v>4424.96</v>
      </c>
      <c r="H124" s="19">
        <v>664.04600000000005</v>
      </c>
      <c r="I124" s="19">
        <v>1337.6759999999999</v>
      </c>
      <c r="J124" s="19">
        <v>526.90700000000004</v>
      </c>
    </row>
    <row r="125" spans="1:10">
      <c r="A125" t="s">
        <v>460</v>
      </c>
      <c r="B125" t="s">
        <v>461</v>
      </c>
      <c r="C125" t="s">
        <v>462</v>
      </c>
      <c r="D125" t="s">
        <v>807</v>
      </c>
      <c r="F125" s="19">
        <v>3017.1062999999999</v>
      </c>
      <c r="G125" s="19">
        <v>4135.6120000000001</v>
      </c>
      <c r="H125" s="19">
        <v>348.15600000000001</v>
      </c>
      <c r="I125" s="19">
        <v>2411.4760000000001</v>
      </c>
      <c r="J125" s="19">
        <v>1441.7940000000001</v>
      </c>
    </row>
    <row r="126" spans="1:10">
      <c r="A126" t="s">
        <v>451</v>
      </c>
      <c r="B126" t="s">
        <v>452</v>
      </c>
      <c r="C126" t="s">
        <v>453</v>
      </c>
      <c r="D126" t="s">
        <v>804</v>
      </c>
      <c r="F126" s="19">
        <v>2234.5</v>
      </c>
      <c r="G126" s="19">
        <v>1890.665</v>
      </c>
      <c r="H126" s="19">
        <v>311.88099999999997</v>
      </c>
      <c r="I126" s="19">
        <v>1039.5899999999999</v>
      </c>
      <c r="J126" s="19">
        <v>867.47799999999995</v>
      </c>
    </row>
    <row r="127" spans="1:10">
      <c r="A127" t="s">
        <v>463</v>
      </c>
      <c r="B127" t="s">
        <v>464</v>
      </c>
      <c r="C127" t="s">
        <v>465</v>
      </c>
      <c r="D127" t="s">
        <v>808</v>
      </c>
      <c r="F127" s="19">
        <v>864.43240000000003</v>
      </c>
      <c r="G127" s="19">
        <v>888.56500000000005</v>
      </c>
      <c r="H127" s="19">
        <v>56.664999999999999</v>
      </c>
      <c r="I127" s="19">
        <v>11.717000000000001</v>
      </c>
      <c r="J127" s="19">
        <v>121.10899999999999</v>
      </c>
    </row>
    <row r="128" spans="1:10">
      <c r="A128" t="s">
        <v>466</v>
      </c>
      <c r="B128" t="s">
        <v>467</v>
      </c>
      <c r="C128" t="s">
        <v>468</v>
      </c>
      <c r="D128" t="s">
        <v>809</v>
      </c>
      <c r="F128" s="19">
        <v>601.22360000000003</v>
      </c>
      <c r="G128" s="19">
        <v>1355.27</v>
      </c>
      <c r="H128" s="19">
        <v>177.62100000000001</v>
      </c>
      <c r="I128" s="19">
        <v>820.55100000000004</v>
      </c>
      <c r="J128" s="19">
        <v>191.221</v>
      </c>
    </row>
    <row r="131" spans="1:10">
      <c r="A131" s="6" t="s">
        <v>2</v>
      </c>
    </row>
    <row r="132" spans="1:10">
      <c r="A132" t="s">
        <v>7</v>
      </c>
      <c r="B132" t="s">
        <v>126</v>
      </c>
      <c r="C132" t="s">
        <v>8</v>
      </c>
      <c r="F132" t="s">
        <v>10</v>
      </c>
      <c r="G132" t="s">
        <v>9</v>
      </c>
      <c r="H132" t="s">
        <v>11</v>
      </c>
      <c r="I132" t="s">
        <v>12</v>
      </c>
      <c r="J132" t="s">
        <v>13</v>
      </c>
    </row>
    <row r="133" spans="1:10">
      <c r="A133" s="12" t="s">
        <v>125</v>
      </c>
      <c r="B133" s="12" t="s">
        <v>129</v>
      </c>
      <c r="C133" t="s">
        <v>130</v>
      </c>
      <c r="D133" t="s">
        <v>811</v>
      </c>
      <c r="F133" s="19">
        <v>74878.549199999994</v>
      </c>
      <c r="G133" s="19">
        <v>536948.16799999995</v>
      </c>
      <c r="H133" s="19">
        <v>10180.92</v>
      </c>
      <c r="I133" s="19">
        <v>65700.417000000001</v>
      </c>
      <c r="J133" s="19">
        <v>6645.05</v>
      </c>
    </row>
    <row r="134" spans="1:10">
      <c r="A134" s="12" t="s">
        <v>131</v>
      </c>
      <c r="B134" s="12" t="s">
        <v>132</v>
      </c>
      <c r="C134" t="s">
        <v>133</v>
      </c>
      <c r="D134" t="s">
        <v>812</v>
      </c>
      <c r="F134" s="19">
        <v>24090.9617</v>
      </c>
      <c r="G134" s="19">
        <v>200675.97700000001</v>
      </c>
      <c r="H134" s="19">
        <v>4218.7150000000001</v>
      </c>
      <c r="I134" s="19">
        <v>31266.513999999999</v>
      </c>
      <c r="J134" s="19">
        <v>2541.8110000000001</v>
      </c>
    </row>
    <row r="135" spans="1:10">
      <c r="A135" t="s">
        <v>110</v>
      </c>
      <c r="B135" t="s">
        <v>140</v>
      </c>
      <c r="C135" t="s">
        <v>111</v>
      </c>
      <c r="D135" t="s">
        <v>778</v>
      </c>
      <c r="F135" s="19">
        <v>14408.7762</v>
      </c>
      <c r="G135" s="19">
        <v>24649.191999999999</v>
      </c>
      <c r="H135" s="19">
        <v>1419.847</v>
      </c>
      <c r="I135" s="19">
        <v>914.08100000000002</v>
      </c>
      <c r="J135" s="19">
        <v>2255.09</v>
      </c>
    </row>
    <row r="136" spans="1:10">
      <c r="A136" t="s">
        <v>134</v>
      </c>
      <c r="B136" t="s">
        <v>135</v>
      </c>
      <c r="C136" t="s">
        <v>136</v>
      </c>
      <c r="D136" t="s">
        <v>813</v>
      </c>
      <c r="F136" s="19">
        <v>12754.206899999999</v>
      </c>
      <c r="G136" s="19">
        <v>123300.08100000001</v>
      </c>
      <c r="H136" s="19">
        <v>2187.3890000000001</v>
      </c>
      <c r="I136" s="19">
        <v>16406.088</v>
      </c>
      <c r="J136" s="19">
        <v>682.06700000000001</v>
      </c>
    </row>
    <row r="137" spans="1:10">
      <c r="A137" s="12" t="s">
        <v>141</v>
      </c>
      <c r="B137" s="12" t="s">
        <v>142</v>
      </c>
      <c r="C137" t="s">
        <v>143</v>
      </c>
      <c r="D137" t="s">
        <v>815</v>
      </c>
      <c r="F137" s="19">
        <v>12240.538699999999</v>
      </c>
      <c r="G137" s="19">
        <v>45367.612000000001</v>
      </c>
      <c r="H137" s="19">
        <v>1703.6849999999999</v>
      </c>
      <c r="I137" s="19">
        <v>7639.77</v>
      </c>
      <c r="J137" s="19">
        <v>2419.7579999999998</v>
      </c>
    </row>
    <row r="138" spans="1:10">
      <c r="A138" s="12" t="s">
        <v>144</v>
      </c>
      <c r="B138" s="12" t="s">
        <v>145</v>
      </c>
      <c r="C138" t="s">
        <v>146</v>
      </c>
      <c r="D138" t="s">
        <v>798</v>
      </c>
      <c r="F138" s="19">
        <v>7921.1121999999996</v>
      </c>
      <c r="G138" s="19">
        <v>15517.528</v>
      </c>
      <c r="H138" s="19">
        <v>2058.741</v>
      </c>
      <c r="I138" s="19">
        <v>2735.7109999999998</v>
      </c>
      <c r="J138" s="19">
        <v>2546.0659999999998</v>
      </c>
    </row>
    <row r="139" spans="1:10">
      <c r="A139" s="12" t="s">
        <v>137</v>
      </c>
      <c r="B139" s="12" t="s">
        <v>138</v>
      </c>
      <c r="C139" t="s">
        <v>139</v>
      </c>
      <c r="D139" t="s">
        <v>814</v>
      </c>
      <c r="F139" s="19">
        <v>7231.2839999999997</v>
      </c>
      <c r="G139" s="19">
        <v>54435.177000000003</v>
      </c>
      <c r="H139" s="19">
        <v>1019.572</v>
      </c>
      <c r="I139" s="19">
        <v>9839.2980000000007</v>
      </c>
      <c r="J139" s="19">
        <v>2243.6689999999999</v>
      </c>
    </row>
    <row r="140" spans="1:10">
      <c r="A140" t="s">
        <v>150</v>
      </c>
      <c r="B140" t="s">
        <v>151</v>
      </c>
      <c r="C140" t="s">
        <v>152</v>
      </c>
      <c r="D140" t="s">
        <v>817</v>
      </c>
      <c r="F140" s="19">
        <v>5058.0267000000003</v>
      </c>
      <c r="G140" s="19">
        <v>18755.067999999999</v>
      </c>
      <c r="H140" s="19">
        <v>687.27300000000002</v>
      </c>
      <c r="I140" s="19">
        <v>1649.07</v>
      </c>
      <c r="J140" s="19">
        <v>1213.6369999999999</v>
      </c>
    </row>
    <row r="141" spans="1:10">
      <c r="A141" t="s">
        <v>147</v>
      </c>
      <c r="B141" t="s">
        <v>148</v>
      </c>
      <c r="C141" t="s">
        <v>149</v>
      </c>
      <c r="D141" t="s">
        <v>816</v>
      </c>
      <c r="F141" s="19">
        <v>4811.0594000000001</v>
      </c>
      <c r="G141" s="19">
        <v>29281.223999999998</v>
      </c>
      <c r="H141" s="19">
        <v>568.14099999999996</v>
      </c>
      <c r="I141" s="19">
        <v>6225.067</v>
      </c>
      <c r="J141" s="19">
        <v>1160.78</v>
      </c>
    </row>
    <row r="142" spans="1:10">
      <c r="A142" s="12" t="s">
        <v>153</v>
      </c>
      <c r="B142" s="12" t="s">
        <v>154</v>
      </c>
      <c r="C142" t="s">
        <v>155</v>
      </c>
      <c r="D142" t="s">
        <v>818</v>
      </c>
      <c r="F142" s="19">
        <v>3694.7042000000001</v>
      </c>
      <c r="G142" s="19">
        <v>77607.807000000001</v>
      </c>
      <c r="H142" s="19">
        <v>937.48299999999995</v>
      </c>
      <c r="I142" s="19">
        <v>5911.6890000000003</v>
      </c>
      <c r="J142" s="19">
        <v>777.61</v>
      </c>
    </row>
    <row r="147" spans="1:10">
      <c r="A147" s="6" t="s">
        <v>3</v>
      </c>
    </row>
    <row r="148" spans="1:10">
      <c r="A148" t="s">
        <v>7</v>
      </c>
      <c r="B148" t="s">
        <v>126</v>
      </c>
      <c r="C148" t="s">
        <v>8</v>
      </c>
      <c r="E148" t="s">
        <v>194</v>
      </c>
      <c r="F148" t="s">
        <v>10</v>
      </c>
      <c r="G148" t="s">
        <v>9</v>
      </c>
      <c r="H148" t="s">
        <v>11</v>
      </c>
      <c r="I148" t="s">
        <v>12</v>
      </c>
      <c r="J148" t="s">
        <v>13</v>
      </c>
    </row>
    <row r="149" spans="1:10">
      <c r="A149" s="12" t="s">
        <v>195</v>
      </c>
      <c r="B149" s="12" t="s">
        <v>196</v>
      </c>
      <c r="C149" t="s">
        <v>197</v>
      </c>
      <c r="D149" t="s">
        <v>819</v>
      </c>
      <c r="E149" t="s">
        <v>305</v>
      </c>
      <c r="F149" s="19">
        <v>1403627.7992</v>
      </c>
      <c r="G149" s="19">
        <v>4760286.82</v>
      </c>
      <c r="H149" s="19">
        <v>160105.70699999999</v>
      </c>
      <c r="I149" s="19">
        <v>613047.28099999996</v>
      </c>
      <c r="J149" s="19">
        <v>576764.68999999994</v>
      </c>
    </row>
    <row r="150" spans="1:10">
      <c r="A150" s="12" t="s">
        <v>210</v>
      </c>
      <c r="B150" s="12" t="s">
        <v>211</v>
      </c>
      <c r="C150" t="s">
        <v>212</v>
      </c>
      <c r="D150" t="s">
        <v>848</v>
      </c>
      <c r="E150" t="s">
        <v>364</v>
      </c>
      <c r="F150" s="19">
        <v>201242.88329999999</v>
      </c>
      <c r="G150" s="19">
        <v>1014194.67</v>
      </c>
      <c r="H150" s="19">
        <v>22659.528999999999</v>
      </c>
      <c r="I150" s="19">
        <v>273960.98700000002</v>
      </c>
      <c r="J150" s="19">
        <v>243554.26</v>
      </c>
    </row>
    <row r="151" spans="1:10">
      <c r="A151" s="12" t="s">
        <v>199</v>
      </c>
      <c r="B151" s="12" t="s">
        <v>200</v>
      </c>
      <c r="C151" t="s">
        <v>201</v>
      </c>
      <c r="D151" t="s">
        <v>820</v>
      </c>
      <c r="E151" t="s">
        <v>306</v>
      </c>
      <c r="F151" s="19">
        <v>164371.40049999999</v>
      </c>
      <c r="G151" s="19">
        <v>1235702.5630000001</v>
      </c>
      <c r="H151" s="19">
        <v>29469.965</v>
      </c>
      <c r="I151" s="19">
        <v>98878.607999999993</v>
      </c>
      <c r="J151" s="19">
        <v>131851.916</v>
      </c>
    </row>
    <row r="152" spans="1:10">
      <c r="A152" s="12" t="s">
        <v>203</v>
      </c>
      <c r="B152" s="12" t="s">
        <v>204</v>
      </c>
      <c r="C152" t="s">
        <v>205</v>
      </c>
      <c r="D152" t="s">
        <v>821</v>
      </c>
      <c r="E152" t="s">
        <v>308</v>
      </c>
      <c r="F152" s="19">
        <v>86637.521500000003</v>
      </c>
      <c r="G152" s="19">
        <v>472566.73599999998</v>
      </c>
      <c r="H152" s="19">
        <v>13330.148999999999</v>
      </c>
      <c r="I152" s="19">
        <v>32231.960999999999</v>
      </c>
      <c r="J152" s="19">
        <v>29745.526000000002</v>
      </c>
    </row>
    <row r="153" spans="1:10">
      <c r="A153" s="12" t="s">
        <v>207</v>
      </c>
      <c r="B153" s="12" t="s">
        <v>208</v>
      </c>
      <c r="C153" t="s">
        <v>209</v>
      </c>
      <c r="D153" t="s">
        <v>822</v>
      </c>
      <c r="E153" t="s">
        <v>307</v>
      </c>
      <c r="F153" s="19">
        <v>83515.431899999996</v>
      </c>
      <c r="G153" s="19">
        <v>896341</v>
      </c>
      <c r="H153" s="19">
        <v>13272.235000000001</v>
      </c>
      <c r="I153" s="19">
        <v>88471.804999999993</v>
      </c>
      <c r="J153" s="19">
        <v>72194.587</v>
      </c>
    </row>
    <row r="154" spans="1:10">
      <c r="A154" s="12" t="s">
        <v>213</v>
      </c>
      <c r="B154" s="12" t="s">
        <v>214</v>
      </c>
      <c r="C154" t="s">
        <v>215</v>
      </c>
      <c r="D154" t="s">
        <v>823</v>
      </c>
      <c r="E154" s="5" t="s">
        <v>370</v>
      </c>
      <c r="F154" s="19">
        <v>60578.4519</v>
      </c>
      <c r="G154" s="19">
        <v>884725.83600000001</v>
      </c>
      <c r="H154" s="19">
        <v>15120.18</v>
      </c>
      <c r="I154" s="19">
        <v>96399.714000000007</v>
      </c>
      <c r="J154" s="19">
        <v>49658.080999999998</v>
      </c>
    </row>
    <row r="155" spans="1:10">
      <c r="A155" t="s">
        <v>282</v>
      </c>
      <c r="B155" t="s">
        <v>303</v>
      </c>
      <c r="C155" t="s">
        <v>304</v>
      </c>
      <c r="D155" t="s">
        <v>857</v>
      </c>
      <c r="E155" t="s">
        <v>309</v>
      </c>
      <c r="F155" s="19">
        <v>39476.278899999998</v>
      </c>
      <c r="G155" s="19">
        <v>66732.452999999994</v>
      </c>
      <c r="H155" s="19">
        <v>4309.97</v>
      </c>
      <c r="I155" s="19">
        <v>217.75700000000001</v>
      </c>
      <c r="J155" s="19">
        <v>14514.24</v>
      </c>
    </row>
    <row r="156" spans="1:10">
      <c r="A156" s="12" t="s">
        <v>1290</v>
      </c>
      <c r="B156" s="12" t="s">
        <v>1291</v>
      </c>
      <c r="C156" t="s">
        <v>1360</v>
      </c>
      <c r="D156" t="s">
        <v>1358</v>
      </c>
      <c r="F156" s="19">
        <v>26922.659899999999</v>
      </c>
      <c r="G156" s="19">
        <v>46234.425000000003</v>
      </c>
      <c r="H156" s="19">
        <v>1191.6579999999999</v>
      </c>
      <c r="I156" s="19">
        <v>1593.501</v>
      </c>
      <c r="J156" s="19">
        <v>8334.7540000000008</v>
      </c>
    </row>
    <row r="161" spans="1:10">
      <c r="A161" s="6" t="s">
        <v>4</v>
      </c>
    </row>
    <row r="162" spans="1:10">
      <c r="A162" t="s">
        <v>7</v>
      </c>
      <c r="B162" t="s">
        <v>126</v>
      </c>
      <c r="C162" t="s">
        <v>8</v>
      </c>
      <c r="E162" t="s">
        <v>325</v>
      </c>
      <c r="F162" t="s">
        <v>10</v>
      </c>
      <c r="G162" t="s">
        <v>9</v>
      </c>
      <c r="H162" t="s">
        <v>11</v>
      </c>
      <c r="I162" t="s">
        <v>12</v>
      </c>
      <c r="J162" t="s">
        <v>13</v>
      </c>
    </row>
    <row r="163" spans="1:10">
      <c r="A163" s="12" t="s">
        <v>216</v>
      </c>
      <c r="B163" s="12" t="s">
        <v>217</v>
      </c>
      <c r="C163" t="s">
        <v>218</v>
      </c>
      <c r="D163" t="s">
        <v>828</v>
      </c>
      <c r="F163" s="19">
        <v>193860.43309999999</v>
      </c>
      <c r="G163" s="19">
        <v>424739.15</v>
      </c>
      <c r="H163" s="19">
        <v>14198.61</v>
      </c>
      <c r="I163" s="19">
        <v>7287.3940000000002</v>
      </c>
      <c r="J163" s="19">
        <v>77384.566000000006</v>
      </c>
    </row>
    <row r="164" spans="1:10">
      <c r="A164" s="12" t="s">
        <v>229</v>
      </c>
      <c r="B164" s="12" t="s">
        <v>230</v>
      </c>
      <c r="C164" t="s">
        <v>231</v>
      </c>
      <c r="D164" t="s">
        <v>830</v>
      </c>
      <c r="F164" s="19">
        <v>71534.619500000001</v>
      </c>
      <c r="G164" s="19">
        <v>236026.022</v>
      </c>
      <c r="H164" s="19">
        <v>4753.82</v>
      </c>
      <c r="I164" s="19">
        <v>5294.6729999999998</v>
      </c>
      <c r="J164" s="19">
        <v>29382.263999999999</v>
      </c>
    </row>
    <row r="165" spans="1:10">
      <c r="A165" s="34" t="s">
        <v>330</v>
      </c>
      <c r="B165" s="34" t="s">
        <v>331</v>
      </c>
      <c r="C165" s="34" t="s">
        <v>332</v>
      </c>
      <c r="D165" s="34" t="s">
        <v>834</v>
      </c>
      <c r="E165" s="34" t="s">
        <v>329</v>
      </c>
      <c r="F165" s="35">
        <v>1663.0015000000001</v>
      </c>
      <c r="G165" s="35">
        <v>10053.583000000001</v>
      </c>
      <c r="H165" s="35">
        <v>187.56100000000001</v>
      </c>
      <c r="I165" s="35">
        <v>441.27699999999999</v>
      </c>
      <c r="J165" s="35">
        <v>434.738</v>
      </c>
    </row>
    <row r="170" spans="1:10">
      <c r="A170" s="6" t="s">
        <v>5</v>
      </c>
    </row>
    <row r="171" spans="1:10">
      <c r="A171" t="s">
        <v>7</v>
      </c>
      <c r="B171" t="s">
        <v>126</v>
      </c>
      <c r="C171" t="s">
        <v>8</v>
      </c>
      <c r="E171" t="s">
        <v>235</v>
      </c>
      <c r="F171" t="s">
        <v>10</v>
      </c>
      <c r="G171" t="s">
        <v>9</v>
      </c>
      <c r="H171" t="s">
        <v>11</v>
      </c>
      <c r="I171" t="s">
        <v>12</v>
      </c>
      <c r="J171" t="s">
        <v>13</v>
      </c>
    </row>
    <row r="172" spans="1:10">
      <c r="A172" s="12" t="s">
        <v>239</v>
      </c>
      <c r="B172" s="12" t="s">
        <v>240</v>
      </c>
      <c r="C172" t="s">
        <v>241</v>
      </c>
      <c r="D172" t="s">
        <v>833</v>
      </c>
      <c r="E172" t="s">
        <v>252</v>
      </c>
      <c r="F172" s="19">
        <v>71221.336800000005</v>
      </c>
      <c r="G172" s="19">
        <v>376992.86300000001</v>
      </c>
      <c r="H172" s="19">
        <v>5531.8649999999998</v>
      </c>
      <c r="I172" s="19">
        <v>43833.351999999999</v>
      </c>
      <c r="J172" s="19">
        <v>11505.429</v>
      </c>
    </row>
    <row r="173" spans="1:10" s="34" customFormat="1">
      <c r="A173" s="34" t="s">
        <v>262</v>
      </c>
      <c r="B173" s="34" t="s">
        <v>276</v>
      </c>
      <c r="C173" s="34" t="s">
        <v>278</v>
      </c>
      <c r="D173" s="34" t="s">
        <v>846</v>
      </c>
      <c r="E173" s="34" t="s">
        <v>273</v>
      </c>
      <c r="F173" s="35">
        <v>29974.343499999999</v>
      </c>
      <c r="G173" s="35">
        <v>35840.83</v>
      </c>
      <c r="H173" s="35">
        <v>1640.8510000000001</v>
      </c>
      <c r="I173" s="35">
        <v>63.466000000000001</v>
      </c>
      <c r="J173" s="35">
        <v>3017.348</v>
      </c>
    </row>
    <row r="174" spans="1:10" s="34" customFormat="1">
      <c r="A174" s="34" t="s">
        <v>261</v>
      </c>
      <c r="B174" s="34" t="s">
        <v>277</v>
      </c>
      <c r="C174" s="34" t="s">
        <v>279</v>
      </c>
      <c r="D174" s="34" t="s">
        <v>845</v>
      </c>
      <c r="E174" s="34" t="s">
        <v>272</v>
      </c>
      <c r="F174" s="35">
        <v>15523.6266</v>
      </c>
      <c r="G174" s="35">
        <v>30686.021000000001</v>
      </c>
      <c r="H174" s="35">
        <v>-1077.5899999999999</v>
      </c>
      <c r="I174" s="35">
        <v>1365.7349999999999</v>
      </c>
      <c r="J174" s="35">
        <v>8366.1029999999992</v>
      </c>
    </row>
    <row r="175" spans="1:10" s="34" customFormat="1">
      <c r="A175" s="34" t="s">
        <v>236</v>
      </c>
      <c r="B175" s="34" t="s">
        <v>237</v>
      </c>
      <c r="C175" s="34" t="s">
        <v>238</v>
      </c>
      <c r="D175" s="34" t="s">
        <v>832</v>
      </c>
      <c r="E175" s="34" t="s">
        <v>267</v>
      </c>
      <c r="F175" s="35">
        <v>12396.127500000001</v>
      </c>
      <c r="G175" s="35">
        <v>35884.17</v>
      </c>
      <c r="H175" s="35">
        <v>757.44600000000003</v>
      </c>
      <c r="I175" s="35">
        <v>13.069000000000001</v>
      </c>
      <c r="J175" s="35">
        <v>2553.3649999999998</v>
      </c>
    </row>
    <row r="176" spans="1:10" s="34" customFormat="1">
      <c r="A176" s="34" t="s">
        <v>339</v>
      </c>
      <c r="B176" s="34" t="s">
        <v>340</v>
      </c>
      <c r="C176" s="34" t="s">
        <v>341</v>
      </c>
      <c r="D176" s="34" t="s">
        <v>858</v>
      </c>
      <c r="E176" s="34" t="s">
        <v>342</v>
      </c>
      <c r="F176" s="35">
        <v>3436.8867</v>
      </c>
      <c r="G176" s="35">
        <v>16964.956999999999</v>
      </c>
      <c r="H176" s="35">
        <v>411.00700000000001</v>
      </c>
      <c r="I176" s="35">
        <v>8.5060000000000002</v>
      </c>
      <c r="J176" s="35">
        <v>369.01400000000001</v>
      </c>
    </row>
    <row r="177" spans="1:10" s="34" customFormat="1">
      <c r="A177" s="34" t="s">
        <v>330</v>
      </c>
      <c r="B177" s="34" t="s">
        <v>331</v>
      </c>
      <c r="C177" s="34" t="s">
        <v>332</v>
      </c>
      <c r="D177" s="34" t="s">
        <v>834</v>
      </c>
      <c r="E177" s="34" t="s">
        <v>350</v>
      </c>
      <c r="F177" s="35">
        <v>1663.0015000000001</v>
      </c>
      <c r="G177" s="35">
        <v>10053.583000000001</v>
      </c>
      <c r="H177" s="35">
        <v>187.56100000000001</v>
      </c>
      <c r="I177" s="35">
        <v>441.27699999999999</v>
      </c>
      <c r="J177" s="35">
        <v>434.738</v>
      </c>
    </row>
  </sheetData>
  <sortState ref="A27:J36">
    <sortCondition descending="1" ref="F27:F36"/>
  </sortState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zoomScale="80" zoomScaleNormal="80" workbookViewId="0">
      <selection activeCell="D44" sqref="D44"/>
    </sheetView>
  </sheetViews>
  <sheetFormatPr defaultRowHeight="15.75"/>
  <cols>
    <col min="1" max="1" width="30" customWidth="1"/>
    <col min="2" max="2" width="21.375" bestFit="1" customWidth="1"/>
    <col min="4" max="4" width="14.375" bestFit="1" customWidth="1"/>
    <col min="5" max="5" width="41.875" bestFit="1" customWidth="1"/>
    <col min="6" max="6" width="11.375" bestFit="1" customWidth="1"/>
    <col min="7" max="7" width="10.875" bestFit="1" customWidth="1"/>
    <col min="8" max="8" width="9.375" bestFit="1" customWidth="1"/>
    <col min="9" max="9" width="9.875" bestFit="1" customWidth="1"/>
    <col min="10" max="10" width="9.375" bestFit="1" customWidth="1"/>
    <col min="12" max="12" width="11.375" bestFit="1" customWidth="1"/>
    <col min="13" max="13" width="31.125" bestFit="1" customWidth="1"/>
  </cols>
  <sheetData>
    <row r="1" spans="1:13">
      <c r="A1" s="8" t="s">
        <v>1294</v>
      </c>
      <c r="B1" s="1"/>
      <c r="L1" t="s">
        <v>10</v>
      </c>
      <c r="M1" t="s">
        <v>1354</v>
      </c>
    </row>
    <row r="2" spans="1:13">
      <c r="A2" t="s">
        <v>7</v>
      </c>
      <c r="B2" t="s">
        <v>126</v>
      </c>
      <c r="C2" t="s">
        <v>8</v>
      </c>
      <c r="D2" t="s">
        <v>740</v>
      </c>
      <c r="E2" t="s">
        <v>31</v>
      </c>
      <c r="F2" t="s">
        <v>10</v>
      </c>
      <c r="G2" t="s">
        <v>9</v>
      </c>
      <c r="H2" t="s">
        <v>11</v>
      </c>
      <c r="I2" t="s">
        <v>12</v>
      </c>
      <c r="J2" t="s">
        <v>13</v>
      </c>
      <c r="L2" t="s">
        <v>9</v>
      </c>
      <c r="M2" t="s">
        <v>1355</v>
      </c>
    </row>
    <row r="3" spans="1:13">
      <c r="A3" s="12" t="s">
        <v>6</v>
      </c>
      <c r="B3" s="12" t="s">
        <v>127</v>
      </c>
      <c r="C3" t="s">
        <v>20</v>
      </c>
      <c r="D3" t="s">
        <v>741</v>
      </c>
      <c r="F3" s="19">
        <v>432719.71480000002</v>
      </c>
      <c r="G3" s="19">
        <v>231787.584</v>
      </c>
      <c r="H3" s="19">
        <v>17762.704000000002</v>
      </c>
      <c r="I3" s="19">
        <v>63073.510999999999</v>
      </c>
      <c r="J3" s="19">
        <v>140616.95999999999</v>
      </c>
      <c r="L3" t="s">
        <v>11</v>
      </c>
      <c r="M3" t="s">
        <v>1355</v>
      </c>
    </row>
    <row r="4" spans="1:13">
      <c r="A4" s="12" t="s">
        <v>1321</v>
      </c>
      <c r="B4" s="12" t="s">
        <v>1322</v>
      </c>
      <c r="C4" t="s">
        <v>1323</v>
      </c>
      <c r="D4" t="s">
        <v>1324</v>
      </c>
      <c r="E4" t="s">
        <v>47</v>
      </c>
      <c r="F4" s="19">
        <v>247829.04939999999</v>
      </c>
      <c r="G4" s="19">
        <v>61485.089</v>
      </c>
      <c r="H4" s="19">
        <v>33140.275000000001</v>
      </c>
      <c r="I4" s="19">
        <v>0</v>
      </c>
      <c r="J4" s="19">
        <v>50196.81</v>
      </c>
      <c r="L4" t="s">
        <v>12</v>
      </c>
      <c r="M4" t="s">
        <v>1356</v>
      </c>
    </row>
    <row r="5" spans="1:13">
      <c r="A5" t="s">
        <v>15</v>
      </c>
      <c r="B5" t="s">
        <v>160</v>
      </c>
      <c r="C5" t="s">
        <v>22</v>
      </c>
      <c r="D5" t="s">
        <v>744</v>
      </c>
      <c r="E5" t="s">
        <v>29</v>
      </c>
      <c r="F5" s="19">
        <v>84583.094200000007</v>
      </c>
      <c r="G5" s="19">
        <v>46621.027000000002</v>
      </c>
      <c r="H5" s="19">
        <v>6268.2089999999998</v>
      </c>
      <c r="I5" s="19">
        <v>1193.3050000000001</v>
      </c>
      <c r="J5" s="19">
        <v>19198.175999999999</v>
      </c>
      <c r="L5" t="s">
        <v>13</v>
      </c>
      <c r="M5" t="s">
        <v>1356</v>
      </c>
    </row>
    <row r="6" spans="1:13">
      <c r="A6" s="12" t="s">
        <v>1317</v>
      </c>
      <c r="B6" s="12" t="s">
        <v>1318</v>
      </c>
      <c r="C6" t="s">
        <v>1319</v>
      </c>
      <c r="D6" t="s">
        <v>1320</v>
      </c>
      <c r="E6" t="s">
        <v>47</v>
      </c>
      <c r="F6" s="19">
        <v>77610.003800000006</v>
      </c>
      <c r="G6" s="19">
        <v>49323.012000000002</v>
      </c>
      <c r="H6" s="19">
        <v>14181.808999999999</v>
      </c>
      <c r="I6" s="19">
        <v>12055.798000000001</v>
      </c>
      <c r="J6" s="19">
        <v>11253.767</v>
      </c>
      <c r="L6" s="13"/>
      <c r="M6">
        <v>2017</v>
      </c>
    </row>
    <row r="7" spans="1:13">
      <c r="A7" s="12" t="s">
        <v>18</v>
      </c>
      <c r="B7" s="12" t="s">
        <v>162</v>
      </c>
      <c r="C7" t="s">
        <v>24</v>
      </c>
      <c r="D7" t="s">
        <v>746</v>
      </c>
      <c r="E7" t="s">
        <v>29</v>
      </c>
      <c r="F7" s="19">
        <v>58430.9784</v>
      </c>
      <c r="G7" s="19">
        <v>42330.949000000001</v>
      </c>
      <c r="H7" s="19">
        <v>4451.6099999999997</v>
      </c>
      <c r="I7" s="19">
        <v>13925.549000000001</v>
      </c>
      <c r="J7" s="19">
        <v>3091.308</v>
      </c>
    </row>
    <row r="8" spans="1:13">
      <c r="A8" t="s">
        <v>38</v>
      </c>
      <c r="B8" t="s">
        <v>164</v>
      </c>
      <c r="C8" t="s">
        <v>40</v>
      </c>
      <c r="D8" t="s">
        <v>748</v>
      </c>
      <c r="E8" t="s">
        <v>39</v>
      </c>
      <c r="F8" s="19">
        <v>56136.585099999997</v>
      </c>
      <c r="G8" s="19">
        <v>15787.013300000001</v>
      </c>
      <c r="H8" s="19">
        <v>3112.5897</v>
      </c>
      <c r="I8" s="19">
        <v>602.99099999999999</v>
      </c>
      <c r="J8" s="19">
        <v>9953.5753000000004</v>
      </c>
    </row>
    <row r="9" spans="1:13">
      <c r="A9" t="s">
        <v>19</v>
      </c>
      <c r="B9" t="s">
        <v>163</v>
      </c>
      <c r="C9" t="s">
        <v>25</v>
      </c>
      <c r="D9" t="s">
        <v>747</v>
      </c>
      <c r="E9" t="s">
        <v>29</v>
      </c>
      <c r="F9" s="19">
        <v>37956.599900000001</v>
      </c>
      <c r="G9" s="19">
        <v>20775.427299999999</v>
      </c>
      <c r="H9" s="19">
        <v>649.88430000000005</v>
      </c>
      <c r="I9" s="19">
        <v>4282.1099999999997</v>
      </c>
      <c r="J9" s="19">
        <v>4072.5488</v>
      </c>
      <c r="L9" s="12"/>
      <c r="M9" t="s">
        <v>1367</v>
      </c>
    </row>
    <row r="10" spans="1:13">
      <c r="A10" t="s">
        <v>51</v>
      </c>
      <c r="B10" t="s">
        <v>168</v>
      </c>
      <c r="C10" t="s">
        <v>53</v>
      </c>
      <c r="D10" t="s">
        <v>752</v>
      </c>
      <c r="E10" t="s">
        <v>52</v>
      </c>
      <c r="F10" s="19">
        <v>35982.198100000001</v>
      </c>
      <c r="G10" s="19">
        <v>12510.266</v>
      </c>
      <c r="H10" s="19">
        <v>1314.7560000000001</v>
      </c>
      <c r="I10" s="19">
        <v>0</v>
      </c>
      <c r="J10" s="19">
        <v>4736.5820000000003</v>
      </c>
    </row>
    <row r="11" spans="1:13">
      <c r="A11" t="s">
        <v>478</v>
      </c>
      <c r="B11" t="s">
        <v>480</v>
      </c>
      <c r="C11" t="s">
        <v>481</v>
      </c>
      <c r="D11" t="s">
        <v>759</v>
      </c>
      <c r="E11" t="s">
        <v>30</v>
      </c>
      <c r="F11" s="19">
        <v>12977.527599999999</v>
      </c>
      <c r="G11" s="19">
        <v>11903.472</v>
      </c>
      <c r="H11" s="19">
        <v>2014.9069999999999</v>
      </c>
      <c r="I11" s="19">
        <v>4892.0870000000004</v>
      </c>
      <c r="J11" s="19">
        <v>3130.0749999999998</v>
      </c>
    </row>
    <row r="12" spans="1:13">
      <c r="A12" t="s">
        <v>14</v>
      </c>
      <c r="B12" t="s">
        <v>159</v>
      </c>
      <c r="C12" t="s">
        <v>21</v>
      </c>
      <c r="D12" t="s">
        <v>742</v>
      </c>
      <c r="E12" t="s">
        <v>29</v>
      </c>
      <c r="F12" s="19">
        <v>5842.1737000000003</v>
      </c>
      <c r="G12" s="19">
        <v>2475.962</v>
      </c>
      <c r="H12" s="19">
        <v>167.15799999999999</v>
      </c>
      <c r="I12" s="19">
        <v>474.50099999999998</v>
      </c>
      <c r="J12" s="19">
        <v>1108.0450000000001</v>
      </c>
    </row>
    <row r="13" spans="1:13">
      <c r="A13" t="s">
        <v>54</v>
      </c>
      <c r="B13" t="s">
        <v>169</v>
      </c>
      <c r="C13" t="s">
        <v>55</v>
      </c>
      <c r="D13" t="s">
        <v>753</v>
      </c>
      <c r="E13" t="s">
        <v>47</v>
      </c>
      <c r="F13" s="19">
        <v>5330.6659</v>
      </c>
      <c r="G13" s="19">
        <v>6038.46</v>
      </c>
      <c r="H13" s="19">
        <v>-227.65</v>
      </c>
      <c r="I13" s="19">
        <v>3227.5619999999999</v>
      </c>
      <c r="J13" s="19">
        <v>762.41300000000001</v>
      </c>
    </row>
    <row r="14" spans="1:13">
      <c r="A14" t="s">
        <v>56</v>
      </c>
      <c r="B14" t="s">
        <v>170</v>
      </c>
      <c r="C14" t="s">
        <v>57</v>
      </c>
      <c r="D14" t="s">
        <v>754</v>
      </c>
      <c r="E14" t="s">
        <v>29</v>
      </c>
      <c r="F14" s="19">
        <v>3853.5358999999999</v>
      </c>
      <c r="G14" s="25">
        <v>9335.19</v>
      </c>
      <c r="H14" s="25">
        <v>682.83299999999997</v>
      </c>
      <c r="I14" s="25">
        <v>44.901000000000003</v>
      </c>
      <c r="J14" s="25">
        <v>1943.2059999999999</v>
      </c>
    </row>
    <row r="15" spans="1:13">
      <c r="A15" t="s">
        <v>475</v>
      </c>
      <c r="B15" t="s">
        <v>476</v>
      </c>
      <c r="C15" t="s">
        <v>477</v>
      </c>
      <c r="D15" t="s">
        <v>743</v>
      </c>
      <c r="E15" t="s">
        <v>30</v>
      </c>
      <c r="F15" s="19">
        <v>1258.6375</v>
      </c>
      <c r="G15" s="19">
        <v>1028.6990000000001</v>
      </c>
      <c r="H15" s="19">
        <v>95.683000000000007</v>
      </c>
      <c r="I15" s="19">
        <v>0</v>
      </c>
      <c r="J15" s="19">
        <v>511.89299999999997</v>
      </c>
    </row>
    <row r="16" spans="1:13">
      <c r="F16" s="19"/>
      <c r="G16" s="19"/>
      <c r="H16" s="19"/>
      <c r="I16" s="19"/>
      <c r="J16" s="19"/>
    </row>
    <row r="22" spans="1:10">
      <c r="A22" s="6" t="s">
        <v>0</v>
      </c>
      <c r="B22" s="1"/>
    </row>
    <row r="23" spans="1:10">
      <c r="A23" s="1" t="s">
        <v>101</v>
      </c>
      <c r="B23" s="1"/>
    </row>
    <row r="24" spans="1:10">
      <c r="A24" t="s">
        <v>7</v>
      </c>
      <c r="C24" t="s">
        <v>8</v>
      </c>
      <c r="E24" t="s">
        <v>100</v>
      </c>
      <c r="F24" t="s">
        <v>10</v>
      </c>
      <c r="G24" t="s">
        <v>9</v>
      </c>
      <c r="H24" t="s">
        <v>11</v>
      </c>
      <c r="I24" t="s">
        <v>12</v>
      </c>
      <c r="J24" t="s">
        <v>13</v>
      </c>
    </row>
    <row r="25" spans="1:10">
      <c r="A25" s="12" t="s">
        <v>102</v>
      </c>
      <c r="B25" s="12" t="s">
        <v>128</v>
      </c>
      <c r="C25" t="s">
        <v>103</v>
      </c>
      <c r="D25" t="s">
        <v>763</v>
      </c>
      <c r="E25" t="s">
        <v>112</v>
      </c>
      <c r="F25" s="19">
        <v>226932.75</v>
      </c>
      <c r="G25" s="19">
        <v>49541.199000000001</v>
      </c>
      <c r="H25" s="19">
        <v>15122.495000000001</v>
      </c>
      <c r="I25" s="19">
        <v>12949.383</v>
      </c>
      <c r="J25" s="19">
        <v>26902.663</v>
      </c>
    </row>
    <row r="26" spans="1:10">
      <c r="A26" t="s">
        <v>106</v>
      </c>
      <c r="B26" t="s">
        <v>175</v>
      </c>
      <c r="C26" t="s">
        <v>107</v>
      </c>
      <c r="D26" t="s">
        <v>765</v>
      </c>
      <c r="E26" t="s">
        <v>112</v>
      </c>
      <c r="F26" s="19">
        <v>109373.2205</v>
      </c>
      <c r="G26" s="19">
        <v>13547.674999999999</v>
      </c>
      <c r="H26" s="19">
        <v>5683.1319999999996</v>
      </c>
      <c r="I26" s="19">
        <v>0</v>
      </c>
      <c r="J26" s="19">
        <v>7835.7979999999998</v>
      </c>
    </row>
    <row r="27" spans="1:10">
      <c r="A27" t="s">
        <v>104</v>
      </c>
      <c r="B27" t="s">
        <v>174</v>
      </c>
      <c r="C27" t="s">
        <v>105</v>
      </c>
      <c r="D27" t="s">
        <v>764</v>
      </c>
      <c r="E27" t="s">
        <v>112</v>
      </c>
      <c r="F27" s="19">
        <v>30091.918699999998</v>
      </c>
      <c r="G27" s="19">
        <v>6951.7539999999999</v>
      </c>
      <c r="H27" s="19">
        <v>1782.759</v>
      </c>
      <c r="I27" s="19">
        <v>3598.88</v>
      </c>
      <c r="J27" s="19">
        <v>2092.6370000000002</v>
      </c>
    </row>
    <row r="28" spans="1:10">
      <c r="A28" t="s">
        <v>108</v>
      </c>
      <c r="B28" t="s">
        <v>180</v>
      </c>
      <c r="C28" t="s">
        <v>109</v>
      </c>
      <c r="D28" t="s">
        <v>766</v>
      </c>
      <c r="E28" t="s">
        <v>113</v>
      </c>
      <c r="F28" s="19">
        <v>18028.1656</v>
      </c>
      <c r="G28" s="19">
        <v>3477.5639999999999</v>
      </c>
      <c r="H28" s="19">
        <v>464.24400000000003</v>
      </c>
      <c r="I28" s="19">
        <v>393.98899999999998</v>
      </c>
      <c r="J28" s="19">
        <v>1337.558</v>
      </c>
    </row>
    <row r="29" spans="1:10">
      <c r="F29" s="19"/>
      <c r="G29" s="19"/>
      <c r="H29" s="19"/>
      <c r="I29" s="19"/>
      <c r="J29" s="19"/>
    </row>
    <row r="32" spans="1:10">
      <c r="A32" s="1" t="s">
        <v>373</v>
      </c>
      <c r="B32" s="1"/>
    </row>
    <row r="33" spans="1:10">
      <c r="A33" t="s">
        <v>7</v>
      </c>
      <c r="C33" t="s">
        <v>8</v>
      </c>
      <c r="F33" t="s">
        <v>10</v>
      </c>
      <c r="G33" t="s">
        <v>9</v>
      </c>
      <c r="H33" t="s">
        <v>11</v>
      </c>
      <c r="I33" t="s">
        <v>12</v>
      </c>
      <c r="J33" t="s">
        <v>13</v>
      </c>
    </row>
    <row r="34" spans="1:10">
      <c r="A34" t="s">
        <v>85</v>
      </c>
      <c r="B34" s="12" t="s">
        <v>156</v>
      </c>
      <c r="C34" t="s">
        <v>87</v>
      </c>
      <c r="D34" t="s">
        <v>767</v>
      </c>
      <c r="F34" s="19">
        <v>5743579.2714</v>
      </c>
      <c r="G34" s="19">
        <v>991611.51199999999</v>
      </c>
      <c r="H34" s="19">
        <v>658497.53799999994</v>
      </c>
      <c r="I34" s="19">
        <v>189488.09</v>
      </c>
      <c r="J34" s="19">
        <v>577782.96299999999</v>
      </c>
    </row>
    <row r="35" spans="1:10">
      <c r="A35" t="s">
        <v>1321</v>
      </c>
      <c r="B35" s="12" t="s">
        <v>1322</v>
      </c>
      <c r="C35" t="s">
        <v>1323</v>
      </c>
      <c r="D35" t="s">
        <v>1324</v>
      </c>
      <c r="E35" t="s">
        <v>47</v>
      </c>
      <c r="F35" s="19">
        <v>247829.04939999999</v>
      </c>
      <c r="G35" s="19">
        <v>61485.089</v>
      </c>
      <c r="H35" s="19">
        <v>33140.275000000001</v>
      </c>
      <c r="I35" s="19">
        <v>0</v>
      </c>
      <c r="J35" s="19">
        <v>50196.81</v>
      </c>
    </row>
    <row r="36" spans="1:10">
      <c r="A36" t="s">
        <v>86</v>
      </c>
      <c r="B36" s="12" t="s">
        <v>157</v>
      </c>
      <c r="C36" t="s">
        <v>88</v>
      </c>
      <c r="D36" t="s">
        <v>768</v>
      </c>
      <c r="F36" s="19">
        <v>222188.01420000001</v>
      </c>
      <c r="G36" s="19">
        <v>149363.89300000001</v>
      </c>
      <c r="H36" s="19">
        <v>58913.167999999998</v>
      </c>
      <c r="I36" s="19">
        <v>92609.395000000004</v>
      </c>
      <c r="J36" s="19">
        <v>77142.865999999995</v>
      </c>
    </row>
    <row r="37" spans="1:10">
      <c r="A37" t="s">
        <v>90</v>
      </c>
      <c r="B37" t="s">
        <v>176</v>
      </c>
      <c r="C37" t="s">
        <v>91</v>
      </c>
      <c r="D37" t="s">
        <v>769</v>
      </c>
      <c r="F37" s="19">
        <v>109975.70759999999</v>
      </c>
      <c r="G37" s="19">
        <v>25071.648000000001</v>
      </c>
      <c r="H37" s="19">
        <v>7346.08</v>
      </c>
      <c r="I37" s="19">
        <v>0</v>
      </c>
      <c r="J37" s="19">
        <v>16334.48</v>
      </c>
    </row>
    <row r="38" spans="1:10">
      <c r="A38" t="s">
        <v>96</v>
      </c>
      <c r="B38" s="12" t="s">
        <v>179</v>
      </c>
      <c r="C38" t="s">
        <v>97</v>
      </c>
      <c r="D38" t="s">
        <v>772</v>
      </c>
      <c r="F38" s="19">
        <v>79500.967000000004</v>
      </c>
      <c r="G38" s="19">
        <v>113648.891</v>
      </c>
      <c r="H38" s="19">
        <v>7296.616</v>
      </c>
      <c r="I38" s="19">
        <v>16.992000000000001</v>
      </c>
      <c r="J38" s="19">
        <v>13582.019</v>
      </c>
    </row>
    <row r="39" spans="1:10">
      <c r="A39" t="s">
        <v>1317</v>
      </c>
      <c r="B39" s="12" t="s">
        <v>1318</v>
      </c>
      <c r="C39" t="s">
        <v>1319</v>
      </c>
      <c r="D39" t="s">
        <v>1320</v>
      </c>
      <c r="E39" t="s">
        <v>47</v>
      </c>
      <c r="F39" s="19">
        <v>77610.003800000006</v>
      </c>
      <c r="G39" s="19">
        <v>49323.012000000002</v>
      </c>
      <c r="H39" s="19">
        <v>14181.808999999999</v>
      </c>
      <c r="I39" s="19">
        <v>12055.798000000001</v>
      </c>
      <c r="J39" s="19">
        <v>11253.767</v>
      </c>
    </row>
    <row r="40" spans="1:10">
      <c r="A40" t="s">
        <v>66</v>
      </c>
      <c r="B40" t="s">
        <v>172</v>
      </c>
      <c r="C40" t="s">
        <v>67</v>
      </c>
      <c r="D40" t="s">
        <v>756</v>
      </c>
      <c r="F40" s="19">
        <v>12577.7963</v>
      </c>
      <c r="G40" s="19">
        <v>9354.9979999999996</v>
      </c>
      <c r="H40" s="19">
        <v>950.57600000000002</v>
      </c>
      <c r="I40" s="19">
        <v>0</v>
      </c>
      <c r="J40" s="19">
        <v>1163.0830000000001</v>
      </c>
    </row>
    <row r="41" spans="1:10">
      <c r="A41" t="s">
        <v>98</v>
      </c>
      <c r="B41" t="s">
        <v>183</v>
      </c>
      <c r="C41" t="s">
        <v>99</v>
      </c>
      <c r="D41" t="s">
        <v>773</v>
      </c>
      <c r="F41" s="19">
        <v>9040.7392</v>
      </c>
      <c r="G41" s="19">
        <v>5445.7139999999999</v>
      </c>
      <c r="H41" s="19">
        <v>457.75400000000002</v>
      </c>
      <c r="I41" s="19">
        <v>1131.491</v>
      </c>
      <c r="J41" s="19">
        <v>1570.4069999999999</v>
      </c>
    </row>
    <row r="42" spans="1:10">
      <c r="A42" t="s">
        <v>92</v>
      </c>
      <c r="B42" t="s">
        <v>177</v>
      </c>
      <c r="C42" t="s">
        <v>93</v>
      </c>
      <c r="D42" t="s">
        <v>770</v>
      </c>
      <c r="F42" s="19">
        <v>4706.7137000000002</v>
      </c>
      <c r="G42" s="19">
        <v>1650.627</v>
      </c>
      <c r="H42" s="19">
        <v>157.179</v>
      </c>
      <c r="I42" s="19">
        <v>837.81500000000005</v>
      </c>
      <c r="J42" s="19">
        <v>949.34799999999996</v>
      </c>
    </row>
    <row r="43" spans="1:10">
      <c r="A43" t="s">
        <v>94</v>
      </c>
      <c r="B43" t="s">
        <v>178</v>
      </c>
      <c r="C43" t="s">
        <v>95</v>
      </c>
      <c r="D43" t="s">
        <v>771</v>
      </c>
      <c r="F43" s="19">
        <v>1352.1188</v>
      </c>
      <c r="G43" s="19">
        <v>1387.528</v>
      </c>
      <c r="H43" s="19">
        <v>31.024000000000001</v>
      </c>
      <c r="I43" s="19">
        <v>802.47799999999995</v>
      </c>
      <c r="J43" s="19">
        <v>48.905000000000001</v>
      </c>
    </row>
    <row r="44" spans="1:10">
      <c r="A44" t="s">
        <v>89</v>
      </c>
      <c r="B44" s="12" t="s">
        <v>158</v>
      </c>
      <c r="F44" s="19"/>
      <c r="G44" s="19"/>
      <c r="H44" s="19"/>
      <c r="I44" s="19"/>
      <c r="J44" s="19"/>
    </row>
    <row r="47" spans="1:10">
      <c r="A47" s="7" t="s">
        <v>374</v>
      </c>
    </row>
    <row r="48" spans="1:10">
      <c r="A48" t="s">
        <v>7</v>
      </c>
      <c r="B48" t="s">
        <v>126</v>
      </c>
      <c r="C48" t="s">
        <v>8</v>
      </c>
      <c r="E48" t="s">
        <v>383</v>
      </c>
      <c r="F48" t="s">
        <v>10</v>
      </c>
      <c r="G48" t="s">
        <v>9</v>
      </c>
      <c r="H48" t="s">
        <v>11</v>
      </c>
      <c r="I48" t="s">
        <v>12</v>
      </c>
      <c r="J48" t="s">
        <v>13</v>
      </c>
    </row>
    <row r="49" spans="1:10">
      <c r="A49" t="s">
        <v>377</v>
      </c>
      <c r="B49" t="s">
        <v>378</v>
      </c>
      <c r="C49" t="s">
        <v>381</v>
      </c>
      <c r="D49" t="s">
        <v>774</v>
      </c>
      <c r="F49" s="19">
        <v>64007.746800000001</v>
      </c>
      <c r="G49" s="19">
        <v>15591.794</v>
      </c>
      <c r="H49" s="19">
        <v>3448.4119999999998</v>
      </c>
      <c r="I49" s="19">
        <v>2852.3809999999999</v>
      </c>
      <c r="J49" s="19">
        <v>4269.4709999999995</v>
      </c>
    </row>
    <row r="50" spans="1:10">
      <c r="A50" t="s">
        <v>409</v>
      </c>
      <c r="B50" t="s">
        <v>410</v>
      </c>
      <c r="C50" t="s">
        <v>411</v>
      </c>
      <c r="D50" t="s">
        <v>784</v>
      </c>
      <c r="E50" t="s">
        <v>421</v>
      </c>
      <c r="F50" s="19">
        <v>24657.344499999999</v>
      </c>
      <c r="G50" s="19">
        <v>3062.0039999999999</v>
      </c>
      <c r="H50" s="19">
        <v>1062.194</v>
      </c>
      <c r="I50" s="19">
        <v>0</v>
      </c>
      <c r="J50" s="19">
        <v>3681.6860000000001</v>
      </c>
    </row>
    <row r="51" spans="1:10">
      <c r="A51" t="s">
        <v>392</v>
      </c>
      <c r="B51" t="s">
        <v>140</v>
      </c>
      <c r="C51" t="s">
        <v>111</v>
      </c>
      <c r="D51" t="s">
        <v>778</v>
      </c>
      <c r="E51" t="s">
        <v>393</v>
      </c>
      <c r="F51" s="19">
        <v>14408.7762</v>
      </c>
      <c r="G51" s="19">
        <v>24649.191999999999</v>
      </c>
      <c r="H51" s="19">
        <v>1419.847</v>
      </c>
      <c r="I51" s="19">
        <v>914.08100000000002</v>
      </c>
      <c r="J51" s="19">
        <v>2255.09</v>
      </c>
    </row>
    <row r="52" spans="1:10">
      <c r="A52" t="s">
        <v>379</v>
      </c>
      <c r="B52" t="s">
        <v>380</v>
      </c>
      <c r="C52" t="s">
        <v>382</v>
      </c>
      <c r="D52" t="s">
        <v>775</v>
      </c>
      <c r="E52" t="s">
        <v>384</v>
      </c>
      <c r="F52" s="19">
        <v>14102.0954</v>
      </c>
      <c r="G52" s="19">
        <v>3914.623</v>
      </c>
      <c r="H52" s="19">
        <v>980.38300000000004</v>
      </c>
      <c r="I52" s="19">
        <v>37.195</v>
      </c>
      <c r="J52" s="19">
        <v>1279.5409999999999</v>
      </c>
    </row>
    <row r="53" spans="1:10">
      <c r="A53" s="12" t="s">
        <v>418</v>
      </c>
      <c r="B53" s="12" t="s">
        <v>419</v>
      </c>
      <c r="C53" t="s">
        <v>420</v>
      </c>
      <c r="D53" t="s">
        <v>787</v>
      </c>
      <c r="F53" s="19">
        <v>11925.7016</v>
      </c>
      <c r="G53" s="19">
        <v>20567.173999999999</v>
      </c>
      <c r="H53" s="19">
        <v>912.91800000000001</v>
      </c>
      <c r="I53" s="19">
        <v>2986.6489999999999</v>
      </c>
      <c r="J53" s="19">
        <v>1935.0029999999999</v>
      </c>
    </row>
    <row r="54" spans="1:10">
      <c r="A54" t="s">
        <v>403</v>
      </c>
      <c r="B54" t="s">
        <v>404</v>
      </c>
      <c r="C54" t="s">
        <v>405</v>
      </c>
      <c r="D54" t="s">
        <v>782</v>
      </c>
      <c r="F54" s="19">
        <v>10275.0201</v>
      </c>
      <c r="G54" s="19">
        <v>11723.971</v>
      </c>
      <c r="H54" s="19">
        <v>1451.146</v>
      </c>
      <c r="I54" s="19">
        <v>438.12700000000001</v>
      </c>
      <c r="J54" s="19">
        <v>4860.848</v>
      </c>
    </row>
    <row r="55" spans="1:10">
      <c r="A55" t="s">
        <v>389</v>
      </c>
      <c r="B55" t="s">
        <v>390</v>
      </c>
      <c r="C55" t="s">
        <v>391</v>
      </c>
      <c r="D55" t="s">
        <v>777</v>
      </c>
      <c r="F55" s="19">
        <v>6150.3364000000001</v>
      </c>
      <c r="G55" s="19">
        <v>3603.0540000000001</v>
      </c>
      <c r="H55" s="19">
        <v>632.63599999999997</v>
      </c>
      <c r="I55" s="19">
        <v>106.938</v>
      </c>
      <c r="J55" s="19">
        <v>703.34</v>
      </c>
    </row>
    <row r="56" spans="1:10">
      <c r="A56" t="s">
        <v>406</v>
      </c>
      <c r="B56" t="s">
        <v>407</v>
      </c>
      <c r="C56" t="s">
        <v>408</v>
      </c>
      <c r="D56" t="s">
        <v>783</v>
      </c>
      <c r="F56" s="19">
        <v>4855.9288999999999</v>
      </c>
      <c r="G56" s="19">
        <v>4412.1459999999997</v>
      </c>
      <c r="H56" s="19">
        <v>606.86</v>
      </c>
      <c r="I56" s="19">
        <v>2113.953</v>
      </c>
      <c r="J56" s="19">
        <v>895.12400000000002</v>
      </c>
    </row>
    <row r="57" spans="1:10">
      <c r="A57" t="s">
        <v>415</v>
      </c>
      <c r="B57" t="s">
        <v>416</v>
      </c>
      <c r="C57" t="s">
        <v>417</v>
      </c>
      <c r="D57" t="s">
        <v>786</v>
      </c>
      <c r="F57" s="19">
        <v>4804.5245999999997</v>
      </c>
      <c r="G57" s="19">
        <v>3058.6529999999998</v>
      </c>
      <c r="H57" s="19">
        <v>643.67499999999995</v>
      </c>
      <c r="I57" s="19">
        <v>120.714</v>
      </c>
      <c r="J57" s="19">
        <v>698.63300000000004</v>
      </c>
    </row>
    <row r="58" spans="1:10">
      <c r="A58" t="s">
        <v>425</v>
      </c>
      <c r="B58" t="s">
        <v>426</v>
      </c>
      <c r="C58" t="s">
        <v>427</v>
      </c>
      <c r="D58" t="s">
        <v>789</v>
      </c>
      <c r="F58" s="19">
        <v>3431.0542</v>
      </c>
      <c r="G58" s="19">
        <v>2010.162</v>
      </c>
      <c r="H58" s="19">
        <v>530.06500000000005</v>
      </c>
      <c r="I58" s="19">
        <v>705.57799999999997</v>
      </c>
      <c r="J58" s="19">
        <v>848.65200000000004</v>
      </c>
    </row>
    <row r="59" spans="1:10">
      <c r="A59" t="s">
        <v>428</v>
      </c>
      <c r="B59" t="s">
        <v>429</v>
      </c>
      <c r="C59" t="s">
        <v>430</v>
      </c>
      <c r="D59" t="s">
        <v>790</v>
      </c>
      <c r="F59" s="19">
        <v>2998.2597000000001</v>
      </c>
      <c r="G59" s="19">
        <v>2317.5720000000001</v>
      </c>
      <c r="H59" s="19">
        <v>334.75200000000001</v>
      </c>
      <c r="I59" s="19">
        <v>3.052</v>
      </c>
      <c r="J59" s="19">
        <v>478.16300000000001</v>
      </c>
    </row>
    <row r="60" spans="1:10">
      <c r="A60" t="s">
        <v>397</v>
      </c>
      <c r="B60" t="s">
        <v>398</v>
      </c>
      <c r="C60" t="s">
        <v>399</v>
      </c>
      <c r="D60" t="s">
        <v>780</v>
      </c>
      <c r="F60" s="19">
        <v>2229.7143999999998</v>
      </c>
      <c r="G60" s="19">
        <v>1794.8240000000001</v>
      </c>
      <c r="H60" s="19">
        <v>-19.396999999999998</v>
      </c>
      <c r="I60" s="19">
        <v>1895.616</v>
      </c>
      <c r="J60" s="19">
        <v>141.68600000000001</v>
      </c>
    </row>
    <row r="61" spans="1:10">
      <c r="A61" t="s">
        <v>394</v>
      </c>
      <c r="B61" t="s">
        <v>395</v>
      </c>
      <c r="C61" t="s">
        <v>396</v>
      </c>
      <c r="D61" t="s">
        <v>779</v>
      </c>
      <c r="F61" s="19">
        <v>2158.5592000000001</v>
      </c>
      <c r="G61" s="19">
        <v>3438.0920000000001</v>
      </c>
      <c r="H61" s="19">
        <v>294.91300000000001</v>
      </c>
      <c r="I61" s="19">
        <v>28.611000000000001</v>
      </c>
      <c r="J61" s="19">
        <v>690.19899999999996</v>
      </c>
    </row>
    <row r="62" spans="1:10">
      <c r="A62" t="s">
        <v>422</v>
      </c>
      <c r="B62" t="s">
        <v>423</v>
      </c>
      <c r="C62" t="s">
        <v>424</v>
      </c>
      <c r="D62" t="s">
        <v>788</v>
      </c>
      <c r="F62" s="19">
        <v>1445.0663</v>
      </c>
      <c r="G62" s="25">
        <v>976.72699999999998</v>
      </c>
      <c r="H62" s="25">
        <v>115.604</v>
      </c>
      <c r="I62" s="25">
        <v>319.262</v>
      </c>
      <c r="J62" s="25">
        <v>495.524</v>
      </c>
    </row>
    <row r="63" spans="1:10">
      <c r="A63" t="s">
        <v>400</v>
      </c>
      <c r="B63" t="s">
        <v>401</v>
      </c>
      <c r="C63" t="s">
        <v>402</v>
      </c>
      <c r="D63" t="s">
        <v>781</v>
      </c>
      <c r="F63" s="19">
        <v>1250.4775999999999</v>
      </c>
      <c r="G63" s="19">
        <v>2280.85</v>
      </c>
      <c r="H63" s="19">
        <v>279.54700000000003</v>
      </c>
      <c r="I63" s="19">
        <v>321.34500000000003</v>
      </c>
      <c r="J63" s="19">
        <v>278.55399999999997</v>
      </c>
    </row>
    <row r="64" spans="1:10">
      <c r="A64" t="s">
        <v>385</v>
      </c>
      <c r="B64" t="s">
        <v>386</v>
      </c>
      <c r="C64" t="s">
        <v>387</v>
      </c>
      <c r="D64" t="s">
        <v>776</v>
      </c>
      <c r="E64" t="s">
        <v>388</v>
      </c>
      <c r="F64" s="19">
        <v>1217.4063000000001</v>
      </c>
      <c r="G64" s="19">
        <v>1161.5139999999999</v>
      </c>
      <c r="H64" s="19">
        <v>0.22700000000000001</v>
      </c>
      <c r="I64" s="19">
        <v>855.14099999999996</v>
      </c>
      <c r="J64" s="19">
        <v>189.93199999999999</v>
      </c>
    </row>
    <row r="65" spans="1:10">
      <c r="A65" t="s">
        <v>412</v>
      </c>
      <c r="B65" t="s">
        <v>413</v>
      </c>
      <c r="C65" t="s">
        <v>414</v>
      </c>
      <c r="D65" t="s">
        <v>785</v>
      </c>
      <c r="F65" s="19">
        <v>1040.5192999999999</v>
      </c>
      <c r="G65" s="19">
        <v>418.65199999999999</v>
      </c>
      <c r="H65" s="19">
        <v>111.616</v>
      </c>
      <c r="I65" s="19">
        <v>0</v>
      </c>
      <c r="J65" s="19">
        <v>268.53399999999999</v>
      </c>
    </row>
    <row r="68" spans="1:10">
      <c r="A68" s="6" t="s">
        <v>940</v>
      </c>
      <c r="F68" s="19"/>
      <c r="G68" s="19"/>
      <c r="H68" s="19"/>
      <c r="I68" s="19"/>
      <c r="J68" s="19"/>
    </row>
    <row r="69" spans="1:10">
      <c r="A69" s="1" t="s">
        <v>29</v>
      </c>
      <c r="F69" s="19"/>
      <c r="G69" s="19"/>
      <c r="H69" s="19"/>
      <c r="I69" s="19"/>
      <c r="J69" s="19"/>
    </row>
    <row r="70" spans="1:10">
      <c r="A70" t="s">
        <v>7</v>
      </c>
      <c r="B70" t="s">
        <v>126</v>
      </c>
      <c r="C70" t="s">
        <v>8</v>
      </c>
      <c r="E70" t="s">
        <v>383</v>
      </c>
      <c r="F70" t="s">
        <v>10</v>
      </c>
      <c r="G70" t="s">
        <v>9</v>
      </c>
      <c r="H70" t="s">
        <v>11</v>
      </c>
      <c r="I70" t="s">
        <v>12</v>
      </c>
      <c r="J70" t="s">
        <v>13</v>
      </c>
    </row>
    <row r="71" spans="1:10">
      <c r="A71" s="12" t="s">
        <v>960</v>
      </c>
      <c r="B71" s="12" t="s">
        <v>961</v>
      </c>
      <c r="C71" t="s">
        <v>962</v>
      </c>
      <c r="D71" t="s">
        <v>971</v>
      </c>
      <c r="F71" s="19">
        <v>129927.3091</v>
      </c>
      <c r="G71" s="19">
        <v>326915.99900000001</v>
      </c>
      <c r="H71" s="19">
        <v>64955.148000000001</v>
      </c>
      <c r="I71" s="19">
        <v>108187.113</v>
      </c>
      <c r="J71" s="19">
        <v>97123.061000000002</v>
      </c>
    </row>
    <row r="72" spans="1:10">
      <c r="A72" s="12" t="s">
        <v>950</v>
      </c>
      <c r="B72" s="12" t="s">
        <v>951</v>
      </c>
      <c r="C72" t="s">
        <v>952</v>
      </c>
      <c r="D72" t="s">
        <v>968</v>
      </c>
      <c r="F72" s="19">
        <v>117434.4512</v>
      </c>
      <c r="G72" s="19">
        <v>309912.11599999998</v>
      </c>
      <c r="H72" s="19">
        <v>70507.320000000007</v>
      </c>
      <c r="I72" s="19">
        <v>22789.982</v>
      </c>
      <c r="J72" s="19">
        <v>65958.292000000001</v>
      </c>
    </row>
    <row r="73" spans="1:10">
      <c r="F73" s="19"/>
      <c r="G73" s="19"/>
      <c r="H73" s="19"/>
      <c r="I73" s="19"/>
      <c r="J73" s="19"/>
    </row>
    <row r="74" spans="1:10">
      <c r="F74" s="19"/>
      <c r="G74" s="19"/>
      <c r="H74" s="19"/>
      <c r="I74" s="19"/>
      <c r="J74" s="19"/>
    </row>
    <row r="75" spans="1:10">
      <c r="F75" s="19"/>
      <c r="G75" s="19"/>
      <c r="H75" s="19"/>
      <c r="I75" s="19"/>
      <c r="J75" s="19"/>
    </row>
    <row r="76" spans="1:10">
      <c r="A76" s="1" t="s">
        <v>1075</v>
      </c>
      <c r="F76" s="19"/>
      <c r="G76" s="19"/>
      <c r="H76" s="19"/>
      <c r="I76" s="19"/>
      <c r="J76" s="19"/>
    </row>
    <row r="77" spans="1:10">
      <c r="A77" t="s">
        <v>7</v>
      </c>
      <c r="B77" t="s">
        <v>126</v>
      </c>
      <c r="C77" t="s">
        <v>8</v>
      </c>
      <c r="E77" t="s">
        <v>383</v>
      </c>
      <c r="F77" t="s">
        <v>10</v>
      </c>
      <c r="G77" t="s">
        <v>9</v>
      </c>
      <c r="H77" t="s">
        <v>11</v>
      </c>
      <c r="I77" t="s">
        <v>12</v>
      </c>
      <c r="J77" t="s">
        <v>13</v>
      </c>
    </row>
    <row r="78" spans="1:10">
      <c r="A78" t="s">
        <v>1082</v>
      </c>
      <c r="B78" t="s">
        <v>1083</v>
      </c>
      <c r="C78" t="s">
        <v>1084</v>
      </c>
      <c r="D78" t="s">
        <v>1192</v>
      </c>
      <c r="F78" s="19">
        <v>27994.641599999999</v>
      </c>
      <c r="G78" s="19">
        <v>53255.735999999997</v>
      </c>
      <c r="H78" s="19">
        <v>6158.7920000000004</v>
      </c>
      <c r="I78" s="19">
        <v>11141.796</v>
      </c>
      <c r="J78" s="19">
        <v>19628.487000000001</v>
      </c>
    </row>
    <row r="79" spans="1:10">
      <c r="A79" t="s">
        <v>1079</v>
      </c>
      <c r="B79" t="s">
        <v>1080</v>
      </c>
      <c r="C79" t="s">
        <v>1081</v>
      </c>
      <c r="D79" t="s">
        <v>1191</v>
      </c>
      <c r="F79" s="19">
        <v>19234.5425</v>
      </c>
      <c r="G79" s="19">
        <v>24563.517</v>
      </c>
      <c r="H79" s="19">
        <v>1173.44</v>
      </c>
      <c r="I79" s="19">
        <v>2544.4250000000002</v>
      </c>
      <c r="J79" s="19">
        <v>6213.7650000000003</v>
      </c>
    </row>
    <row r="80" spans="1:10">
      <c r="A80" s="12" t="s">
        <v>1076</v>
      </c>
      <c r="B80" s="12" t="s">
        <v>1077</v>
      </c>
      <c r="C80" t="s">
        <v>1078</v>
      </c>
      <c r="D80" t="s">
        <v>1190</v>
      </c>
      <c r="F80" s="19">
        <v>18245.7706</v>
      </c>
      <c r="G80" s="19">
        <v>53254.375</v>
      </c>
      <c r="H80" s="19">
        <v>2795.578</v>
      </c>
      <c r="I80" s="19">
        <v>7485.6530000000002</v>
      </c>
      <c r="J80" s="19">
        <v>17028.222000000002</v>
      </c>
    </row>
    <row r="81" spans="1:10">
      <c r="F81" s="19"/>
      <c r="G81" s="19"/>
      <c r="H81" s="19"/>
      <c r="I81" s="19"/>
      <c r="J81" s="19"/>
    </row>
    <row r="82" spans="1:10">
      <c r="F82" s="19"/>
      <c r="G82" s="19"/>
      <c r="H82" s="19"/>
      <c r="I82" s="19"/>
      <c r="J82" s="19"/>
    </row>
    <row r="83" spans="1:10">
      <c r="F83" s="19"/>
      <c r="G83" s="19"/>
      <c r="H83" s="19"/>
      <c r="I83" s="19"/>
      <c r="J83" s="19"/>
    </row>
    <row r="84" spans="1:10">
      <c r="A84" s="1" t="s">
        <v>1018</v>
      </c>
      <c r="F84" s="19"/>
      <c r="G84" s="19"/>
      <c r="H84" s="19"/>
      <c r="I84" s="19"/>
      <c r="J84" s="19"/>
    </row>
    <row r="85" spans="1:10">
      <c r="A85" t="s">
        <v>7</v>
      </c>
      <c r="B85" t="s">
        <v>126</v>
      </c>
      <c r="C85" t="s">
        <v>8</v>
      </c>
      <c r="E85" t="s">
        <v>383</v>
      </c>
      <c r="F85" t="s">
        <v>10</v>
      </c>
      <c r="G85" t="s">
        <v>9</v>
      </c>
      <c r="H85" t="s">
        <v>11</v>
      </c>
      <c r="I85" t="s">
        <v>12</v>
      </c>
      <c r="J85" t="s">
        <v>13</v>
      </c>
    </row>
    <row r="86" spans="1:10">
      <c r="A86" t="s">
        <v>1019</v>
      </c>
      <c r="B86" t="s">
        <v>1020</v>
      </c>
      <c r="C86" t="s">
        <v>1021</v>
      </c>
      <c r="D86" t="s">
        <v>1040</v>
      </c>
      <c r="F86" s="19">
        <v>261932.96350000001</v>
      </c>
      <c r="G86" s="19">
        <v>99122.429000000004</v>
      </c>
      <c r="H86" s="19">
        <v>45816.574000000001</v>
      </c>
      <c r="I86" s="19">
        <v>52788.521999999997</v>
      </c>
      <c r="J86" s="19">
        <v>14353.95</v>
      </c>
    </row>
    <row r="87" spans="1:10">
      <c r="A87" t="s">
        <v>1028</v>
      </c>
      <c r="B87" t="s">
        <v>1029</v>
      </c>
      <c r="C87" t="s">
        <v>1030</v>
      </c>
      <c r="D87" t="s">
        <v>1043</v>
      </c>
      <c r="F87" s="19">
        <v>5934.6890000000003</v>
      </c>
      <c r="G87" s="19">
        <v>10247.503000000001</v>
      </c>
      <c r="H87" s="19">
        <v>1009.391</v>
      </c>
      <c r="I87" s="19">
        <v>552.995</v>
      </c>
      <c r="J87" s="19">
        <v>2258.7530000000002</v>
      </c>
    </row>
    <row r="88" spans="1:10">
      <c r="A88" t="s">
        <v>1034</v>
      </c>
      <c r="B88" t="s">
        <v>1035</v>
      </c>
      <c r="C88" t="s">
        <v>1036</v>
      </c>
      <c r="D88" t="s">
        <v>1045</v>
      </c>
      <c r="F88" s="19">
        <v>3495.1248000000001</v>
      </c>
      <c r="G88" s="19">
        <v>6229.982</v>
      </c>
      <c r="H88" s="19">
        <v>941.60500000000002</v>
      </c>
      <c r="I88" s="19">
        <v>571.048</v>
      </c>
      <c r="J88" s="19">
        <v>1300.0909999999999</v>
      </c>
    </row>
    <row r="89" spans="1:10">
      <c r="F89" s="19"/>
      <c r="G89" s="19"/>
      <c r="H89" s="19"/>
      <c r="I89" s="19"/>
      <c r="J89" s="19"/>
    </row>
    <row r="90" spans="1:10">
      <c r="F90" s="19"/>
      <c r="G90" s="19"/>
      <c r="H90" s="19"/>
      <c r="I90" s="19"/>
      <c r="J90" s="19"/>
    </row>
    <row r="91" spans="1:10">
      <c r="A91" s="1" t="s">
        <v>941</v>
      </c>
      <c r="F91" s="19"/>
      <c r="G91" s="19"/>
      <c r="H91" s="19"/>
      <c r="I91" s="19"/>
      <c r="J91" s="19"/>
    </row>
    <row r="92" spans="1:10">
      <c r="A92" t="s">
        <v>7</v>
      </c>
      <c r="B92" t="s">
        <v>126</v>
      </c>
      <c r="C92" t="s">
        <v>8</v>
      </c>
      <c r="E92" t="s">
        <v>383</v>
      </c>
      <c r="F92" t="s">
        <v>10</v>
      </c>
      <c r="G92" t="s">
        <v>9</v>
      </c>
      <c r="H92" t="s">
        <v>11</v>
      </c>
      <c r="I92" t="s">
        <v>12</v>
      </c>
      <c r="J92" t="s">
        <v>13</v>
      </c>
    </row>
    <row r="93" spans="1:10">
      <c r="A93" s="12" t="s">
        <v>991</v>
      </c>
      <c r="B93" s="12" t="s">
        <v>992</v>
      </c>
      <c r="C93" t="s">
        <v>993</v>
      </c>
      <c r="D93" t="s">
        <v>1167</v>
      </c>
      <c r="F93" s="19">
        <v>54240.0406</v>
      </c>
      <c r="G93" s="19">
        <v>114434.306</v>
      </c>
      <c r="H93" s="19">
        <v>15203.098</v>
      </c>
      <c r="I93" s="19">
        <v>26844.981</v>
      </c>
      <c r="J93" s="19">
        <v>25313.793000000001</v>
      </c>
    </row>
    <row r="94" spans="1:10">
      <c r="A94" s="12" t="s">
        <v>997</v>
      </c>
      <c r="B94" s="12" t="s">
        <v>998</v>
      </c>
      <c r="C94" t="s">
        <v>999</v>
      </c>
      <c r="D94" t="s">
        <v>1169</v>
      </c>
      <c r="F94" s="19">
        <v>43415.046399999999</v>
      </c>
      <c r="G94" s="19">
        <v>47061.072999999997</v>
      </c>
      <c r="H94" s="19">
        <v>7018.7020000000002</v>
      </c>
      <c r="I94" s="19">
        <v>15298.826999999999</v>
      </c>
      <c r="J94" s="19">
        <v>27099.852999999999</v>
      </c>
    </row>
    <row r="95" spans="1:10">
      <c r="A95" t="s">
        <v>1015</v>
      </c>
      <c r="B95" t="s">
        <v>1016</v>
      </c>
      <c r="C95" t="s">
        <v>1017</v>
      </c>
      <c r="D95" t="s">
        <v>1175</v>
      </c>
      <c r="F95" s="19">
        <v>30209.16</v>
      </c>
      <c r="G95" s="19">
        <v>27029.026000000002</v>
      </c>
      <c r="H95" s="19">
        <v>4763.8599999999997</v>
      </c>
      <c r="I95" s="19">
        <v>450.952</v>
      </c>
      <c r="J95" s="19">
        <v>5488.4560000000001</v>
      </c>
    </row>
    <row r="96" spans="1:10">
      <c r="A96" s="12" t="s">
        <v>994</v>
      </c>
      <c r="B96" s="12" t="s">
        <v>995</v>
      </c>
      <c r="C96" t="s">
        <v>996</v>
      </c>
      <c r="D96" t="s">
        <v>1168</v>
      </c>
      <c r="F96" s="19">
        <v>23328.574700000001</v>
      </c>
      <c r="G96" s="19">
        <v>66892.998999999996</v>
      </c>
      <c r="H96" s="19">
        <v>7436.8450000000003</v>
      </c>
      <c r="I96" s="19">
        <v>30850.918000000001</v>
      </c>
      <c r="J96" s="19">
        <v>22402.925999999999</v>
      </c>
    </row>
    <row r="97" spans="1:10">
      <c r="A97" s="12" t="s">
        <v>1305</v>
      </c>
      <c r="B97" s="12" t="s">
        <v>1304</v>
      </c>
      <c r="C97" t="s">
        <v>1307</v>
      </c>
      <c r="D97" t="s">
        <v>1308</v>
      </c>
      <c r="E97" t="s">
        <v>1306</v>
      </c>
      <c r="F97" s="19">
        <v>22540.017</v>
      </c>
      <c r="G97" s="19">
        <v>21784.082999999999</v>
      </c>
      <c r="H97" s="19">
        <v>2197.5079999999998</v>
      </c>
      <c r="I97" s="19">
        <v>3818.5459999999998</v>
      </c>
      <c r="J97" s="19">
        <v>3742.5540000000001</v>
      </c>
    </row>
    <row r="98" spans="1:10">
      <c r="A98" s="12" t="s">
        <v>1000</v>
      </c>
      <c r="B98" s="12" t="s">
        <v>1001</v>
      </c>
      <c r="C98" t="s">
        <v>1002</v>
      </c>
      <c r="D98" t="s">
        <v>1170</v>
      </c>
      <c r="F98" s="19">
        <v>17188.002199999999</v>
      </c>
      <c r="G98" s="19">
        <v>26680.115000000002</v>
      </c>
      <c r="H98" s="19">
        <v>629.92999999999995</v>
      </c>
      <c r="I98" s="19">
        <v>2351.933</v>
      </c>
      <c r="J98" s="19">
        <v>10539.753000000001</v>
      </c>
    </row>
    <row r="99" spans="1:10">
      <c r="A99" t="s">
        <v>1006</v>
      </c>
      <c r="B99" t="s">
        <v>1007</v>
      </c>
      <c r="C99" t="s">
        <v>1008</v>
      </c>
      <c r="D99" t="s">
        <v>1172</v>
      </c>
      <c r="F99" s="19">
        <v>14607.956700000001</v>
      </c>
      <c r="G99" s="19">
        <v>23323.168000000001</v>
      </c>
      <c r="H99" s="19">
        <v>2808.8209999999999</v>
      </c>
      <c r="I99" s="19">
        <v>2575.4580000000001</v>
      </c>
      <c r="J99" s="19">
        <v>3907.7550000000001</v>
      </c>
    </row>
    <row r="100" spans="1:10">
      <c r="A100" t="s">
        <v>1009</v>
      </c>
      <c r="B100" t="s">
        <v>1010</v>
      </c>
      <c r="C100" t="s">
        <v>1011</v>
      </c>
      <c r="D100" t="s">
        <v>1173</v>
      </c>
      <c r="F100" s="19">
        <v>7581.2403000000004</v>
      </c>
      <c r="G100" s="19">
        <v>22692.221000000001</v>
      </c>
      <c r="H100" s="19">
        <v>2332.5749999999998</v>
      </c>
      <c r="I100" s="19">
        <v>6452.8130000000001</v>
      </c>
      <c r="J100" s="19">
        <v>7378.42</v>
      </c>
    </row>
    <row r="101" spans="1:10">
      <c r="F101" s="19"/>
      <c r="G101" s="19"/>
      <c r="H101" s="19"/>
      <c r="I101" s="19"/>
      <c r="J101" s="19"/>
    </row>
    <row r="102" spans="1:10">
      <c r="F102" s="19"/>
      <c r="G102" s="19"/>
      <c r="H102" s="19"/>
      <c r="I102" s="19"/>
      <c r="J102" s="19"/>
    </row>
    <row r="103" spans="1:10">
      <c r="F103" s="19"/>
      <c r="G103" s="19"/>
      <c r="H103" s="19"/>
      <c r="I103" s="19"/>
      <c r="J103" s="19"/>
    </row>
    <row r="104" spans="1:10">
      <c r="A104" s="1" t="s">
        <v>980</v>
      </c>
      <c r="F104" s="19"/>
      <c r="G104" s="19"/>
      <c r="H104" s="19"/>
      <c r="I104" s="19"/>
      <c r="J104" s="19"/>
    </row>
    <row r="105" spans="1:10">
      <c r="A105" t="s">
        <v>7</v>
      </c>
      <c r="B105" t="s">
        <v>126</v>
      </c>
      <c r="C105" t="s">
        <v>8</v>
      </c>
      <c r="E105" t="s">
        <v>383</v>
      </c>
      <c r="F105" t="s">
        <v>10</v>
      </c>
      <c r="G105" t="s">
        <v>9</v>
      </c>
      <c r="H105" t="s">
        <v>11</v>
      </c>
      <c r="I105" t="s">
        <v>12</v>
      </c>
      <c r="J105" t="s">
        <v>13</v>
      </c>
    </row>
    <row r="106" spans="1:10">
      <c r="A106" s="12" t="s">
        <v>506</v>
      </c>
      <c r="B106" s="12" t="s">
        <v>508</v>
      </c>
      <c r="C106" t="s">
        <v>530</v>
      </c>
      <c r="D106" t="s">
        <v>879</v>
      </c>
      <c r="F106" s="19">
        <v>264949.41970000003</v>
      </c>
      <c r="G106" s="19">
        <v>225522.87899999999</v>
      </c>
      <c r="H106" s="19">
        <v>29096.296999999999</v>
      </c>
      <c r="I106" s="19">
        <v>25549.636999999999</v>
      </c>
      <c r="J106" s="19">
        <v>56090.472999999998</v>
      </c>
    </row>
    <row r="107" spans="1:10">
      <c r="A107" s="12" t="s">
        <v>981</v>
      </c>
      <c r="B107" s="12" t="s">
        <v>507</v>
      </c>
      <c r="C107" t="s">
        <v>529</v>
      </c>
      <c r="D107" t="s">
        <v>889</v>
      </c>
      <c r="F107" s="19">
        <v>84444.841700000004</v>
      </c>
      <c r="G107" s="19">
        <v>211746.274</v>
      </c>
      <c r="H107" s="19">
        <v>12990.239</v>
      </c>
      <c r="I107" s="19">
        <v>34357.953999999998</v>
      </c>
      <c r="J107" s="19">
        <v>61406.29</v>
      </c>
    </row>
    <row r="108" spans="1:10">
      <c r="A108" s="12" t="s">
        <v>982</v>
      </c>
      <c r="B108" s="12" t="s">
        <v>983</v>
      </c>
      <c r="C108" t="s">
        <v>984</v>
      </c>
      <c r="D108" t="s">
        <v>1181</v>
      </c>
      <c r="F108" s="19">
        <v>49274.330399999999</v>
      </c>
      <c r="G108" s="19">
        <v>78787.517000000007</v>
      </c>
      <c r="H108" s="19">
        <v>6371.143</v>
      </c>
      <c r="I108" s="19">
        <v>8892.6769999999997</v>
      </c>
      <c r="J108" s="19">
        <v>2892.79</v>
      </c>
    </row>
    <row r="109" spans="1:10">
      <c r="A109" t="s">
        <v>988</v>
      </c>
      <c r="B109" t="s">
        <v>989</v>
      </c>
      <c r="C109" t="s">
        <v>990</v>
      </c>
      <c r="D109" t="s">
        <v>1189</v>
      </c>
      <c r="F109" s="19">
        <v>4643.1260000000002</v>
      </c>
      <c r="G109" s="19">
        <v>14119.5</v>
      </c>
      <c r="H109" s="19">
        <v>-126.874</v>
      </c>
      <c r="I109" s="19">
        <v>135.61199999999999</v>
      </c>
      <c r="J109" s="19">
        <v>3072.134</v>
      </c>
    </row>
    <row r="110" spans="1:10">
      <c r="F110" s="19"/>
      <c r="G110" s="19"/>
      <c r="H110" s="19"/>
      <c r="I110" s="19"/>
      <c r="J110" s="19"/>
    </row>
    <row r="111" spans="1:10">
      <c r="F111" s="19"/>
      <c r="G111" s="19"/>
      <c r="H111" s="19"/>
      <c r="I111" s="19"/>
      <c r="J111" s="19"/>
    </row>
    <row r="112" spans="1:10">
      <c r="A112" s="6" t="s">
        <v>1</v>
      </c>
      <c r="B112" s="1"/>
    </row>
    <row r="113" spans="1:10">
      <c r="A113" s="1" t="s">
        <v>1</v>
      </c>
      <c r="B113" s="1"/>
    </row>
    <row r="114" spans="1:10">
      <c r="A114" t="s">
        <v>7</v>
      </c>
      <c r="B114" t="s">
        <v>126</v>
      </c>
      <c r="C114" t="s">
        <v>8</v>
      </c>
      <c r="F114" t="s">
        <v>10</v>
      </c>
      <c r="G114" t="s">
        <v>9</v>
      </c>
      <c r="H114" t="s">
        <v>11</v>
      </c>
      <c r="I114" t="s">
        <v>12</v>
      </c>
      <c r="J114" t="s">
        <v>13</v>
      </c>
    </row>
    <row r="115" spans="1:10">
      <c r="A115" s="12" t="s">
        <v>115</v>
      </c>
      <c r="B115" s="12" t="s">
        <v>181</v>
      </c>
      <c r="C115" t="s">
        <v>116</v>
      </c>
      <c r="D115" t="s">
        <v>791</v>
      </c>
      <c r="F115" s="19">
        <v>304446.62770000001</v>
      </c>
      <c r="G115" s="19">
        <v>288856.37599999999</v>
      </c>
      <c r="H115" s="19">
        <v>53386.489000000001</v>
      </c>
      <c r="I115" s="19">
        <v>74146.017999999996</v>
      </c>
      <c r="J115" s="19">
        <v>43146.012000000002</v>
      </c>
    </row>
    <row r="116" spans="1:10">
      <c r="A116" t="s">
        <v>117</v>
      </c>
      <c r="B116" t="s">
        <v>182</v>
      </c>
      <c r="C116" t="s">
        <v>118</v>
      </c>
      <c r="D116" t="s">
        <v>792</v>
      </c>
      <c r="F116" s="19">
        <v>64980.830499999996</v>
      </c>
      <c r="G116" s="19">
        <v>62881.796000000002</v>
      </c>
      <c r="H116" s="19">
        <v>20857.233</v>
      </c>
      <c r="I116" s="19">
        <v>31120.197</v>
      </c>
      <c r="J116" s="19">
        <v>19045.728999999999</v>
      </c>
    </row>
    <row r="117" spans="1:10">
      <c r="A117" t="s">
        <v>119</v>
      </c>
      <c r="B117" t="s">
        <v>184</v>
      </c>
      <c r="C117" t="s">
        <v>120</v>
      </c>
      <c r="D117" t="s">
        <v>793</v>
      </c>
      <c r="F117" s="19">
        <v>33503.2143</v>
      </c>
      <c r="G117" s="19">
        <v>19398.838</v>
      </c>
      <c r="H117" s="19">
        <v>9349.2369999999992</v>
      </c>
      <c r="I117" s="19">
        <v>12254.797</v>
      </c>
      <c r="J117" s="19">
        <v>5605.1679999999997</v>
      </c>
    </row>
    <row r="118" spans="1:10">
      <c r="A118" t="s">
        <v>121</v>
      </c>
      <c r="B118" t="s">
        <v>185</v>
      </c>
      <c r="C118" t="s">
        <v>122</v>
      </c>
      <c r="D118" t="s">
        <v>794</v>
      </c>
      <c r="F118" s="19">
        <v>19137.1914</v>
      </c>
      <c r="G118" s="19">
        <v>17391.53</v>
      </c>
      <c r="H118" s="19">
        <v>4489.4960000000001</v>
      </c>
      <c r="I118" s="19">
        <v>10720.459000000001</v>
      </c>
      <c r="J118" s="19">
        <v>6688.4889999999996</v>
      </c>
    </row>
    <row r="119" spans="1:10">
      <c r="A119" t="s">
        <v>123</v>
      </c>
      <c r="B119" t="s">
        <v>186</v>
      </c>
      <c r="C119" t="s">
        <v>124</v>
      </c>
      <c r="D119" t="s">
        <v>795</v>
      </c>
      <c r="F119" s="19">
        <v>16251.6667</v>
      </c>
      <c r="G119" s="19">
        <v>7846.9250000000002</v>
      </c>
      <c r="H119" s="19">
        <v>2109.3609999999999</v>
      </c>
      <c r="I119" s="19">
        <v>22.574999999999999</v>
      </c>
      <c r="J119" s="19">
        <v>2935.2930000000001</v>
      </c>
    </row>
    <row r="120" spans="1:10">
      <c r="A120" t="s">
        <v>289</v>
      </c>
      <c r="B120" t="s">
        <v>290</v>
      </c>
      <c r="C120" t="s">
        <v>291</v>
      </c>
      <c r="D120" t="s">
        <v>796</v>
      </c>
      <c r="F120" s="19">
        <v>8463.1656999999996</v>
      </c>
      <c r="G120" s="19">
        <v>13628.062</v>
      </c>
      <c r="H120" s="19">
        <v>650.63400000000001</v>
      </c>
      <c r="I120" s="19">
        <v>6643.6049999999996</v>
      </c>
      <c r="J120" s="19">
        <v>1167.338</v>
      </c>
    </row>
    <row r="121" spans="1:10">
      <c r="A121" s="12" t="s">
        <v>1283</v>
      </c>
      <c r="B121" s="12" t="s">
        <v>1282</v>
      </c>
      <c r="C121" t="s">
        <v>1284</v>
      </c>
      <c r="D121" t="s">
        <v>1285</v>
      </c>
      <c r="F121" s="19">
        <v>4033.3451</v>
      </c>
      <c r="G121" s="19">
        <v>2892.84</v>
      </c>
      <c r="H121" s="19">
        <v>1564.028</v>
      </c>
      <c r="I121" s="19">
        <v>1000</v>
      </c>
      <c r="J121" s="19">
        <v>1857.528</v>
      </c>
    </row>
    <row r="123" spans="1:10">
      <c r="A123" s="1" t="s">
        <v>375</v>
      </c>
    </row>
    <row r="124" spans="1:10">
      <c r="A124" t="s">
        <v>7</v>
      </c>
      <c r="B124" t="s">
        <v>126</v>
      </c>
      <c r="C124" t="s">
        <v>8</v>
      </c>
      <c r="F124" t="s">
        <v>10</v>
      </c>
      <c r="G124" t="s">
        <v>9</v>
      </c>
      <c r="H124" t="s">
        <v>11</v>
      </c>
      <c r="I124" t="s">
        <v>12</v>
      </c>
      <c r="J124" t="s">
        <v>13</v>
      </c>
    </row>
    <row r="125" spans="1:10">
      <c r="A125" t="s">
        <v>377</v>
      </c>
      <c r="B125" t="s">
        <v>378</v>
      </c>
      <c r="C125" t="s">
        <v>381</v>
      </c>
      <c r="D125" t="s">
        <v>774</v>
      </c>
      <c r="F125" s="19">
        <v>64007.746800000001</v>
      </c>
      <c r="G125" s="19">
        <v>15591.794</v>
      </c>
      <c r="H125" s="19">
        <v>3448.4119999999998</v>
      </c>
      <c r="I125" s="19">
        <v>2852.3809999999999</v>
      </c>
      <c r="J125" s="19">
        <v>4269.4709999999995</v>
      </c>
    </row>
    <row r="126" spans="1:10">
      <c r="A126" t="s">
        <v>409</v>
      </c>
      <c r="B126" t="s">
        <v>410</v>
      </c>
      <c r="C126" t="s">
        <v>411</v>
      </c>
      <c r="D126" t="s">
        <v>784</v>
      </c>
      <c r="E126" t="s">
        <v>444</v>
      </c>
      <c r="F126" s="19">
        <v>24657.344499999999</v>
      </c>
      <c r="G126" s="19">
        <v>3062.0039999999999</v>
      </c>
      <c r="H126" s="19">
        <v>1062.194</v>
      </c>
      <c r="I126" s="19">
        <v>0</v>
      </c>
      <c r="J126" s="19">
        <v>3681.6860000000001</v>
      </c>
    </row>
    <row r="127" spans="1:10">
      <c r="A127" t="s">
        <v>403</v>
      </c>
      <c r="B127" t="s">
        <v>404</v>
      </c>
      <c r="C127" t="s">
        <v>405</v>
      </c>
      <c r="D127" t="s">
        <v>782</v>
      </c>
      <c r="F127" s="19">
        <v>10275.0201</v>
      </c>
      <c r="G127" s="19">
        <v>11723.971</v>
      </c>
      <c r="H127" s="19">
        <v>1451.146</v>
      </c>
      <c r="I127" s="19">
        <v>438.12700000000001</v>
      </c>
      <c r="J127" s="19">
        <v>4860.848</v>
      </c>
    </row>
    <row r="128" spans="1:10">
      <c r="A128" s="12" t="s">
        <v>434</v>
      </c>
      <c r="B128" s="12" t="s">
        <v>145</v>
      </c>
      <c r="C128" t="s">
        <v>146</v>
      </c>
      <c r="D128" t="s">
        <v>798</v>
      </c>
      <c r="F128" s="19">
        <v>7921.1121999999996</v>
      </c>
      <c r="G128" s="19">
        <v>15517.528</v>
      </c>
      <c r="H128" s="19">
        <v>2058.741</v>
      </c>
      <c r="I128" s="19">
        <v>2735.7109999999998</v>
      </c>
      <c r="J128" s="19">
        <v>2546.0659999999998</v>
      </c>
    </row>
    <row r="129" spans="1:10">
      <c r="A129" t="s">
        <v>389</v>
      </c>
      <c r="B129" t="s">
        <v>390</v>
      </c>
      <c r="C129" t="s">
        <v>391</v>
      </c>
      <c r="D129" t="s">
        <v>777</v>
      </c>
      <c r="F129" s="19">
        <v>6150.3364000000001</v>
      </c>
      <c r="G129" s="19">
        <v>3603.0540000000001</v>
      </c>
      <c r="H129" s="19">
        <v>632.63599999999997</v>
      </c>
      <c r="I129" s="19">
        <v>106.938</v>
      </c>
      <c r="J129" s="19">
        <v>703.34</v>
      </c>
    </row>
    <row r="130" spans="1:10">
      <c r="A130" t="s">
        <v>441</v>
      </c>
      <c r="B130" t="s">
        <v>442</v>
      </c>
      <c r="C130" t="s">
        <v>443</v>
      </c>
      <c r="D130" t="s">
        <v>801</v>
      </c>
      <c r="F130" s="19">
        <v>5854.6036999999997</v>
      </c>
      <c r="G130" s="19">
        <v>1980.9349999999999</v>
      </c>
      <c r="H130" s="19">
        <v>442.03300000000002</v>
      </c>
      <c r="I130" s="19">
        <v>0.85899999999999999</v>
      </c>
      <c r="J130" s="19">
        <v>806.5</v>
      </c>
    </row>
    <row r="131" spans="1:10">
      <c r="A131" t="s">
        <v>406</v>
      </c>
      <c r="B131" t="s">
        <v>407</v>
      </c>
      <c r="C131" t="s">
        <v>408</v>
      </c>
      <c r="D131" t="s">
        <v>783</v>
      </c>
      <c r="F131" s="19">
        <v>4855.9288999999999</v>
      </c>
      <c r="G131" s="19">
        <v>4412.1459999999997</v>
      </c>
      <c r="H131" s="19">
        <v>606.86</v>
      </c>
      <c r="I131" s="19">
        <v>2113.953</v>
      </c>
      <c r="J131" s="19">
        <v>895.12400000000002</v>
      </c>
    </row>
    <row r="132" spans="1:10">
      <c r="A132" t="s">
        <v>425</v>
      </c>
      <c r="B132" t="s">
        <v>426</v>
      </c>
      <c r="C132" t="s">
        <v>427</v>
      </c>
      <c r="D132" t="s">
        <v>789</v>
      </c>
      <c r="F132" s="19">
        <v>3431.0542</v>
      </c>
      <c r="G132" s="19">
        <v>2010.162</v>
      </c>
      <c r="H132" s="19">
        <v>530.06500000000005</v>
      </c>
      <c r="I132" s="19">
        <v>705.57799999999997</v>
      </c>
      <c r="J132" s="19">
        <v>848.65200000000004</v>
      </c>
    </row>
    <row r="133" spans="1:10">
      <c r="A133" t="s">
        <v>431</v>
      </c>
      <c r="B133" t="s">
        <v>432</v>
      </c>
      <c r="C133" t="s">
        <v>433</v>
      </c>
      <c r="D133" t="s">
        <v>797</v>
      </c>
      <c r="E133" t="s">
        <v>114</v>
      </c>
      <c r="F133" s="19">
        <v>2753.3107</v>
      </c>
      <c r="G133" s="19">
        <v>2703.549</v>
      </c>
      <c r="H133" s="19">
        <v>129.869</v>
      </c>
      <c r="I133" s="19">
        <v>0</v>
      </c>
      <c r="J133" s="19">
        <v>864.15200000000004</v>
      </c>
    </row>
    <row r="134" spans="1:10">
      <c r="A134" t="s">
        <v>422</v>
      </c>
      <c r="B134" t="s">
        <v>423</v>
      </c>
      <c r="C134" t="s">
        <v>424</v>
      </c>
      <c r="D134" t="s">
        <v>788</v>
      </c>
      <c r="F134" s="19">
        <v>1445.0663</v>
      </c>
      <c r="G134" s="25">
        <v>976.72699999999998</v>
      </c>
      <c r="H134" s="25">
        <v>115.604</v>
      </c>
      <c r="I134" s="25">
        <v>319.262</v>
      </c>
      <c r="J134" s="25">
        <v>495.524</v>
      </c>
    </row>
    <row r="135" spans="1:10">
      <c r="A135" t="s">
        <v>438</v>
      </c>
      <c r="B135" t="s">
        <v>439</v>
      </c>
      <c r="C135" t="s">
        <v>440</v>
      </c>
      <c r="D135" t="s">
        <v>800</v>
      </c>
      <c r="F135" s="19">
        <v>1206.3807999999999</v>
      </c>
      <c r="G135" s="19">
        <v>1179.19</v>
      </c>
      <c r="H135" s="19">
        <v>97.673000000000002</v>
      </c>
      <c r="I135" s="19">
        <v>406.42099999999999</v>
      </c>
      <c r="J135" s="19">
        <v>448.75599999999997</v>
      </c>
    </row>
    <row r="136" spans="1:10">
      <c r="A136" t="s">
        <v>435</v>
      </c>
      <c r="B136" t="s">
        <v>436</v>
      </c>
      <c r="C136" t="s">
        <v>437</v>
      </c>
      <c r="D136" t="s">
        <v>799</v>
      </c>
      <c r="F136" s="19">
        <v>881.82010000000002</v>
      </c>
      <c r="G136" s="19">
        <v>682.19899999999996</v>
      </c>
      <c r="H136" s="19">
        <v>24.247</v>
      </c>
      <c r="I136" s="19">
        <v>0.64300000000000002</v>
      </c>
      <c r="J136" s="19">
        <v>453.90699999999998</v>
      </c>
    </row>
    <row r="137" spans="1:10">
      <c r="A137" t="s">
        <v>445</v>
      </c>
      <c r="B137" t="s">
        <v>446</v>
      </c>
      <c r="C137" t="s">
        <v>447</v>
      </c>
      <c r="D137" t="s">
        <v>802</v>
      </c>
      <c r="F137" s="19">
        <v>437.06939999999997</v>
      </c>
      <c r="G137" s="19">
        <v>375.577</v>
      </c>
      <c r="H137" s="19">
        <v>10.646000000000001</v>
      </c>
      <c r="I137" s="19">
        <v>302.17399999999998</v>
      </c>
      <c r="J137" s="19">
        <v>26.495000000000001</v>
      </c>
    </row>
    <row r="140" spans="1:10">
      <c r="A140" s="1" t="s">
        <v>376</v>
      </c>
    </row>
    <row r="141" spans="1:10">
      <c r="A141" t="s">
        <v>7</v>
      </c>
      <c r="B141" t="s">
        <v>126</v>
      </c>
      <c r="C141" t="s">
        <v>8</v>
      </c>
      <c r="F141" t="s">
        <v>10</v>
      </c>
      <c r="G141" t="s">
        <v>9</v>
      </c>
      <c r="H141" t="s">
        <v>11</v>
      </c>
      <c r="I141" t="s">
        <v>12</v>
      </c>
      <c r="J141" t="s">
        <v>13</v>
      </c>
    </row>
    <row r="142" spans="1:10">
      <c r="A142" t="s">
        <v>448</v>
      </c>
      <c r="B142" t="s">
        <v>449</v>
      </c>
      <c r="C142" t="s">
        <v>450</v>
      </c>
      <c r="D142" t="s">
        <v>803</v>
      </c>
      <c r="F142" s="19">
        <v>14899.072899999999</v>
      </c>
      <c r="G142" s="19">
        <v>9704.75</v>
      </c>
      <c r="H142" s="19">
        <v>1715.0519999999999</v>
      </c>
      <c r="I142" s="19">
        <v>2665.6860000000001</v>
      </c>
      <c r="J142" s="19">
        <v>792.96799999999996</v>
      </c>
    </row>
    <row r="143" spans="1:10">
      <c r="A143" s="12" t="s">
        <v>469</v>
      </c>
      <c r="B143" s="12" t="s">
        <v>470</v>
      </c>
      <c r="C143" t="s">
        <v>471</v>
      </c>
      <c r="D143" t="s">
        <v>810</v>
      </c>
      <c r="F143" s="19">
        <v>14143.3909</v>
      </c>
      <c r="G143" s="19">
        <v>9450.7960000000003</v>
      </c>
      <c r="H143" s="19">
        <v>1666.5260000000001</v>
      </c>
      <c r="I143" s="19">
        <v>1245.1500000000001</v>
      </c>
      <c r="J143" s="19">
        <v>1187.9280000000001</v>
      </c>
    </row>
    <row r="144" spans="1:10">
      <c r="A144" t="s">
        <v>454</v>
      </c>
      <c r="B144" t="s">
        <v>455</v>
      </c>
      <c r="C144" t="s">
        <v>456</v>
      </c>
      <c r="D144" t="s">
        <v>805</v>
      </c>
      <c r="F144" s="19">
        <v>6889.8051999999998</v>
      </c>
      <c r="G144" s="19">
        <v>3829.35</v>
      </c>
      <c r="H144" s="19">
        <v>562.31899999999996</v>
      </c>
      <c r="I144" s="19">
        <v>589.125</v>
      </c>
      <c r="J144" s="19">
        <v>1038.174</v>
      </c>
    </row>
    <row r="145" spans="1:10">
      <c r="A145" t="s">
        <v>457</v>
      </c>
      <c r="B145" t="s">
        <v>458</v>
      </c>
      <c r="C145" t="s">
        <v>459</v>
      </c>
      <c r="D145" t="s">
        <v>806</v>
      </c>
      <c r="F145" s="19">
        <v>6785.1736000000001</v>
      </c>
      <c r="G145" s="19">
        <v>4424.96</v>
      </c>
      <c r="H145" s="19">
        <v>664.04600000000005</v>
      </c>
      <c r="I145" s="19">
        <v>1337.6759999999999</v>
      </c>
      <c r="J145" s="19">
        <v>526.90700000000004</v>
      </c>
    </row>
    <row r="146" spans="1:10">
      <c r="A146" t="s">
        <v>460</v>
      </c>
      <c r="B146" t="s">
        <v>461</v>
      </c>
      <c r="C146" t="s">
        <v>462</v>
      </c>
      <c r="D146" t="s">
        <v>807</v>
      </c>
      <c r="F146" s="19">
        <v>3017.1062999999999</v>
      </c>
      <c r="G146" s="19">
        <v>4135.6120000000001</v>
      </c>
      <c r="H146" s="19">
        <v>348.15600000000001</v>
      </c>
      <c r="I146" s="19">
        <v>2411.4760000000001</v>
      </c>
      <c r="J146" s="19">
        <v>1441.7940000000001</v>
      </c>
    </row>
    <row r="147" spans="1:10">
      <c r="A147" t="s">
        <v>451</v>
      </c>
      <c r="B147" t="s">
        <v>452</v>
      </c>
      <c r="C147" t="s">
        <v>453</v>
      </c>
      <c r="D147" t="s">
        <v>804</v>
      </c>
      <c r="F147" s="19">
        <v>2234.5</v>
      </c>
      <c r="G147" s="19">
        <v>1890.665</v>
      </c>
      <c r="H147" s="19">
        <v>311.88099999999997</v>
      </c>
      <c r="I147" s="19">
        <v>1039.5899999999999</v>
      </c>
      <c r="J147" s="19">
        <v>867.47799999999995</v>
      </c>
    </row>
    <row r="148" spans="1:10">
      <c r="A148" t="s">
        <v>463</v>
      </c>
      <c r="B148" t="s">
        <v>464</v>
      </c>
      <c r="C148" t="s">
        <v>465</v>
      </c>
      <c r="D148" t="s">
        <v>808</v>
      </c>
      <c r="F148" s="19">
        <v>864.43240000000003</v>
      </c>
      <c r="G148" s="19">
        <v>888.56500000000005</v>
      </c>
      <c r="H148" s="19">
        <v>56.664999999999999</v>
      </c>
      <c r="I148" s="19">
        <v>11.717000000000001</v>
      </c>
      <c r="J148" s="19">
        <v>121.10899999999999</v>
      </c>
    </row>
    <row r="149" spans="1:10">
      <c r="A149" t="s">
        <v>466</v>
      </c>
      <c r="B149" t="s">
        <v>467</v>
      </c>
      <c r="C149" t="s">
        <v>468</v>
      </c>
      <c r="D149" t="s">
        <v>809</v>
      </c>
      <c r="F149" s="19">
        <v>601.22360000000003</v>
      </c>
      <c r="G149" s="19">
        <v>1355.27</v>
      </c>
      <c r="H149" s="19">
        <v>177.62100000000001</v>
      </c>
      <c r="I149" s="19">
        <v>820.55100000000004</v>
      </c>
      <c r="J149" s="19">
        <v>191.221</v>
      </c>
    </row>
    <row r="152" spans="1:10">
      <c r="A152" s="6" t="s">
        <v>2</v>
      </c>
    </row>
    <row r="153" spans="1:10">
      <c r="A153" t="s">
        <v>7</v>
      </c>
      <c r="B153" t="s">
        <v>126</v>
      </c>
      <c r="C153" t="s">
        <v>8</v>
      </c>
      <c r="F153" t="s">
        <v>10</v>
      </c>
      <c r="G153" t="s">
        <v>9</v>
      </c>
      <c r="H153" t="s">
        <v>11</v>
      </c>
      <c r="I153" t="s">
        <v>12</v>
      </c>
      <c r="J153" t="s">
        <v>13</v>
      </c>
    </row>
    <row r="154" spans="1:10">
      <c r="A154" s="12" t="s">
        <v>125</v>
      </c>
      <c r="B154" s="12" t="s">
        <v>129</v>
      </c>
      <c r="C154" t="s">
        <v>130</v>
      </c>
      <c r="D154" t="s">
        <v>811</v>
      </c>
      <c r="F154" s="19">
        <v>74878.549199999994</v>
      </c>
      <c r="G154" s="19">
        <v>536948.16799999995</v>
      </c>
      <c r="H154" s="19">
        <v>10180.92</v>
      </c>
      <c r="I154" s="19">
        <v>65700.417000000001</v>
      </c>
      <c r="J154" s="19">
        <v>6645.05</v>
      </c>
    </row>
    <row r="155" spans="1:10">
      <c r="A155" s="12" t="s">
        <v>131</v>
      </c>
      <c r="B155" s="12" t="s">
        <v>132</v>
      </c>
      <c r="C155" t="s">
        <v>133</v>
      </c>
      <c r="D155" t="s">
        <v>812</v>
      </c>
      <c r="F155" s="19">
        <v>24090.9617</v>
      </c>
      <c r="G155" s="19">
        <v>200675.97700000001</v>
      </c>
      <c r="H155" s="19">
        <v>4218.7150000000001</v>
      </c>
      <c r="I155" s="19">
        <v>31266.513999999999</v>
      </c>
      <c r="J155" s="19">
        <v>2541.8110000000001</v>
      </c>
    </row>
    <row r="156" spans="1:10">
      <c r="A156" t="s">
        <v>110</v>
      </c>
      <c r="B156" t="s">
        <v>140</v>
      </c>
      <c r="C156" t="s">
        <v>111</v>
      </c>
      <c r="D156" t="s">
        <v>778</v>
      </c>
      <c r="F156" s="19">
        <v>14408.7762</v>
      </c>
      <c r="G156" s="19">
        <v>24649.191999999999</v>
      </c>
      <c r="H156" s="19">
        <v>1419.847</v>
      </c>
      <c r="I156" s="19">
        <v>914.08100000000002</v>
      </c>
      <c r="J156" s="19">
        <v>2255.09</v>
      </c>
    </row>
    <row r="157" spans="1:10">
      <c r="A157" t="s">
        <v>134</v>
      </c>
      <c r="B157" t="s">
        <v>135</v>
      </c>
      <c r="C157" t="s">
        <v>136</v>
      </c>
      <c r="D157" t="s">
        <v>813</v>
      </c>
      <c r="F157" s="19">
        <v>12754.206899999999</v>
      </c>
      <c r="G157" s="19">
        <v>123300.08100000001</v>
      </c>
      <c r="H157" s="19">
        <v>2187.3890000000001</v>
      </c>
      <c r="I157" s="19">
        <v>16406.088</v>
      </c>
      <c r="J157" s="19">
        <v>682.06700000000001</v>
      </c>
    </row>
    <row r="158" spans="1:10">
      <c r="A158" s="12" t="s">
        <v>141</v>
      </c>
      <c r="B158" s="12" t="s">
        <v>142</v>
      </c>
      <c r="C158" t="s">
        <v>143</v>
      </c>
      <c r="D158" t="s">
        <v>815</v>
      </c>
      <c r="F158" s="19">
        <v>12240.538699999999</v>
      </c>
      <c r="G158" s="19">
        <v>45367.612000000001</v>
      </c>
      <c r="H158" s="19">
        <v>1703.6849999999999</v>
      </c>
      <c r="I158" s="19">
        <v>7639.77</v>
      </c>
      <c r="J158" s="19">
        <v>2419.7579999999998</v>
      </c>
    </row>
    <row r="159" spans="1:10">
      <c r="A159" s="12" t="s">
        <v>144</v>
      </c>
      <c r="B159" s="12" t="s">
        <v>145</v>
      </c>
      <c r="C159" t="s">
        <v>146</v>
      </c>
      <c r="D159" t="s">
        <v>798</v>
      </c>
      <c r="F159" s="19">
        <v>7921.1121999999996</v>
      </c>
      <c r="G159" s="19">
        <v>15517.528</v>
      </c>
      <c r="H159" s="19">
        <v>2058.741</v>
      </c>
      <c r="I159" s="19">
        <v>2735.7109999999998</v>
      </c>
      <c r="J159" s="19">
        <v>2546.0659999999998</v>
      </c>
    </row>
    <row r="160" spans="1:10">
      <c r="A160" s="12" t="s">
        <v>137</v>
      </c>
      <c r="B160" s="12" t="s">
        <v>138</v>
      </c>
      <c r="C160" t="s">
        <v>139</v>
      </c>
      <c r="D160" t="s">
        <v>814</v>
      </c>
      <c r="F160" s="19">
        <v>7231.2839999999997</v>
      </c>
      <c r="G160" s="19">
        <v>54435.177000000003</v>
      </c>
      <c r="H160" s="19">
        <v>1019.572</v>
      </c>
      <c r="I160" s="19">
        <v>9839.2980000000007</v>
      </c>
      <c r="J160" s="19">
        <v>2243.6689999999999</v>
      </c>
    </row>
    <row r="161" spans="1:10">
      <c r="A161" t="s">
        <v>150</v>
      </c>
      <c r="B161" t="s">
        <v>151</v>
      </c>
      <c r="C161" t="s">
        <v>152</v>
      </c>
      <c r="D161" t="s">
        <v>817</v>
      </c>
      <c r="F161" s="19">
        <v>5058.0267000000003</v>
      </c>
      <c r="G161" s="19">
        <v>18755.067999999999</v>
      </c>
      <c r="H161" s="19">
        <v>687.27300000000002</v>
      </c>
      <c r="I161" s="19">
        <v>1649.07</v>
      </c>
      <c r="J161" s="19">
        <v>1213.6369999999999</v>
      </c>
    </row>
    <row r="162" spans="1:10">
      <c r="A162" t="s">
        <v>147</v>
      </c>
      <c r="B162" t="s">
        <v>148</v>
      </c>
      <c r="C162" t="s">
        <v>149</v>
      </c>
      <c r="D162" t="s">
        <v>816</v>
      </c>
      <c r="F162" s="19">
        <v>4811.0594000000001</v>
      </c>
      <c r="G162" s="19">
        <v>29281.223999999998</v>
      </c>
      <c r="H162" s="19">
        <v>568.14099999999996</v>
      </c>
      <c r="I162" s="19">
        <v>6225.067</v>
      </c>
      <c r="J162" s="19">
        <v>1160.78</v>
      </c>
    </row>
    <row r="163" spans="1:10">
      <c r="A163" s="12" t="s">
        <v>153</v>
      </c>
      <c r="B163" s="12" t="s">
        <v>154</v>
      </c>
      <c r="C163" t="s">
        <v>155</v>
      </c>
      <c r="D163" t="s">
        <v>818</v>
      </c>
      <c r="F163" s="19">
        <v>3694.7042000000001</v>
      </c>
      <c r="G163" s="19">
        <v>77607.807000000001</v>
      </c>
      <c r="H163" s="19">
        <v>937.48299999999995</v>
      </c>
      <c r="I163" s="19">
        <v>5911.6890000000003</v>
      </c>
      <c r="J163" s="19">
        <v>777.61</v>
      </c>
    </row>
    <row r="168" spans="1:10">
      <c r="A168" s="6" t="s">
        <v>3</v>
      </c>
    </row>
    <row r="169" spans="1:10">
      <c r="A169" t="s">
        <v>7</v>
      </c>
      <c r="B169" t="s">
        <v>126</v>
      </c>
      <c r="C169" t="s">
        <v>8</v>
      </c>
      <c r="E169" t="s">
        <v>194</v>
      </c>
      <c r="F169" t="s">
        <v>10</v>
      </c>
      <c r="G169" t="s">
        <v>9</v>
      </c>
      <c r="H169" t="s">
        <v>11</v>
      </c>
      <c r="I169" t="s">
        <v>12</v>
      </c>
      <c r="J169" t="s">
        <v>13</v>
      </c>
    </row>
    <row r="170" spans="1:10">
      <c r="A170" s="12" t="s">
        <v>195</v>
      </c>
      <c r="B170" s="12" t="s">
        <v>196</v>
      </c>
      <c r="C170" t="s">
        <v>197</v>
      </c>
      <c r="D170" t="s">
        <v>819</v>
      </c>
      <c r="E170" t="s">
        <v>312</v>
      </c>
      <c r="F170" s="19">
        <v>1403627.7992</v>
      </c>
      <c r="G170" s="19">
        <v>4760286.82</v>
      </c>
      <c r="H170" s="19">
        <v>160105.70699999999</v>
      </c>
      <c r="I170" s="19">
        <v>613047.28099999996</v>
      </c>
      <c r="J170" s="19">
        <v>576764.68999999994</v>
      </c>
    </row>
    <row r="171" spans="1:10">
      <c r="A171" s="12" t="s">
        <v>207</v>
      </c>
      <c r="B171" s="12" t="s">
        <v>208</v>
      </c>
      <c r="C171" t="s">
        <v>209</v>
      </c>
      <c r="D171" t="s">
        <v>822</v>
      </c>
      <c r="E171" t="s">
        <v>313</v>
      </c>
      <c r="F171" s="19">
        <v>83515.431899999996</v>
      </c>
      <c r="G171" s="19">
        <v>896341</v>
      </c>
      <c r="H171" s="19">
        <v>13272.235000000001</v>
      </c>
      <c r="I171" s="19">
        <v>88471.804999999993</v>
      </c>
      <c r="J171" s="19">
        <v>72194.587</v>
      </c>
    </row>
    <row r="172" spans="1:10">
      <c r="A172" s="12" t="s">
        <v>213</v>
      </c>
      <c r="B172" s="12" t="s">
        <v>214</v>
      </c>
      <c r="C172" t="s">
        <v>215</v>
      </c>
      <c r="D172" t="s">
        <v>823</v>
      </c>
      <c r="E172" t="s">
        <v>314</v>
      </c>
      <c r="F172" s="19">
        <v>60578.4519</v>
      </c>
      <c r="G172" s="19">
        <v>884725.83600000001</v>
      </c>
      <c r="H172" s="19">
        <v>15120.18</v>
      </c>
      <c r="I172" s="19">
        <v>96399.714000000007</v>
      </c>
      <c r="J172" s="19">
        <v>49658.080999999998</v>
      </c>
    </row>
    <row r="173" spans="1:10">
      <c r="A173" s="12" t="s">
        <v>283</v>
      </c>
      <c r="B173" s="12" t="s">
        <v>310</v>
      </c>
      <c r="C173" t="s">
        <v>311</v>
      </c>
      <c r="D173" t="s">
        <v>862</v>
      </c>
      <c r="E173" t="s">
        <v>315</v>
      </c>
      <c r="F173" s="19">
        <v>2715.9807999999998</v>
      </c>
      <c r="G173" s="19">
        <v>2030.0160000000001</v>
      </c>
      <c r="H173" s="19">
        <v>265.108</v>
      </c>
      <c r="I173" s="19">
        <v>1158.866</v>
      </c>
      <c r="J173" s="19">
        <v>1615.4939999999999</v>
      </c>
    </row>
    <row r="181" spans="1:10">
      <c r="A181" s="6" t="s">
        <v>4</v>
      </c>
    </row>
    <row r="182" spans="1:10">
      <c r="A182" t="s">
        <v>7</v>
      </c>
      <c r="B182" t="s">
        <v>126</v>
      </c>
      <c r="C182" t="s">
        <v>8</v>
      </c>
      <c r="D182" t="s">
        <v>937</v>
      </c>
      <c r="E182" t="s">
        <v>325</v>
      </c>
      <c r="F182" t="s">
        <v>10</v>
      </c>
      <c r="G182" t="s">
        <v>9</v>
      </c>
      <c r="H182" t="s">
        <v>11</v>
      </c>
      <c r="I182" t="s">
        <v>12</v>
      </c>
      <c r="J182" t="s">
        <v>13</v>
      </c>
    </row>
    <row r="183" spans="1:10">
      <c r="A183" t="s">
        <v>286</v>
      </c>
      <c r="B183" t="s">
        <v>318</v>
      </c>
      <c r="C183" t="s">
        <v>322</v>
      </c>
      <c r="D183" t="s">
        <v>864</v>
      </c>
      <c r="E183" t="s">
        <v>318</v>
      </c>
      <c r="F183" s="19">
        <v>71121.914300000004</v>
      </c>
      <c r="G183" s="19">
        <v>73484.394</v>
      </c>
      <c r="H183" s="19">
        <v>7364.4620000000004</v>
      </c>
      <c r="I183" s="19">
        <v>112201.738</v>
      </c>
      <c r="J183" s="19">
        <v>32639.276000000002</v>
      </c>
    </row>
    <row r="184" spans="1:10">
      <c r="A184" t="s">
        <v>287</v>
      </c>
      <c r="B184" t="s">
        <v>319</v>
      </c>
      <c r="C184" t="s">
        <v>323</v>
      </c>
      <c r="D184" t="s">
        <v>865</v>
      </c>
      <c r="E184" t="s">
        <v>319</v>
      </c>
      <c r="F184" s="19">
        <v>43658.703399999999</v>
      </c>
      <c r="G184" s="19">
        <v>51182.048999999999</v>
      </c>
      <c r="H184" s="19">
        <v>4977.893</v>
      </c>
      <c r="I184" s="19">
        <v>14025.737999999999</v>
      </c>
      <c r="J184" s="19">
        <v>18166.969000000001</v>
      </c>
    </row>
    <row r="185" spans="1:10">
      <c r="A185" s="12" t="s">
        <v>285</v>
      </c>
      <c r="B185" s="12" t="s">
        <v>317</v>
      </c>
      <c r="C185" t="s">
        <v>234</v>
      </c>
      <c r="D185" t="s">
        <v>831</v>
      </c>
      <c r="E185" t="s">
        <v>326</v>
      </c>
      <c r="F185" s="19">
        <v>42580.828600000001</v>
      </c>
      <c r="G185" s="19">
        <v>140829.79399999999</v>
      </c>
      <c r="H185" s="19">
        <v>5530.7690000000002</v>
      </c>
      <c r="I185" s="19">
        <v>32474.905999999999</v>
      </c>
      <c r="J185" s="19">
        <v>7280.1310000000003</v>
      </c>
    </row>
    <row r="186" spans="1:10">
      <c r="A186" t="s">
        <v>284</v>
      </c>
      <c r="B186" t="s">
        <v>316</v>
      </c>
      <c r="C186" t="s">
        <v>321</v>
      </c>
      <c r="D186" t="s">
        <v>863</v>
      </c>
      <c r="E186" t="s">
        <v>316</v>
      </c>
      <c r="F186" s="19">
        <v>7079.4032999999999</v>
      </c>
      <c r="G186" s="25">
        <v>5670.7939999999999</v>
      </c>
      <c r="H186" s="25">
        <v>976.23199999999997</v>
      </c>
      <c r="I186" s="25">
        <v>253.28100000000001</v>
      </c>
      <c r="J186" s="25">
        <v>825.03399999999999</v>
      </c>
    </row>
    <row r="187" spans="1:10">
      <c r="A187" t="s">
        <v>288</v>
      </c>
      <c r="B187" t="s">
        <v>320</v>
      </c>
      <c r="C187" t="s">
        <v>324</v>
      </c>
      <c r="D187" t="s">
        <v>866</v>
      </c>
      <c r="E187" t="s">
        <v>327</v>
      </c>
      <c r="F187" s="19">
        <v>6736.5</v>
      </c>
      <c r="G187" s="19">
        <v>8431.4570000000003</v>
      </c>
      <c r="H187" s="19">
        <v>281.67200000000003</v>
      </c>
      <c r="I187" s="19">
        <v>1970.2070000000001</v>
      </c>
      <c r="J187" s="19">
        <v>1108.0070000000001</v>
      </c>
    </row>
    <row r="188" spans="1:10">
      <c r="A188" s="12" t="s">
        <v>283</v>
      </c>
      <c r="B188" s="12" t="s">
        <v>310</v>
      </c>
      <c r="C188" s="5" t="s">
        <v>311</v>
      </c>
      <c r="D188" t="s">
        <v>862</v>
      </c>
      <c r="E188" s="5" t="s">
        <v>310</v>
      </c>
      <c r="F188" s="19">
        <v>2715.9807999999998</v>
      </c>
      <c r="G188" s="19">
        <v>2030.0160000000001</v>
      </c>
      <c r="H188" s="19">
        <v>265.108</v>
      </c>
      <c r="I188" s="19">
        <v>1158.866</v>
      </c>
      <c r="J188" s="19">
        <v>1615.4939999999999</v>
      </c>
    </row>
    <row r="190" spans="1:10">
      <c r="A190" s="6" t="s">
        <v>5</v>
      </c>
    </row>
    <row r="191" spans="1:10">
      <c r="A191" t="s">
        <v>7</v>
      </c>
      <c r="B191" t="s">
        <v>126</v>
      </c>
      <c r="C191" t="s">
        <v>8</v>
      </c>
      <c r="E191" t="s">
        <v>235</v>
      </c>
      <c r="F191" t="s">
        <v>10</v>
      </c>
      <c r="G191" t="s">
        <v>9</v>
      </c>
      <c r="H191" t="s">
        <v>11</v>
      </c>
      <c r="I191" t="s">
        <v>12</v>
      </c>
      <c r="J191" t="s">
        <v>13</v>
      </c>
    </row>
    <row r="192" spans="1:10">
      <c r="A192" t="s">
        <v>257</v>
      </c>
      <c r="B192" t="s">
        <v>263</v>
      </c>
      <c r="C192" t="s">
        <v>264</v>
      </c>
      <c r="D192" t="s">
        <v>841</v>
      </c>
      <c r="E192" t="s">
        <v>265</v>
      </c>
      <c r="F192" s="19">
        <v>868834.01300000004</v>
      </c>
      <c r="G192" s="19">
        <v>226613.141</v>
      </c>
      <c r="H192" s="19">
        <v>77588.145000000004</v>
      </c>
      <c r="I192" s="19">
        <v>1770</v>
      </c>
      <c r="J192" s="19">
        <v>31529.327000000001</v>
      </c>
    </row>
    <row r="193" spans="1:10">
      <c r="A193" t="s">
        <v>226</v>
      </c>
      <c r="B193" t="s">
        <v>227</v>
      </c>
      <c r="C193" t="s">
        <v>228</v>
      </c>
      <c r="D193" t="s">
        <v>829</v>
      </c>
      <c r="E193" t="s">
        <v>328</v>
      </c>
      <c r="F193" s="19">
        <v>383133.27659999998</v>
      </c>
      <c r="G193" s="19">
        <v>118636.77800000001</v>
      </c>
      <c r="H193" s="19">
        <v>33396.438999999998</v>
      </c>
      <c r="I193" s="19">
        <v>54578.538</v>
      </c>
      <c r="J193" s="19">
        <v>7663.8710000000001</v>
      </c>
    </row>
    <row r="194" spans="1:10">
      <c r="A194" s="12" t="s">
        <v>239</v>
      </c>
      <c r="B194" s="12" t="s">
        <v>240</v>
      </c>
      <c r="C194" t="s">
        <v>241</v>
      </c>
      <c r="D194" t="s">
        <v>833</v>
      </c>
      <c r="E194" t="s">
        <v>252</v>
      </c>
      <c r="F194" s="19">
        <v>71221.336800000005</v>
      </c>
      <c r="G194" s="19">
        <v>376992.86300000001</v>
      </c>
      <c r="H194" s="19">
        <v>5531.8649999999998</v>
      </c>
      <c r="I194" s="19">
        <v>43833.351999999999</v>
      </c>
      <c r="J194" s="19">
        <v>11505.429</v>
      </c>
    </row>
    <row r="195" spans="1:10">
      <c r="A195" t="s">
        <v>262</v>
      </c>
      <c r="B195" t="s">
        <v>276</v>
      </c>
      <c r="C195" t="s">
        <v>278</v>
      </c>
      <c r="D195" t="s">
        <v>846</v>
      </c>
      <c r="E195" t="s">
        <v>273</v>
      </c>
      <c r="F195" s="19">
        <v>29974.343499999999</v>
      </c>
      <c r="G195" s="19">
        <v>35840.83</v>
      </c>
      <c r="H195" s="19">
        <v>1640.8510000000001</v>
      </c>
      <c r="I195" s="19">
        <v>63.466000000000001</v>
      </c>
      <c r="J195" s="19">
        <v>3017.348</v>
      </c>
    </row>
    <row r="196" spans="1:10">
      <c r="A196" s="12" t="s">
        <v>261</v>
      </c>
      <c r="B196" s="12" t="s">
        <v>277</v>
      </c>
      <c r="C196" t="s">
        <v>279</v>
      </c>
      <c r="D196" t="s">
        <v>845</v>
      </c>
      <c r="E196" t="s">
        <v>272</v>
      </c>
      <c r="F196" s="19">
        <v>15523.6266</v>
      </c>
      <c r="G196" s="19">
        <v>30686.021000000001</v>
      </c>
      <c r="H196" s="19">
        <v>-1077.5899999999999</v>
      </c>
      <c r="I196" s="19">
        <v>1365.7349999999999</v>
      </c>
      <c r="J196" s="19">
        <v>8366.1029999999992</v>
      </c>
    </row>
    <row r="197" spans="1:10">
      <c r="A197" t="s">
        <v>236</v>
      </c>
      <c r="B197" t="s">
        <v>237</v>
      </c>
      <c r="C197" t="s">
        <v>238</v>
      </c>
      <c r="D197" t="s">
        <v>832</v>
      </c>
      <c r="E197" t="s">
        <v>267</v>
      </c>
      <c r="F197" s="19">
        <v>12396.127500000001</v>
      </c>
      <c r="G197" s="19">
        <v>35884.17</v>
      </c>
      <c r="H197" s="19">
        <v>757.44600000000003</v>
      </c>
      <c r="I197" s="19">
        <v>13.069000000000001</v>
      </c>
      <c r="J197" s="19">
        <v>2553.3649999999998</v>
      </c>
    </row>
    <row r="198" spans="1:10">
      <c r="A198" t="s">
        <v>254</v>
      </c>
      <c r="B198" t="s">
        <v>255</v>
      </c>
      <c r="C198" t="s">
        <v>256</v>
      </c>
      <c r="D198" t="s">
        <v>838</v>
      </c>
      <c r="E198" t="s">
        <v>252</v>
      </c>
      <c r="F198" s="19">
        <v>6485.9107999999997</v>
      </c>
      <c r="G198" s="19">
        <v>16777.883999999998</v>
      </c>
      <c r="H198" s="19">
        <v>645.43499999999995</v>
      </c>
      <c r="I198" s="19">
        <v>6.0640000000000001</v>
      </c>
      <c r="J198" s="19">
        <v>591.58600000000001</v>
      </c>
    </row>
    <row r="199" spans="1:10">
      <c r="A199" s="12" t="s">
        <v>249</v>
      </c>
      <c r="B199" s="12" t="s">
        <v>250</v>
      </c>
      <c r="C199" t="s">
        <v>251</v>
      </c>
      <c r="D199" t="s">
        <v>837</v>
      </c>
      <c r="E199" t="s">
        <v>253</v>
      </c>
      <c r="F199" s="19">
        <v>3893.5164</v>
      </c>
      <c r="G199" s="19">
        <v>21207.654999999999</v>
      </c>
      <c r="H199" s="19">
        <v>712.01199999999994</v>
      </c>
      <c r="I199" s="19">
        <v>35.158000000000001</v>
      </c>
      <c r="J199" s="19">
        <v>1293.5129999999999</v>
      </c>
    </row>
    <row r="200" spans="1:10">
      <c r="A200" t="s">
        <v>330</v>
      </c>
      <c r="B200" t="s">
        <v>331</v>
      </c>
      <c r="C200" t="s">
        <v>332</v>
      </c>
      <c r="D200" t="s">
        <v>834</v>
      </c>
      <c r="E200" t="s">
        <v>350</v>
      </c>
      <c r="F200" s="19">
        <v>1663.0015000000001</v>
      </c>
      <c r="G200" s="19">
        <v>10053.583000000001</v>
      </c>
      <c r="H200" s="19">
        <v>187.56100000000001</v>
      </c>
      <c r="I200" s="19">
        <v>441.27699999999999</v>
      </c>
      <c r="J200" s="19">
        <v>434.738</v>
      </c>
    </row>
    <row r="201" spans="1:10">
      <c r="A201" t="s">
        <v>351</v>
      </c>
      <c r="B201" t="s">
        <v>352</v>
      </c>
      <c r="C201" t="s">
        <v>353</v>
      </c>
      <c r="D201" t="s">
        <v>860</v>
      </c>
      <c r="E201" t="s">
        <v>342</v>
      </c>
      <c r="F201" s="19">
        <v>1640.5567000000001</v>
      </c>
      <c r="G201" s="19">
        <v>6821.2870000000003</v>
      </c>
      <c r="H201" s="19">
        <v>42.584000000000003</v>
      </c>
      <c r="I201" s="19">
        <v>641.58799999999997</v>
      </c>
      <c r="J201" s="19">
        <v>67.44</v>
      </c>
    </row>
    <row r="202" spans="1:10">
      <c r="A202" t="s">
        <v>346</v>
      </c>
      <c r="B202" t="s">
        <v>347</v>
      </c>
      <c r="C202" t="s">
        <v>348</v>
      </c>
      <c r="D202" t="s">
        <v>839</v>
      </c>
      <c r="E202" t="s">
        <v>349</v>
      </c>
      <c r="F202" s="19">
        <v>1413.412</v>
      </c>
      <c r="G202" s="19">
        <v>4374.7550000000001</v>
      </c>
      <c r="H202" s="19">
        <v>127.991</v>
      </c>
      <c r="I202" s="19">
        <v>34.896000000000001</v>
      </c>
      <c r="J202" s="19">
        <v>597.41600000000005</v>
      </c>
    </row>
    <row r="203" spans="1:10">
      <c r="A203" t="s">
        <v>354</v>
      </c>
      <c r="B203" t="s">
        <v>355</v>
      </c>
      <c r="C203" t="s">
        <v>356</v>
      </c>
      <c r="D203" t="s">
        <v>840</v>
      </c>
      <c r="E203" t="s">
        <v>357</v>
      </c>
      <c r="F203" s="19">
        <v>642.41300000000001</v>
      </c>
      <c r="G203" s="19">
        <v>1687.0129999999999</v>
      </c>
      <c r="H203" s="19">
        <v>61.25</v>
      </c>
      <c r="I203" s="19">
        <v>9.5850000000000009</v>
      </c>
      <c r="J203" s="19">
        <v>64.897000000000006</v>
      </c>
    </row>
  </sheetData>
  <sortState ref="A34:J44">
    <sortCondition descending="1" ref="F34:F44"/>
  </sortState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6"/>
  <sheetViews>
    <sheetView zoomScale="80" zoomScaleNormal="80" workbookViewId="0">
      <selection activeCell="A5" sqref="A5:E5"/>
    </sheetView>
  </sheetViews>
  <sheetFormatPr defaultRowHeight="15.75"/>
  <cols>
    <col min="1" max="1" width="22" customWidth="1"/>
    <col min="2" max="2" width="28.875" bestFit="1" customWidth="1"/>
    <col min="3" max="3" width="11.25" bestFit="1" customWidth="1"/>
    <col min="4" max="4" width="14.375" bestFit="1" customWidth="1"/>
    <col min="5" max="5" width="43.75" customWidth="1"/>
    <col min="6" max="6" width="12.75" bestFit="1" customWidth="1"/>
    <col min="7" max="7" width="11.375" bestFit="1" customWidth="1"/>
    <col min="8" max="10" width="9.875" bestFit="1" customWidth="1"/>
    <col min="12" max="12" width="11.375" bestFit="1" customWidth="1"/>
    <col min="13" max="13" width="31.125" bestFit="1" customWidth="1"/>
  </cols>
  <sheetData>
    <row r="1" spans="1:13">
      <c r="A1" s="8" t="s">
        <v>1294</v>
      </c>
      <c r="L1" t="s">
        <v>10</v>
      </c>
      <c r="M1" t="s">
        <v>1354</v>
      </c>
    </row>
    <row r="2" spans="1:13">
      <c r="A2" t="s">
        <v>7</v>
      </c>
      <c r="B2" t="s">
        <v>126</v>
      </c>
      <c r="C2" t="s">
        <v>8</v>
      </c>
      <c r="D2" t="s">
        <v>740</v>
      </c>
      <c r="E2" t="s">
        <v>27</v>
      </c>
      <c r="F2" t="s">
        <v>10</v>
      </c>
      <c r="G2" t="s">
        <v>9</v>
      </c>
      <c r="H2" t="s">
        <v>11</v>
      </c>
      <c r="I2" t="s">
        <v>12</v>
      </c>
      <c r="J2" t="s">
        <v>13</v>
      </c>
      <c r="L2" t="s">
        <v>9</v>
      </c>
      <c r="M2" t="s">
        <v>1355</v>
      </c>
    </row>
    <row r="3" spans="1:13">
      <c r="A3" t="s">
        <v>576</v>
      </c>
      <c r="B3" t="s">
        <v>642</v>
      </c>
      <c r="C3" t="s">
        <v>577</v>
      </c>
      <c r="D3" t="s">
        <v>868</v>
      </c>
      <c r="E3" t="s">
        <v>39</v>
      </c>
      <c r="F3" s="19">
        <v>44538.722399999999</v>
      </c>
      <c r="G3" s="19">
        <v>41608.445</v>
      </c>
      <c r="H3" s="19">
        <v>6446.192</v>
      </c>
      <c r="I3" s="19">
        <v>523.89</v>
      </c>
      <c r="J3" s="19">
        <v>14374.165000000001</v>
      </c>
      <c r="L3" t="s">
        <v>11</v>
      </c>
      <c r="M3" t="s">
        <v>1355</v>
      </c>
    </row>
    <row r="4" spans="1:13">
      <c r="A4" t="s">
        <v>58</v>
      </c>
      <c r="B4" t="s">
        <v>171</v>
      </c>
      <c r="C4" t="s">
        <v>59</v>
      </c>
      <c r="D4" t="s">
        <v>755</v>
      </c>
      <c r="E4" t="s">
        <v>590</v>
      </c>
      <c r="F4" s="19">
        <v>21705.742200000001</v>
      </c>
      <c r="G4" s="19">
        <v>7693.2650000000003</v>
      </c>
      <c r="H4" s="19">
        <v>1519.8109999999999</v>
      </c>
      <c r="I4" s="19">
        <v>250.31399999999999</v>
      </c>
      <c r="J4" s="19">
        <v>1931.61</v>
      </c>
      <c r="L4" t="s">
        <v>12</v>
      </c>
      <c r="M4" t="s">
        <v>1356</v>
      </c>
    </row>
    <row r="5" spans="1:13">
      <c r="A5" t="s">
        <v>592</v>
      </c>
      <c r="B5" t="s">
        <v>593</v>
      </c>
      <c r="C5" t="s">
        <v>594</v>
      </c>
      <c r="D5" t="s">
        <v>872</v>
      </c>
      <c r="E5" t="s">
        <v>595</v>
      </c>
      <c r="F5" s="19">
        <v>16465.045699999999</v>
      </c>
      <c r="G5" s="19">
        <v>4614.3119999999999</v>
      </c>
      <c r="H5" s="19">
        <v>1082.425</v>
      </c>
      <c r="I5" s="19">
        <v>136.80699999999999</v>
      </c>
      <c r="J5" s="19">
        <v>1677.0039999999999</v>
      </c>
      <c r="L5" t="s">
        <v>13</v>
      </c>
      <c r="M5" t="s">
        <v>1356</v>
      </c>
    </row>
    <row r="6" spans="1:13">
      <c r="A6" t="s">
        <v>578</v>
      </c>
      <c r="B6" t="s">
        <v>579</v>
      </c>
      <c r="C6" t="s">
        <v>580</v>
      </c>
      <c r="D6" t="s">
        <v>869</v>
      </c>
      <c r="E6" t="s">
        <v>571</v>
      </c>
      <c r="F6" s="19">
        <v>14517.463299999999</v>
      </c>
      <c r="G6" s="19">
        <v>5314.7470000000003</v>
      </c>
      <c r="H6" s="19">
        <v>1161.23</v>
      </c>
      <c r="I6" s="19">
        <v>239.04300000000001</v>
      </c>
      <c r="J6" s="19">
        <v>3803.0709999999999</v>
      </c>
      <c r="L6" s="13"/>
      <c r="M6">
        <v>2017</v>
      </c>
    </row>
    <row r="7" spans="1:13">
      <c r="A7" t="s">
        <v>49</v>
      </c>
      <c r="B7" t="s">
        <v>167</v>
      </c>
      <c r="C7" t="s">
        <v>50</v>
      </c>
      <c r="D7" t="s">
        <v>751</v>
      </c>
      <c r="E7" t="s">
        <v>589</v>
      </c>
      <c r="F7" s="19">
        <v>13556.5437</v>
      </c>
      <c r="G7" s="19">
        <v>9471.4860000000008</v>
      </c>
      <c r="H7" s="19">
        <v>999.06399999999996</v>
      </c>
      <c r="I7" s="19">
        <v>523.62900000000002</v>
      </c>
      <c r="J7" s="19">
        <v>2095.4839999999999</v>
      </c>
    </row>
    <row r="8" spans="1:13">
      <c r="A8" t="s">
        <v>478</v>
      </c>
      <c r="B8" t="s">
        <v>480</v>
      </c>
      <c r="C8" t="s">
        <v>481</v>
      </c>
      <c r="D8" t="s">
        <v>759</v>
      </c>
      <c r="E8" t="s">
        <v>584</v>
      </c>
      <c r="F8" s="19">
        <v>12977.527599999999</v>
      </c>
      <c r="G8" s="19">
        <v>11903.472</v>
      </c>
      <c r="H8" s="19">
        <v>2014.9069999999999</v>
      </c>
      <c r="I8" s="19">
        <v>4892.0870000000004</v>
      </c>
      <c r="J8" s="19">
        <v>3130.0749999999998</v>
      </c>
    </row>
    <row r="9" spans="1:13">
      <c r="A9" t="s">
        <v>66</v>
      </c>
      <c r="B9" t="s">
        <v>172</v>
      </c>
      <c r="C9" t="s">
        <v>67</v>
      </c>
      <c r="D9" t="s">
        <v>756</v>
      </c>
      <c r="E9" t="s">
        <v>595</v>
      </c>
      <c r="F9" s="19">
        <v>12577.7963</v>
      </c>
      <c r="G9" s="19">
        <v>9354.9979999999996</v>
      </c>
      <c r="H9" s="19">
        <v>950.57600000000002</v>
      </c>
      <c r="I9" s="19">
        <v>0</v>
      </c>
      <c r="J9" s="19">
        <v>1163.0830000000001</v>
      </c>
      <c r="L9" s="12"/>
      <c r="M9" t="s">
        <v>1367</v>
      </c>
    </row>
    <row r="10" spans="1:13">
      <c r="A10" t="s">
        <v>14</v>
      </c>
      <c r="B10" t="s">
        <v>159</v>
      </c>
      <c r="C10" t="s">
        <v>21</v>
      </c>
      <c r="D10" t="s">
        <v>742</v>
      </c>
      <c r="E10" t="s">
        <v>591</v>
      </c>
      <c r="F10" s="19">
        <v>5842.1737000000003</v>
      </c>
      <c r="G10" s="19">
        <v>2475.962</v>
      </c>
      <c r="H10" s="19">
        <v>167.15799999999999</v>
      </c>
      <c r="I10" s="19">
        <v>474.50099999999998</v>
      </c>
      <c r="J10" s="19">
        <v>1108.0450000000001</v>
      </c>
    </row>
    <row r="11" spans="1:13">
      <c r="A11" t="s">
        <v>54</v>
      </c>
      <c r="B11" t="s">
        <v>169</v>
      </c>
      <c r="C11" t="s">
        <v>55</v>
      </c>
      <c r="D11" t="s">
        <v>753</v>
      </c>
      <c r="E11" t="s">
        <v>571</v>
      </c>
      <c r="F11" s="19">
        <v>5330.6659</v>
      </c>
      <c r="G11" s="19">
        <v>6038.46</v>
      </c>
      <c r="H11" s="19">
        <v>-227.65</v>
      </c>
      <c r="I11" s="19">
        <v>3227.5619999999999</v>
      </c>
      <c r="J11" s="19">
        <v>762.41300000000001</v>
      </c>
    </row>
    <row r="12" spans="1:13">
      <c r="A12" t="s">
        <v>482</v>
      </c>
      <c r="B12" t="s">
        <v>483</v>
      </c>
      <c r="C12" t="s">
        <v>484</v>
      </c>
      <c r="D12" t="s">
        <v>760</v>
      </c>
      <c r="E12" t="s">
        <v>30</v>
      </c>
      <c r="F12" s="19">
        <v>5316.8168999999998</v>
      </c>
      <c r="G12" s="19">
        <v>4026.9380000000001</v>
      </c>
      <c r="H12" s="19">
        <v>438.21199999999999</v>
      </c>
      <c r="I12" s="19">
        <v>407.54</v>
      </c>
      <c r="J12" s="19">
        <v>2309.3310000000001</v>
      </c>
    </row>
    <row r="13" spans="1:13">
      <c r="A13" t="s">
        <v>599</v>
      </c>
      <c r="B13" t="s">
        <v>600</v>
      </c>
      <c r="C13" t="s">
        <v>601</v>
      </c>
      <c r="D13" t="s">
        <v>874</v>
      </c>
      <c r="E13" t="s">
        <v>595</v>
      </c>
      <c r="F13" s="19">
        <v>5053.0995999999996</v>
      </c>
      <c r="G13" s="19">
        <v>3224.07</v>
      </c>
      <c r="H13" s="19">
        <v>336.41899999999998</v>
      </c>
      <c r="I13" s="19">
        <v>0</v>
      </c>
      <c r="J13" s="19">
        <v>822.07</v>
      </c>
    </row>
    <row r="14" spans="1:13">
      <c r="A14" t="s">
        <v>596</v>
      </c>
      <c r="B14" t="s">
        <v>597</v>
      </c>
      <c r="C14" t="s">
        <v>598</v>
      </c>
      <c r="D14" t="s">
        <v>873</v>
      </c>
      <c r="E14" t="s">
        <v>605</v>
      </c>
      <c r="F14" s="19">
        <v>4167.6457</v>
      </c>
      <c r="G14" s="19">
        <v>3118.7249999999999</v>
      </c>
      <c r="H14" s="19">
        <v>488.74099999999999</v>
      </c>
      <c r="I14" s="19">
        <v>122.82299999999999</v>
      </c>
      <c r="J14" s="19">
        <v>909.95100000000002</v>
      </c>
    </row>
    <row r="15" spans="1:13">
      <c r="A15" t="s">
        <v>573</v>
      </c>
      <c r="B15" t="s">
        <v>574</v>
      </c>
      <c r="C15" t="s">
        <v>575</v>
      </c>
      <c r="D15" t="s">
        <v>867</v>
      </c>
      <c r="E15" t="s">
        <v>571</v>
      </c>
      <c r="F15" s="19">
        <v>3540.8771999999999</v>
      </c>
      <c r="G15" s="19">
        <v>4097.6719999999996</v>
      </c>
      <c r="H15" s="19">
        <v>215.494</v>
      </c>
      <c r="I15" s="19">
        <v>110.67100000000001</v>
      </c>
      <c r="J15" s="19">
        <v>1777.6179999999999</v>
      </c>
    </row>
    <row r="16" spans="1:13">
      <c r="A16" t="s">
        <v>585</v>
      </c>
      <c r="B16" t="s">
        <v>586</v>
      </c>
      <c r="C16" t="s">
        <v>587</v>
      </c>
      <c r="D16" t="s">
        <v>871</v>
      </c>
      <c r="E16" t="s">
        <v>588</v>
      </c>
      <c r="F16" s="19">
        <v>2134.6922</v>
      </c>
      <c r="G16" s="19">
        <v>615.44399999999996</v>
      </c>
      <c r="H16" s="19">
        <v>-51.883000000000003</v>
      </c>
      <c r="I16" s="19">
        <v>0</v>
      </c>
      <c r="J16" s="19">
        <v>36.58</v>
      </c>
    </row>
    <row r="17" spans="1:10">
      <c r="A17" t="s">
        <v>581</v>
      </c>
      <c r="B17" t="s">
        <v>582</v>
      </c>
      <c r="C17" t="s">
        <v>583</v>
      </c>
      <c r="D17" t="s">
        <v>870</v>
      </c>
      <c r="E17" t="s">
        <v>571</v>
      </c>
      <c r="F17" s="19">
        <v>800.92430000000002</v>
      </c>
      <c r="G17" s="19">
        <v>421.13400000000001</v>
      </c>
      <c r="H17" s="19">
        <v>-10.867000000000001</v>
      </c>
      <c r="I17" s="19">
        <v>0</v>
      </c>
      <c r="J17" s="19">
        <v>435.87299999999999</v>
      </c>
    </row>
    <row r="18" spans="1:10">
      <c r="A18" t="s">
        <v>602</v>
      </c>
      <c r="B18" t="s">
        <v>603</v>
      </c>
      <c r="C18" t="s">
        <v>604</v>
      </c>
      <c r="D18" t="s">
        <v>875</v>
      </c>
      <c r="E18" t="s">
        <v>595</v>
      </c>
      <c r="F18" s="19">
        <v>719.18880000000001</v>
      </c>
      <c r="G18" s="19">
        <v>415.70699999999999</v>
      </c>
      <c r="H18" s="19">
        <v>-18.834</v>
      </c>
      <c r="I18" s="19">
        <v>0</v>
      </c>
      <c r="J18" s="19">
        <v>128.566</v>
      </c>
    </row>
    <row r="21" spans="1:10">
      <c r="A21" s="6" t="s">
        <v>0</v>
      </c>
      <c r="B21" s="1"/>
    </row>
    <row r="22" spans="1:10">
      <c r="A22" s="1" t="s">
        <v>101</v>
      </c>
      <c r="B22" s="1"/>
    </row>
    <row r="23" spans="1:10">
      <c r="A23" t="s">
        <v>7</v>
      </c>
      <c r="B23" t="s">
        <v>126</v>
      </c>
      <c r="C23" t="s">
        <v>8</v>
      </c>
      <c r="E23" t="s">
        <v>100</v>
      </c>
      <c r="F23" t="s">
        <v>10</v>
      </c>
      <c r="G23" t="s">
        <v>9</v>
      </c>
      <c r="H23" t="s">
        <v>11</v>
      </c>
      <c r="I23" t="s">
        <v>12</v>
      </c>
      <c r="J23" t="s">
        <v>13</v>
      </c>
    </row>
    <row r="24" spans="1:10">
      <c r="A24" s="12" t="s">
        <v>102</v>
      </c>
      <c r="B24" s="12" t="s">
        <v>128</v>
      </c>
      <c r="C24" t="s">
        <v>103</v>
      </c>
      <c r="D24" t="s">
        <v>763</v>
      </c>
      <c r="E24" t="s">
        <v>112</v>
      </c>
      <c r="F24" s="19">
        <v>226932.75</v>
      </c>
      <c r="G24" s="19">
        <v>49541.199000000001</v>
      </c>
      <c r="H24" s="19">
        <v>15122.495000000001</v>
      </c>
      <c r="I24" s="19">
        <v>12949.383</v>
      </c>
      <c r="J24" s="19">
        <v>26902.663</v>
      </c>
    </row>
    <row r="25" spans="1:10">
      <c r="A25" t="s">
        <v>106</v>
      </c>
      <c r="B25" t="s">
        <v>175</v>
      </c>
      <c r="C25" t="s">
        <v>107</v>
      </c>
      <c r="D25" t="s">
        <v>765</v>
      </c>
      <c r="E25" t="s">
        <v>112</v>
      </c>
      <c r="F25" s="19">
        <v>109373.2205</v>
      </c>
      <c r="G25" s="19">
        <v>13547.674999999999</v>
      </c>
      <c r="H25" s="19">
        <v>5683.1319999999996</v>
      </c>
      <c r="I25" s="19">
        <v>0</v>
      </c>
      <c r="J25" s="19">
        <v>7835.7979999999998</v>
      </c>
    </row>
    <row r="26" spans="1:10">
      <c r="A26" t="s">
        <v>104</v>
      </c>
      <c r="B26" t="s">
        <v>174</v>
      </c>
      <c r="C26" t="s">
        <v>105</v>
      </c>
      <c r="D26" t="s">
        <v>764</v>
      </c>
      <c r="E26" t="s">
        <v>112</v>
      </c>
      <c r="F26" s="19">
        <v>30091.918699999998</v>
      </c>
      <c r="G26" s="19">
        <v>6951.7539999999999</v>
      </c>
      <c r="H26" s="19">
        <v>1782.759</v>
      </c>
      <c r="I26" s="19">
        <v>3598.88</v>
      </c>
      <c r="J26" s="19">
        <v>2092.6370000000002</v>
      </c>
    </row>
    <row r="27" spans="1:10">
      <c r="A27" t="s">
        <v>108</v>
      </c>
      <c r="B27" t="s">
        <v>180</v>
      </c>
      <c r="C27" t="s">
        <v>109</v>
      </c>
      <c r="D27" t="s">
        <v>766</v>
      </c>
      <c r="E27" t="s">
        <v>113</v>
      </c>
      <c r="F27" s="19">
        <v>18028.1656</v>
      </c>
      <c r="G27" s="19">
        <v>3477.5639999999999</v>
      </c>
      <c r="H27" s="19">
        <v>464.24400000000003</v>
      </c>
      <c r="I27" s="19">
        <v>393.98899999999998</v>
      </c>
      <c r="J27" s="19">
        <v>1337.558</v>
      </c>
    </row>
    <row r="30" spans="1:10">
      <c r="A30" s="7" t="s">
        <v>373</v>
      </c>
      <c r="B30" s="1"/>
    </row>
    <row r="31" spans="1:10">
      <c r="A31" t="s">
        <v>7</v>
      </c>
      <c r="B31" t="s">
        <v>126</v>
      </c>
      <c r="C31" t="s">
        <v>8</v>
      </c>
      <c r="F31" t="s">
        <v>10</v>
      </c>
      <c r="G31" t="s">
        <v>9</v>
      </c>
      <c r="H31" t="s">
        <v>11</v>
      </c>
      <c r="I31" t="s">
        <v>12</v>
      </c>
      <c r="J31" t="s">
        <v>13</v>
      </c>
    </row>
    <row r="32" spans="1:10">
      <c r="A32" s="12" t="s">
        <v>85</v>
      </c>
      <c r="B32" s="12" t="s">
        <v>156</v>
      </c>
      <c r="C32" t="s">
        <v>87</v>
      </c>
      <c r="D32" t="s">
        <v>767</v>
      </c>
      <c r="F32" s="19">
        <v>5743579.2714</v>
      </c>
      <c r="G32" s="19">
        <v>991611.51199999999</v>
      </c>
      <c r="H32" s="19">
        <v>658497.53799999994</v>
      </c>
      <c r="I32" s="19">
        <v>189488.09</v>
      </c>
      <c r="J32" s="19">
        <v>577782.96299999999</v>
      </c>
    </row>
    <row r="33" spans="1:10">
      <c r="A33" s="12" t="s">
        <v>86</v>
      </c>
      <c r="B33" s="12" t="s">
        <v>157</v>
      </c>
      <c r="C33" t="s">
        <v>88</v>
      </c>
      <c r="D33" t="s">
        <v>768</v>
      </c>
      <c r="F33" s="19">
        <v>222188.01420000001</v>
      </c>
      <c r="G33" s="19">
        <v>149363.89300000001</v>
      </c>
      <c r="H33" s="19">
        <v>58913.167999999998</v>
      </c>
      <c r="I33" s="19">
        <v>92609.395000000004</v>
      </c>
      <c r="J33" s="19">
        <v>77142.865999999995</v>
      </c>
    </row>
    <row r="34" spans="1:10">
      <c r="A34" t="s">
        <v>90</v>
      </c>
      <c r="B34" t="s">
        <v>176</v>
      </c>
      <c r="C34" t="s">
        <v>91</v>
      </c>
      <c r="D34" t="s">
        <v>769</v>
      </c>
      <c r="F34" s="19">
        <v>109975.70759999999</v>
      </c>
      <c r="G34" s="19">
        <v>25071.648000000001</v>
      </c>
      <c r="H34" s="19">
        <v>7346.08</v>
      </c>
      <c r="I34" s="19">
        <v>0</v>
      </c>
      <c r="J34" s="19">
        <v>16334.48</v>
      </c>
    </row>
    <row r="35" spans="1:10">
      <c r="A35" s="12" t="s">
        <v>96</v>
      </c>
      <c r="B35" s="12" t="s">
        <v>179</v>
      </c>
      <c r="C35" t="s">
        <v>97</v>
      </c>
      <c r="D35" t="s">
        <v>772</v>
      </c>
      <c r="F35" s="19">
        <v>79500.967000000004</v>
      </c>
      <c r="G35" s="19">
        <v>113648.891</v>
      </c>
      <c r="H35" s="19">
        <v>7296.616</v>
      </c>
      <c r="I35" s="19">
        <v>16.992000000000001</v>
      </c>
      <c r="J35" s="19">
        <v>13582.019</v>
      </c>
    </row>
    <row r="36" spans="1:10">
      <c r="A36" t="s">
        <v>66</v>
      </c>
      <c r="B36" t="s">
        <v>172</v>
      </c>
      <c r="C36" t="s">
        <v>67</v>
      </c>
      <c r="D36" t="s">
        <v>756</v>
      </c>
      <c r="F36" s="19">
        <v>12577.7963</v>
      </c>
      <c r="G36" s="19">
        <v>9354.9979999999996</v>
      </c>
      <c r="H36" s="19">
        <v>950.57600000000002</v>
      </c>
      <c r="I36" s="19">
        <v>0</v>
      </c>
      <c r="J36" s="19">
        <v>1163.0830000000001</v>
      </c>
    </row>
    <row r="37" spans="1:10">
      <c r="A37" t="s">
        <v>98</v>
      </c>
      <c r="B37" t="s">
        <v>183</v>
      </c>
      <c r="C37" t="s">
        <v>99</v>
      </c>
      <c r="D37" t="s">
        <v>773</v>
      </c>
      <c r="F37" s="19">
        <v>9040.7392</v>
      </c>
      <c r="G37" s="19">
        <v>5445.7139999999999</v>
      </c>
      <c r="H37" s="19">
        <v>457.75400000000002</v>
      </c>
      <c r="I37" s="19">
        <v>1131.491</v>
      </c>
      <c r="J37" s="19">
        <v>1570.4069999999999</v>
      </c>
    </row>
    <row r="38" spans="1:10">
      <c r="A38" t="s">
        <v>92</v>
      </c>
      <c r="B38" t="s">
        <v>177</v>
      </c>
      <c r="C38" t="s">
        <v>93</v>
      </c>
      <c r="D38" t="s">
        <v>770</v>
      </c>
      <c r="F38" s="19">
        <v>4706.7137000000002</v>
      </c>
      <c r="G38" s="19">
        <v>1650.627</v>
      </c>
      <c r="H38" s="19">
        <v>157.179</v>
      </c>
      <c r="I38" s="19">
        <v>837.81500000000005</v>
      </c>
      <c r="J38" s="19">
        <v>949.34799999999996</v>
      </c>
    </row>
    <row r="39" spans="1:10">
      <c r="A39" t="s">
        <v>94</v>
      </c>
      <c r="B39" t="s">
        <v>178</v>
      </c>
      <c r="C39" t="s">
        <v>95</v>
      </c>
      <c r="D39" t="s">
        <v>771</v>
      </c>
      <c r="F39" s="19">
        <v>1352.1188</v>
      </c>
      <c r="G39" s="19">
        <v>1387.528</v>
      </c>
      <c r="H39" s="19">
        <v>31.024000000000001</v>
      </c>
      <c r="I39" s="19">
        <v>802.47799999999995</v>
      </c>
      <c r="J39" s="19">
        <v>48.905000000000001</v>
      </c>
    </row>
    <row r="40" spans="1:10">
      <c r="A40" s="12" t="s">
        <v>89</v>
      </c>
      <c r="B40" s="12" t="s">
        <v>158</v>
      </c>
    </row>
    <row r="43" spans="1:10">
      <c r="A43" s="7" t="s">
        <v>374</v>
      </c>
    </row>
    <row r="44" spans="1:10">
      <c r="A44" t="s">
        <v>7</v>
      </c>
      <c r="B44" t="s">
        <v>126</v>
      </c>
      <c r="C44" t="s">
        <v>8</v>
      </c>
      <c r="E44" t="s">
        <v>383</v>
      </c>
      <c r="F44" t="s">
        <v>10</v>
      </c>
      <c r="G44" t="s">
        <v>9</v>
      </c>
      <c r="H44" t="s">
        <v>11</v>
      </c>
      <c r="I44" t="s">
        <v>12</v>
      </c>
      <c r="J44" t="s">
        <v>13</v>
      </c>
    </row>
    <row r="45" spans="1:10">
      <c r="A45" t="s">
        <v>377</v>
      </c>
      <c r="B45" t="s">
        <v>378</v>
      </c>
      <c r="C45" t="s">
        <v>381</v>
      </c>
      <c r="D45" t="s">
        <v>774</v>
      </c>
      <c r="F45" s="19">
        <v>64007.746800000001</v>
      </c>
      <c r="G45" s="19">
        <v>15591.794</v>
      </c>
      <c r="H45" s="19">
        <v>3448.4119999999998</v>
      </c>
      <c r="I45" s="19">
        <v>2852.3809999999999</v>
      </c>
      <c r="J45" s="19">
        <v>4269.4709999999995</v>
      </c>
    </row>
    <row r="46" spans="1:10">
      <c r="A46" t="s">
        <v>409</v>
      </c>
      <c r="B46" t="s">
        <v>410</v>
      </c>
      <c r="C46" t="s">
        <v>411</v>
      </c>
      <c r="D46" t="s">
        <v>784</v>
      </c>
      <c r="E46" t="s">
        <v>421</v>
      </c>
      <c r="F46" s="19">
        <v>24657.344499999999</v>
      </c>
      <c r="G46" s="19">
        <v>3062.0039999999999</v>
      </c>
      <c r="H46" s="19">
        <v>1062.194</v>
      </c>
      <c r="I46" s="19">
        <v>0</v>
      </c>
      <c r="J46" s="19">
        <v>3681.6860000000001</v>
      </c>
    </row>
    <row r="47" spans="1:10">
      <c r="A47" t="s">
        <v>392</v>
      </c>
      <c r="B47" t="s">
        <v>140</v>
      </c>
      <c r="C47" t="s">
        <v>111</v>
      </c>
      <c r="D47" t="s">
        <v>778</v>
      </c>
      <c r="E47" t="s">
        <v>393</v>
      </c>
      <c r="F47" s="19">
        <v>14408.7762</v>
      </c>
      <c r="G47" s="19">
        <v>24649.191999999999</v>
      </c>
      <c r="H47" s="19">
        <v>1419.847</v>
      </c>
      <c r="I47" s="19">
        <v>914.08100000000002</v>
      </c>
      <c r="J47" s="19">
        <v>2255.09</v>
      </c>
    </row>
    <row r="48" spans="1:10">
      <c r="A48" t="s">
        <v>379</v>
      </c>
      <c r="B48" t="s">
        <v>380</v>
      </c>
      <c r="C48" t="s">
        <v>382</v>
      </c>
      <c r="D48" t="s">
        <v>775</v>
      </c>
      <c r="E48" t="s">
        <v>384</v>
      </c>
      <c r="F48" s="19">
        <v>14102.0954</v>
      </c>
      <c r="G48" s="19">
        <v>3914.623</v>
      </c>
      <c r="H48" s="19">
        <v>980.38300000000004</v>
      </c>
      <c r="I48" s="19">
        <v>37.195</v>
      </c>
      <c r="J48" s="19">
        <v>1279.5409999999999</v>
      </c>
    </row>
    <row r="49" spans="1:10">
      <c r="A49" s="12" t="s">
        <v>418</v>
      </c>
      <c r="B49" s="12" t="s">
        <v>419</v>
      </c>
      <c r="C49" t="s">
        <v>420</v>
      </c>
      <c r="D49" t="s">
        <v>787</v>
      </c>
      <c r="F49" s="19">
        <v>11925.7016</v>
      </c>
      <c r="G49" s="19">
        <v>20567.173999999999</v>
      </c>
      <c r="H49" s="19">
        <v>912.91800000000001</v>
      </c>
      <c r="I49" s="19">
        <v>2986.6489999999999</v>
      </c>
      <c r="J49" s="19">
        <v>1935.0029999999999</v>
      </c>
    </row>
    <row r="50" spans="1:10">
      <c r="A50" t="s">
        <v>403</v>
      </c>
      <c r="B50" t="s">
        <v>404</v>
      </c>
      <c r="C50" t="s">
        <v>405</v>
      </c>
      <c r="D50" t="s">
        <v>782</v>
      </c>
      <c r="F50" s="19">
        <v>10275.0201</v>
      </c>
      <c r="G50" s="19">
        <v>11723.971</v>
      </c>
      <c r="H50" s="19">
        <v>1451.146</v>
      </c>
      <c r="I50" s="19">
        <v>438.12700000000001</v>
      </c>
      <c r="J50" s="19">
        <v>4860.848</v>
      </c>
    </row>
    <row r="51" spans="1:10">
      <c r="A51" t="s">
        <v>389</v>
      </c>
      <c r="B51" t="s">
        <v>390</v>
      </c>
      <c r="C51" t="s">
        <v>391</v>
      </c>
      <c r="D51" t="s">
        <v>777</v>
      </c>
      <c r="F51" s="19">
        <v>6150.3364000000001</v>
      </c>
      <c r="G51" s="19">
        <v>3603.0540000000001</v>
      </c>
      <c r="H51" s="19">
        <v>632.63599999999997</v>
      </c>
      <c r="I51" s="19">
        <v>106.938</v>
      </c>
      <c r="J51" s="19">
        <v>703.34</v>
      </c>
    </row>
    <row r="52" spans="1:10">
      <c r="A52" t="s">
        <v>406</v>
      </c>
      <c r="B52" t="s">
        <v>407</v>
      </c>
      <c r="C52" t="s">
        <v>408</v>
      </c>
      <c r="D52" t="s">
        <v>783</v>
      </c>
      <c r="F52" s="19">
        <v>4855.9288999999999</v>
      </c>
      <c r="G52" s="19">
        <v>4412.1459999999997</v>
      </c>
      <c r="H52" s="19">
        <v>606.86</v>
      </c>
      <c r="I52" s="19">
        <v>2113.953</v>
      </c>
      <c r="J52" s="19">
        <v>895.12400000000002</v>
      </c>
    </row>
    <row r="53" spans="1:10">
      <c r="A53" t="s">
        <v>415</v>
      </c>
      <c r="B53" t="s">
        <v>416</v>
      </c>
      <c r="C53" t="s">
        <v>417</v>
      </c>
      <c r="D53" t="s">
        <v>786</v>
      </c>
      <c r="F53" s="19">
        <v>4804.5245999999997</v>
      </c>
      <c r="G53" s="19">
        <v>3058.6529999999998</v>
      </c>
      <c r="H53" s="19">
        <v>643.67499999999995</v>
      </c>
      <c r="I53" s="19">
        <v>120.714</v>
      </c>
      <c r="J53" s="19">
        <v>698.63300000000004</v>
      </c>
    </row>
    <row r="54" spans="1:10">
      <c r="A54" t="s">
        <v>425</v>
      </c>
      <c r="B54" t="s">
        <v>426</v>
      </c>
      <c r="C54" t="s">
        <v>427</v>
      </c>
      <c r="D54" t="s">
        <v>789</v>
      </c>
      <c r="F54" s="19">
        <v>3431.0542</v>
      </c>
      <c r="G54" s="19">
        <v>2010.162</v>
      </c>
      <c r="H54" s="19">
        <v>530.06500000000005</v>
      </c>
      <c r="I54" s="19">
        <v>705.57799999999997</v>
      </c>
      <c r="J54" s="19">
        <v>848.65200000000004</v>
      </c>
    </row>
    <row r="55" spans="1:10">
      <c r="A55" t="s">
        <v>428</v>
      </c>
      <c r="B55" t="s">
        <v>429</v>
      </c>
      <c r="C55" t="s">
        <v>430</v>
      </c>
      <c r="D55" t="s">
        <v>790</v>
      </c>
      <c r="F55" s="19">
        <v>2998.2597000000001</v>
      </c>
      <c r="G55" s="19">
        <v>2317.5720000000001</v>
      </c>
      <c r="H55" s="19">
        <v>334.75200000000001</v>
      </c>
      <c r="I55" s="19">
        <v>3.052</v>
      </c>
      <c r="J55" s="19">
        <v>478.16300000000001</v>
      </c>
    </row>
    <row r="56" spans="1:10">
      <c r="A56" t="s">
        <v>397</v>
      </c>
      <c r="B56" t="s">
        <v>398</v>
      </c>
      <c r="C56" t="s">
        <v>399</v>
      </c>
      <c r="D56" t="s">
        <v>780</v>
      </c>
      <c r="F56" s="19">
        <v>2229.7143999999998</v>
      </c>
      <c r="G56" s="19">
        <v>1794.8240000000001</v>
      </c>
      <c r="H56" s="19">
        <v>-19.396999999999998</v>
      </c>
      <c r="I56" s="19">
        <v>1895.616</v>
      </c>
      <c r="J56" s="19">
        <v>141.68600000000001</v>
      </c>
    </row>
    <row r="57" spans="1:10">
      <c r="A57" t="s">
        <v>394</v>
      </c>
      <c r="B57" t="s">
        <v>395</v>
      </c>
      <c r="C57" t="s">
        <v>396</v>
      </c>
      <c r="D57" t="s">
        <v>779</v>
      </c>
      <c r="F57" s="19">
        <v>2158.5592000000001</v>
      </c>
      <c r="G57" s="19">
        <v>3438.0920000000001</v>
      </c>
      <c r="H57" s="19">
        <v>294.91300000000001</v>
      </c>
      <c r="I57" s="19">
        <v>28.611000000000001</v>
      </c>
      <c r="J57" s="19">
        <v>690.19899999999996</v>
      </c>
    </row>
    <row r="58" spans="1:10">
      <c r="A58" t="s">
        <v>422</v>
      </c>
      <c r="B58" t="s">
        <v>423</v>
      </c>
      <c r="C58" t="s">
        <v>424</v>
      </c>
      <c r="D58" t="s">
        <v>788</v>
      </c>
      <c r="F58" s="19">
        <v>1445.0663</v>
      </c>
      <c r="G58" s="25">
        <v>976.72699999999998</v>
      </c>
      <c r="H58" s="25">
        <v>115.604</v>
      </c>
      <c r="I58" s="25">
        <v>319.262</v>
      </c>
      <c r="J58" s="25">
        <v>495.524</v>
      </c>
    </row>
    <row r="59" spans="1:10">
      <c r="A59" t="s">
        <v>400</v>
      </c>
      <c r="B59" t="s">
        <v>401</v>
      </c>
      <c r="C59" t="s">
        <v>402</v>
      </c>
      <c r="D59" t="s">
        <v>781</v>
      </c>
      <c r="F59" s="19">
        <v>1250.4775999999999</v>
      </c>
      <c r="G59" s="19">
        <v>2280.85</v>
      </c>
      <c r="H59" s="19">
        <v>279.54700000000003</v>
      </c>
      <c r="I59" s="19">
        <v>321.34500000000003</v>
      </c>
      <c r="J59" s="19">
        <v>278.55399999999997</v>
      </c>
    </row>
    <row r="60" spans="1:10">
      <c r="A60" t="s">
        <v>385</v>
      </c>
      <c r="B60" t="s">
        <v>386</v>
      </c>
      <c r="C60" t="s">
        <v>387</v>
      </c>
      <c r="D60" t="s">
        <v>776</v>
      </c>
      <c r="E60" t="s">
        <v>388</v>
      </c>
      <c r="F60" s="19">
        <v>1217.4063000000001</v>
      </c>
      <c r="G60" s="19">
        <v>1161.5139999999999</v>
      </c>
      <c r="H60" s="19">
        <v>0.22700000000000001</v>
      </c>
      <c r="I60" s="19">
        <v>855.14099999999996</v>
      </c>
      <c r="J60" s="19">
        <v>189.93199999999999</v>
      </c>
    </row>
    <row r="61" spans="1:10">
      <c r="A61" t="s">
        <v>412</v>
      </c>
      <c r="B61" t="s">
        <v>413</v>
      </c>
      <c r="C61" t="s">
        <v>414</v>
      </c>
      <c r="D61" t="s">
        <v>785</v>
      </c>
      <c r="F61" s="19">
        <v>1040.5192999999999</v>
      </c>
      <c r="G61" s="19">
        <v>418.65199999999999</v>
      </c>
      <c r="H61" s="19">
        <v>111.616</v>
      </c>
      <c r="I61" s="19">
        <v>0</v>
      </c>
      <c r="J61" s="19">
        <v>268.53399999999999</v>
      </c>
    </row>
    <row r="64" spans="1:10">
      <c r="A64" s="6" t="s">
        <v>940</v>
      </c>
    </row>
    <row r="65" spans="1:10">
      <c r="A65" s="1" t="s">
        <v>1085</v>
      </c>
    </row>
    <row r="66" spans="1:10">
      <c r="A66" t="s">
        <v>7</v>
      </c>
      <c r="B66" t="s">
        <v>126</v>
      </c>
      <c r="C66" t="s">
        <v>8</v>
      </c>
      <c r="E66" t="s">
        <v>383</v>
      </c>
      <c r="F66" t="s">
        <v>10</v>
      </c>
      <c r="G66" t="s">
        <v>9</v>
      </c>
      <c r="H66" t="s">
        <v>11</v>
      </c>
      <c r="I66" t="s">
        <v>12</v>
      </c>
      <c r="J66" t="s">
        <v>13</v>
      </c>
    </row>
    <row r="67" spans="1:10">
      <c r="A67" t="s">
        <v>607</v>
      </c>
      <c r="B67" t="s">
        <v>633</v>
      </c>
      <c r="C67" t="s">
        <v>634</v>
      </c>
      <c r="D67" t="s">
        <v>876</v>
      </c>
      <c r="F67" s="19">
        <v>89930.495500000005</v>
      </c>
      <c r="G67" s="19">
        <v>23417.915000000001</v>
      </c>
      <c r="H67" s="19">
        <v>5935.64</v>
      </c>
      <c r="I67" s="19">
        <v>14357.617</v>
      </c>
      <c r="J67" s="19">
        <v>2990.4360000000001</v>
      </c>
    </row>
    <row r="68" spans="1:10">
      <c r="A68" t="s">
        <v>1129</v>
      </c>
      <c r="B68" t="s">
        <v>1130</v>
      </c>
      <c r="C68" t="s">
        <v>1131</v>
      </c>
      <c r="D68" t="s">
        <v>1195</v>
      </c>
      <c r="F68" s="19">
        <v>66820.336800000005</v>
      </c>
      <c r="G68" s="19">
        <v>14515.013000000001</v>
      </c>
      <c r="H68" s="19">
        <v>5239.7449999999999</v>
      </c>
      <c r="I68" s="19">
        <v>11882.197</v>
      </c>
      <c r="J68" s="19">
        <v>2146.654</v>
      </c>
    </row>
    <row r="69" spans="1:10">
      <c r="A69" t="s">
        <v>1087</v>
      </c>
      <c r="B69" t="s">
        <v>1124</v>
      </c>
      <c r="C69" t="s">
        <v>1123</v>
      </c>
      <c r="D69" t="s">
        <v>1193</v>
      </c>
      <c r="F69" s="19">
        <v>9924.6533999999992</v>
      </c>
      <c r="G69" s="19">
        <v>2709.4349999999999</v>
      </c>
      <c r="H69" s="19">
        <v>535.57600000000002</v>
      </c>
      <c r="I69" s="19">
        <v>1331.998</v>
      </c>
      <c r="J69" s="19">
        <v>326.21499999999997</v>
      </c>
    </row>
    <row r="70" spans="1:10">
      <c r="A70" t="s">
        <v>1091</v>
      </c>
      <c r="B70" t="s">
        <v>1127</v>
      </c>
      <c r="C70" t="s">
        <v>1126</v>
      </c>
      <c r="D70" t="s">
        <v>1194</v>
      </c>
      <c r="F70" s="19">
        <v>8376.1409999999996</v>
      </c>
      <c r="G70" s="19">
        <v>1737.027</v>
      </c>
      <c r="H70" s="19">
        <v>527.80700000000002</v>
      </c>
      <c r="I70" s="19">
        <v>961.822</v>
      </c>
      <c r="J70" s="19">
        <v>835.92100000000005</v>
      </c>
    </row>
    <row r="71" spans="1:10">
      <c r="A71" t="s">
        <v>1089</v>
      </c>
      <c r="B71" t="s">
        <v>1122</v>
      </c>
      <c r="F71" s="19"/>
      <c r="G71" s="19"/>
      <c r="H71" s="19"/>
      <c r="I71" s="19"/>
      <c r="J71" s="19"/>
    </row>
    <row r="72" spans="1:10">
      <c r="A72" t="s">
        <v>1090</v>
      </c>
      <c r="B72" t="s">
        <v>1125</v>
      </c>
      <c r="F72" s="19"/>
      <c r="G72" s="19"/>
      <c r="H72" s="19"/>
      <c r="I72" s="19"/>
      <c r="J72" s="19"/>
    </row>
    <row r="73" spans="1:10">
      <c r="A73" t="s">
        <v>1088</v>
      </c>
      <c r="B73" t="s">
        <v>1128</v>
      </c>
      <c r="F73" s="19"/>
      <c r="G73" s="19"/>
      <c r="H73" s="19"/>
      <c r="I73" s="19"/>
      <c r="J73" s="19"/>
    </row>
    <row r="74" spans="1:10">
      <c r="A74" t="s">
        <v>1093</v>
      </c>
      <c r="B74" t="s">
        <v>1132</v>
      </c>
      <c r="F74" s="19"/>
      <c r="G74" s="19"/>
      <c r="H74" s="19"/>
      <c r="I74" s="19"/>
      <c r="J74" s="19"/>
    </row>
    <row r="77" spans="1:10">
      <c r="A77" s="1" t="s">
        <v>1086</v>
      </c>
    </row>
    <row r="78" spans="1:10">
      <c r="A78" t="s">
        <v>7</v>
      </c>
      <c r="B78" t="s">
        <v>126</v>
      </c>
      <c r="C78" t="s">
        <v>8</v>
      </c>
      <c r="E78" t="s">
        <v>383</v>
      </c>
      <c r="F78" t="s">
        <v>10</v>
      </c>
      <c r="G78" t="s">
        <v>9</v>
      </c>
      <c r="H78" t="s">
        <v>11</v>
      </c>
      <c r="I78" t="s">
        <v>12</v>
      </c>
      <c r="J78" t="s">
        <v>13</v>
      </c>
    </row>
    <row r="79" spans="1:10">
      <c r="A79" t="s">
        <v>607</v>
      </c>
      <c r="B79" t="s">
        <v>633</v>
      </c>
      <c r="C79" t="s">
        <v>634</v>
      </c>
      <c r="D79" t="s">
        <v>876</v>
      </c>
      <c r="F79" s="19">
        <v>89930.495500000005</v>
      </c>
      <c r="G79" s="19">
        <v>23417.915000000001</v>
      </c>
      <c r="H79" s="19">
        <v>5935.64</v>
      </c>
      <c r="I79" s="19">
        <v>14357.617</v>
      </c>
      <c r="J79" s="19">
        <v>2990.4360000000001</v>
      </c>
    </row>
    <row r="80" spans="1:10">
      <c r="A80" t="s">
        <v>1092</v>
      </c>
      <c r="B80" t="s">
        <v>1130</v>
      </c>
      <c r="C80" t="s">
        <v>1131</v>
      </c>
      <c r="D80" t="s">
        <v>1195</v>
      </c>
      <c r="F80" s="19">
        <v>66820.336800000005</v>
      </c>
      <c r="G80" s="19">
        <v>14515.013000000001</v>
      </c>
      <c r="H80" s="19">
        <v>5239.7449999999999</v>
      </c>
      <c r="I80" s="19">
        <v>11882.197</v>
      </c>
      <c r="J80" s="19">
        <v>2146.654</v>
      </c>
    </row>
    <row r="81" spans="1:10">
      <c r="A81" t="s">
        <v>1087</v>
      </c>
      <c r="B81" t="s">
        <v>1124</v>
      </c>
      <c r="C81" t="s">
        <v>1123</v>
      </c>
      <c r="D81" t="s">
        <v>1193</v>
      </c>
      <c r="F81" s="19">
        <v>9924.6533999999992</v>
      </c>
      <c r="G81" s="19">
        <v>2709.4349999999999</v>
      </c>
      <c r="H81" s="19">
        <v>535.57600000000002</v>
      </c>
      <c r="I81" s="19">
        <v>1331.998</v>
      </c>
      <c r="J81" s="19">
        <v>326.21499999999997</v>
      </c>
    </row>
    <row r="82" spans="1:10">
      <c r="A82" t="s">
        <v>1089</v>
      </c>
      <c r="B82" t="s">
        <v>1122</v>
      </c>
      <c r="F82" s="19"/>
      <c r="G82" s="19"/>
      <c r="H82" s="19"/>
      <c r="I82" s="19"/>
      <c r="J82" s="19"/>
    </row>
    <row r="83" spans="1:10">
      <c r="A83" t="s">
        <v>1093</v>
      </c>
      <c r="B83" t="s">
        <v>1132</v>
      </c>
    </row>
    <row r="87" spans="1:10">
      <c r="A87" s="1" t="s">
        <v>1094</v>
      </c>
    </row>
    <row r="88" spans="1:10">
      <c r="A88" t="s">
        <v>7</v>
      </c>
      <c r="B88" t="s">
        <v>126</v>
      </c>
      <c r="C88" t="s">
        <v>8</v>
      </c>
      <c r="E88" t="s">
        <v>383</v>
      </c>
      <c r="F88" t="s">
        <v>10</v>
      </c>
      <c r="G88" t="s">
        <v>9</v>
      </c>
      <c r="H88" t="s">
        <v>11</v>
      </c>
      <c r="I88" t="s">
        <v>12</v>
      </c>
      <c r="J88" t="s">
        <v>13</v>
      </c>
    </row>
    <row r="89" spans="1:10">
      <c r="A89" s="12" t="s">
        <v>506</v>
      </c>
      <c r="B89" s="12" t="s">
        <v>508</v>
      </c>
      <c r="C89" t="s">
        <v>530</v>
      </c>
      <c r="D89" t="s">
        <v>879</v>
      </c>
      <c r="F89" s="19">
        <v>264949.41970000003</v>
      </c>
      <c r="G89" s="19">
        <v>225522.87899999999</v>
      </c>
      <c r="H89" s="19">
        <v>29096.296999999999</v>
      </c>
      <c r="I89" s="19">
        <v>25549.636999999999</v>
      </c>
      <c r="J89" s="19">
        <v>56090.472999999998</v>
      </c>
    </row>
    <row r="90" spans="1:10">
      <c r="A90" t="s">
        <v>1095</v>
      </c>
      <c r="B90" t="s">
        <v>1134</v>
      </c>
      <c r="C90" t="s">
        <v>1133</v>
      </c>
      <c r="D90" t="s">
        <v>1196</v>
      </c>
      <c r="F90" s="19">
        <v>132516.92689999999</v>
      </c>
      <c r="G90" s="19">
        <v>45723.707000000002</v>
      </c>
      <c r="H90" s="19">
        <v>7727.6779999999999</v>
      </c>
      <c r="I90" s="19">
        <v>117.006</v>
      </c>
      <c r="J90" s="19">
        <v>4927.6859999999997</v>
      </c>
    </row>
    <row r="91" spans="1:10">
      <c r="A91" t="s">
        <v>1101</v>
      </c>
      <c r="B91" t="s">
        <v>1145</v>
      </c>
      <c r="C91" t="s">
        <v>1146</v>
      </c>
      <c r="D91" t="s">
        <v>1202</v>
      </c>
      <c r="F91" s="19">
        <v>28509.094300000001</v>
      </c>
      <c r="G91" s="19">
        <v>42074.374000000003</v>
      </c>
      <c r="H91" s="19">
        <v>3090.5709999999999</v>
      </c>
      <c r="I91" s="19">
        <v>15115.437</v>
      </c>
      <c r="J91" s="19">
        <v>11975.258</v>
      </c>
    </row>
    <row r="92" spans="1:10">
      <c r="A92" t="s">
        <v>1099</v>
      </c>
      <c r="B92" t="s">
        <v>1143</v>
      </c>
      <c r="C92" t="s">
        <v>1144</v>
      </c>
      <c r="D92" t="s">
        <v>1201</v>
      </c>
      <c r="F92" s="19">
        <v>21438.007799999999</v>
      </c>
      <c r="G92" s="19">
        <v>22876.787</v>
      </c>
      <c r="H92" s="19">
        <v>1852.5129999999999</v>
      </c>
      <c r="I92" s="19">
        <v>4721.4250000000002</v>
      </c>
      <c r="J92" s="19">
        <v>2110.6030000000001</v>
      </c>
    </row>
    <row r="93" spans="1:10">
      <c r="A93" t="s">
        <v>1096</v>
      </c>
      <c r="B93" t="s">
        <v>1136</v>
      </c>
      <c r="C93" t="s">
        <v>1135</v>
      </c>
      <c r="D93" t="s">
        <v>1197</v>
      </c>
      <c r="F93" s="19">
        <v>10767.3951</v>
      </c>
      <c r="G93" s="19">
        <v>10625.3</v>
      </c>
      <c r="H93" s="19">
        <v>666.09500000000003</v>
      </c>
      <c r="I93" s="19">
        <v>581.04</v>
      </c>
      <c r="J93" s="19">
        <v>1391.175</v>
      </c>
    </row>
    <row r="94" spans="1:10">
      <c r="A94" t="s">
        <v>1098</v>
      </c>
      <c r="B94" t="s">
        <v>1138</v>
      </c>
      <c r="C94" t="s">
        <v>1137</v>
      </c>
      <c r="D94" t="s">
        <v>1198</v>
      </c>
      <c r="F94" s="19">
        <v>4890.1796000000004</v>
      </c>
      <c r="G94" s="19">
        <v>4088.6320000000001</v>
      </c>
      <c r="H94" s="19">
        <v>408.57400000000001</v>
      </c>
      <c r="I94" s="19">
        <v>61.418999999999997</v>
      </c>
      <c r="J94" s="19">
        <v>764.85599999999999</v>
      </c>
    </row>
    <row r="95" spans="1:10">
      <c r="A95" t="s">
        <v>1102</v>
      </c>
      <c r="B95" t="s">
        <v>1141</v>
      </c>
      <c r="C95" t="s">
        <v>1142</v>
      </c>
      <c r="D95" t="s">
        <v>1200</v>
      </c>
      <c r="F95" s="19">
        <v>3728.3788</v>
      </c>
      <c r="G95" s="19">
        <v>6369.9139999999998</v>
      </c>
      <c r="H95" s="19">
        <v>181.94499999999999</v>
      </c>
      <c r="I95" s="19">
        <v>1878.76</v>
      </c>
      <c r="J95" s="19">
        <v>645.14800000000002</v>
      </c>
    </row>
    <row r="96" spans="1:10">
      <c r="A96" t="s">
        <v>1100</v>
      </c>
      <c r="B96" t="s">
        <v>1140</v>
      </c>
      <c r="C96" t="s">
        <v>1139</v>
      </c>
      <c r="D96" t="s">
        <v>1199</v>
      </c>
      <c r="F96" s="19">
        <v>1738.8381999999999</v>
      </c>
      <c r="G96" s="19">
        <v>782.31500000000005</v>
      </c>
      <c r="H96" s="19">
        <v>134.94300000000001</v>
      </c>
      <c r="I96" s="19">
        <v>20.245000000000001</v>
      </c>
      <c r="J96" s="19">
        <v>151.196</v>
      </c>
    </row>
    <row r="97" spans="1:10">
      <c r="A97" t="s">
        <v>1103</v>
      </c>
      <c r="B97" t="s">
        <v>1147</v>
      </c>
      <c r="C97" t="s">
        <v>402</v>
      </c>
      <c r="D97" t="s">
        <v>781</v>
      </c>
      <c r="F97" s="19">
        <v>1261.5437999999999</v>
      </c>
      <c r="G97" s="19">
        <v>2280.85</v>
      </c>
      <c r="H97" s="19">
        <v>279.54700000000003</v>
      </c>
      <c r="I97" s="19">
        <v>321.34500000000003</v>
      </c>
      <c r="J97" s="19">
        <v>278.55399999999997</v>
      </c>
    </row>
    <row r="98" spans="1:10">
      <c r="A98" t="s">
        <v>1097</v>
      </c>
      <c r="B98" t="s">
        <v>1097</v>
      </c>
      <c r="F98" s="19"/>
      <c r="G98" s="19"/>
      <c r="H98" s="19"/>
      <c r="I98" s="19"/>
      <c r="J98" s="19"/>
    </row>
    <row r="101" spans="1:10">
      <c r="A101" s="7" t="s">
        <v>1104</v>
      </c>
    </row>
    <row r="102" spans="1:10">
      <c r="A102" t="s">
        <v>7</v>
      </c>
      <c r="B102" t="s">
        <v>126</v>
      </c>
      <c r="C102" t="s">
        <v>8</v>
      </c>
      <c r="E102" t="s">
        <v>383</v>
      </c>
      <c r="F102" t="s">
        <v>10</v>
      </c>
      <c r="G102" t="s">
        <v>9</v>
      </c>
      <c r="H102" t="s">
        <v>11</v>
      </c>
      <c r="I102" t="s">
        <v>12</v>
      </c>
      <c r="J102" t="s">
        <v>13</v>
      </c>
    </row>
    <row r="103" spans="1:10">
      <c r="A103" s="12" t="s">
        <v>506</v>
      </c>
      <c r="B103" s="12" t="s">
        <v>508</v>
      </c>
      <c r="C103" t="s">
        <v>530</v>
      </c>
      <c r="D103" t="s">
        <v>879</v>
      </c>
      <c r="F103" s="19">
        <v>264949.41970000003</v>
      </c>
      <c r="G103" s="19">
        <v>225522.87899999999</v>
      </c>
      <c r="H103" s="19">
        <v>29096.296999999999</v>
      </c>
      <c r="I103" s="19">
        <v>25549.636999999999</v>
      </c>
      <c r="J103" s="19">
        <v>56090.472999999998</v>
      </c>
    </row>
    <row r="104" spans="1:10">
      <c r="A104" t="s">
        <v>287</v>
      </c>
      <c r="B104" t="s">
        <v>319</v>
      </c>
      <c r="C104" t="s">
        <v>323</v>
      </c>
      <c r="D104" t="s">
        <v>865</v>
      </c>
      <c r="F104" s="19">
        <v>43758.840300000003</v>
      </c>
      <c r="G104" s="19">
        <v>51182.048999999999</v>
      </c>
      <c r="H104" s="19">
        <v>4977.893</v>
      </c>
      <c r="I104" s="19">
        <v>14025.737999999999</v>
      </c>
      <c r="J104" s="19">
        <v>18166.969000000001</v>
      </c>
    </row>
    <row r="105" spans="1:10">
      <c r="A105" t="s">
        <v>1099</v>
      </c>
      <c r="B105" t="s">
        <v>1143</v>
      </c>
      <c r="C105" t="s">
        <v>1144</v>
      </c>
      <c r="D105" t="s">
        <v>1201</v>
      </c>
      <c r="F105" s="19">
        <v>21438.007799999999</v>
      </c>
      <c r="G105" s="19">
        <v>22876.787</v>
      </c>
      <c r="H105" s="19">
        <v>1852.5129999999999</v>
      </c>
      <c r="I105" s="19">
        <v>4721.4250000000002</v>
      </c>
      <c r="J105" s="19">
        <v>2110.6030000000001</v>
      </c>
    </row>
    <row r="106" spans="1:10">
      <c r="A106" t="s">
        <v>1110</v>
      </c>
      <c r="B106" t="s">
        <v>1154</v>
      </c>
      <c r="C106" t="s">
        <v>1153</v>
      </c>
      <c r="D106" t="s">
        <v>1203</v>
      </c>
      <c r="F106" s="19">
        <v>8231.8642999999993</v>
      </c>
      <c r="G106" s="19">
        <v>13235.825999999999</v>
      </c>
      <c r="H106" s="19">
        <v>938.697</v>
      </c>
      <c r="I106" s="19">
        <v>2415.8820000000001</v>
      </c>
      <c r="J106" s="19">
        <v>2053.9569999999999</v>
      </c>
    </row>
    <row r="107" spans="1:10">
      <c r="A107" t="s">
        <v>1105</v>
      </c>
      <c r="B107" t="s">
        <v>1148</v>
      </c>
    </row>
    <row r="108" spans="1:10">
      <c r="A108" t="s">
        <v>1106</v>
      </c>
      <c r="B108" t="s">
        <v>1149</v>
      </c>
    </row>
    <row r="109" spans="1:10">
      <c r="A109" t="s">
        <v>1107</v>
      </c>
      <c r="B109" t="s">
        <v>1150</v>
      </c>
    </row>
    <row r="110" spans="1:10">
      <c r="A110" t="s">
        <v>1108</v>
      </c>
      <c r="B110" t="s">
        <v>1151</v>
      </c>
    </row>
    <row r="111" spans="1:10">
      <c r="A111" t="s">
        <v>1109</v>
      </c>
      <c r="B111" t="s">
        <v>1152</v>
      </c>
    </row>
    <row r="114" spans="1:10">
      <c r="A114" s="7" t="s">
        <v>1111</v>
      </c>
    </row>
    <row r="115" spans="1:10">
      <c r="A115" t="s">
        <v>7</v>
      </c>
      <c r="B115" t="s">
        <v>126</v>
      </c>
      <c r="C115" t="s">
        <v>8</v>
      </c>
      <c r="E115" t="s">
        <v>383</v>
      </c>
      <c r="F115" t="s">
        <v>10</v>
      </c>
      <c r="G115" t="s">
        <v>9</v>
      </c>
      <c r="H115" t="s">
        <v>11</v>
      </c>
      <c r="I115" t="s">
        <v>12</v>
      </c>
      <c r="J115" t="s">
        <v>13</v>
      </c>
    </row>
    <row r="116" spans="1:10">
      <c r="A116" s="12" t="s">
        <v>506</v>
      </c>
      <c r="B116" s="12" t="s">
        <v>508</v>
      </c>
      <c r="C116" t="s">
        <v>530</v>
      </c>
      <c r="D116" t="s">
        <v>879</v>
      </c>
      <c r="F116" s="19">
        <v>264949.41970000003</v>
      </c>
      <c r="G116" s="19">
        <v>225522.87899999999</v>
      </c>
      <c r="H116" s="19">
        <v>29096.296999999999</v>
      </c>
      <c r="I116" s="19">
        <v>25549.636999999999</v>
      </c>
      <c r="J116" s="19">
        <v>56090.472999999998</v>
      </c>
    </row>
    <row r="117" spans="1:10">
      <c r="A117" t="s">
        <v>1112</v>
      </c>
      <c r="B117" t="s">
        <v>1155</v>
      </c>
    </row>
    <row r="118" spans="1:10">
      <c r="A118" t="s">
        <v>1113</v>
      </c>
      <c r="B118" t="s">
        <v>1156</v>
      </c>
    </row>
    <row r="119" spans="1:10">
      <c r="A119" t="s">
        <v>1114</v>
      </c>
      <c r="B119" t="s">
        <v>1157</v>
      </c>
    </row>
    <row r="120" spans="1:10">
      <c r="A120" t="s">
        <v>608</v>
      </c>
      <c r="B120" t="s">
        <v>1158</v>
      </c>
    </row>
    <row r="121" spans="1:10">
      <c r="A121" t="s">
        <v>1115</v>
      </c>
      <c r="B121" t="s">
        <v>1159</v>
      </c>
    </row>
    <row r="122" spans="1:10">
      <c r="A122" t="s">
        <v>1116</v>
      </c>
      <c r="B122" t="s">
        <v>1160</v>
      </c>
    </row>
    <row r="125" spans="1:10">
      <c r="A125" s="7" t="s">
        <v>1117</v>
      </c>
    </row>
    <row r="126" spans="1:10">
      <c r="A126" t="s">
        <v>7</v>
      </c>
      <c r="B126" t="s">
        <v>126</v>
      </c>
      <c r="C126" t="s">
        <v>8</v>
      </c>
      <c r="E126" t="s">
        <v>383</v>
      </c>
      <c r="F126" t="s">
        <v>10</v>
      </c>
      <c r="G126" t="s">
        <v>9</v>
      </c>
      <c r="H126" t="s">
        <v>11</v>
      </c>
      <c r="I126" t="s">
        <v>12</v>
      </c>
      <c r="J126" t="s">
        <v>13</v>
      </c>
    </row>
    <row r="127" spans="1:10">
      <c r="A127" s="12" t="s">
        <v>506</v>
      </c>
      <c r="B127" s="12" t="s">
        <v>508</v>
      </c>
      <c r="C127" t="s">
        <v>530</v>
      </c>
      <c r="D127" t="s">
        <v>879</v>
      </c>
      <c r="F127" s="19">
        <v>264949.41970000003</v>
      </c>
      <c r="G127" s="19">
        <v>225522.87899999999</v>
      </c>
      <c r="H127" s="19">
        <v>29096.296999999999</v>
      </c>
      <c r="I127" s="19">
        <v>25549.636999999999</v>
      </c>
      <c r="J127" s="19">
        <v>56090.472999999998</v>
      </c>
    </row>
    <row r="128" spans="1:10">
      <c r="A128" t="s">
        <v>478</v>
      </c>
      <c r="B128" t="s">
        <v>480</v>
      </c>
      <c r="C128" t="s">
        <v>481</v>
      </c>
      <c r="D128" t="s">
        <v>759</v>
      </c>
      <c r="F128" s="19">
        <v>13039.770200000001</v>
      </c>
      <c r="G128" s="19">
        <v>11903.472</v>
      </c>
      <c r="H128" s="19">
        <v>2014.9069999999999</v>
      </c>
      <c r="I128" s="19">
        <v>4892.0870000000004</v>
      </c>
      <c r="J128" s="19">
        <v>3130.0749999999998</v>
      </c>
    </row>
    <row r="129" spans="1:10">
      <c r="A129" t="s">
        <v>1096</v>
      </c>
      <c r="B129" t="s">
        <v>1136</v>
      </c>
      <c r="C129" t="s">
        <v>1135</v>
      </c>
      <c r="D129" t="s">
        <v>1197</v>
      </c>
      <c r="F129" s="19">
        <v>10767.3951</v>
      </c>
      <c r="G129" s="19">
        <v>10625.3</v>
      </c>
      <c r="H129" s="19">
        <v>666.09500000000003</v>
      </c>
      <c r="I129" s="19">
        <v>581.04</v>
      </c>
      <c r="J129" s="19">
        <v>1391.175</v>
      </c>
    </row>
    <row r="130" spans="1:10">
      <c r="A130" t="s">
        <v>1118</v>
      </c>
      <c r="B130" t="s">
        <v>1162</v>
      </c>
      <c r="C130" t="s">
        <v>1161</v>
      </c>
      <c r="D130" t="s">
        <v>1204</v>
      </c>
      <c r="F130" s="19">
        <v>1272.4193</v>
      </c>
      <c r="G130" s="19">
        <v>608.40499999999997</v>
      </c>
      <c r="H130" s="19">
        <v>86.453000000000003</v>
      </c>
      <c r="I130" s="19">
        <v>11.577999999999999</v>
      </c>
      <c r="J130" s="19">
        <v>412.80099999999999</v>
      </c>
    </row>
    <row r="131" spans="1:10">
      <c r="A131" t="s">
        <v>1119</v>
      </c>
      <c r="B131" t="s">
        <v>1163</v>
      </c>
    </row>
    <row r="132" spans="1:10">
      <c r="A132" t="s">
        <v>1120</v>
      </c>
      <c r="B132" t="s">
        <v>1164</v>
      </c>
    </row>
    <row r="133" spans="1:10">
      <c r="A133" t="s">
        <v>1121</v>
      </c>
      <c r="B133" t="s">
        <v>1165</v>
      </c>
    </row>
    <row r="139" spans="1:10">
      <c r="A139" s="6" t="s">
        <v>1</v>
      </c>
      <c r="B139" s="1"/>
    </row>
    <row r="140" spans="1:10">
      <c r="A140" s="1" t="s">
        <v>1</v>
      </c>
      <c r="B140" s="1"/>
    </row>
    <row r="141" spans="1:10">
      <c r="A141" t="s">
        <v>7</v>
      </c>
      <c r="B141" t="s">
        <v>126</v>
      </c>
      <c r="C141" t="s">
        <v>8</v>
      </c>
      <c r="F141" t="s">
        <v>10</v>
      </c>
      <c r="G141" t="s">
        <v>9</v>
      </c>
      <c r="H141" t="s">
        <v>11</v>
      </c>
      <c r="I141" t="s">
        <v>12</v>
      </c>
      <c r="J141" t="s">
        <v>13</v>
      </c>
    </row>
    <row r="142" spans="1:10">
      <c r="A142" s="12" t="s">
        <v>115</v>
      </c>
      <c r="B142" s="12" t="s">
        <v>181</v>
      </c>
      <c r="C142" t="s">
        <v>116</v>
      </c>
      <c r="D142" t="s">
        <v>791</v>
      </c>
      <c r="F142" s="19">
        <v>304446.62770000001</v>
      </c>
      <c r="G142" s="19">
        <v>288856.37599999999</v>
      </c>
      <c r="H142" s="19">
        <v>53386.489000000001</v>
      </c>
      <c r="I142" s="19">
        <v>74146.017999999996</v>
      </c>
      <c r="J142" s="19">
        <v>43146.012000000002</v>
      </c>
    </row>
    <row r="143" spans="1:10">
      <c r="A143" t="s">
        <v>117</v>
      </c>
      <c r="B143" t="s">
        <v>182</v>
      </c>
      <c r="C143" t="s">
        <v>118</v>
      </c>
      <c r="D143" t="s">
        <v>792</v>
      </c>
      <c r="F143" s="19">
        <v>64980.830499999996</v>
      </c>
      <c r="G143" s="19">
        <v>62881.796000000002</v>
      </c>
      <c r="H143" s="19">
        <v>20857.233</v>
      </c>
      <c r="I143" s="19">
        <v>31120.197</v>
      </c>
      <c r="J143" s="19">
        <v>19045.728999999999</v>
      </c>
    </row>
    <row r="144" spans="1:10">
      <c r="A144" t="s">
        <v>119</v>
      </c>
      <c r="B144" t="s">
        <v>184</v>
      </c>
      <c r="C144" t="s">
        <v>120</v>
      </c>
      <c r="D144" t="s">
        <v>793</v>
      </c>
      <c r="F144" s="19">
        <v>33503.2143</v>
      </c>
      <c r="G144" s="19">
        <v>19398.838</v>
      </c>
      <c r="H144" s="19">
        <v>9349.2369999999992</v>
      </c>
      <c r="I144" s="19">
        <v>12254.797</v>
      </c>
      <c r="J144" s="19">
        <v>5605.1679999999997</v>
      </c>
    </row>
    <row r="145" spans="1:10">
      <c r="A145" t="s">
        <v>121</v>
      </c>
      <c r="B145" t="s">
        <v>185</v>
      </c>
      <c r="C145" t="s">
        <v>122</v>
      </c>
      <c r="D145" t="s">
        <v>794</v>
      </c>
      <c r="F145" s="19">
        <v>19137.1914</v>
      </c>
      <c r="G145" s="19">
        <v>17391.53</v>
      </c>
      <c r="H145" s="19">
        <v>4489.4960000000001</v>
      </c>
      <c r="I145" s="19">
        <v>10720.459000000001</v>
      </c>
      <c r="J145" s="19">
        <v>6688.4889999999996</v>
      </c>
    </row>
    <row r="146" spans="1:10">
      <c r="A146" t="s">
        <v>123</v>
      </c>
      <c r="B146" t="s">
        <v>186</v>
      </c>
      <c r="C146" t="s">
        <v>124</v>
      </c>
      <c r="D146" t="s">
        <v>795</v>
      </c>
      <c r="F146" s="19">
        <v>16251.6667</v>
      </c>
      <c r="G146" s="19">
        <v>7846.9250000000002</v>
      </c>
      <c r="H146" s="19">
        <v>2109.3609999999999</v>
      </c>
      <c r="I146" s="19">
        <v>22.574999999999999</v>
      </c>
      <c r="J146" s="19">
        <v>2935.2930000000001</v>
      </c>
    </row>
    <row r="147" spans="1:10">
      <c r="A147" t="s">
        <v>289</v>
      </c>
      <c r="B147" t="s">
        <v>290</v>
      </c>
      <c r="C147" t="s">
        <v>291</v>
      </c>
      <c r="D147" t="s">
        <v>796</v>
      </c>
      <c r="F147" s="19">
        <v>8463.1656999999996</v>
      </c>
      <c r="G147" s="19">
        <v>13628.062</v>
      </c>
      <c r="H147" s="19">
        <v>650.63400000000001</v>
      </c>
      <c r="I147" s="19">
        <v>6643.6049999999996</v>
      </c>
      <c r="J147" s="19">
        <v>1167.338</v>
      </c>
    </row>
    <row r="148" spans="1:10">
      <c r="A148" s="12" t="s">
        <v>1283</v>
      </c>
      <c r="B148" s="12" t="s">
        <v>1282</v>
      </c>
      <c r="C148" t="s">
        <v>1284</v>
      </c>
      <c r="D148" t="s">
        <v>1285</v>
      </c>
      <c r="F148" s="19">
        <v>4033.3451</v>
      </c>
      <c r="G148" s="19">
        <v>2892.84</v>
      </c>
      <c r="H148" s="19">
        <v>1564.028</v>
      </c>
      <c r="I148" s="19">
        <v>1000</v>
      </c>
      <c r="J148" s="19">
        <v>1857.528</v>
      </c>
    </row>
    <row r="150" spans="1:10">
      <c r="A150" s="1" t="s">
        <v>375</v>
      </c>
    </row>
    <row r="151" spans="1:10">
      <c r="A151" t="s">
        <v>7</v>
      </c>
      <c r="B151" t="s">
        <v>126</v>
      </c>
      <c r="C151" t="s">
        <v>8</v>
      </c>
      <c r="F151" t="s">
        <v>10</v>
      </c>
      <c r="G151" t="s">
        <v>9</v>
      </c>
      <c r="H151" t="s">
        <v>11</v>
      </c>
      <c r="I151" t="s">
        <v>12</v>
      </c>
      <c r="J151" t="s">
        <v>13</v>
      </c>
    </row>
    <row r="152" spans="1:10">
      <c r="A152" t="s">
        <v>377</v>
      </c>
      <c r="B152" t="s">
        <v>378</v>
      </c>
      <c r="C152" t="s">
        <v>381</v>
      </c>
      <c r="D152" t="s">
        <v>774</v>
      </c>
      <c r="F152" s="19">
        <v>64007.746800000001</v>
      </c>
      <c r="G152" s="19">
        <v>15591.794</v>
      </c>
      <c r="H152" s="19">
        <v>3448.4119999999998</v>
      </c>
      <c r="I152" s="19">
        <v>2852.3809999999999</v>
      </c>
      <c r="J152" s="19">
        <v>4269.4709999999995</v>
      </c>
    </row>
    <row r="153" spans="1:10">
      <c r="A153" t="s">
        <v>409</v>
      </c>
      <c r="B153" t="s">
        <v>410</v>
      </c>
      <c r="C153" t="s">
        <v>411</v>
      </c>
      <c r="D153" t="s">
        <v>784</v>
      </c>
      <c r="E153" t="s">
        <v>444</v>
      </c>
      <c r="F153" s="19">
        <v>24657.344499999999</v>
      </c>
      <c r="G153" s="19">
        <v>3062.0039999999999</v>
      </c>
      <c r="H153" s="19">
        <v>1062.194</v>
      </c>
      <c r="I153" s="19">
        <v>0</v>
      </c>
      <c r="J153" s="19">
        <v>3681.6860000000001</v>
      </c>
    </row>
    <row r="154" spans="1:10">
      <c r="A154" t="s">
        <v>403</v>
      </c>
      <c r="B154" t="s">
        <v>404</v>
      </c>
      <c r="C154" t="s">
        <v>405</v>
      </c>
      <c r="D154" t="s">
        <v>782</v>
      </c>
      <c r="F154" s="19">
        <v>10275.0201</v>
      </c>
      <c r="G154" s="19">
        <v>11723.971</v>
      </c>
      <c r="H154" s="19">
        <v>1451.146</v>
      </c>
      <c r="I154" s="19">
        <v>438.12700000000001</v>
      </c>
      <c r="J154" s="19">
        <v>4860.848</v>
      </c>
    </row>
    <row r="155" spans="1:10">
      <c r="A155" s="12" t="s">
        <v>434</v>
      </c>
      <c r="B155" s="12" t="s">
        <v>145</v>
      </c>
      <c r="C155" t="s">
        <v>146</v>
      </c>
      <c r="D155" t="s">
        <v>798</v>
      </c>
      <c r="F155" s="19">
        <v>7921.1121999999996</v>
      </c>
      <c r="G155" s="19">
        <v>15517.528</v>
      </c>
      <c r="H155" s="19">
        <v>2058.741</v>
      </c>
      <c r="I155" s="19">
        <v>2735.7109999999998</v>
      </c>
      <c r="J155" s="19">
        <v>2546.0659999999998</v>
      </c>
    </row>
    <row r="156" spans="1:10">
      <c r="A156" t="s">
        <v>389</v>
      </c>
      <c r="B156" t="s">
        <v>390</v>
      </c>
      <c r="C156" t="s">
        <v>391</v>
      </c>
      <c r="D156" t="s">
        <v>777</v>
      </c>
      <c r="F156" s="19">
        <v>6150.3364000000001</v>
      </c>
      <c r="G156" s="19">
        <v>3603.0540000000001</v>
      </c>
      <c r="H156" s="19">
        <v>632.63599999999997</v>
      </c>
      <c r="I156" s="19">
        <v>106.938</v>
      </c>
      <c r="J156" s="19">
        <v>703.34</v>
      </c>
    </row>
    <row r="157" spans="1:10">
      <c r="A157" t="s">
        <v>441</v>
      </c>
      <c r="B157" t="s">
        <v>442</v>
      </c>
      <c r="C157" t="s">
        <v>443</v>
      </c>
      <c r="D157" t="s">
        <v>801</v>
      </c>
      <c r="F157" s="19">
        <v>5854.6036999999997</v>
      </c>
      <c r="G157" s="19">
        <v>1980.9349999999999</v>
      </c>
      <c r="H157" s="19">
        <v>442.03300000000002</v>
      </c>
      <c r="I157" s="19">
        <v>0.85899999999999999</v>
      </c>
      <c r="J157" s="19">
        <v>806.5</v>
      </c>
    </row>
    <row r="158" spans="1:10">
      <c r="A158" t="s">
        <v>406</v>
      </c>
      <c r="B158" t="s">
        <v>407</v>
      </c>
      <c r="C158" t="s">
        <v>408</v>
      </c>
      <c r="D158" t="s">
        <v>783</v>
      </c>
      <c r="F158" s="19">
        <v>4855.9288999999999</v>
      </c>
      <c r="G158" s="19">
        <v>4412.1459999999997</v>
      </c>
      <c r="H158" s="19">
        <v>606.86</v>
      </c>
      <c r="I158" s="19">
        <v>2113.953</v>
      </c>
      <c r="J158" s="19">
        <v>895.12400000000002</v>
      </c>
    </row>
    <row r="159" spans="1:10">
      <c r="A159" t="s">
        <v>425</v>
      </c>
      <c r="B159" t="s">
        <v>426</v>
      </c>
      <c r="C159" t="s">
        <v>427</v>
      </c>
      <c r="D159" t="s">
        <v>789</v>
      </c>
      <c r="F159" s="19">
        <v>3431.0542</v>
      </c>
      <c r="G159" s="19">
        <v>2010.162</v>
      </c>
      <c r="H159" s="19">
        <v>530.06500000000005</v>
      </c>
      <c r="I159" s="19">
        <v>705.57799999999997</v>
      </c>
      <c r="J159" s="19">
        <v>848.65200000000004</v>
      </c>
    </row>
    <row r="160" spans="1:10">
      <c r="A160" t="s">
        <v>431</v>
      </c>
      <c r="B160" t="s">
        <v>432</v>
      </c>
      <c r="C160" t="s">
        <v>433</v>
      </c>
      <c r="D160" t="s">
        <v>797</v>
      </c>
      <c r="E160" t="s">
        <v>114</v>
      </c>
      <c r="F160" s="19">
        <v>2753.3107</v>
      </c>
      <c r="G160" s="19">
        <v>2703.549</v>
      </c>
      <c r="H160" s="19">
        <v>129.869</v>
      </c>
      <c r="I160" s="19">
        <v>0</v>
      </c>
      <c r="J160" s="19">
        <v>864.15200000000004</v>
      </c>
    </row>
    <row r="161" spans="1:10">
      <c r="A161" t="s">
        <v>422</v>
      </c>
      <c r="B161" t="s">
        <v>423</v>
      </c>
      <c r="C161" t="s">
        <v>424</v>
      </c>
      <c r="D161" t="s">
        <v>788</v>
      </c>
      <c r="F161" s="19">
        <v>1445.0663</v>
      </c>
      <c r="G161" s="25">
        <v>976.72699999999998</v>
      </c>
      <c r="H161" s="25">
        <v>115.604</v>
      </c>
      <c r="I161" s="25">
        <v>319.262</v>
      </c>
      <c r="J161" s="25">
        <v>495.524</v>
      </c>
    </row>
    <row r="162" spans="1:10">
      <c r="A162" t="s">
        <v>438</v>
      </c>
      <c r="B162" t="s">
        <v>439</v>
      </c>
      <c r="C162" t="s">
        <v>440</v>
      </c>
      <c r="D162" t="s">
        <v>800</v>
      </c>
      <c r="F162" s="19">
        <v>1206.3807999999999</v>
      </c>
      <c r="G162" s="19">
        <v>1179.19</v>
      </c>
      <c r="H162" s="19">
        <v>97.673000000000002</v>
      </c>
      <c r="I162" s="19">
        <v>406.42099999999999</v>
      </c>
      <c r="J162" s="19">
        <v>448.75599999999997</v>
      </c>
    </row>
    <row r="163" spans="1:10">
      <c r="A163" t="s">
        <v>435</v>
      </c>
      <c r="B163" t="s">
        <v>436</v>
      </c>
      <c r="C163" t="s">
        <v>437</v>
      </c>
      <c r="D163" t="s">
        <v>799</v>
      </c>
      <c r="F163" s="19">
        <v>881.82010000000002</v>
      </c>
      <c r="G163" s="19">
        <v>682.19899999999996</v>
      </c>
      <c r="H163" s="19">
        <v>24.247</v>
      </c>
      <c r="I163" s="19">
        <v>0.64300000000000002</v>
      </c>
      <c r="J163" s="19">
        <v>453.90699999999998</v>
      </c>
    </row>
    <row r="164" spans="1:10">
      <c r="A164" t="s">
        <v>445</v>
      </c>
      <c r="B164" t="s">
        <v>446</v>
      </c>
      <c r="C164" t="s">
        <v>447</v>
      </c>
      <c r="D164" t="s">
        <v>802</v>
      </c>
      <c r="F164" s="19">
        <v>437.06939999999997</v>
      </c>
      <c r="G164" s="19">
        <v>375.577</v>
      </c>
      <c r="H164" s="19">
        <v>10.646000000000001</v>
      </c>
      <c r="I164" s="19">
        <v>302.17399999999998</v>
      </c>
      <c r="J164" s="19">
        <v>26.495000000000001</v>
      </c>
    </row>
    <row r="167" spans="1:10">
      <c r="A167" s="1" t="s">
        <v>376</v>
      </c>
    </row>
    <row r="168" spans="1:10">
      <c r="A168" t="s">
        <v>7</v>
      </c>
      <c r="B168" t="s">
        <v>126</v>
      </c>
      <c r="C168" t="s">
        <v>8</v>
      </c>
      <c r="F168" t="s">
        <v>10</v>
      </c>
      <c r="G168" t="s">
        <v>9</v>
      </c>
      <c r="H168" t="s">
        <v>11</v>
      </c>
      <c r="I168" t="s">
        <v>12</v>
      </c>
      <c r="J168" t="s">
        <v>13</v>
      </c>
    </row>
    <row r="169" spans="1:10">
      <c r="A169" t="s">
        <v>448</v>
      </c>
      <c r="B169" t="s">
        <v>449</v>
      </c>
      <c r="C169" t="s">
        <v>450</v>
      </c>
      <c r="D169" t="s">
        <v>803</v>
      </c>
      <c r="F169" s="19">
        <v>14899.072899999999</v>
      </c>
      <c r="G169" s="19">
        <v>9704.75</v>
      </c>
      <c r="H169" s="19">
        <v>1715.0519999999999</v>
      </c>
      <c r="I169" s="19">
        <v>2665.6860000000001</v>
      </c>
      <c r="J169" s="19">
        <v>792.96799999999996</v>
      </c>
    </row>
    <row r="170" spans="1:10">
      <c r="A170" s="12" t="s">
        <v>469</v>
      </c>
      <c r="B170" s="12" t="s">
        <v>470</v>
      </c>
      <c r="C170" t="s">
        <v>471</v>
      </c>
      <c r="D170" t="s">
        <v>810</v>
      </c>
      <c r="F170" s="19">
        <v>14143.3909</v>
      </c>
      <c r="G170" s="19">
        <v>9450.7960000000003</v>
      </c>
      <c r="H170" s="19">
        <v>1666.5260000000001</v>
      </c>
      <c r="I170" s="19">
        <v>1245.1500000000001</v>
      </c>
      <c r="J170" s="19">
        <v>1187.9280000000001</v>
      </c>
    </row>
    <row r="171" spans="1:10">
      <c r="A171" t="s">
        <v>454</v>
      </c>
      <c r="B171" t="s">
        <v>455</v>
      </c>
      <c r="C171" t="s">
        <v>456</v>
      </c>
      <c r="D171" t="s">
        <v>805</v>
      </c>
      <c r="F171" s="19">
        <v>6889.8051999999998</v>
      </c>
      <c r="G171" s="19">
        <v>3829.35</v>
      </c>
      <c r="H171" s="19">
        <v>562.31899999999996</v>
      </c>
      <c r="I171" s="19">
        <v>589.125</v>
      </c>
      <c r="J171" s="19">
        <v>1038.174</v>
      </c>
    </row>
    <row r="172" spans="1:10">
      <c r="A172" t="s">
        <v>457</v>
      </c>
      <c r="B172" t="s">
        <v>458</v>
      </c>
      <c r="C172" t="s">
        <v>459</v>
      </c>
      <c r="D172" t="s">
        <v>806</v>
      </c>
      <c r="F172" s="19">
        <v>6785.1736000000001</v>
      </c>
      <c r="G172" s="19">
        <v>4424.96</v>
      </c>
      <c r="H172" s="19">
        <v>664.04600000000005</v>
      </c>
      <c r="I172" s="19">
        <v>1337.6759999999999</v>
      </c>
      <c r="J172" s="19">
        <v>526.90700000000004</v>
      </c>
    </row>
    <row r="173" spans="1:10">
      <c r="A173" t="s">
        <v>460</v>
      </c>
      <c r="B173" t="s">
        <v>461</v>
      </c>
      <c r="C173" t="s">
        <v>462</v>
      </c>
      <c r="D173" t="s">
        <v>807</v>
      </c>
      <c r="F173" s="19">
        <v>3017.1062999999999</v>
      </c>
      <c r="G173" s="19">
        <v>4135.6120000000001</v>
      </c>
      <c r="H173" s="19">
        <v>348.15600000000001</v>
      </c>
      <c r="I173" s="19">
        <v>2411.4760000000001</v>
      </c>
      <c r="J173" s="19">
        <v>1441.7940000000001</v>
      </c>
    </row>
    <row r="174" spans="1:10">
      <c r="A174" t="s">
        <v>451</v>
      </c>
      <c r="B174" t="s">
        <v>452</v>
      </c>
      <c r="C174" t="s">
        <v>453</v>
      </c>
      <c r="D174" t="s">
        <v>804</v>
      </c>
      <c r="F174" s="19">
        <v>2234.5</v>
      </c>
      <c r="G174" s="19">
        <v>1890.665</v>
      </c>
      <c r="H174" s="19">
        <v>311.88099999999997</v>
      </c>
      <c r="I174" s="19">
        <v>1039.5899999999999</v>
      </c>
      <c r="J174" s="19">
        <v>867.47799999999995</v>
      </c>
    </row>
    <row r="175" spans="1:10">
      <c r="A175" t="s">
        <v>463</v>
      </c>
      <c r="B175" t="s">
        <v>464</v>
      </c>
      <c r="C175" t="s">
        <v>465</v>
      </c>
      <c r="D175" t="s">
        <v>808</v>
      </c>
      <c r="F175" s="19">
        <v>864.43240000000003</v>
      </c>
      <c r="G175" s="19">
        <v>888.56500000000005</v>
      </c>
      <c r="H175" s="19">
        <v>56.664999999999999</v>
      </c>
      <c r="I175" s="19">
        <v>11.717000000000001</v>
      </c>
      <c r="J175" s="19">
        <v>121.10899999999999</v>
      </c>
    </row>
    <row r="176" spans="1:10">
      <c r="A176" t="s">
        <v>466</v>
      </c>
      <c r="B176" t="s">
        <v>467</v>
      </c>
      <c r="C176" t="s">
        <v>468</v>
      </c>
      <c r="D176" t="s">
        <v>809</v>
      </c>
      <c r="F176" s="19">
        <v>601.22360000000003</v>
      </c>
      <c r="G176" s="19">
        <v>1355.27</v>
      </c>
      <c r="H176" s="19">
        <v>177.62100000000001</v>
      </c>
      <c r="I176" s="19">
        <v>820.55100000000004</v>
      </c>
      <c r="J176" s="19">
        <v>191.221</v>
      </c>
    </row>
    <row r="177" spans="1:10">
      <c r="F177" s="19"/>
      <c r="G177" s="19"/>
      <c r="H177" s="19"/>
      <c r="I177" s="19"/>
      <c r="J177" s="19"/>
    </row>
    <row r="178" spans="1:10">
      <c r="F178" s="19"/>
      <c r="G178" s="19"/>
      <c r="H178" s="19"/>
      <c r="I178" s="19"/>
      <c r="J178" s="19"/>
    </row>
    <row r="179" spans="1:10">
      <c r="F179" s="19"/>
      <c r="G179" s="19"/>
      <c r="H179" s="19"/>
      <c r="I179" s="19"/>
      <c r="J179" s="19"/>
    </row>
    <row r="180" spans="1:10">
      <c r="F180" s="19"/>
      <c r="G180" s="19"/>
      <c r="H180" s="19"/>
      <c r="I180" s="19"/>
      <c r="J180" s="19"/>
    </row>
    <row r="181" spans="1:10">
      <c r="A181" s="6" t="s">
        <v>2</v>
      </c>
      <c r="F181" s="19"/>
      <c r="G181" s="19"/>
      <c r="H181" s="19"/>
      <c r="I181" s="19"/>
      <c r="J181" s="19"/>
    </row>
    <row r="182" spans="1:10">
      <c r="A182" t="s">
        <v>7</v>
      </c>
      <c r="B182" t="s">
        <v>126</v>
      </c>
      <c r="C182" t="s">
        <v>8</v>
      </c>
      <c r="F182" t="s">
        <v>10</v>
      </c>
      <c r="G182" t="s">
        <v>9</v>
      </c>
      <c r="H182" t="s">
        <v>11</v>
      </c>
      <c r="I182" t="s">
        <v>12</v>
      </c>
      <c r="J182" t="s">
        <v>13</v>
      </c>
    </row>
    <row r="183" spans="1:10">
      <c r="A183" s="12" t="s">
        <v>125</v>
      </c>
      <c r="B183" s="12" t="s">
        <v>129</v>
      </c>
      <c r="C183" t="s">
        <v>130</v>
      </c>
      <c r="D183" t="s">
        <v>811</v>
      </c>
      <c r="F183" s="19">
        <v>74878.549199999994</v>
      </c>
      <c r="G183" s="19">
        <v>536948.16799999995</v>
      </c>
      <c r="H183" s="19">
        <v>10180.92</v>
      </c>
      <c r="I183" s="19">
        <v>65700.417000000001</v>
      </c>
      <c r="J183" s="19">
        <v>6645.05</v>
      </c>
    </row>
    <row r="184" spans="1:10">
      <c r="A184" s="12" t="s">
        <v>131</v>
      </c>
      <c r="B184" s="12" t="s">
        <v>132</v>
      </c>
      <c r="C184" t="s">
        <v>133</v>
      </c>
      <c r="D184" t="s">
        <v>812</v>
      </c>
      <c r="F184" s="19">
        <v>24090.9617</v>
      </c>
      <c r="G184" s="19">
        <v>200675.97700000001</v>
      </c>
      <c r="H184" s="19">
        <v>4218.7150000000001</v>
      </c>
      <c r="I184" s="19">
        <v>31266.513999999999</v>
      </c>
      <c r="J184" s="19">
        <v>2541.8110000000001</v>
      </c>
    </row>
    <row r="185" spans="1:10">
      <c r="A185" t="s">
        <v>110</v>
      </c>
      <c r="B185" t="s">
        <v>140</v>
      </c>
      <c r="C185" t="s">
        <v>111</v>
      </c>
      <c r="D185" t="s">
        <v>778</v>
      </c>
      <c r="F185" s="19">
        <v>14408.7762</v>
      </c>
      <c r="G185" s="19">
        <v>24649.191999999999</v>
      </c>
      <c r="H185" s="19">
        <v>1419.847</v>
      </c>
      <c r="I185" s="19">
        <v>914.08100000000002</v>
      </c>
      <c r="J185" s="19">
        <v>2255.09</v>
      </c>
    </row>
    <row r="186" spans="1:10">
      <c r="A186" t="s">
        <v>134</v>
      </c>
      <c r="B186" t="s">
        <v>135</v>
      </c>
      <c r="C186" t="s">
        <v>136</v>
      </c>
      <c r="D186" t="s">
        <v>813</v>
      </c>
      <c r="F186" s="19">
        <v>12754.206899999999</v>
      </c>
      <c r="G186" s="19">
        <v>123300.08100000001</v>
      </c>
      <c r="H186" s="19">
        <v>2187.3890000000001</v>
      </c>
      <c r="I186" s="19">
        <v>16406.088</v>
      </c>
      <c r="J186" s="19">
        <v>682.06700000000001</v>
      </c>
    </row>
    <row r="187" spans="1:10">
      <c r="A187" s="12" t="s">
        <v>141</v>
      </c>
      <c r="B187" s="12" t="s">
        <v>142</v>
      </c>
      <c r="C187" t="s">
        <v>143</v>
      </c>
      <c r="D187" t="s">
        <v>815</v>
      </c>
      <c r="F187" s="19">
        <v>12240.538699999999</v>
      </c>
      <c r="G187" s="19">
        <v>45367.612000000001</v>
      </c>
      <c r="H187" s="19">
        <v>1703.6849999999999</v>
      </c>
      <c r="I187" s="19">
        <v>7639.77</v>
      </c>
      <c r="J187" s="19">
        <v>2419.7579999999998</v>
      </c>
    </row>
    <row r="188" spans="1:10">
      <c r="A188" s="12" t="s">
        <v>144</v>
      </c>
      <c r="B188" s="12" t="s">
        <v>145</v>
      </c>
      <c r="C188" t="s">
        <v>146</v>
      </c>
      <c r="D188" t="s">
        <v>798</v>
      </c>
      <c r="F188" s="19">
        <v>7921.1121999999996</v>
      </c>
      <c r="G188" s="19">
        <v>15517.528</v>
      </c>
      <c r="H188" s="19">
        <v>2058.741</v>
      </c>
      <c r="I188" s="19">
        <v>2735.7109999999998</v>
      </c>
      <c r="J188" s="19">
        <v>2546.0659999999998</v>
      </c>
    </row>
    <row r="189" spans="1:10">
      <c r="A189" s="12" t="s">
        <v>137</v>
      </c>
      <c r="B189" s="12" t="s">
        <v>138</v>
      </c>
      <c r="C189" t="s">
        <v>139</v>
      </c>
      <c r="D189" t="s">
        <v>814</v>
      </c>
      <c r="F189" s="19">
        <v>7231.2839999999997</v>
      </c>
      <c r="G189" s="19">
        <v>54435.177000000003</v>
      </c>
      <c r="H189" s="19">
        <v>1019.572</v>
      </c>
      <c r="I189" s="19">
        <v>9839.2980000000007</v>
      </c>
      <c r="J189" s="19">
        <v>2243.6689999999999</v>
      </c>
    </row>
    <row r="190" spans="1:10">
      <c r="A190" t="s">
        <v>150</v>
      </c>
      <c r="B190" t="s">
        <v>151</v>
      </c>
      <c r="C190" t="s">
        <v>152</v>
      </c>
      <c r="D190" t="s">
        <v>817</v>
      </c>
      <c r="F190" s="19">
        <v>5058.0267000000003</v>
      </c>
      <c r="G190" s="19">
        <v>18755.067999999999</v>
      </c>
      <c r="H190" s="19">
        <v>687.27300000000002</v>
      </c>
      <c r="I190" s="19">
        <v>1649.07</v>
      </c>
      <c r="J190" s="19">
        <v>1213.6369999999999</v>
      </c>
    </row>
    <row r="191" spans="1:10">
      <c r="A191" t="s">
        <v>147</v>
      </c>
      <c r="B191" t="s">
        <v>148</v>
      </c>
      <c r="C191" t="s">
        <v>149</v>
      </c>
      <c r="D191" t="s">
        <v>816</v>
      </c>
      <c r="F191" s="19">
        <v>4811.0594000000001</v>
      </c>
      <c r="G191" s="19">
        <v>29281.223999999998</v>
      </c>
      <c r="H191" s="19">
        <v>568.14099999999996</v>
      </c>
      <c r="I191" s="19">
        <v>6225.067</v>
      </c>
      <c r="J191" s="19">
        <v>1160.78</v>
      </c>
    </row>
    <row r="192" spans="1:10">
      <c r="A192" s="12" t="s">
        <v>153</v>
      </c>
      <c r="B192" s="12" t="s">
        <v>154</v>
      </c>
      <c r="C192" t="s">
        <v>155</v>
      </c>
      <c r="D192" t="s">
        <v>818</v>
      </c>
      <c r="F192" s="19">
        <v>3694.7042000000001</v>
      </c>
      <c r="G192" s="19">
        <v>77607.807000000001</v>
      </c>
      <c r="H192" s="19">
        <v>937.48299999999995</v>
      </c>
      <c r="I192" s="19">
        <v>5911.6890000000003</v>
      </c>
      <c r="J192" s="19">
        <v>777.61</v>
      </c>
    </row>
    <row r="197" spans="1:10">
      <c r="A197" s="6" t="s">
        <v>3</v>
      </c>
    </row>
    <row r="198" spans="1:10">
      <c r="A198" s="1" t="s">
        <v>663</v>
      </c>
    </row>
    <row r="199" spans="1:10">
      <c r="A199" t="s">
        <v>7</v>
      </c>
      <c r="B199" t="s">
        <v>126</v>
      </c>
      <c r="C199" t="s">
        <v>8</v>
      </c>
      <c r="D199" t="s">
        <v>937</v>
      </c>
      <c r="E199" t="s">
        <v>194</v>
      </c>
      <c r="F199" t="s">
        <v>10</v>
      </c>
      <c r="G199" t="s">
        <v>9</v>
      </c>
      <c r="H199" t="s">
        <v>11</v>
      </c>
      <c r="I199" t="s">
        <v>12</v>
      </c>
      <c r="J199" t="s">
        <v>13</v>
      </c>
    </row>
    <row r="200" spans="1:10">
      <c r="A200" t="s">
        <v>611</v>
      </c>
      <c r="B200" t="s">
        <v>638</v>
      </c>
      <c r="E200" t="s">
        <v>656</v>
      </c>
    </row>
    <row r="204" spans="1:10">
      <c r="A204" s="1" t="s">
        <v>664</v>
      </c>
    </row>
    <row r="205" spans="1:10">
      <c r="A205" t="s">
        <v>7</v>
      </c>
      <c r="B205" t="s">
        <v>126</v>
      </c>
      <c r="C205" t="s">
        <v>8</v>
      </c>
      <c r="E205" t="s">
        <v>194</v>
      </c>
      <c r="F205" t="s">
        <v>10</v>
      </c>
      <c r="G205" t="s">
        <v>9</v>
      </c>
      <c r="H205" t="s">
        <v>11</v>
      </c>
      <c r="I205" t="s">
        <v>12</v>
      </c>
      <c r="J205" t="s">
        <v>13</v>
      </c>
    </row>
    <row r="206" spans="1:10">
      <c r="A206" s="36" t="s">
        <v>195</v>
      </c>
      <c r="B206" s="12" t="s">
        <v>196</v>
      </c>
      <c r="C206" t="s">
        <v>197</v>
      </c>
      <c r="D206" t="s">
        <v>819</v>
      </c>
      <c r="E206" t="s">
        <v>661</v>
      </c>
      <c r="F206" s="19">
        <v>1403627.7992</v>
      </c>
      <c r="G206" s="19">
        <v>4760286.82</v>
      </c>
      <c r="H206" s="19">
        <v>160105.70699999999</v>
      </c>
      <c r="I206" s="19">
        <v>613047.28099999996</v>
      </c>
      <c r="J206" s="19">
        <v>576764.68999999994</v>
      </c>
    </row>
    <row r="207" spans="1:10">
      <c r="A207" s="36" t="s">
        <v>199</v>
      </c>
      <c r="B207" s="12" t="s">
        <v>200</v>
      </c>
      <c r="C207" t="s">
        <v>201</v>
      </c>
      <c r="D207" t="s">
        <v>820</v>
      </c>
      <c r="E207" t="s">
        <v>662</v>
      </c>
      <c r="F207" s="19">
        <v>164371.40049999999</v>
      </c>
      <c r="G207" s="19">
        <v>1235702.5630000001</v>
      </c>
      <c r="H207" s="19">
        <v>29469.965</v>
      </c>
      <c r="I207" s="19">
        <v>98878.607999999993</v>
      </c>
      <c r="J207" s="19">
        <v>131851.916</v>
      </c>
    </row>
    <row r="208" spans="1:10">
      <c r="A208" s="9" t="s">
        <v>665</v>
      </c>
      <c r="B208" t="s">
        <v>666</v>
      </c>
      <c r="C208" t="s">
        <v>927</v>
      </c>
      <c r="D208" t="s">
        <v>928</v>
      </c>
      <c r="E208" t="s">
        <v>667</v>
      </c>
      <c r="F208" s="19">
        <v>7985.3073000000004</v>
      </c>
      <c r="G208" s="19">
        <v>290884.37949999998</v>
      </c>
      <c r="H208" s="25">
        <v>3528.1792</v>
      </c>
      <c r="I208" s="19">
        <v>19116.038199999999</v>
      </c>
      <c r="J208" s="19">
        <v>13903.7781</v>
      </c>
    </row>
    <row r="209" spans="1:10">
      <c r="A209" t="s">
        <v>718</v>
      </c>
      <c r="B209" t="s">
        <v>720</v>
      </c>
      <c r="E209" t="s">
        <v>719</v>
      </c>
      <c r="F209" s="19"/>
      <c r="G209" s="19"/>
      <c r="H209" s="19"/>
      <c r="I209" s="19"/>
      <c r="J209" s="19"/>
    </row>
    <row r="216" spans="1:10">
      <c r="A216" s="6" t="s">
        <v>4</v>
      </c>
    </row>
    <row r="217" spans="1:10">
      <c r="A217" s="1" t="s">
        <v>663</v>
      </c>
    </row>
    <row r="218" spans="1:10">
      <c r="A218" t="s">
        <v>7</v>
      </c>
      <c r="B218" t="s">
        <v>126</v>
      </c>
      <c r="C218" t="s">
        <v>8</v>
      </c>
      <c r="E218" t="s">
        <v>606</v>
      </c>
      <c r="F218" t="s">
        <v>10</v>
      </c>
      <c r="G218" t="s">
        <v>9</v>
      </c>
      <c r="H218" t="s">
        <v>11</v>
      </c>
      <c r="I218" t="s">
        <v>12</v>
      </c>
      <c r="J218" t="s">
        <v>13</v>
      </c>
    </row>
    <row r="219" spans="1:10">
      <c r="A219" s="36" t="s">
        <v>195</v>
      </c>
      <c r="B219" s="12" t="s">
        <v>196</v>
      </c>
      <c r="C219" t="s">
        <v>197</v>
      </c>
      <c r="D219" t="s">
        <v>819</v>
      </c>
      <c r="E219" t="s">
        <v>631</v>
      </c>
      <c r="F219" s="19">
        <v>1403627.7992</v>
      </c>
      <c r="G219" s="19">
        <v>4760286.82</v>
      </c>
      <c r="H219" s="19">
        <v>160105.70699999999</v>
      </c>
      <c r="I219" s="19">
        <v>613047.28099999996</v>
      </c>
      <c r="J219" s="19">
        <v>576764.68999999994</v>
      </c>
    </row>
    <row r="220" spans="1:10">
      <c r="A220" s="12" t="s">
        <v>506</v>
      </c>
      <c r="B220" s="12" t="s">
        <v>508</v>
      </c>
      <c r="C220" t="s">
        <v>530</v>
      </c>
      <c r="D220" t="s">
        <v>879</v>
      </c>
      <c r="E220" t="s">
        <v>630</v>
      </c>
      <c r="F220" s="19">
        <v>264949.41970000003</v>
      </c>
      <c r="G220" s="19">
        <v>225522.87899999999</v>
      </c>
      <c r="H220" s="19">
        <v>29096.296999999999</v>
      </c>
      <c r="I220" s="19">
        <v>25549.636999999999</v>
      </c>
      <c r="J220" s="19">
        <v>56090.472999999998</v>
      </c>
    </row>
    <row r="221" spans="1:10">
      <c r="A221" t="s">
        <v>607</v>
      </c>
      <c r="B221" t="s">
        <v>633</v>
      </c>
      <c r="C221" t="s">
        <v>634</v>
      </c>
      <c r="D221" t="s">
        <v>876</v>
      </c>
      <c r="E221" t="s">
        <v>623</v>
      </c>
      <c r="F221" s="19">
        <v>91471.360700000005</v>
      </c>
      <c r="G221" s="19">
        <v>23417.915000000001</v>
      </c>
      <c r="H221" s="19">
        <v>5935.64</v>
      </c>
      <c r="I221" s="19">
        <v>14357.617</v>
      </c>
      <c r="J221" s="19">
        <v>2990.4360000000001</v>
      </c>
    </row>
    <row r="222" spans="1:10">
      <c r="A222" s="12" t="s">
        <v>659</v>
      </c>
      <c r="B222" s="12" t="s">
        <v>653</v>
      </c>
      <c r="C222" t="s">
        <v>652</v>
      </c>
      <c r="D222" t="s">
        <v>881</v>
      </c>
      <c r="E222" t="s">
        <v>660</v>
      </c>
      <c r="F222" s="19">
        <v>7446.1008000000002</v>
      </c>
      <c r="G222" s="19">
        <v>7120.6189999999997</v>
      </c>
      <c r="H222" s="19">
        <v>500.41399999999999</v>
      </c>
      <c r="I222" s="19">
        <v>8140.8919999999998</v>
      </c>
      <c r="J222" s="19">
        <v>4232.5559999999996</v>
      </c>
    </row>
    <row r="223" spans="1:10">
      <c r="A223" t="s">
        <v>615</v>
      </c>
      <c r="B223" t="s">
        <v>644</v>
      </c>
      <c r="C223" t="s">
        <v>645</v>
      </c>
      <c r="D223" t="s">
        <v>878</v>
      </c>
      <c r="E223" t="s">
        <v>626</v>
      </c>
      <c r="F223" s="19">
        <v>3639.5264000000002</v>
      </c>
      <c r="G223" s="19">
        <v>1949.7370000000001</v>
      </c>
      <c r="H223" s="19">
        <v>221.041</v>
      </c>
      <c r="I223" s="19">
        <v>223.821</v>
      </c>
      <c r="J223" s="19">
        <v>1215.0150000000001</v>
      </c>
    </row>
    <row r="224" spans="1:10">
      <c r="A224" t="s">
        <v>618</v>
      </c>
      <c r="B224" t="s">
        <v>648</v>
      </c>
      <c r="C224" t="s">
        <v>649</v>
      </c>
      <c r="D224" t="s">
        <v>880</v>
      </c>
      <c r="E224" t="s">
        <v>657</v>
      </c>
      <c r="F224" s="19">
        <v>1544.0277000000001</v>
      </c>
      <c r="G224" s="19">
        <v>1599.4179999999999</v>
      </c>
      <c r="H224" s="19">
        <v>98.418000000000006</v>
      </c>
      <c r="I224" s="19">
        <v>642.88400000000001</v>
      </c>
      <c r="J224" s="19">
        <v>230.90199999999999</v>
      </c>
    </row>
    <row r="225" spans="1:10">
      <c r="A225" t="s">
        <v>613</v>
      </c>
      <c r="B225" t="s">
        <v>641</v>
      </c>
      <c r="C225" t="s">
        <v>640</v>
      </c>
      <c r="D225" t="s">
        <v>877</v>
      </c>
      <c r="E225" t="s">
        <v>624</v>
      </c>
      <c r="F225" s="19">
        <v>1460.7257</v>
      </c>
      <c r="G225" s="19">
        <v>1903.7380000000001</v>
      </c>
      <c r="H225" s="19">
        <v>70.094999999999999</v>
      </c>
      <c r="I225" s="19">
        <v>1063.3140000000001</v>
      </c>
      <c r="J225" s="19">
        <v>292.03899999999999</v>
      </c>
    </row>
    <row r="226" spans="1:10">
      <c r="A226" t="s">
        <v>608</v>
      </c>
      <c r="B226" t="s">
        <v>635</v>
      </c>
      <c r="E226" t="s">
        <v>624</v>
      </c>
      <c r="F226" s="19"/>
      <c r="G226" s="19"/>
      <c r="H226" s="19"/>
      <c r="I226" s="19"/>
      <c r="J226" s="19"/>
    </row>
    <row r="227" spans="1:10">
      <c r="A227" t="s">
        <v>609</v>
      </c>
      <c r="B227" t="s">
        <v>636</v>
      </c>
      <c r="E227" t="s">
        <v>625</v>
      </c>
      <c r="F227" s="19"/>
      <c r="G227" s="19"/>
      <c r="H227" s="19"/>
      <c r="I227" s="19"/>
      <c r="J227" s="19"/>
    </row>
    <row r="228" spans="1:10">
      <c r="A228" t="s">
        <v>610</v>
      </c>
      <c r="B228" t="s">
        <v>637</v>
      </c>
      <c r="E228" t="s">
        <v>624</v>
      </c>
      <c r="F228" s="19"/>
      <c r="G228" s="19"/>
      <c r="H228" s="19"/>
      <c r="I228" s="19"/>
      <c r="J228" s="19"/>
    </row>
    <row r="229" spans="1:10">
      <c r="A229" t="s">
        <v>611</v>
      </c>
      <c r="B229" t="s">
        <v>638</v>
      </c>
      <c r="E229" t="s">
        <v>627</v>
      </c>
      <c r="F229" s="19"/>
      <c r="G229" s="19"/>
      <c r="H229" s="19"/>
      <c r="I229" s="19"/>
      <c r="J229" s="19"/>
    </row>
    <row r="230" spans="1:10">
      <c r="A230" t="s">
        <v>612</v>
      </c>
      <c r="B230" t="s">
        <v>639</v>
      </c>
      <c r="E230" t="s">
        <v>624</v>
      </c>
      <c r="F230" s="19"/>
      <c r="G230" s="19"/>
      <c r="H230" s="19"/>
      <c r="I230" s="19"/>
      <c r="J230" s="19"/>
    </row>
    <row r="231" spans="1:10">
      <c r="A231" t="s">
        <v>614</v>
      </c>
      <c r="B231" t="s">
        <v>643</v>
      </c>
      <c r="E231" t="s">
        <v>624</v>
      </c>
      <c r="F231" s="19"/>
      <c r="G231" s="19"/>
      <c r="H231" s="19"/>
      <c r="I231" s="19"/>
      <c r="J231" s="19"/>
    </row>
    <row r="232" spans="1:10">
      <c r="A232" t="s">
        <v>616</v>
      </c>
      <c r="B232" t="s">
        <v>646</v>
      </c>
      <c r="E232" t="s">
        <v>628</v>
      </c>
      <c r="F232" s="19"/>
      <c r="G232" s="19"/>
      <c r="H232" s="19"/>
      <c r="I232" s="19"/>
      <c r="J232" s="19"/>
    </row>
    <row r="233" spans="1:10">
      <c r="A233" t="s">
        <v>617</v>
      </c>
      <c r="B233" t="s">
        <v>647</v>
      </c>
      <c r="E233" t="s">
        <v>629</v>
      </c>
      <c r="F233" s="19"/>
      <c r="G233" s="19"/>
      <c r="H233" s="19"/>
      <c r="I233" s="19"/>
      <c r="J233" s="19"/>
    </row>
    <row r="234" spans="1:10">
      <c r="A234" t="s">
        <v>619</v>
      </c>
      <c r="B234" t="s">
        <v>650</v>
      </c>
      <c r="E234" t="s">
        <v>630</v>
      </c>
      <c r="F234" s="19"/>
      <c r="G234" s="19"/>
      <c r="H234" s="19"/>
      <c r="I234" s="19"/>
      <c r="J234" s="19"/>
    </row>
    <row r="235" spans="1:10">
      <c r="A235" t="s">
        <v>620</v>
      </c>
      <c r="B235" t="s">
        <v>651</v>
      </c>
      <c r="E235" t="s">
        <v>658</v>
      </c>
      <c r="F235" s="19"/>
      <c r="G235" s="19"/>
      <c r="H235" s="19"/>
      <c r="I235" s="19"/>
      <c r="J235" s="19"/>
    </row>
    <row r="236" spans="1:10">
      <c r="A236" t="s">
        <v>621</v>
      </c>
      <c r="B236" t="s">
        <v>654</v>
      </c>
      <c r="E236" t="s">
        <v>632</v>
      </c>
      <c r="F236" s="19"/>
      <c r="G236" s="19"/>
      <c r="H236" s="19"/>
      <c r="I236" s="19"/>
      <c r="J236" s="19"/>
    </row>
    <row r="237" spans="1:10">
      <c r="A237" t="s">
        <v>622</v>
      </c>
      <c r="B237" t="s">
        <v>655</v>
      </c>
      <c r="E237" t="s">
        <v>632</v>
      </c>
      <c r="F237" s="19"/>
      <c r="G237" s="19"/>
      <c r="H237" s="19"/>
      <c r="I237" s="19"/>
      <c r="J237" s="19"/>
    </row>
    <row r="240" spans="1:10">
      <c r="A240" s="1" t="s">
        <v>664</v>
      </c>
    </row>
    <row r="241" spans="1:10">
      <c r="A241" s="1" t="s">
        <v>682</v>
      </c>
    </row>
    <row r="242" spans="1:10">
      <c r="A242" t="s">
        <v>7</v>
      </c>
      <c r="B242" t="s">
        <v>126</v>
      </c>
      <c r="C242" t="s">
        <v>8</v>
      </c>
      <c r="E242" t="s">
        <v>606</v>
      </c>
      <c r="F242" t="s">
        <v>10</v>
      </c>
      <c r="G242" t="s">
        <v>9</v>
      </c>
      <c r="H242" t="s">
        <v>11</v>
      </c>
      <c r="I242" t="s">
        <v>12</v>
      </c>
      <c r="J242" t="s">
        <v>13</v>
      </c>
    </row>
    <row r="243" spans="1:10">
      <c r="A243" s="12" t="s">
        <v>216</v>
      </c>
      <c r="B243" s="12" t="s">
        <v>217</v>
      </c>
      <c r="C243" t="s">
        <v>218</v>
      </c>
      <c r="D243" t="s">
        <v>828</v>
      </c>
      <c r="E243" t="s">
        <v>684</v>
      </c>
      <c r="F243" s="19">
        <v>193860.43309999999</v>
      </c>
      <c r="G243" s="19">
        <v>424739.15</v>
      </c>
      <c r="H243" s="19">
        <v>14198.61</v>
      </c>
      <c r="I243" s="19">
        <v>7287.3940000000002</v>
      </c>
      <c r="J243" s="19">
        <v>77384.566000000006</v>
      </c>
    </row>
    <row r="244" spans="1:10">
      <c r="A244" s="12" t="s">
        <v>229</v>
      </c>
      <c r="B244" s="12" t="s">
        <v>230</v>
      </c>
      <c r="C244" t="s">
        <v>231</v>
      </c>
      <c r="D244" t="s">
        <v>830</v>
      </c>
      <c r="E244" t="s">
        <v>690</v>
      </c>
      <c r="F244" s="19">
        <v>71534.619500000001</v>
      </c>
      <c r="G244" s="19">
        <v>236026.022</v>
      </c>
      <c r="H244" s="19">
        <v>4753.82</v>
      </c>
      <c r="I244" s="19">
        <v>5294.6729999999998</v>
      </c>
      <c r="J244" s="19">
        <v>29382.263999999999</v>
      </c>
    </row>
    <row r="245" spans="1:10">
      <c r="A245" t="s">
        <v>705</v>
      </c>
      <c r="B245" t="s">
        <v>674</v>
      </c>
      <c r="C245" t="s">
        <v>706</v>
      </c>
      <c r="D245" t="s">
        <v>884</v>
      </c>
      <c r="E245" t="s">
        <v>688</v>
      </c>
      <c r="F245" s="19">
        <v>14683.290499999999</v>
      </c>
      <c r="G245" s="19">
        <v>32177.088</v>
      </c>
      <c r="H245" s="19">
        <v>1309.7919999999999</v>
      </c>
      <c r="I245" s="19">
        <v>13799.575999999999</v>
      </c>
      <c r="J245" s="19">
        <v>2103.596</v>
      </c>
    </row>
    <row r="246" spans="1:10">
      <c r="A246" t="s">
        <v>673</v>
      </c>
      <c r="B246" t="s">
        <v>703</v>
      </c>
      <c r="C246" t="s">
        <v>704</v>
      </c>
      <c r="D246" t="s">
        <v>883</v>
      </c>
      <c r="E246" t="s">
        <v>687</v>
      </c>
      <c r="F246" s="19">
        <v>14482.9036</v>
      </c>
      <c r="G246" s="19">
        <v>7058.5429999999997</v>
      </c>
      <c r="H246" s="19">
        <v>1340.0429999999999</v>
      </c>
      <c r="I246" s="19">
        <v>1916.548</v>
      </c>
      <c r="J246" s="19">
        <v>3530.174</v>
      </c>
    </row>
    <row r="247" spans="1:10">
      <c r="A247" t="s">
        <v>671</v>
      </c>
      <c r="B247" t="s">
        <v>700</v>
      </c>
      <c r="C247" t="s">
        <v>701</v>
      </c>
      <c r="D247" t="s">
        <v>882</v>
      </c>
      <c r="E247" t="s">
        <v>685</v>
      </c>
      <c r="F247" s="19">
        <v>1345</v>
      </c>
      <c r="G247" s="19">
        <v>4769.9070000000002</v>
      </c>
      <c r="H247" s="19">
        <v>142.98400000000001</v>
      </c>
      <c r="I247" s="19">
        <v>288.82799999999997</v>
      </c>
      <c r="J247" s="19">
        <v>372.29</v>
      </c>
    </row>
    <row r="248" spans="1:10">
      <c r="A248" t="s">
        <v>718</v>
      </c>
      <c r="B248" t="s">
        <v>720</v>
      </c>
      <c r="E248" t="s">
        <v>721</v>
      </c>
      <c r="F248" s="19"/>
      <c r="G248" s="19"/>
      <c r="H248" s="19"/>
      <c r="I248" s="19"/>
      <c r="J248" s="19"/>
    </row>
    <row r="249" spans="1:10">
      <c r="A249" t="s">
        <v>672</v>
      </c>
      <c r="B249" t="s">
        <v>702</v>
      </c>
      <c r="E249" t="s">
        <v>686</v>
      </c>
      <c r="F249" s="19"/>
      <c r="G249" s="19"/>
      <c r="H249" s="19"/>
      <c r="I249" s="19"/>
      <c r="J249" s="19"/>
    </row>
    <row r="250" spans="1:10">
      <c r="A250" t="s">
        <v>669</v>
      </c>
      <c r="B250" t="s">
        <v>668</v>
      </c>
      <c r="E250" t="s">
        <v>670</v>
      </c>
      <c r="F250" s="19"/>
      <c r="G250" s="19"/>
      <c r="H250" s="19"/>
      <c r="I250" s="19"/>
      <c r="J250" s="19"/>
    </row>
    <row r="251" spans="1:10">
      <c r="A251" t="s">
        <v>707</v>
      </c>
      <c r="B251" t="s">
        <v>675</v>
      </c>
      <c r="E251" t="s">
        <v>689</v>
      </c>
      <c r="F251" s="19"/>
      <c r="G251" s="19"/>
      <c r="H251" s="19"/>
      <c r="I251" s="19"/>
      <c r="J251" s="19"/>
    </row>
    <row r="252" spans="1:10">
      <c r="A252" t="s">
        <v>676</v>
      </c>
      <c r="B252" t="s">
        <v>708</v>
      </c>
      <c r="E252" t="s">
        <v>691</v>
      </c>
      <c r="F252" s="19"/>
      <c r="G252" s="19"/>
      <c r="H252" s="19"/>
      <c r="I252" s="19"/>
      <c r="J252" s="19"/>
    </row>
    <row r="255" spans="1:10">
      <c r="A255" s="1" t="s">
        <v>683</v>
      </c>
    </row>
    <row r="256" spans="1:10">
      <c r="A256" t="s">
        <v>7</v>
      </c>
      <c r="B256" t="s">
        <v>126</v>
      </c>
      <c r="C256" t="s">
        <v>8</v>
      </c>
      <c r="E256" t="s">
        <v>606</v>
      </c>
      <c r="F256" t="s">
        <v>10</v>
      </c>
      <c r="G256" t="s">
        <v>9</v>
      </c>
      <c r="H256" t="s">
        <v>11</v>
      </c>
      <c r="I256" t="s">
        <v>12</v>
      </c>
      <c r="J256" t="s">
        <v>13</v>
      </c>
    </row>
    <row r="257" spans="1:10">
      <c r="A257" t="s">
        <v>607</v>
      </c>
      <c r="B257" t="s">
        <v>633</v>
      </c>
      <c r="C257" t="s">
        <v>634</v>
      </c>
      <c r="D257" t="s">
        <v>876</v>
      </c>
      <c r="E257" t="s">
        <v>698</v>
      </c>
      <c r="F257" s="19">
        <v>91471.360700000005</v>
      </c>
      <c r="G257" s="19">
        <v>23417.915000000001</v>
      </c>
      <c r="H257" s="19">
        <v>5935.64</v>
      </c>
      <c r="I257" s="19">
        <v>14357.617</v>
      </c>
      <c r="J257" s="19">
        <v>2990.4360000000001</v>
      </c>
    </row>
    <row r="258" spans="1:10">
      <c r="A258" s="12" t="s">
        <v>207</v>
      </c>
      <c r="B258" s="12" t="s">
        <v>208</v>
      </c>
      <c r="C258" t="s">
        <v>209</v>
      </c>
      <c r="D258" t="s">
        <v>822</v>
      </c>
      <c r="E258" t="s">
        <v>696</v>
      </c>
      <c r="F258" s="19">
        <v>83515.431899999996</v>
      </c>
      <c r="G258" s="19">
        <v>896341</v>
      </c>
      <c r="H258" s="19">
        <v>13272.235000000001</v>
      </c>
      <c r="I258" s="19">
        <v>88471.804999999993</v>
      </c>
      <c r="J258" s="19">
        <v>72194.587</v>
      </c>
    </row>
    <row r="259" spans="1:10">
      <c r="A259" s="12" t="s">
        <v>229</v>
      </c>
      <c r="B259" s="12" t="s">
        <v>230</v>
      </c>
      <c r="C259" t="s">
        <v>231</v>
      </c>
      <c r="D259" t="s">
        <v>830</v>
      </c>
      <c r="E259" t="s">
        <v>722</v>
      </c>
      <c r="F259" s="19">
        <v>71534.619500000001</v>
      </c>
      <c r="G259" s="19">
        <v>236026.022</v>
      </c>
      <c r="H259" s="19">
        <v>4753.82</v>
      </c>
      <c r="I259" s="19">
        <v>5294.6729999999998</v>
      </c>
      <c r="J259" s="19">
        <v>29382.263999999999</v>
      </c>
    </row>
    <row r="260" spans="1:10">
      <c r="A260" s="12" t="s">
        <v>713</v>
      </c>
      <c r="B260" s="12" t="s">
        <v>214</v>
      </c>
      <c r="C260" t="s">
        <v>215</v>
      </c>
      <c r="D260" t="s">
        <v>823</v>
      </c>
      <c r="E260" t="s">
        <v>693</v>
      </c>
      <c r="F260" s="19">
        <v>60578.4519</v>
      </c>
      <c r="G260" s="19">
        <v>884725.83600000001</v>
      </c>
      <c r="H260" s="19">
        <v>15120.18</v>
      </c>
      <c r="I260" s="19">
        <v>96399.714000000007</v>
      </c>
      <c r="J260" s="19">
        <v>49658.080999999998</v>
      </c>
    </row>
    <row r="261" spans="1:10">
      <c r="A261" s="12" t="s">
        <v>709</v>
      </c>
      <c r="B261" s="12" t="s">
        <v>710</v>
      </c>
      <c r="C261" t="s">
        <v>234</v>
      </c>
      <c r="D261" t="s">
        <v>831</v>
      </c>
      <c r="E261" t="s">
        <v>699</v>
      </c>
      <c r="F261" s="19">
        <v>42580.828600000001</v>
      </c>
      <c r="G261" s="19">
        <v>140829.79399999999</v>
      </c>
      <c r="H261" s="19">
        <v>5530.7690000000002</v>
      </c>
      <c r="I261" s="19">
        <v>32474.905999999999</v>
      </c>
      <c r="J261" s="19">
        <v>7280.1310000000003</v>
      </c>
    </row>
    <row r="262" spans="1:10">
      <c r="A262" t="s">
        <v>680</v>
      </c>
      <c r="B262" t="s">
        <v>716</v>
      </c>
      <c r="C262" t="s">
        <v>715</v>
      </c>
      <c r="D262" t="s">
        <v>885</v>
      </c>
      <c r="E262" t="s">
        <v>695</v>
      </c>
      <c r="F262" s="19">
        <v>503.50330000000002</v>
      </c>
      <c r="G262" s="25">
        <v>141.64500000000001</v>
      </c>
      <c r="H262" s="25">
        <v>-156.54499999999999</v>
      </c>
      <c r="I262" s="25">
        <v>54.988</v>
      </c>
      <c r="J262" s="25">
        <v>156.70099999999999</v>
      </c>
    </row>
    <row r="263" spans="1:10">
      <c r="A263" t="s">
        <v>677</v>
      </c>
      <c r="B263" t="s">
        <v>711</v>
      </c>
      <c r="E263" t="s">
        <v>692</v>
      </c>
      <c r="F263" s="19"/>
      <c r="G263" s="19"/>
      <c r="H263" s="19"/>
      <c r="I263" s="19"/>
      <c r="J263" s="19"/>
    </row>
    <row r="264" spans="1:10">
      <c r="A264" t="s">
        <v>678</v>
      </c>
      <c r="B264" t="s">
        <v>712</v>
      </c>
      <c r="E264" t="s">
        <v>693</v>
      </c>
      <c r="F264" s="19"/>
      <c r="G264" s="19"/>
      <c r="H264" s="19"/>
      <c r="I264" s="19"/>
      <c r="J264" s="19"/>
    </row>
    <row r="265" spans="1:10">
      <c r="A265" t="s">
        <v>679</v>
      </c>
      <c r="B265" t="s">
        <v>714</v>
      </c>
      <c r="E265" t="s">
        <v>694</v>
      </c>
      <c r="F265" s="19"/>
      <c r="G265" s="19"/>
      <c r="H265" s="19"/>
      <c r="I265" s="19"/>
      <c r="J265" s="19"/>
    </row>
    <row r="266" spans="1:10">
      <c r="A266" t="s">
        <v>681</v>
      </c>
      <c r="B266" t="s">
        <v>717</v>
      </c>
      <c r="E266" t="s">
        <v>696</v>
      </c>
      <c r="F266" s="19"/>
      <c r="G266" s="19"/>
      <c r="H266" s="19"/>
      <c r="I266" s="19"/>
      <c r="J266" s="19"/>
    </row>
    <row r="267" spans="1:10">
      <c r="A267" t="s">
        <v>620</v>
      </c>
      <c r="B267" t="s">
        <v>651</v>
      </c>
      <c r="E267" t="s">
        <v>697</v>
      </c>
      <c r="F267" s="19"/>
      <c r="G267" s="19"/>
      <c r="H267" s="19"/>
      <c r="I267" s="19"/>
      <c r="J267" s="19"/>
    </row>
    <row r="271" spans="1:10">
      <c r="A271" s="6" t="s">
        <v>5</v>
      </c>
    </row>
    <row r="272" spans="1:10">
      <c r="A272" s="1" t="s">
        <v>663</v>
      </c>
    </row>
    <row r="273" spans="1:10">
      <c r="A273" t="s">
        <v>7</v>
      </c>
      <c r="B273" t="s">
        <v>126</v>
      </c>
      <c r="C273" t="s">
        <v>8</v>
      </c>
      <c r="E273" t="s">
        <v>383</v>
      </c>
      <c r="F273" t="s">
        <v>10</v>
      </c>
      <c r="G273" t="s">
        <v>9</v>
      </c>
      <c r="H273" t="s">
        <v>11</v>
      </c>
      <c r="I273" t="s">
        <v>12</v>
      </c>
      <c r="J273" t="s">
        <v>13</v>
      </c>
    </row>
    <row r="274" spans="1:10">
      <c r="A274" t="s">
        <v>573</v>
      </c>
      <c r="B274" t="s">
        <v>574</v>
      </c>
      <c r="C274" t="s">
        <v>575</v>
      </c>
      <c r="D274" t="s">
        <v>867</v>
      </c>
      <c r="E274" t="s">
        <v>733</v>
      </c>
      <c r="F274" s="19">
        <v>3540.8771999999999</v>
      </c>
      <c r="G274" s="19">
        <v>4097.6719999999996</v>
      </c>
      <c r="H274" s="19">
        <v>215.494</v>
      </c>
      <c r="I274" s="19">
        <v>110.67100000000001</v>
      </c>
      <c r="J274" s="19">
        <v>1777.6179999999999</v>
      </c>
    </row>
    <row r="275" spans="1:10">
      <c r="A275" t="s">
        <v>723</v>
      </c>
      <c r="B275" t="s">
        <v>724</v>
      </c>
      <c r="C275" t="s">
        <v>725</v>
      </c>
      <c r="D275" t="s">
        <v>886</v>
      </c>
      <c r="F275" s="19">
        <v>2436.2021</v>
      </c>
      <c r="G275" s="19">
        <v>3824.2159999999999</v>
      </c>
      <c r="H275" s="19">
        <v>249.06399999999999</v>
      </c>
      <c r="I275" s="19">
        <v>483.04500000000002</v>
      </c>
      <c r="J275" s="19">
        <v>517.63499999999999</v>
      </c>
    </row>
    <row r="276" spans="1:10">
      <c r="A276" t="s">
        <v>618</v>
      </c>
      <c r="B276" t="s">
        <v>648</v>
      </c>
      <c r="C276" t="s">
        <v>649</v>
      </c>
      <c r="D276" t="s">
        <v>880</v>
      </c>
      <c r="E276" t="s">
        <v>731</v>
      </c>
      <c r="F276" s="19">
        <v>1544.0277000000001</v>
      </c>
      <c r="G276" s="19">
        <v>1599.4179999999999</v>
      </c>
      <c r="H276" s="19">
        <v>98.418000000000006</v>
      </c>
      <c r="I276" s="19">
        <v>642.88400000000001</v>
      </c>
      <c r="J276" s="19">
        <v>230.90199999999999</v>
      </c>
    </row>
    <row r="277" spans="1:10">
      <c r="A277" t="s">
        <v>726</v>
      </c>
      <c r="B277" t="s">
        <v>727</v>
      </c>
      <c r="C277" t="s">
        <v>728</v>
      </c>
      <c r="D277" t="s">
        <v>887</v>
      </c>
      <c r="E277" t="s">
        <v>732</v>
      </c>
      <c r="F277" s="19">
        <v>658.2174</v>
      </c>
      <c r="G277" s="19">
        <v>1811.797</v>
      </c>
      <c r="H277" s="19">
        <v>78.742000000000004</v>
      </c>
      <c r="I277" s="19">
        <v>790.404</v>
      </c>
      <c r="J277" s="19">
        <v>201.108</v>
      </c>
    </row>
    <row r="278" spans="1:10">
      <c r="A278" t="s">
        <v>620</v>
      </c>
      <c r="B278" t="s">
        <v>651</v>
      </c>
      <c r="E278" t="s">
        <v>734</v>
      </c>
    </row>
    <row r="279" spans="1:10">
      <c r="A279" t="s">
        <v>729</v>
      </c>
      <c r="B279" t="s">
        <v>730</v>
      </c>
      <c r="E279" t="s">
        <v>732</v>
      </c>
    </row>
    <row r="283" spans="1:10">
      <c r="A283" s="1" t="s">
        <v>664</v>
      </c>
    </row>
    <row r="284" spans="1:10">
      <c r="A284" t="s">
        <v>7</v>
      </c>
      <c r="B284" t="s">
        <v>126</v>
      </c>
      <c r="C284" t="s">
        <v>8</v>
      </c>
      <c r="E284" t="s">
        <v>235</v>
      </c>
      <c r="F284" t="s">
        <v>10</v>
      </c>
      <c r="G284" t="s">
        <v>9</v>
      </c>
      <c r="H284" t="s">
        <v>11</v>
      </c>
      <c r="I284" t="s">
        <v>12</v>
      </c>
      <c r="J284" t="s">
        <v>13</v>
      </c>
    </row>
    <row r="285" spans="1:10">
      <c r="A285" t="s">
        <v>257</v>
      </c>
      <c r="B285" t="s">
        <v>263</v>
      </c>
      <c r="C285" t="s">
        <v>264</v>
      </c>
      <c r="D285" t="s">
        <v>841</v>
      </c>
      <c r="E285" t="s">
        <v>265</v>
      </c>
      <c r="F285" s="19">
        <v>868834.01300000004</v>
      </c>
      <c r="G285" s="19">
        <v>226613.141</v>
      </c>
      <c r="H285" s="19">
        <v>77588.145000000004</v>
      </c>
      <c r="I285" s="19">
        <v>1770</v>
      </c>
      <c r="J285" s="19">
        <v>31529.327000000001</v>
      </c>
    </row>
    <row r="286" spans="1:10">
      <c r="A286" t="s">
        <v>226</v>
      </c>
      <c r="B286" t="s">
        <v>227</v>
      </c>
      <c r="C286" t="s">
        <v>228</v>
      </c>
      <c r="D286" t="s">
        <v>829</v>
      </c>
      <c r="E286" t="s">
        <v>328</v>
      </c>
      <c r="F286" s="19">
        <v>383133.27659999998</v>
      </c>
      <c r="G286" s="19">
        <v>118636.77800000001</v>
      </c>
      <c r="H286" s="19">
        <v>33396.438999999998</v>
      </c>
      <c r="I286" s="19">
        <v>54578.538</v>
      </c>
      <c r="J286" s="19">
        <v>7663.8710000000001</v>
      </c>
    </row>
    <row r="287" spans="1:10">
      <c r="A287" s="12" t="s">
        <v>239</v>
      </c>
      <c r="B287" s="12" t="s">
        <v>240</v>
      </c>
      <c r="C287" t="s">
        <v>241</v>
      </c>
      <c r="D287" t="s">
        <v>833</v>
      </c>
      <c r="E287" t="s">
        <v>252</v>
      </c>
      <c r="F287" s="19">
        <v>71221.336800000005</v>
      </c>
      <c r="G287" s="19">
        <v>376992.86300000001</v>
      </c>
      <c r="H287" s="19">
        <v>5531.8649999999998</v>
      </c>
      <c r="I287" s="19">
        <v>43833.351999999999</v>
      </c>
      <c r="J287" s="19">
        <v>11505.429</v>
      </c>
    </row>
    <row r="288" spans="1:10">
      <c r="A288" t="s">
        <v>260</v>
      </c>
      <c r="B288" t="s">
        <v>275</v>
      </c>
      <c r="C288" t="s">
        <v>274</v>
      </c>
      <c r="D288" t="s">
        <v>844</v>
      </c>
      <c r="E288" t="s">
        <v>265</v>
      </c>
      <c r="F288" s="19">
        <v>33956.034500000002</v>
      </c>
      <c r="G288" s="19">
        <v>13941.876</v>
      </c>
      <c r="H288" s="19">
        <v>-361.7</v>
      </c>
      <c r="I288" s="19">
        <v>12.127000000000001</v>
      </c>
      <c r="J288" s="19">
        <v>2132.2359999999999</v>
      </c>
    </row>
    <row r="289" spans="1:10">
      <c r="A289" t="s">
        <v>262</v>
      </c>
      <c r="B289" t="s">
        <v>276</v>
      </c>
      <c r="C289" t="s">
        <v>278</v>
      </c>
      <c r="D289" t="s">
        <v>846</v>
      </c>
      <c r="E289" t="s">
        <v>273</v>
      </c>
      <c r="F289" s="19">
        <v>29974.343499999999</v>
      </c>
      <c r="G289" s="19">
        <v>35840.83</v>
      </c>
      <c r="H289" s="19">
        <v>1640.8510000000001</v>
      </c>
      <c r="I289" s="19">
        <v>63.466000000000001</v>
      </c>
      <c r="J289" s="19">
        <v>3017.348</v>
      </c>
    </row>
    <row r="290" spans="1:10">
      <c r="A290" t="s">
        <v>735</v>
      </c>
      <c r="B290" t="s">
        <v>736</v>
      </c>
      <c r="C290" t="s">
        <v>737</v>
      </c>
      <c r="D290" t="s">
        <v>888</v>
      </c>
      <c r="E290" t="s">
        <v>342</v>
      </c>
      <c r="F290" s="19">
        <v>17618.322499999998</v>
      </c>
      <c r="G290" s="19">
        <v>17313.113000000001</v>
      </c>
      <c r="H290" s="19">
        <v>738.096</v>
      </c>
      <c r="I290" s="19">
        <v>1228.348</v>
      </c>
      <c r="J290" s="19">
        <v>2263.54</v>
      </c>
    </row>
    <row r="291" spans="1:10">
      <c r="A291" s="12" t="s">
        <v>261</v>
      </c>
      <c r="B291" s="12" t="s">
        <v>277</v>
      </c>
      <c r="C291" t="s">
        <v>279</v>
      </c>
      <c r="D291" t="s">
        <v>845</v>
      </c>
      <c r="E291" t="s">
        <v>272</v>
      </c>
      <c r="F291" s="19">
        <v>15523.6266</v>
      </c>
      <c r="G291" s="19">
        <v>30686.021000000001</v>
      </c>
      <c r="H291" s="19">
        <v>-1077.5899999999999</v>
      </c>
      <c r="I291" s="19">
        <v>1365.7349999999999</v>
      </c>
      <c r="J291" s="19">
        <v>8366.1029999999992</v>
      </c>
    </row>
    <row r="292" spans="1:10">
      <c r="A292" t="s">
        <v>236</v>
      </c>
      <c r="B292" t="s">
        <v>237</v>
      </c>
      <c r="C292" t="s">
        <v>238</v>
      </c>
      <c r="D292" t="s">
        <v>832</v>
      </c>
      <c r="E292" t="s">
        <v>267</v>
      </c>
      <c r="F292" s="19">
        <v>12396.127500000001</v>
      </c>
      <c r="G292" s="19">
        <v>35884.17</v>
      </c>
      <c r="H292" s="19">
        <v>757.44600000000003</v>
      </c>
      <c r="I292" s="19">
        <v>13.069000000000001</v>
      </c>
      <c r="J292" s="19">
        <v>2553.3649999999998</v>
      </c>
    </row>
    <row r="293" spans="1:10">
      <c r="A293" t="s">
        <v>254</v>
      </c>
      <c r="B293" t="s">
        <v>255</v>
      </c>
      <c r="C293" t="s">
        <v>256</v>
      </c>
      <c r="D293" t="s">
        <v>838</v>
      </c>
      <c r="E293" t="s">
        <v>252</v>
      </c>
      <c r="F293" s="19">
        <v>6485.9107999999997</v>
      </c>
      <c r="G293" s="19">
        <v>16777.883999999998</v>
      </c>
      <c r="H293" s="19">
        <v>645.43499999999995</v>
      </c>
      <c r="I293" s="19">
        <v>6.0640000000000001</v>
      </c>
      <c r="J293" s="19">
        <v>591.58600000000001</v>
      </c>
    </row>
    <row r="294" spans="1:10">
      <c r="A294" s="12" t="s">
        <v>249</v>
      </c>
      <c r="B294" s="12" t="s">
        <v>250</v>
      </c>
      <c r="C294" t="s">
        <v>251</v>
      </c>
      <c r="D294" t="s">
        <v>837</v>
      </c>
      <c r="E294" t="s">
        <v>253</v>
      </c>
      <c r="F294" s="19">
        <v>3893.5164</v>
      </c>
      <c r="G294" s="19">
        <v>21207.654999999999</v>
      </c>
      <c r="H294" s="19">
        <v>712.01199999999994</v>
      </c>
      <c r="I294" s="19">
        <v>35.158000000000001</v>
      </c>
      <c r="J294" s="19">
        <v>1293.5129999999999</v>
      </c>
    </row>
    <row r="295" spans="1:10">
      <c r="A295" t="s">
        <v>346</v>
      </c>
      <c r="B295" t="s">
        <v>347</v>
      </c>
      <c r="C295" t="s">
        <v>348</v>
      </c>
      <c r="D295" t="s">
        <v>839</v>
      </c>
      <c r="E295" t="s">
        <v>349</v>
      </c>
      <c r="F295" s="19">
        <v>1413.412</v>
      </c>
      <c r="G295" s="19">
        <v>4374.7550000000001</v>
      </c>
      <c r="H295" s="19">
        <v>127.991</v>
      </c>
      <c r="I295" s="19">
        <v>34.896000000000001</v>
      </c>
      <c r="J295" s="19">
        <v>597.41600000000005</v>
      </c>
    </row>
    <row r="296" spans="1:10">
      <c r="A296" t="s">
        <v>738</v>
      </c>
      <c r="B296" t="s">
        <v>739</v>
      </c>
      <c r="E296" t="s">
        <v>342</v>
      </c>
      <c r="F296" s="19"/>
      <c r="G296" s="19"/>
      <c r="H296" s="19"/>
      <c r="I296" s="19"/>
      <c r="J296" s="19"/>
    </row>
  </sheetData>
  <sortState ref="A127:J133">
    <sortCondition descending="1" ref="F127:F133"/>
  </sortState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zoomScale="80" zoomScaleNormal="80" workbookViewId="0">
      <selection activeCell="C1" sqref="C1"/>
    </sheetView>
  </sheetViews>
  <sheetFormatPr defaultColWidth="8.875" defaultRowHeight="15.75"/>
  <cols>
    <col min="1" max="1" width="14.5" style="4" bestFit="1" customWidth="1"/>
    <col min="2" max="2" width="21.375" style="4" bestFit="1" customWidth="1"/>
    <col min="3" max="3" width="8.25" style="4" bestFit="1" customWidth="1"/>
    <col min="4" max="4" width="14.375" bestFit="1" customWidth="1"/>
    <col min="5" max="5" width="11.125" style="4" bestFit="1" customWidth="1"/>
    <col min="6" max="6" width="11.375" style="4" bestFit="1" customWidth="1"/>
    <col min="7" max="7" width="10.875" style="4" bestFit="1" customWidth="1"/>
    <col min="8" max="8" width="9.375" style="4" bestFit="1" customWidth="1"/>
    <col min="9" max="9" width="9.875" style="4" bestFit="1" customWidth="1"/>
    <col min="10" max="10" width="9.375" style="4" bestFit="1" customWidth="1"/>
    <col min="11" max="11" width="8.875" style="4"/>
    <col min="12" max="12" width="11.375" style="4" bestFit="1" customWidth="1"/>
    <col min="13" max="13" width="31.125" style="4" bestFit="1" customWidth="1"/>
    <col min="14" max="16384" width="8.875" style="4"/>
  </cols>
  <sheetData>
    <row r="1" spans="1:13">
      <c r="A1" s="3" t="s">
        <v>368</v>
      </c>
      <c r="L1" t="s">
        <v>10</v>
      </c>
      <c r="M1" t="s">
        <v>1354</v>
      </c>
    </row>
    <row r="2" spans="1:13">
      <c r="A2" s="22" t="s">
        <v>500</v>
      </c>
      <c r="L2" t="s">
        <v>9</v>
      </c>
      <c r="M2" t="s">
        <v>1355</v>
      </c>
    </row>
    <row r="3" spans="1:13" customFormat="1">
      <c r="A3" t="s">
        <v>7</v>
      </c>
      <c r="B3" t="s">
        <v>126</v>
      </c>
      <c r="C3" t="s">
        <v>8</v>
      </c>
      <c r="D3" t="s">
        <v>740</v>
      </c>
      <c r="F3" t="s">
        <v>10</v>
      </c>
      <c r="G3" t="s">
        <v>9</v>
      </c>
      <c r="H3" t="s">
        <v>11</v>
      </c>
      <c r="I3" t="s">
        <v>12</v>
      </c>
      <c r="J3" t="s">
        <v>13</v>
      </c>
      <c r="L3" t="s">
        <v>11</v>
      </c>
      <c r="M3" t="s">
        <v>1355</v>
      </c>
    </row>
    <row r="4" spans="1:13">
      <c r="A4" s="37" t="s">
        <v>195</v>
      </c>
      <c r="B4" s="37" t="s">
        <v>196</v>
      </c>
      <c r="C4" s="4" t="s">
        <v>197</v>
      </c>
      <c r="D4" t="s">
        <v>819</v>
      </c>
      <c r="F4" s="19">
        <v>1403627.7992</v>
      </c>
      <c r="G4" s="19">
        <v>4760286.82</v>
      </c>
      <c r="H4" s="19">
        <v>160105.70699999999</v>
      </c>
      <c r="I4" s="19">
        <v>613047.28099999996</v>
      </c>
      <c r="J4" s="19">
        <v>576764.68999999994</v>
      </c>
      <c r="L4" t="s">
        <v>12</v>
      </c>
      <c r="M4" t="s">
        <v>1356</v>
      </c>
    </row>
    <row r="5" spans="1:13">
      <c r="A5" s="37" t="s">
        <v>506</v>
      </c>
      <c r="B5" s="37" t="s">
        <v>508</v>
      </c>
      <c r="C5" s="4" t="s">
        <v>530</v>
      </c>
      <c r="D5" t="s">
        <v>879</v>
      </c>
      <c r="F5" s="19">
        <v>264949.41970000003</v>
      </c>
      <c r="G5" s="19">
        <v>225522.87899999999</v>
      </c>
      <c r="H5" s="19">
        <v>29096.296999999999</v>
      </c>
      <c r="I5" s="19">
        <v>25549.636999999999</v>
      </c>
      <c r="J5" s="19">
        <v>56090.472999999998</v>
      </c>
      <c r="L5" t="s">
        <v>13</v>
      </c>
      <c r="M5" t="s">
        <v>1356</v>
      </c>
    </row>
    <row r="6" spans="1:13">
      <c r="A6" s="37" t="s">
        <v>216</v>
      </c>
      <c r="B6" s="37" t="s">
        <v>217</v>
      </c>
      <c r="C6" s="4" t="s">
        <v>218</v>
      </c>
      <c r="D6" t="s">
        <v>828</v>
      </c>
      <c r="F6" s="19">
        <v>193860.43309999999</v>
      </c>
      <c r="G6" s="19">
        <v>424739.15</v>
      </c>
      <c r="H6" s="19">
        <v>14198.61</v>
      </c>
      <c r="I6" s="19">
        <v>7287.3940000000002</v>
      </c>
      <c r="J6" s="19">
        <v>77384.566000000006</v>
      </c>
      <c r="L6" s="13"/>
      <c r="M6">
        <v>2017</v>
      </c>
    </row>
    <row r="7" spans="1:13">
      <c r="A7" s="37" t="s">
        <v>199</v>
      </c>
      <c r="B7" s="37" t="s">
        <v>200</v>
      </c>
      <c r="C7" s="4" t="s">
        <v>201</v>
      </c>
      <c r="D7" t="s">
        <v>820</v>
      </c>
      <c r="F7" s="19">
        <v>164371.40049999999</v>
      </c>
      <c r="G7" s="19">
        <v>1235702.5630000001</v>
      </c>
      <c r="H7" s="19">
        <v>29469.965</v>
      </c>
      <c r="I7" s="19">
        <v>98878.607999999993</v>
      </c>
      <c r="J7" s="19">
        <v>131851.916</v>
      </c>
    </row>
    <row r="8" spans="1:13">
      <c r="A8" s="37" t="s">
        <v>505</v>
      </c>
      <c r="B8" s="37" t="s">
        <v>507</v>
      </c>
      <c r="C8" s="4" t="s">
        <v>529</v>
      </c>
      <c r="D8" t="s">
        <v>889</v>
      </c>
      <c r="F8" s="19">
        <v>84210.926000000007</v>
      </c>
      <c r="G8" s="19">
        <v>211746.274</v>
      </c>
      <c r="H8" s="19">
        <v>12990.239</v>
      </c>
      <c r="I8" s="19">
        <v>34357.953999999998</v>
      </c>
      <c r="J8" s="19">
        <v>61406.29</v>
      </c>
    </row>
    <row r="9" spans="1:13">
      <c r="A9" s="4" t="s">
        <v>286</v>
      </c>
      <c r="B9" s="4" t="s">
        <v>318</v>
      </c>
      <c r="C9" s="4" t="s">
        <v>322</v>
      </c>
      <c r="D9" t="s">
        <v>864</v>
      </c>
      <c r="F9" s="19">
        <v>71121.914300000004</v>
      </c>
      <c r="G9" s="19">
        <v>73484.394</v>
      </c>
      <c r="H9" s="19">
        <v>7364.4620000000004</v>
      </c>
      <c r="I9" s="19">
        <v>112201.738</v>
      </c>
      <c r="J9" s="19">
        <v>32639.276000000002</v>
      </c>
      <c r="L9" s="12"/>
      <c r="M9" t="s">
        <v>1367</v>
      </c>
    </row>
    <row r="10" spans="1:13">
      <c r="A10" s="4" t="s">
        <v>510</v>
      </c>
      <c r="B10" s="4" t="s">
        <v>535</v>
      </c>
      <c r="C10" s="4" t="s">
        <v>536</v>
      </c>
      <c r="D10" t="s">
        <v>892</v>
      </c>
      <c r="F10" s="19">
        <v>53678.8871</v>
      </c>
      <c r="G10" s="19">
        <v>36988.184000000001</v>
      </c>
      <c r="H10" s="19">
        <v>3437.893</v>
      </c>
      <c r="I10" s="19">
        <v>0</v>
      </c>
      <c r="J10" s="19">
        <v>5644.5870000000004</v>
      </c>
    </row>
    <row r="11" spans="1:13">
      <c r="A11" s="37" t="s">
        <v>528</v>
      </c>
      <c r="B11" s="37" t="s">
        <v>531</v>
      </c>
      <c r="C11" s="4" t="s">
        <v>532</v>
      </c>
      <c r="D11" t="s">
        <v>890</v>
      </c>
      <c r="F11" s="19">
        <v>27031.4748</v>
      </c>
      <c r="G11" s="19">
        <v>56072.267999999996</v>
      </c>
      <c r="H11" s="19">
        <v>3428.1489999999999</v>
      </c>
      <c r="I11" s="19">
        <v>3480.741</v>
      </c>
      <c r="J11" s="19">
        <v>5257.9290000000001</v>
      </c>
    </row>
    <row r="12" spans="1:13">
      <c r="A12" s="37" t="s">
        <v>523</v>
      </c>
      <c r="B12" s="37" t="s">
        <v>561</v>
      </c>
      <c r="C12" s="4" t="s">
        <v>562</v>
      </c>
      <c r="D12" t="s">
        <v>905</v>
      </c>
      <c r="F12" s="19">
        <v>15697.276099999999</v>
      </c>
      <c r="G12" s="19">
        <v>38235.154999999999</v>
      </c>
      <c r="H12" s="19">
        <v>2047.3520000000001</v>
      </c>
      <c r="I12" s="19">
        <v>2084.5230000000001</v>
      </c>
      <c r="J12" s="19">
        <v>5854.0860000000002</v>
      </c>
    </row>
    <row r="13" spans="1:13" customFormat="1">
      <c r="A13" s="12" t="s">
        <v>1331</v>
      </c>
      <c r="B13" s="12" t="s">
        <v>1332</v>
      </c>
      <c r="C13" t="s">
        <v>1333</v>
      </c>
      <c r="D13" t="s">
        <v>1334</v>
      </c>
      <c r="F13" s="19">
        <v>13668.6212</v>
      </c>
      <c r="G13" s="19">
        <v>118818.33100000001</v>
      </c>
      <c r="H13" s="19">
        <v>3312.1689999999999</v>
      </c>
      <c r="I13" s="19">
        <v>31372.616000000002</v>
      </c>
      <c r="J13" s="19">
        <v>7743.1530000000002</v>
      </c>
    </row>
    <row r="14" spans="1:13">
      <c r="A14" s="4" t="s">
        <v>519</v>
      </c>
      <c r="B14" s="4" t="s">
        <v>553</v>
      </c>
      <c r="C14" s="4" t="s">
        <v>554</v>
      </c>
      <c r="D14" t="s">
        <v>901</v>
      </c>
      <c r="F14" s="19">
        <v>13673.310799999999</v>
      </c>
      <c r="G14" s="19">
        <v>20144.113000000001</v>
      </c>
      <c r="H14" s="19">
        <v>1137.193</v>
      </c>
      <c r="I14" s="19">
        <v>1169.5740000000001</v>
      </c>
      <c r="J14" s="19">
        <v>5192.3370000000004</v>
      </c>
    </row>
    <row r="15" spans="1:13">
      <c r="A15" s="37" t="s">
        <v>517</v>
      </c>
      <c r="B15" s="37" t="s">
        <v>549</v>
      </c>
      <c r="C15" s="4" t="s">
        <v>550</v>
      </c>
      <c r="D15" t="s">
        <v>899</v>
      </c>
      <c r="F15" s="19">
        <v>11885.3658</v>
      </c>
      <c r="G15" s="19">
        <v>18280.744999999999</v>
      </c>
      <c r="H15" s="19">
        <v>704.09299999999996</v>
      </c>
      <c r="I15" s="19">
        <v>6.0000000000000001E-3</v>
      </c>
      <c r="J15" s="19">
        <v>4837.4489999999996</v>
      </c>
    </row>
    <row r="16" spans="1:13">
      <c r="A16" s="4" t="s">
        <v>522</v>
      </c>
      <c r="B16" s="4" t="s">
        <v>559</v>
      </c>
      <c r="C16" s="4" t="s">
        <v>560</v>
      </c>
      <c r="D16" t="s">
        <v>904</v>
      </c>
      <c r="F16" s="19">
        <v>9485.8968999999997</v>
      </c>
      <c r="G16" s="19">
        <v>13419.27</v>
      </c>
      <c r="H16" s="19">
        <v>25.253</v>
      </c>
      <c r="I16" s="19">
        <v>782.245</v>
      </c>
      <c r="J16" s="19">
        <v>2053.1030000000001</v>
      </c>
    </row>
    <row r="17" spans="1:10">
      <c r="A17" s="37" t="s">
        <v>509</v>
      </c>
      <c r="B17" s="37" t="s">
        <v>533</v>
      </c>
      <c r="C17" s="4" t="s">
        <v>534</v>
      </c>
      <c r="D17" t="s">
        <v>891</v>
      </c>
      <c r="F17" s="19">
        <v>8736.7484000000004</v>
      </c>
      <c r="G17" s="19">
        <v>19568.614000000001</v>
      </c>
      <c r="H17" s="19">
        <v>-28.404</v>
      </c>
      <c r="I17" s="19">
        <v>730.827</v>
      </c>
      <c r="J17" s="19">
        <v>3222.73</v>
      </c>
    </row>
    <row r="18" spans="1:10">
      <c r="A18" s="4" t="s">
        <v>512</v>
      </c>
      <c r="B18" s="4" t="s">
        <v>539</v>
      </c>
      <c r="C18" s="4" t="s">
        <v>540</v>
      </c>
      <c r="D18" t="s">
        <v>894</v>
      </c>
      <c r="F18" s="19">
        <v>7799.2655999999997</v>
      </c>
      <c r="G18" s="19">
        <v>8173.6589999999997</v>
      </c>
      <c r="H18" s="19">
        <v>145.57599999999999</v>
      </c>
      <c r="I18" s="19">
        <v>109.518</v>
      </c>
      <c r="J18" s="19">
        <v>2057.922</v>
      </c>
    </row>
    <row r="19" spans="1:10">
      <c r="A19" s="4" t="s">
        <v>521</v>
      </c>
      <c r="B19" s="4" t="s">
        <v>557</v>
      </c>
      <c r="C19" s="4" t="s">
        <v>558</v>
      </c>
      <c r="D19" t="s">
        <v>903</v>
      </c>
      <c r="F19" s="19">
        <v>5933.8352999999997</v>
      </c>
      <c r="G19" s="19">
        <v>18649.319</v>
      </c>
      <c r="H19" s="19">
        <v>-84.46</v>
      </c>
      <c r="I19" s="19">
        <v>997.82799999999997</v>
      </c>
      <c r="J19" s="19">
        <v>2860.2420000000002</v>
      </c>
    </row>
    <row r="20" spans="1:10">
      <c r="A20" s="4" t="s">
        <v>516</v>
      </c>
      <c r="B20" s="4" t="s">
        <v>547</v>
      </c>
      <c r="C20" s="4" t="s">
        <v>548</v>
      </c>
      <c r="D20" t="s">
        <v>898</v>
      </c>
      <c r="F20" s="19">
        <v>5783.4555</v>
      </c>
      <c r="G20" s="19">
        <v>8921.2250000000004</v>
      </c>
      <c r="H20" s="19">
        <v>140.01499999999999</v>
      </c>
      <c r="I20" s="19">
        <v>378.36500000000001</v>
      </c>
      <c r="J20" s="19">
        <v>2184.873</v>
      </c>
    </row>
    <row r="21" spans="1:10">
      <c r="A21" s="4" t="s">
        <v>511</v>
      </c>
      <c r="B21" s="4" t="s">
        <v>537</v>
      </c>
      <c r="C21" s="4" t="s">
        <v>538</v>
      </c>
      <c r="D21" t="s">
        <v>893</v>
      </c>
      <c r="F21" s="19">
        <v>5239.4363999999996</v>
      </c>
      <c r="G21" s="19">
        <v>8452.0969999999998</v>
      </c>
      <c r="H21" s="19">
        <v>674.44600000000003</v>
      </c>
      <c r="I21" s="19">
        <v>1549.115</v>
      </c>
      <c r="J21" s="19">
        <v>3369.6410000000001</v>
      </c>
    </row>
    <row r="22" spans="1:10">
      <c r="A22" s="4" t="s">
        <v>520</v>
      </c>
      <c r="B22" s="4" t="s">
        <v>555</v>
      </c>
      <c r="C22" s="4" t="s">
        <v>556</v>
      </c>
      <c r="D22" t="s">
        <v>902</v>
      </c>
      <c r="F22" s="19">
        <v>4424.1184999999996</v>
      </c>
      <c r="G22" s="19">
        <v>6428.308</v>
      </c>
      <c r="H22" s="19">
        <v>193.26300000000001</v>
      </c>
      <c r="I22" s="19">
        <v>478.36500000000001</v>
      </c>
      <c r="J22" s="19">
        <v>387.35399999999998</v>
      </c>
    </row>
    <row r="23" spans="1:10">
      <c r="A23" s="4" t="s">
        <v>527</v>
      </c>
      <c r="B23" s="4" t="s">
        <v>569</v>
      </c>
      <c r="C23" s="4" t="s">
        <v>570</v>
      </c>
      <c r="D23" t="s">
        <v>909</v>
      </c>
      <c r="F23" s="19">
        <v>2393.8193999999999</v>
      </c>
      <c r="G23" s="19">
        <v>952.40200000000004</v>
      </c>
      <c r="H23" s="19">
        <v>237.92400000000001</v>
      </c>
      <c r="I23" s="19">
        <v>0</v>
      </c>
      <c r="J23" s="19">
        <v>879.58500000000004</v>
      </c>
    </row>
    <row r="24" spans="1:10">
      <c r="A24" s="4" t="s">
        <v>518</v>
      </c>
      <c r="B24" s="4" t="s">
        <v>551</v>
      </c>
      <c r="C24" s="4" t="s">
        <v>552</v>
      </c>
      <c r="D24" t="s">
        <v>900</v>
      </c>
      <c r="F24" s="19">
        <v>2379.7845000000002</v>
      </c>
      <c r="G24" s="19">
        <v>1961.9390000000001</v>
      </c>
      <c r="H24" s="19">
        <v>-29.228000000000002</v>
      </c>
      <c r="I24" s="19">
        <v>204.10400000000001</v>
      </c>
      <c r="J24" s="19">
        <v>535.61900000000003</v>
      </c>
    </row>
    <row r="25" spans="1:10">
      <c r="A25" s="4" t="s">
        <v>513</v>
      </c>
      <c r="B25" s="4" t="s">
        <v>541</v>
      </c>
      <c r="C25" s="4" t="s">
        <v>542</v>
      </c>
      <c r="D25" t="s">
        <v>895</v>
      </c>
      <c r="F25" s="19">
        <v>2184.3528999999999</v>
      </c>
      <c r="G25" s="19">
        <v>542.41399999999999</v>
      </c>
      <c r="H25" s="19">
        <v>45.581000000000003</v>
      </c>
      <c r="I25" s="19">
        <v>27.466999999999999</v>
      </c>
      <c r="J25" s="19">
        <v>148.65</v>
      </c>
    </row>
    <row r="26" spans="1:10">
      <c r="A26" s="4" t="s">
        <v>524</v>
      </c>
      <c r="B26" s="4" t="s">
        <v>563</v>
      </c>
      <c r="C26" s="4" t="s">
        <v>564</v>
      </c>
      <c r="D26" t="s">
        <v>906</v>
      </c>
      <c r="F26" s="19">
        <v>2049.3202000000001</v>
      </c>
      <c r="G26" s="19">
        <v>3193.203</v>
      </c>
      <c r="H26" s="19">
        <v>-200.15299999999999</v>
      </c>
      <c r="I26" s="19">
        <v>455.20699999999999</v>
      </c>
      <c r="J26" s="19">
        <v>1048.991</v>
      </c>
    </row>
    <row r="27" spans="1:10">
      <c r="A27" s="4" t="s">
        <v>515</v>
      </c>
      <c r="B27" s="4" t="s">
        <v>545</v>
      </c>
      <c r="C27" s="4" t="s">
        <v>546</v>
      </c>
      <c r="D27" t="s">
        <v>897</v>
      </c>
      <c r="F27" s="19">
        <v>2043.8639000000001</v>
      </c>
      <c r="G27" s="19">
        <v>5708.6840000000002</v>
      </c>
      <c r="H27" s="19">
        <v>51.676000000000002</v>
      </c>
      <c r="I27" s="19">
        <v>2222.3519999999999</v>
      </c>
      <c r="J27" s="19">
        <v>680.56500000000005</v>
      </c>
    </row>
    <row r="28" spans="1:10">
      <c r="A28" s="4" t="s">
        <v>525</v>
      </c>
      <c r="B28" s="4" t="s">
        <v>565</v>
      </c>
      <c r="C28" s="4" t="s">
        <v>566</v>
      </c>
      <c r="D28" t="s">
        <v>907</v>
      </c>
      <c r="F28" s="19">
        <v>1273.8915</v>
      </c>
      <c r="G28" s="19">
        <v>7740.1040000000003</v>
      </c>
      <c r="H28" s="19">
        <v>-204.63300000000001</v>
      </c>
      <c r="I28" s="19">
        <v>1783.625</v>
      </c>
      <c r="J28" s="19">
        <v>739.54300000000001</v>
      </c>
    </row>
    <row r="29" spans="1:10">
      <c r="A29" s="4" t="s">
        <v>514</v>
      </c>
      <c r="B29" s="4" t="s">
        <v>543</v>
      </c>
      <c r="C29" s="4" t="s">
        <v>544</v>
      </c>
      <c r="D29" t="s">
        <v>896</v>
      </c>
      <c r="F29" s="19">
        <v>898.7944</v>
      </c>
      <c r="G29" s="19">
        <v>795.029</v>
      </c>
      <c r="H29" s="19">
        <v>-234.93</v>
      </c>
      <c r="I29" s="19">
        <v>349.41899999999998</v>
      </c>
      <c r="J29" s="19">
        <v>682.18200000000002</v>
      </c>
    </row>
    <row r="30" spans="1:10">
      <c r="A30" s="4" t="s">
        <v>526</v>
      </c>
      <c r="B30" s="4" t="s">
        <v>567</v>
      </c>
      <c r="C30" s="4" t="s">
        <v>568</v>
      </c>
      <c r="D30" t="s">
        <v>908</v>
      </c>
      <c r="F30" s="19">
        <v>363</v>
      </c>
      <c r="G30" s="19">
        <v>313.11500000000001</v>
      </c>
      <c r="H30" s="19">
        <v>-5.625</v>
      </c>
      <c r="I30" s="19">
        <v>263</v>
      </c>
      <c r="J30" s="19">
        <v>35.668999999999997</v>
      </c>
    </row>
    <row r="31" spans="1:10" customFormat="1"/>
    <row r="33" spans="1:10" customFormat="1">
      <c r="A33" s="6" t="s">
        <v>940</v>
      </c>
      <c r="F33" s="19"/>
      <c r="G33" s="19"/>
      <c r="H33" s="19"/>
      <c r="I33" s="19"/>
      <c r="J33" s="19"/>
    </row>
    <row r="34" spans="1:10" customFormat="1">
      <c r="A34" s="1" t="s">
        <v>941</v>
      </c>
      <c r="F34" s="19"/>
      <c r="G34" s="19"/>
      <c r="H34" s="19"/>
      <c r="I34" s="19"/>
      <c r="J34" s="19"/>
    </row>
    <row r="35" spans="1:10" customFormat="1">
      <c r="A35" t="s">
        <v>7</v>
      </c>
      <c r="B35" t="s">
        <v>126</v>
      </c>
      <c r="C35" t="s">
        <v>8</v>
      </c>
      <c r="E35" t="s">
        <v>383</v>
      </c>
      <c r="F35" t="s">
        <v>10</v>
      </c>
      <c r="G35" t="s">
        <v>9</v>
      </c>
      <c r="H35" t="s">
        <v>11</v>
      </c>
      <c r="I35" t="s">
        <v>12</v>
      </c>
      <c r="J35" t="s">
        <v>13</v>
      </c>
    </row>
    <row r="36" spans="1:10" customFormat="1">
      <c r="A36" s="12" t="s">
        <v>991</v>
      </c>
      <c r="B36" s="12" t="s">
        <v>992</v>
      </c>
      <c r="C36" t="s">
        <v>993</v>
      </c>
      <c r="D36" t="s">
        <v>1167</v>
      </c>
      <c r="F36" s="19">
        <v>54240.0406</v>
      </c>
      <c r="G36" s="19">
        <v>114434.306</v>
      </c>
      <c r="H36" s="19">
        <v>15203.098</v>
      </c>
      <c r="I36" s="19">
        <v>26844.981</v>
      </c>
      <c r="J36" s="19">
        <v>25313.793000000001</v>
      </c>
    </row>
    <row r="37" spans="1:10" customFormat="1">
      <c r="A37" s="12" t="s">
        <v>997</v>
      </c>
      <c r="B37" s="12" t="s">
        <v>998</v>
      </c>
      <c r="C37" t="s">
        <v>999</v>
      </c>
      <c r="D37" t="s">
        <v>1169</v>
      </c>
      <c r="F37" s="19">
        <v>43415.046399999999</v>
      </c>
      <c r="G37" s="19">
        <v>47061.072999999997</v>
      </c>
      <c r="H37" s="19">
        <v>7018.7020000000002</v>
      </c>
      <c r="I37" s="19">
        <v>15298.826999999999</v>
      </c>
      <c r="J37" s="19">
        <v>27099.852999999999</v>
      </c>
    </row>
    <row r="38" spans="1:10" customFormat="1">
      <c r="A38" t="s">
        <v>1015</v>
      </c>
      <c r="B38" t="s">
        <v>1016</v>
      </c>
      <c r="C38" t="s">
        <v>1017</v>
      </c>
      <c r="D38" t="s">
        <v>1175</v>
      </c>
      <c r="F38" s="19">
        <v>30209.16</v>
      </c>
      <c r="G38" s="19">
        <v>27029.026000000002</v>
      </c>
      <c r="H38" s="19">
        <v>4763.8599999999997</v>
      </c>
      <c r="I38" s="19">
        <v>450.952</v>
      </c>
      <c r="J38" s="19">
        <v>5488.4560000000001</v>
      </c>
    </row>
    <row r="39" spans="1:10" customFormat="1">
      <c r="A39" s="12" t="s">
        <v>994</v>
      </c>
      <c r="B39" s="12" t="s">
        <v>995</v>
      </c>
      <c r="C39" t="s">
        <v>996</v>
      </c>
      <c r="D39" t="s">
        <v>1168</v>
      </c>
      <c r="F39" s="19">
        <v>23328.574700000001</v>
      </c>
      <c r="G39" s="19">
        <v>66892.998999999996</v>
      </c>
      <c r="H39" s="19">
        <v>7436.8450000000003</v>
      </c>
      <c r="I39" s="19">
        <v>30850.918000000001</v>
      </c>
      <c r="J39" s="19">
        <v>22402.925999999999</v>
      </c>
    </row>
    <row r="40" spans="1:10" customFormat="1">
      <c r="A40" t="s">
        <v>1003</v>
      </c>
      <c r="B40" t="s">
        <v>1004</v>
      </c>
      <c r="C40" t="s">
        <v>1005</v>
      </c>
      <c r="D40" t="s">
        <v>1171</v>
      </c>
      <c r="F40" s="19">
        <v>22969</v>
      </c>
      <c r="G40" s="19">
        <v>22616.899000000001</v>
      </c>
      <c r="H40" s="19">
        <v>3907.4009999999998</v>
      </c>
      <c r="I40" s="19">
        <v>5800.5020000000004</v>
      </c>
      <c r="J40" s="19">
        <v>10114.846</v>
      </c>
    </row>
    <row r="41" spans="1:10" customFormat="1">
      <c r="A41" s="12" t="s">
        <v>1000</v>
      </c>
      <c r="B41" s="12" t="s">
        <v>1001</v>
      </c>
      <c r="C41" t="s">
        <v>1002</v>
      </c>
      <c r="D41" t="s">
        <v>1170</v>
      </c>
      <c r="F41" s="19">
        <v>17188.002199999999</v>
      </c>
      <c r="G41" s="19">
        <v>26680.115000000002</v>
      </c>
      <c r="H41" s="19">
        <v>629.92999999999995</v>
      </c>
      <c r="I41" s="19">
        <v>2351.933</v>
      </c>
      <c r="J41" s="19">
        <v>10539.753000000001</v>
      </c>
    </row>
    <row r="42" spans="1:10" customFormat="1">
      <c r="A42" t="s">
        <v>1006</v>
      </c>
      <c r="B42" t="s">
        <v>1007</v>
      </c>
      <c r="C42" t="s">
        <v>1008</v>
      </c>
      <c r="D42" t="s">
        <v>1172</v>
      </c>
      <c r="F42" s="19">
        <v>14607.956700000001</v>
      </c>
      <c r="G42" s="19">
        <v>23323.168000000001</v>
      </c>
      <c r="H42" s="19">
        <v>2808.8209999999999</v>
      </c>
      <c r="I42" s="19">
        <v>2575.4580000000001</v>
      </c>
      <c r="J42" s="19">
        <v>3907.7550000000001</v>
      </c>
    </row>
    <row r="43" spans="1:10" customFormat="1">
      <c r="A43" t="s">
        <v>1009</v>
      </c>
      <c r="B43" t="s">
        <v>1010</v>
      </c>
      <c r="C43" t="s">
        <v>1011</v>
      </c>
      <c r="D43" t="s">
        <v>1173</v>
      </c>
      <c r="F43" s="19">
        <v>7581.2403000000004</v>
      </c>
      <c r="G43" s="19">
        <v>22692.221000000001</v>
      </c>
      <c r="H43" s="19">
        <v>2332.5749999999998</v>
      </c>
      <c r="I43" s="19">
        <v>6452.8130000000001</v>
      </c>
      <c r="J43" s="19">
        <v>7378.42</v>
      </c>
    </row>
    <row r="44" spans="1:10" customFormat="1">
      <c r="A44" t="s">
        <v>1012</v>
      </c>
      <c r="B44" t="s">
        <v>1013</v>
      </c>
      <c r="C44" t="s">
        <v>1014</v>
      </c>
      <c r="D44" t="s">
        <v>1174</v>
      </c>
      <c r="F44" s="19">
        <v>5169.0302000000001</v>
      </c>
      <c r="G44" s="19">
        <v>19523.591</v>
      </c>
      <c r="H44" s="19">
        <v>946.13</v>
      </c>
      <c r="I44" s="19">
        <v>7442.7669999999998</v>
      </c>
      <c r="J44" s="19">
        <v>3284.9859999999999</v>
      </c>
    </row>
    <row r="45" spans="1:10" customFormat="1">
      <c r="A45" t="s">
        <v>1305</v>
      </c>
      <c r="B45" t="s">
        <v>1304</v>
      </c>
      <c r="C45" t="s">
        <v>1307</v>
      </c>
      <c r="D45" t="s">
        <v>1308</v>
      </c>
      <c r="E45" t="s">
        <v>1306</v>
      </c>
      <c r="F45" s="19">
        <v>22540.017</v>
      </c>
      <c r="G45" s="19">
        <v>21784.082999999999</v>
      </c>
      <c r="H45" s="19">
        <v>2197.5079999999998</v>
      </c>
      <c r="I45" s="19">
        <v>3818.5459999999998</v>
      </c>
      <c r="J45" s="19">
        <v>3742.5540000000001</v>
      </c>
    </row>
    <row r="46" spans="1:10" customFormat="1">
      <c r="A46" t="s">
        <v>1313</v>
      </c>
      <c r="B46" t="s">
        <v>1314</v>
      </c>
      <c r="C46" t="s">
        <v>1315</v>
      </c>
      <c r="D46" t="s">
        <v>1316</v>
      </c>
      <c r="F46" s="19">
        <v>37125.211300000003</v>
      </c>
      <c r="G46" s="19">
        <v>53678.915999999997</v>
      </c>
      <c r="H46" s="19">
        <v>9178.509</v>
      </c>
      <c r="I46" s="19">
        <v>15046.964</v>
      </c>
      <c r="J46" s="19">
        <v>10465.689</v>
      </c>
    </row>
    <row r="47" spans="1:10" customFormat="1"/>
    <row r="50" spans="1:10">
      <c r="A50" s="22" t="s">
        <v>501</v>
      </c>
    </row>
    <row r="51" spans="1:10" customFormat="1">
      <c r="A51" t="s">
        <v>7</v>
      </c>
      <c r="B51" t="s">
        <v>126</v>
      </c>
      <c r="C51" t="s">
        <v>8</v>
      </c>
      <c r="F51" t="s">
        <v>10</v>
      </c>
      <c r="G51" t="s">
        <v>9</v>
      </c>
      <c r="H51" t="s">
        <v>11</v>
      </c>
      <c r="I51" t="s">
        <v>12</v>
      </c>
      <c r="J51" t="s">
        <v>13</v>
      </c>
    </row>
    <row r="52" spans="1:10">
      <c r="A52" t="s">
        <v>257</v>
      </c>
      <c r="B52" t="s">
        <v>263</v>
      </c>
      <c r="C52" t="s">
        <v>264</v>
      </c>
      <c r="D52" t="s">
        <v>841</v>
      </c>
      <c r="F52" s="19">
        <v>868834.01300000004</v>
      </c>
      <c r="G52" s="19">
        <v>226613.141</v>
      </c>
      <c r="H52" s="19">
        <v>77588.145000000004</v>
      </c>
      <c r="I52" s="19">
        <v>1770</v>
      </c>
      <c r="J52" s="19">
        <v>31529.327000000001</v>
      </c>
    </row>
    <row r="53" spans="1:10">
      <c r="A53" t="s">
        <v>226</v>
      </c>
      <c r="B53" t="s">
        <v>227</v>
      </c>
      <c r="C53" t="s">
        <v>228</v>
      </c>
      <c r="D53" t="s">
        <v>829</v>
      </c>
      <c r="F53" s="19">
        <v>383133.27659999998</v>
      </c>
      <c r="G53" s="19">
        <v>118636.77800000001</v>
      </c>
      <c r="H53" s="19">
        <v>33396.438999999998</v>
      </c>
      <c r="I53" s="19">
        <v>54578.538</v>
      </c>
      <c r="J53" s="19">
        <v>7663.8710000000001</v>
      </c>
    </row>
    <row r="54" spans="1:10">
      <c r="A54" s="12" t="s">
        <v>258</v>
      </c>
      <c r="B54" s="12" t="s">
        <v>269</v>
      </c>
      <c r="C54" t="s">
        <v>266</v>
      </c>
      <c r="D54" t="s">
        <v>842</v>
      </c>
      <c r="F54" s="19">
        <v>258073.2542</v>
      </c>
      <c r="G54" s="19">
        <v>91255.854000000007</v>
      </c>
      <c r="H54" s="19">
        <v>27790.494999999999</v>
      </c>
      <c r="I54" s="19">
        <v>30154.268</v>
      </c>
      <c r="J54" s="19">
        <v>4638.6819999999998</v>
      </c>
    </row>
    <row r="55" spans="1:10">
      <c r="A55" t="s">
        <v>260</v>
      </c>
      <c r="B55" t="s">
        <v>275</v>
      </c>
      <c r="C55" t="s">
        <v>274</v>
      </c>
      <c r="D55" t="s">
        <v>844</v>
      </c>
      <c r="F55" s="19">
        <v>33956.034500000002</v>
      </c>
      <c r="G55" s="19">
        <v>13941.876</v>
      </c>
      <c r="H55" s="19">
        <v>-361.7</v>
      </c>
      <c r="I55" s="19">
        <v>12.127000000000001</v>
      </c>
      <c r="J55" s="19">
        <v>2132.2359999999999</v>
      </c>
    </row>
    <row r="56" spans="1:10">
      <c r="A56" s="4" t="s">
        <v>502</v>
      </c>
      <c r="B56" s="4" t="s">
        <v>504</v>
      </c>
      <c r="C56" s="4" t="s">
        <v>503</v>
      </c>
      <c r="D56" t="s">
        <v>910</v>
      </c>
      <c r="F56" s="19">
        <v>2593.7925</v>
      </c>
      <c r="G56" s="19">
        <v>687.86800000000005</v>
      </c>
      <c r="H56" s="19">
        <v>-5.5969999999999995</v>
      </c>
      <c r="I56" s="19">
        <v>8.9999999999999993E-3</v>
      </c>
      <c r="J56" s="19">
        <v>610.06899999999996</v>
      </c>
    </row>
    <row r="57" spans="1:10">
      <c r="A57" s="12" t="s">
        <v>259</v>
      </c>
      <c r="B57" s="12" t="s">
        <v>270</v>
      </c>
      <c r="C57" t="s">
        <v>271</v>
      </c>
      <c r="D57" t="s">
        <v>843</v>
      </c>
      <c r="F57" s="19"/>
      <c r="G57" s="19"/>
      <c r="H57" s="19"/>
      <c r="I57" s="19"/>
      <c r="J57" s="19"/>
    </row>
    <row r="61" spans="1:10">
      <c r="A61" s="23" t="s">
        <v>369</v>
      </c>
    </row>
    <row r="62" spans="1:10" customFormat="1">
      <c r="A62" t="s">
        <v>7</v>
      </c>
      <c r="B62" t="s">
        <v>126</v>
      </c>
      <c r="C62" t="s">
        <v>8</v>
      </c>
      <c r="F62" t="s">
        <v>10</v>
      </c>
      <c r="G62" t="s">
        <v>9</v>
      </c>
      <c r="H62" t="s">
        <v>11</v>
      </c>
      <c r="I62" t="s">
        <v>12</v>
      </c>
      <c r="J62" t="s">
        <v>13</v>
      </c>
    </row>
    <row r="63" spans="1:10">
      <c r="A63" s="4" t="s">
        <v>492</v>
      </c>
      <c r="B63" s="4" t="s">
        <v>498</v>
      </c>
      <c r="C63" s="4" t="s">
        <v>499</v>
      </c>
      <c r="D63" t="s">
        <v>911</v>
      </c>
      <c r="F63" s="19">
        <v>14898.9149</v>
      </c>
      <c r="G63" s="19">
        <v>2919.9589999999998</v>
      </c>
      <c r="H63" s="19">
        <v>1279.693</v>
      </c>
      <c r="I63" s="19">
        <v>581.64700000000005</v>
      </c>
      <c r="J63" s="19">
        <v>1762.8440000000001</v>
      </c>
    </row>
    <row r="64" spans="1:10">
      <c r="A64" s="37" t="s">
        <v>490</v>
      </c>
      <c r="B64" s="37" t="s">
        <v>495</v>
      </c>
      <c r="F64" s="19"/>
      <c r="G64" s="19"/>
      <c r="H64" s="19"/>
      <c r="I64" s="19"/>
      <c r="J64" s="19"/>
    </row>
    <row r="65" spans="1:10">
      <c r="A65" s="37" t="s">
        <v>489</v>
      </c>
      <c r="B65" s="37" t="s">
        <v>494</v>
      </c>
      <c r="F65" s="19"/>
      <c r="G65" s="19"/>
      <c r="H65" s="19"/>
      <c r="I65" s="19"/>
      <c r="J65" s="19"/>
    </row>
    <row r="66" spans="1:10">
      <c r="A66" s="37" t="s">
        <v>491</v>
      </c>
      <c r="B66" s="37" t="s">
        <v>493</v>
      </c>
      <c r="F66" s="19"/>
      <c r="G66" s="19"/>
      <c r="H66" s="19"/>
      <c r="I66" s="19"/>
      <c r="J66" s="19"/>
    </row>
    <row r="67" spans="1:10">
      <c r="A67" s="4" t="s">
        <v>497</v>
      </c>
      <c r="B67" s="4" t="s">
        <v>496</v>
      </c>
      <c r="F67" s="19"/>
      <c r="G67" s="19"/>
      <c r="H67" s="19"/>
      <c r="I67" s="19"/>
      <c r="J67" s="19"/>
    </row>
  </sheetData>
  <sortState ref="A35:J43">
    <sortCondition descending="1" ref="F35:F43"/>
  </sortState>
  <phoneticPr fontId="2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1"/>
  <sheetViews>
    <sheetView topLeftCell="A277" zoomScale="80" zoomScaleNormal="80" workbookViewId="0">
      <selection activeCell="D296" sqref="D296"/>
    </sheetView>
  </sheetViews>
  <sheetFormatPr defaultRowHeight="15.75"/>
  <cols>
    <col min="1" max="1" width="31.75" bestFit="1" customWidth="1"/>
    <col min="2" max="2" width="29.125" customWidth="1"/>
    <col min="4" max="4" width="14.375" bestFit="1" customWidth="1"/>
    <col min="5" max="5" width="38.5" customWidth="1"/>
    <col min="6" max="6" width="14.625" customWidth="1"/>
    <col min="7" max="7" width="22.125" bestFit="1" customWidth="1"/>
    <col min="8" max="8" width="19.25" bestFit="1" customWidth="1"/>
    <col min="9" max="9" width="18" bestFit="1" customWidth="1"/>
    <col min="10" max="10" width="20.875" bestFit="1" customWidth="1"/>
    <col min="11" max="11" width="16.25" bestFit="1" customWidth="1"/>
    <col min="13" max="13" width="19.25" bestFit="1" customWidth="1"/>
    <col min="14" max="14" width="34.5" bestFit="1" customWidth="1"/>
  </cols>
  <sheetData>
    <row r="1" spans="1:14">
      <c r="A1" s="8" t="s">
        <v>1294</v>
      </c>
      <c r="B1" s="2"/>
      <c r="M1" t="s">
        <v>10</v>
      </c>
      <c r="N1" t="s">
        <v>1354</v>
      </c>
    </row>
    <row r="2" spans="1:14">
      <c r="A2" t="s">
        <v>7</v>
      </c>
      <c r="B2" t="s">
        <v>126</v>
      </c>
      <c r="C2" t="s">
        <v>8</v>
      </c>
      <c r="D2" t="s">
        <v>740</v>
      </c>
      <c r="E2" t="s">
        <v>27</v>
      </c>
      <c r="F2" t="s">
        <v>1419</v>
      </c>
      <c r="G2" t="s">
        <v>10</v>
      </c>
      <c r="H2" t="s">
        <v>9</v>
      </c>
      <c r="I2" t="s">
        <v>11</v>
      </c>
      <c r="J2" t="s">
        <v>12</v>
      </c>
      <c r="K2" t="s">
        <v>13</v>
      </c>
      <c r="M2" t="s">
        <v>9</v>
      </c>
      <c r="N2" t="s">
        <v>1355</v>
      </c>
    </row>
    <row r="3" spans="1:14">
      <c r="A3" t="s">
        <v>51</v>
      </c>
      <c r="B3" t="s">
        <v>168</v>
      </c>
      <c r="C3" t="s">
        <v>53</v>
      </c>
      <c r="D3" t="s">
        <v>752</v>
      </c>
      <c r="E3" t="s">
        <v>1403</v>
      </c>
      <c r="G3" s="20"/>
      <c r="H3" s="20"/>
      <c r="I3" s="20"/>
      <c r="J3" s="20"/>
      <c r="K3" s="20"/>
      <c r="M3" t="s">
        <v>11</v>
      </c>
      <c r="N3" t="s">
        <v>1355</v>
      </c>
    </row>
    <row r="4" spans="1:14">
      <c r="A4" t="s">
        <v>14</v>
      </c>
      <c r="B4" t="s">
        <v>159</v>
      </c>
      <c r="C4" t="s">
        <v>21</v>
      </c>
      <c r="D4" t="s">
        <v>742</v>
      </c>
      <c r="E4" t="s">
        <v>1404</v>
      </c>
      <c r="G4" s="20"/>
      <c r="H4" s="20"/>
      <c r="I4" s="20"/>
      <c r="J4" s="20"/>
      <c r="K4" s="20"/>
      <c r="M4" t="s">
        <v>12</v>
      </c>
      <c r="N4" t="s">
        <v>1356</v>
      </c>
    </row>
    <row r="5" spans="1:14">
      <c r="A5" s="5" t="s">
        <v>1405</v>
      </c>
      <c r="B5" s="5" t="s">
        <v>1406</v>
      </c>
      <c r="C5" s="5" t="s">
        <v>1407</v>
      </c>
      <c r="D5" s="5" t="s">
        <v>1408</v>
      </c>
      <c r="E5" s="5" t="s">
        <v>1384</v>
      </c>
      <c r="F5" s="5"/>
      <c r="G5" s="20"/>
      <c r="H5" s="20"/>
      <c r="I5" s="20"/>
      <c r="J5" s="20"/>
      <c r="K5" s="20"/>
      <c r="M5" t="s">
        <v>13</v>
      </c>
      <c r="N5" t="s">
        <v>1356</v>
      </c>
    </row>
    <row r="6" spans="1:14">
      <c r="A6" s="5" t="s">
        <v>1409</v>
      </c>
      <c r="B6" s="5" t="s">
        <v>1410</v>
      </c>
      <c r="C6" s="5" t="s">
        <v>1411</v>
      </c>
      <c r="D6" s="5" t="s">
        <v>1412</v>
      </c>
      <c r="E6" s="5" t="s">
        <v>1413</v>
      </c>
      <c r="F6" s="5"/>
      <c r="G6" s="20"/>
      <c r="H6" s="20"/>
      <c r="I6" s="20"/>
      <c r="J6" s="20"/>
      <c r="K6" s="20"/>
      <c r="M6" s="13"/>
      <c r="N6">
        <v>2017</v>
      </c>
    </row>
    <row r="7" spans="1:14">
      <c r="A7" s="5" t="s">
        <v>1414</v>
      </c>
      <c r="B7" s="5" t="s">
        <v>1415</v>
      </c>
      <c r="C7" s="5" t="s">
        <v>1417</v>
      </c>
      <c r="D7" s="5" t="s">
        <v>1418</v>
      </c>
      <c r="E7" s="5" t="s">
        <v>1416</v>
      </c>
      <c r="F7" s="5"/>
      <c r="G7" s="20"/>
      <c r="H7" s="20"/>
      <c r="I7" s="20"/>
      <c r="J7" s="20"/>
      <c r="K7" s="20"/>
    </row>
    <row r="8" spans="1:14">
      <c r="A8" t="s">
        <v>592</v>
      </c>
      <c r="B8" t="s">
        <v>593</v>
      </c>
      <c r="C8" t="s">
        <v>594</v>
      </c>
      <c r="D8" t="s">
        <v>872</v>
      </c>
      <c r="E8" t="s">
        <v>595</v>
      </c>
      <c r="G8" s="20"/>
      <c r="H8" s="20"/>
      <c r="I8" s="20"/>
      <c r="J8" s="20"/>
      <c r="K8" s="20"/>
    </row>
    <row r="9" spans="1:14">
      <c r="A9" s="5" t="s">
        <v>1317</v>
      </c>
      <c r="B9" s="5" t="s">
        <v>1318</v>
      </c>
      <c r="C9" s="5" t="s">
        <v>1319</v>
      </c>
      <c r="D9" s="5" t="s">
        <v>1320</v>
      </c>
      <c r="E9" s="5" t="s">
        <v>47</v>
      </c>
      <c r="F9" s="5"/>
      <c r="G9" s="20"/>
      <c r="H9" s="20"/>
      <c r="I9" s="20"/>
      <c r="J9" s="20"/>
      <c r="K9" s="20"/>
      <c r="M9" s="12"/>
      <c r="N9" t="s">
        <v>1367</v>
      </c>
    </row>
    <row r="10" spans="1:14">
      <c r="A10" s="5" t="s">
        <v>578</v>
      </c>
      <c r="B10" s="5"/>
      <c r="C10" s="5"/>
      <c r="D10" s="5"/>
      <c r="E10" s="5"/>
      <c r="F10" s="5"/>
      <c r="G10" s="20"/>
      <c r="H10" s="20"/>
      <c r="I10" s="20"/>
      <c r="J10" s="20"/>
      <c r="K10" s="20"/>
    </row>
    <row r="11" spans="1:14" s="12" customFormat="1">
      <c r="A11" s="12" t="s">
        <v>1380</v>
      </c>
      <c r="B11" s="12" t="s">
        <v>1381</v>
      </c>
      <c r="C11" s="12" t="s">
        <v>1382</v>
      </c>
      <c r="D11" s="12" t="s">
        <v>1383</v>
      </c>
      <c r="F11" s="12" t="s">
        <v>1427</v>
      </c>
      <c r="G11" s="38"/>
      <c r="H11" s="38"/>
      <c r="I11" s="38"/>
      <c r="J11" s="38"/>
      <c r="K11" s="38"/>
    </row>
    <row r="12" spans="1:14">
      <c r="A12" s="5"/>
      <c r="B12" s="5"/>
      <c r="C12" s="5"/>
      <c r="D12" s="5"/>
      <c r="E12" s="5"/>
      <c r="F12" s="5"/>
      <c r="G12" s="20"/>
      <c r="H12" s="20"/>
      <c r="I12" s="20"/>
      <c r="J12" s="20"/>
      <c r="K12" s="20"/>
    </row>
    <row r="13" spans="1:14">
      <c r="A13" s="5"/>
      <c r="B13" s="5"/>
      <c r="C13" s="5"/>
      <c r="D13" s="5"/>
      <c r="E13" s="5"/>
      <c r="F13" s="5"/>
      <c r="G13" s="20"/>
      <c r="H13" s="20"/>
      <c r="I13" s="20"/>
      <c r="J13" s="20"/>
      <c r="K13" s="20"/>
    </row>
    <row r="14" spans="1:14">
      <c r="A14" s="5"/>
      <c r="B14" s="5"/>
      <c r="C14" s="5"/>
      <c r="D14" s="5"/>
      <c r="E14" s="5"/>
      <c r="F14" s="5"/>
      <c r="G14" s="20"/>
      <c r="H14" s="20"/>
      <c r="I14" s="20"/>
      <c r="J14" s="20"/>
      <c r="K14" s="20"/>
    </row>
    <row r="15" spans="1:14">
      <c r="A15" s="5"/>
      <c r="B15" s="5"/>
      <c r="C15" s="5"/>
      <c r="D15" s="5"/>
      <c r="E15" s="5"/>
      <c r="F15" s="5"/>
      <c r="G15" s="20"/>
      <c r="H15" s="20"/>
      <c r="I15" s="20"/>
      <c r="J15" s="20"/>
      <c r="K15" s="20"/>
    </row>
    <row r="16" spans="1:14">
      <c r="A16" s="5"/>
      <c r="B16" s="5"/>
      <c r="C16" s="5"/>
      <c r="D16" s="5"/>
      <c r="E16" s="5"/>
      <c r="F16" s="5"/>
      <c r="G16" s="20"/>
      <c r="H16" s="20"/>
      <c r="I16" s="20"/>
      <c r="J16" s="20"/>
      <c r="K16" s="20"/>
    </row>
    <row r="17" spans="1:11">
      <c r="A17" s="5"/>
      <c r="B17" s="5"/>
      <c r="C17" s="5"/>
      <c r="D17" s="5"/>
      <c r="E17" s="5"/>
      <c r="F17" s="5"/>
      <c r="G17" s="20"/>
      <c r="H17" s="20"/>
      <c r="I17" s="20"/>
      <c r="J17" s="20"/>
      <c r="K17" s="20"/>
    </row>
    <row r="18" spans="1:11">
      <c r="A18" s="5"/>
      <c r="B18" s="5"/>
      <c r="C18" s="5"/>
      <c r="D18" s="5"/>
      <c r="E18" s="5"/>
      <c r="F18" s="5"/>
      <c r="G18" s="20"/>
      <c r="H18" s="20"/>
      <c r="I18" s="20"/>
      <c r="J18" s="20"/>
      <c r="K18" s="20"/>
    </row>
    <row r="19" spans="1:11">
      <c r="A19" s="5"/>
      <c r="B19" s="5"/>
      <c r="C19" s="5"/>
      <c r="D19" s="5"/>
      <c r="E19" s="5"/>
      <c r="F19" s="5"/>
      <c r="G19" s="20"/>
      <c r="H19" s="20"/>
      <c r="I19" s="20"/>
      <c r="J19" s="20"/>
      <c r="K19" s="20"/>
    </row>
    <row r="20" spans="1:11">
      <c r="A20" s="5"/>
      <c r="B20" s="5"/>
      <c r="C20" s="5"/>
      <c r="D20" s="5"/>
      <c r="E20" s="5"/>
      <c r="F20" s="5"/>
      <c r="G20" s="20"/>
      <c r="H20" s="20"/>
      <c r="I20" s="20"/>
      <c r="J20" s="20"/>
      <c r="K20" s="20"/>
    </row>
    <row r="21" spans="1:11">
      <c r="A21" s="5"/>
      <c r="B21" s="5"/>
      <c r="C21" s="5"/>
      <c r="D21" s="5"/>
      <c r="E21" s="5"/>
      <c r="F21" s="5"/>
      <c r="G21" s="20"/>
      <c r="H21" s="20"/>
      <c r="I21" s="20"/>
      <c r="J21" s="20"/>
      <c r="K21" s="20"/>
    </row>
    <row r="22" spans="1:11">
      <c r="A22" s="5"/>
      <c r="B22" s="5"/>
      <c r="C22" s="5"/>
      <c r="D22" s="5"/>
      <c r="E22" s="5"/>
      <c r="F22" s="5"/>
      <c r="G22" s="20"/>
      <c r="H22" s="20"/>
      <c r="I22" s="20"/>
      <c r="J22" s="20"/>
      <c r="K22" s="20"/>
    </row>
    <row r="23" spans="1:11">
      <c r="A23" s="5"/>
      <c r="B23" s="5"/>
      <c r="C23" s="5"/>
      <c r="D23" s="5"/>
      <c r="E23" s="5"/>
      <c r="F23" s="5"/>
      <c r="G23" s="20"/>
      <c r="H23" s="20"/>
      <c r="I23" s="20"/>
      <c r="J23" s="20"/>
      <c r="K23" s="20"/>
    </row>
    <row r="24" spans="1:11">
      <c r="A24" s="5"/>
      <c r="B24" s="5"/>
      <c r="C24" s="5"/>
      <c r="D24" s="5"/>
      <c r="E24" s="5"/>
      <c r="F24" s="5"/>
      <c r="G24" s="20"/>
      <c r="H24" s="20"/>
      <c r="I24" s="20"/>
      <c r="J24" s="20"/>
      <c r="K24" s="20"/>
    </row>
    <row r="25" spans="1:11">
      <c r="A25" s="5"/>
      <c r="B25" s="5"/>
      <c r="C25" s="5"/>
      <c r="D25" s="5"/>
      <c r="E25" s="5"/>
      <c r="F25" s="5"/>
      <c r="G25" s="20"/>
      <c r="H25" s="20"/>
      <c r="I25" s="20"/>
      <c r="J25" s="20"/>
      <c r="K25" s="20"/>
    </row>
    <row r="26" spans="1:11">
      <c r="G26" s="19"/>
      <c r="H26" s="19"/>
      <c r="I26" s="19"/>
      <c r="J26" s="19"/>
      <c r="K26" s="19"/>
    </row>
    <row r="29" spans="1:11">
      <c r="A29" s="6" t="s">
        <v>0</v>
      </c>
      <c r="B29" s="1"/>
    </row>
    <row r="30" spans="1:11">
      <c r="A30" s="1" t="s">
        <v>101</v>
      </c>
      <c r="B30" s="1"/>
    </row>
    <row r="31" spans="1:11">
      <c r="A31" t="s">
        <v>7</v>
      </c>
      <c r="B31" t="s">
        <v>126</v>
      </c>
      <c r="C31" t="s">
        <v>8</v>
      </c>
      <c r="E31" t="s">
        <v>100</v>
      </c>
      <c r="G31" t="s">
        <v>10</v>
      </c>
      <c r="H31" t="s">
        <v>9</v>
      </c>
      <c r="I31" t="s">
        <v>11</v>
      </c>
      <c r="J31" t="s">
        <v>12</v>
      </c>
      <c r="K31" t="s">
        <v>13</v>
      </c>
    </row>
    <row r="32" spans="1:11">
      <c r="A32" s="12" t="s">
        <v>102</v>
      </c>
      <c r="B32" s="12" t="s">
        <v>128</v>
      </c>
      <c r="C32" t="s">
        <v>103</v>
      </c>
      <c r="D32" t="s">
        <v>763</v>
      </c>
      <c r="E32" t="s">
        <v>112</v>
      </c>
      <c r="G32" s="19">
        <v>226932.75</v>
      </c>
      <c r="H32" s="19">
        <v>49541.199000000001</v>
      </c>
      <c r="I32" s="19">
        <v>15122.495000000001</v>
      </c>
      <c r="J32" s="19">
        <v>12949.383</v>
      </c>
      <c r="K32" s="19">
        <v>26902.663</v>
      </c>
    </row>
    <row r="33" spans="1:11">
      <c r="A33" t="s">
        <v>106</v>
      </c>
      <c r="B33" t="s">
        <v>175</v>
      </c>
      <c r="C33" t="s">
        <v>107</v>
      </c>
      <c r="D33" t="s">
        <v>765</v>
      </c>
      <c r="E33" t="s">
        <v>112</v>
      </c>
      <c r="G33" s="19">
        <v>109373.2205</v>
      </c>
      <c r="H33" s="19">
        <v>13547.674999999999</v>
      </c>
      <c r="I33" s="19">
        <v>5683.1319999999996</v>
      </c>
      <c r="J33" s="19">
        <v>0</v>
      </c>
      <c r="K33" s="19">
        <v>7835.7979999999998</v>
      </c>
    </row>
    <row r="34" spans="1:11">
      <c r="A34" t="s">
        <v>104</v>
      </c>
      <c r="B34" t="s">
        <v>174</v>
      </c>
      <c r="C34" t="s">
        <v>105</v>
      </c>
      <c r="D34" t="s">
        <v>764</v>
      </c>
      <c r="E34" t="s">
        <v>112</v>
      </c>
      <c r="G34" s="19">
        <v>30091.918699999998</v>
      </c>
      <c r="H34" s="19">
        <v>6951.7539999999999</v>
      </c>
      <c r="I34" s="19">
        <v>1782.759</v>
      </c>
      <c r="J34" s="19">
        <v>3598.88</v>
      </c>
      <c r="K34" s="19">
        <v>2092.6370000000002</v>
      </c>
    </row>
    <row r="35" spans="1:11">
      <c r="A35" t="s">
        <v>108</v>
      </c>
      <c r="B35" t="s">
        <v>180</v>
      </c>
      <c r="C35" t="s">
        <v>109</v>
      </c>
      <c r="D35" t="s">
        <v>766</v>
      </c>
      <c r="E35" t="s">
        <v>113</v>
      </c>
      <c r="G35" s="19">
        <v>18028.1656</v>
      </c>
      <c r="H35" s="19">
        <v>3477.5639999999999</v>
      </c>
      <c r="I35" s="19">
        <v>464.24400000000003</v>
      </c>
      <c r="J35" s="19">
        <v>393.98899999999998</v>
      </c>
      <c r="K35" s="19">
        <v>1337.558</v>
      </c>
    </row>
    <row r="36" spans="1:11">
      <c r="G36" s="19"/>
      <c r="H36" s="19"/>
      <c r="I36" s="19"/>
      <c r="J36" s="19"/>
      <c r="K36" s="19"/>
    </row>
    <row r="38" spans="1:11">
      <c r="A38" s="1" t="s">
        <v>1335</v>
      </c>
      <c r="B38" s="1"/>
    </row>
    <row r="39" spans="1:11">
      <c r="A39" t="s">
        <v>7</v>
      </c>
      <c r="B39" t="s">
        <v>126</v>
      </c>
      <c r="C39" t="s">
        <v>8</v>
      </c>
      <c r="E39" t="s">
        <v>100</v>
      </c>
      <c r="G39" t="s">
        <v>10</v>
      </c>
      <c r="H39" t="s">
        <v>9</v>
      </c>
      <c r="I39" t="s">
        <v>11</v>
      </c>
      <c r="J39" t="s">
        <v>12</v>
      </c>
      <c r="K39" t="s">
        <v>13</v>
      </c>
    </row>
    <row r="40" spans="1:11">
      <c r="A40" t="s">
        <v>1346</v>
      </c>
      <c r="B40" t="s">
        <v>1347</v>
      </c>
      <c r="C40" t="s">
        <v>1348</v>
      </c>
      <c r="D40" t="s">
        <v>1349</v>
      </c>
      <c r="E40" t="s">
        <v>1340</v>
      </c>
      <c r="G40" s="19">
        <v>18453.6106</v>
      </c>
      <c r="H40" s="19">
        <v>2206.8319999999999</v>
      </c>
      <c r="I40" s="19">
        <v>756.92399999999998</v>
      </c>
      <c r="J40" s="19">
        <v>0</v>
      </c>
      <c r="K40" s="19">
        <v>853.65099999999995</v>
      </c>
    </row>
    <row r="41" spans="1:11">
      <c r="G41" s="19"/>
      <c r="H41" s="19"/>
      <c r="I41" s="19"/>
      <c r="J41" s="19"/>
      <c r="K41" s="19"/>
    </row>
    <row r="42" spans="1:11">
      <c r="G42" s="19"/>
      <c r="H42" s="19"/>
      <c r="I42" s="19"/>
      <c r="J42" s="19"/>
      <c r="K42" s="19"/>
    </row>
    <row r="43" spans="1:11">
      <c r="G43" s="19"/>
      <c r="H43" s="19"/>
      <c r="I43" s="19"/>
      <c r="J43" s="19"/>
      <c r="K43" s="19"/>
    </row>
    <row r="46" spans="1:11">
      <c r="A46" s="7" t="s">
        <v>373</v>
      </c>
      <c r="B46" s="1"/>
    </row>
    <row r="47" spans="1:11">
      <c r="A47" t="s">
        <v>7</v>
      </c>
      <c r="B47" t="s">
        <v>126</v>
      </c>
      <c r="C47" t="s">
        <v>8</v>
      </c>
      <c r="G47" t="s">
        <v>10</v>
      </c>
      <c r="H47" t="s">
        <v>9</v>
      </c>
      <c r="I47" t="s">
        <v>11</v>
      </c>
      <c r="J47" t="s">
        <v>12</v>
      </c>
      <c r="K47" t="s">
        <v>13</v>
      </c>
    </row>
    <row r="48" spans="1:11">
      <c r="A48" s="12" t="s">
        <v>85</v>
      </c>
      <c r="B48" s="12" t="s">
        <v>156</v>
      </c>
      <c r="C48" t="s">
        <v>87</v>
      </c>
      <c r="D48" t="s">
        <v>767</v>
      </c>
      <c r="G48" s="19">
        <v>5743579.2714</v>
      </c>
      <c r="H48" s="19">
        <v>991611.51199999999</v>
      </c>
      <c r="I48" s="19">
        <v>658497.53799999994</v>
      </c>
      <c r="J48" s="19">
        <v>189488.09</v>
      </c>
      <c r="K48" s="19">
        <v>577782.96299999999</v>
      </c>
    </row>
    <row r="49" spans="1:11">
      <c r="A49" s="12" t="s">
        <v>1321</v>
      </c>
      <c r="B49" s="12" t="s">
        <v>1322</v>
      </c>
      <c r="C49" t="s">
        <v>1323</v>
      </c>
      <c r="D49" t="s">
        <v>1324</v>
      </c>
      <c r="E49" t="s">
        <v>47</v>
      </c>
      <c r="G49" s="19">
        <v>247829.04939999999</v>
      </c>
      <c r="H49" s="19">
        <v>61485.089</v>
      </c>
      <c r="I49" s="19">
        <v>33140.275000000001</v>
      </c>
      <c r="J49" s="19">
        <v>0</v>
      </c>
      <c r="K49" s="19">
        <v>50196.81</v>
      </c>
    </row>
    <row r="50" spans="1:11">
      <c r="A50" s="12" t="s">
        <v>86</v>
      </c>
      <c r="B50" s="12" t="s">
        <v>157</v>
      </c>
      <c r="C50" t="s">
        <v>88</v>
      </c>
      <c r="D50" t="s">
        <v>768</v>
      </c>
      <c r="G50" s="19">
        <v>222188.01420000001</v>
      </c>
      <c r="H50" s="19">
        <v>149363.89300000001</v>
      </c>
      <c r="I50" s="19">
        <v>58913.167999999998</v>
      </c>
      <c r="J50" s="19">
        <v>92609.395000000004</v>
      </c>
      <c r="K50" s="19">
        <v>77142.865999999995</v>
      </c>
    </row>
    <row r="51" spans="1:11">
      <c r="A51" t="s">
        <v>90</v>
      </c>
      <c r="B51" t="s">
        <v>176</v>
      </c>
      <c r="C51" t="s">
        <v>91</v>
      </c>
      <c r="D51" t="s">
        <v>769</v>
      </c>
      <c r="G51" s="19">
        <v>109975.70759999999</v>
      </c>
      <c r="H51" s="19">
        <v>25071.648000000001</v>
      </c>
      <c r="I51" s="19">
        <v>7346.08</v>
      </c>
      <c r="J51" s="19">
        <v>0</v>
      </c>
      <c r="K51" s="19">
        <v>16334.48</v>
      </c>
    </row>
    <row r="52" spans="1:11">
      <c r="A52" s="12" t="s">
        <v>96</v>
      </c>
      <c r="B52" s="12" t="s">
        <v>179</v>
      </c>
      <c r="C52" t="s">
        <v>97</v>
      </c>
      <c r="D52" t="s">
        <v>772</v>
      </c>
      <c r="G52" s="19">
        <v>79500.967000000004</v>
      </c>
      <c r="H52" s="19">
        <v>113648.891</v>
      </c>
      <c r="I52" s="19">
        <v>7296.616</v>
      </c>
      <c r="J52" s="19">
        <v>16.992000000000001</v>
      </c>
      <c r="K52" s="19">
        <v>13582.019</v>
      </c>
    </row>
    <row r="53" spans="1:11">
      <c r="A53" s="12" t="s">
        <v>1317</v>
      </c>
      <c r="B53" s="12" t="s">
        <v>1318</v>
      </c>
      <c r="C53" t="s">
        <v>1319</v>
      </c>
      <c r="D53" t="s">
        <v>1320</v>
      </c>
      <c r="E53" t="s">
        <v>47</v>
      </c>
      <c r="G53" s="19">
        <v>77610.003800000006</v>
      </c>
      <c r="H53" s="19">
        <v>49323.012000000002</v>
      </c>
      <c r="I53" s="19">
        <v>14181.808999999999</v>
      </c>
      <c r="J53" s="19">
        <v>12055.798000000001</v>
      </c>
      <c r="K53" s="19">
        <v>11253.767</v>
      </c>
    </row>
    <row r="54" spans="1:11">
      <c r="A54" t="s">
        <v>66</v>
      </c>
      <c r="B54" t="s">
        <v>172</v>
      </c>
      <c r="C54" t="s">
        <v>67</v>
      </c>
      <c r="D54" t="s">
        <v>756</v>
      </c>
      <c r="G54" s="19">
        <v>12577.7963</v>
      </c>
      <c r="H54" s="19">
        <v>9354.9979999999996</v>
      </c>
      <c r="I54" s="19">
        <v>950.57600000000002</v>
      </c>
      <c r="J54" s="19">
        <v>0</v>
      </c>
      <c r="K54" s="19">
        <v>1163.0830000000001</v>
      </c>
    </row>
    <row r="55" spans="1:11">
      <c r="A55" t="s">
        <v>98</v>
      </c>
      <c r="B55" t="s">
        <v>183</v>
      </c>
      <c r="C55" t="s">
        <v>99</v>
      </c>
      <c r="D55" t="s">
        <v>773</v>
      </c>
      <c r="G55" s="19">
        <v>9040.7392</v>
      </c>
      <c r="H55" s="19">
        <v>5445.7139999999999</v>
      </c>
      <c r="I55" s="19">
        <v>457.75400000000002</v>
      </c>
      <c r="J55" s="19">
        <v>1131.491</v>
      </c>
      <c r="K55" s="19">
        <v>1570.4069999999999</v>
      </c>
    </row>
    <row r="56" spans="1:11">
      <c r="A56" t="s">
        <v>92</v>
      </c>
      <c r="B56" t="s">
        <v>177</v>
      </c>
      <c r="C56" t="s">
        <v>93</v>
      </c>
      <c r="D56" t="s">
        <v>770</v>
      </c>
      <c r="G56" s="19">
        <v>4706.7137000000002</v>
      </c>
      <c r="H56" s="19">
        <v>1650.627</v>
      </c>
      <c r="I56" s="19">
        <v>157.179</v>
      </c>
      <c r="J56" s="19">
        <v>837.81500000000005</v>
      </c>
      <c r="K56" s="19">
        <v>949.34799999999996</v>
      </c>
    </row>
    <row r="57" spans="1:11">
      <c r="A57" t="s">
        <v>94</v>
      </c>
      <c r="B57" t="s">
        <v>178</v>
      </c>
      <c r="C57" t="s">
        <v>95</v>
      </c>
      <c r="D57" t="s">
        <v>771</v>
      </c>
      <c r="G57" s="19">
        <v>1352.1188</v>
      </c>
      <c r="H57" s="19">
        <v>1387.528</v>
      </c>
      <c r="I57" s="19">
        <v>31.024000000000001</v>
      </c>
      <c r="J57" s="19">
        <v>802.47799999999995</v>
      </c>
      <c r="K57" s="19">
        <v>48.905000000000001</v>
      </c>
    </row>
    <row r="58" spans="1:11">
      <c r="A58" s="12" t="s">
        <v>89</v>
      </c>
      <c r="B58" s="12" t="s">
        <v>158</v>
      </c>
      <c r="G58" s="19"/>
      <c r="H58" s="19"/>
      <c r="I58" s="19"/>
      <c r="J58" s="19"/>
      <c r="K58" s="19"/>
    </row>
    <row r="60" spans="1:11">
      <c r="A60" s="1" t="s">
        <v>1345</v>
      </c>
      <c r="B60" s="1"/>
    </row>
    <row r="61" spans="1:11">
      <c r="A61" t="s">
        <v>7</v>
      </c>
      <c r="B61" t="s">
        <v>126</v>
      </c>
      <c r="C61" t="s">
        <v>8</v>
      </c>
      <c r="G61" t="s">
        <v>10</v>
      </c>
      <c r="H61" t="s">
        <v>9</v>
      </c>
      <c r="I61" t="s">
        <v>11</v>
      </c>
      <c r="J61" t="s">
        <v>12</v>
      </c>
      <c r="K61" t="s">
        <v>13</v>
      </c>
    </row>
    <row r="62" spans="1:11">
      <c r="A62" t="s">
        <v>1336</v>
      </c>
      <c r="B62" t="s">
        <v>1337</v>
      </c>
      <c r="C62" t="s">
        <v>1338</v>
      </c>
      <c r="D62" t="s">
        <v>1339</v>
      </c>
      <c r="G62" s="19">
        <v>83053.944499999998</v>
      </c>
      <c r="H62" s="19">
        <v>18267.93</v>
      </c>
      <c r="I62" s="19">
        <v>7593.7960000000003</v>
      </c>
      <c r="J62" s="19">
        <v>4399</v>
      </c>
      <c r="K62" s="19">
        <v>5851.5330000000004</v>
      </c>
    </row>
    <row r="63" spans="1:11">
      <c r="A63" t="s">
        <v>1341</v>
      </c>
      <c r="B63" t="s">
        <v>1342</v>
      </c>
      <c r="C63" t="s">
        <v>1343</v>
      </c>
      <c r="D63" t="s">
        <v>1344</v>
      </c>
      <c r="G63" s="19">
        <v>9902.9429</v>
      </c>
      <c r="H63" s="19">
        <v>1685.1410000000001</v>
      </c>
      <c r="I63" s="19">
        <v>547.11400000000003</v>
      </c>
      <c r="J63" s="19">
        <v>8.3260000000000005</v>
      </c>
      <c r="K63" s="19">
        <v>1308.384</v>
      </c>
    </row>
    <row r="64" spans="1:11">
      <c r="A64" t="s">
        <v>1350</v>
      </c>
      <c r="B64" t="s">
        <v>1351</v>
      </c>
      <c r="C64" t="s">
        <v>1352</v>
      </c>
      <c r="D64" t="s">
        <v>1353</v>
      </c>
      <c r="G64" s="19">
        <v>5058.6489000000001</v>
      </c>
      <c r="H64" s="19">
        <v>1993.16</v>
      </c>
      <c r="I64" s="19">
        <v>565.16399999999999</v>
      </c>
      <c r="J64" s="19">
        <v>122.069</v>
      </c>
      <c r="K64" s="19">
        <v>1215.9369999999999</v>
      </c>
    </row>
    <row r="65" spans="1:11">
      <c r="G65" s="19"/>
      <c r="H65" s="19"/>
      <c r="I65" s="19"/>
      <c r="J65" s="19"/>
      <c r="K65" s="19"/>
    </row>
    <row r="66" spans="1:11">
      <c r="G66" s="19"/>
      <c r="H66" s="19"/>
      <c r="I66" s="19"/>
      <c r="J66" s="19"/>
      <c r="K66" s="19"/>
    </row>
    <row r="67" spans="1:11">
      <c r="G67" s="19"/>
      <c r="H67" s="19"/>
      <c r="I67" s="19"/>
      <c r="J67" s="19"/>
      <c r="K67" s="19"/>
    </row>
    <row r="69" spans="1:11">
      <c r="A69" s="7" t="s">
        <v>374</v>
      </c>
    </row>
    <row r="70" spans="1:11">
      <c r="A70" t="s">
        <v>7</v>
      </c>
      <c r="B70" t="s">
        <v>126</v>
      </c>
      <c r="C70" t="s">
        <v>8</v>
      </c>
      <c r="E70" t="s">
        <v>383</v>
      </c>
      <c r="G70" t="s">
        <v>10</v>
      </c>
      <c r="H70" t="s">
        <v>9</v>
      </c>
      <c r="I70" t="s">
        <v>11</v>
      </c>
      <c r="J70" t="s">
        <v>12</v>
      </c>
      <c r="K70" t="s">
        <v>13</v>
      </c>
    </row>
    <row r="71" spans="1:11">
      <c r="A71" t="s">
        <v>377</v>
      </c>
      <c r="B71" t="s">
        <v>378</v>
      </c>
      <c r="C71" t="s">
        <v>381</v>
      </c>
      <c r="D71" t="s">
        <v>774</v>
      </c>
      <c r="G71" s="19">
        <v>64007.746800000001</v>
      </c>
      <c r="H71" s="19">
        <v>15591.794</v>
      </c>
      <c r="I71" s="19">
        <v>3448.4119999999998</v>
      </c>
      <c r="J71" s="19">
        <v>2852.3809999999999</v>
      </c>
      <c r="K71" s="19">
        <v>4269.4709999999995</v>
      </c>
    </row>
    <row r="72" spans="1:11">
      <c r="A72" t="s">
        <v>409</v>
      </c>
      <c r="B72" t="s">
        <v>410</v>
      </c>
      <c r="C72" t="s">
        <v>411</v>
      </c>
      <c r="D72" t="s">
        <v>784</v>
      </c>
      <c r="E72" t="s">
        <v>421</v>
      </c>
      <c r="G72" s="19">
        <v>24657.344499999999</v>
      </c>
      <c r="H72" s="19">
        <v>3062.0039999999999</v>
      </c>
      <c r="I72" s="19">
        <v>1062.194</v>
      </c>
      <c r="J72" s="19">
        <v>0</v>
      </c>
      <c r="K72" s="19">
        <v>3681.6860000000001</v>
      </c>
    </row>
    <row r="73" spans="1:11">
      <c r="A73" t="s">
        <v>392</v>
      </c>
      <c r="B73" t="s">
        <v>140</v>
      </c>
      <c r="C73" t="s">
        <v>111</v>
      </c>
      <c r="D73" t="s">
        <v>778</v>
      </c>
      <c r="E73" t="s">
        <v>393</v>
      </c>
      <c r="G73" s="19">
        <v>14408.7762</v>
      </c>
      <c r="H73" s="19">
        <v>24649.191999999999</v>
      </c>
      <c r="I73" s="19">
        <v>1419.847</v>
      </c>
      <c r="J73" s="19">
        <v>914.08100000000002</v>
      </c>
      <c r="K73" s="19">
        <v>2255.09</v>
      </c>
    </row>
    <row r="74" spans="1:11">
      <c r="A74" t="s">
        <v>379</v>
      </c>
      <c r="B74" t="s">
        <v>380</v>
      </c>
      <c r="C74" t="s">
        <v>382</v>
      </c>
      <c r="D74" t="s">
        <v>775</v>
      </c>
      <c r="E74" t="s">
        <v>384</v>
      </c>
      <c r="G74" s="19">
        <v>14102.0954</v>
      </c>
      <c r="H74" s="19">
        <v>3914.623</v>
      </c>
      <c r="I74" s="19">
        <v>980.38300000000004</v>
      </c>
      <c r="J74" s="19">
        <v>37.195</v>
      </c>
      <c r="K74" s="19">
        <v>1279.5409999999999</v>
      </c>
    </row>
    <row r="75" spans="1:11">
      <c r="A75" s="12" t="s">
        <v>418</v>
      </c>
      <c r="B75" s="12" t="s">
        <v>419</v>
      </c>
      <c r="C75" t="s">
        <v>420</v>
      </c>
      <c r="D75" t="s">
        <v>787</v>
      </c>
      <c r="G75" s="19">
        <v>11925.7016</v>
      </c>
      <c r="H75" s="19">
        <v>20567.173999999999</v>
      </c>
      <c r="I75" s="19">
        <v>912.91800000000001</v>
      </c>
      <c r="J75" s="19">
        <v>2986.6489999999999</v>
      </c>
      <c r="K75" s="19">
        <v>1935.0029999999999</v>
      </c>
    </row>
    <row r="76" spans="1:11">
      <c r="A76" t="s">
        <v>403</v>
      </c>
      <c r="B76" t="s">
        <v>404</v>
      </c>
      <c r="C76" t="s">
        <v>405</v>
      </c>
      <c r="D76" t="s">
        <v>782</v>
      </c>
      <c r="G76" s="19">
        <v>10275.0201</v>
      </c>
      <c r="H76" s="19">
        <v>11723.971</v>
      </c>
      <c r="I76" s="19">
        <v>1451.146</v>
      </c>
      <c r="J76" s="19">
        <v>438.12700000000001</v>
      </c>
      <c r="K76" s="19">
        <v>4860.848</v>
      </c>
    </row>
    <row r="77" spans="1:11">
      <c r="A77" t="s">
        <v>389</v>
      </c>
      <c r="B77" t="s">
        <v>390</v>
      </c>
      <c r="C77" t="s">
        <v>391</v>
      </c>
      <c r="D77" t="s">
        <v>777</v>
      </c>
      <c r="G77" s="19">
        <v>6150.3364000000001</v>
      </c>
      <c r="H77" s="19">
        <v>3603.0540000000001</v>
      </c>
      <c r="I77" s="19">
        <v>632.63599999999997</v>
      </c>
      <c r="J77" s="19">
        <v>106.938</v>
      </c>
      <c r="K77" s="19">
        <v>703.34</v>
      </c>
    </row>
    <row r="78" spans="1:11">
      <c r="A78" t="s">
        <v>406</v>
      </c>
      <c r="B78" t="s">
        <v>407</v>
      </c>
      <c r="C78" t="s">
        <v>408</v>
      </c>
      <c r="D78" t="s">
        <v>783</v>
      </c>
      <c r="G78" s="19">
        <v>4855.9288999999999</v>
      </c>
      <c r="H78" s="19">
        <v>4412.1459999999997</v>
      </c>
      <c r="I78" s="19">
        <v>606.86</v>
      </c>
      <c r="J78" s="19">
        <v>2113.953</v>
      </c>
      <c r="K78" s="19">
        <v>895.12400000000002</v>
      </c>
    </row>
    <row r="79" spans="1:11">
      <c r="A79" t="s">
        <v>415</v>
      </c>
      <c r="B79" t="s">
        <v>416</v>
      </c>
      <c r="C79" t="s">
        <v>417</v>
      </c>
      <c r="D79" t="s">
        <v>786</v>
      </c>
      <c r="G79" s="19">
        <v>4804.5245999999997</v>
      </c>
      <c r="H79" s="19">
        <v>3058.6529999999998</v>
      </c>
      <c r="I79" s="19">
        <v>643.67499999999995</v>
      </c>
      <c r="J79" s="19">
        <v>120.714</v>
      </c>
      <c r="K79" s="19">
        <v>698.63300000000004</v>
      </c>
    </row>
    <row r="80" spans="1:11">
      <c r="A80" t="s">
        <v>425</v>
      </c>
      <c r="B80" t="s">
        <v>426</v>
      </c>
      <c r="C80" t="s">
        <v>427</v>
      </c>
      <c r="D80" t="s">
        <v>789</v>
      </c>
      <c r="G80" s="19">
        <v>3431.0542</v>
      </c>
      <c r="H80" s="19">
        <v>2010.162</v>
      </c>
      <c r="I80" s="19">
        <v>530.06500000000005</v>
      </c>
      <c r="J80" s="19">
        <v>705.57799999999997</v>
      </c>
      <c r="K80" s="19">
        <v>848.65200000000004</v>
      </c>
    </row>
    <row r="81" spans="1:11">
      <c r="A81" t="s">
        <v>428</v>
      </c>
      <c r="B81" t="s">
        <v>429</v>
      </c>
      <c r="C81" t="s">
        <v>430</v>
      </c>
      <c r="D81" t="s">
        <v>790</v>
      </c>
      <c r="G81" s="19">
        <v>2998.2597000000001</v>
      </c>
      <c r="H81" s="19">
        <v>2317.5720000000001</v>
      </c>
      <c r="I81" s="19">
        <v>334.75200000000001</v>
      </c>
      <c r="J81" s="19">
        <v>3.052</v>
      </c>
      <c r="K81" s="19">
        <v>478.16300000000001</v>
      </c>
    </row>
    <row r="82" spans="1:11">
      <c r="A82" t="s">
        <v>397</v>
      </c>
      <c r="B82" t="s">
        <v>398</v>
      </c>
      <c r="C82" t="s">
        <v>399</v>
      </c>
      <c r="D82" t="s">
        <v>780</v>
      </c>
      <c r="G82" s="19">
        <v>2229.7143999999998</v>
      </c>
      <c r="H82" s="19">
        <v>1794.8240000000001</v>
      </c>
      <c r="I82" s="19">
        <v>-19.396999999999998</v>
      </c>
      <c r="J82" s="19">
        <v>1895.616</v>
      </c>
      <c r="K82" s="19">
        <v>141.68600000000001</v>
      </c>
    </row>
    <row r="83" spans="1:11">
      <c r="A83" t="s">
        <v>394</v>
      </c>
      <c r="B83" t="s">
        <v>395</v>
      </c>
      <c r="C83" t="s">
        <v>396</v>
      </c>
      <c r="D83" t="s">
        <v>779</v>
      </c>
      <c r="G83" s="19">
        <v>2158.5592000000001</v>
      </c>
      <c r="H83" s="19">
        <v>3438.0920000000001</v>
      </c>
      <c r="I83" s="19">
        <v>294.91300000000001</v>
      </c>
      <c r="J83" s="19">
        <v>28.611000000000001</v>
      </c>
      <c r="K83" s="19">
        <v>690.19899999999996</v>
      </c>
    </row>
    <row r="84" spans="1:11">
      <c r="A84" t="s">
        <v>422</v>
      </c>
      <c r="B84" t="s">
        <v>423</v>
      </c>
      <c r="C84" t="s">
        <v>424</v>
      </c>
      <c r="D84" t="s">
        <v>788</v>
      </c>
      <c r="G84" s="19">
        <v>1445.0663</v>
      </c>
      <c r="H84" s="25">
        <v>976.72699999999998</v>
      </c>
      <c r="I84" s="25">
        <v>115.604</v>
      </c>
      <c r="J84" s="25">
        <v>319.262</v>
      </c>
      <c r="K84" s="25">
        <v>495.524</v>
      </c>
    </row>
    <row r="85" spans="1:11">
      <c r="A85" t="s">
        <v>400</v>
      </c>
      <c r="B85" t="s">
        <v>401</v>
      </c>
      <c r="C85" t="s">
        <v>402</v>
      </c>
      <c r="D85" t="s">
        <v>781</v>
      </c>
      <c r="G85" s="19">
        <v>1250.4775999999999</v>
      </c>
      <c r="H85" s="19">
        <v>2280.85</v>
      </c>
      <c r="I85" s="19">
        <v>279.54700000000003</v>
      </c>
      <c r="J85" s="19">
        <v>321.34500000000003</v>
      </c>
      <c r="K85" s="19">
        <v>278.55399999999997</v>
      </c>
    </row>
    <row r="86" spans="1:11">
      <c r="A86" t="s">
        <v>385</v>
      </c>
      <c r="B86" t="s">
        <v>386</v>
      </c>
      <c r="C86" t="s">
        <v>387</v>
      </c>
      <c r="D86" t="s">
        <v>776</v>
      </c>
      <c r="E86" t="s">
        <v>388</v>
      </c>
      <c r="G86" s="19">
        <v>1217.4063000000001</v>
      </c>
      <c r="H86" s="19">
        <v>1161.5139999999999</v>
      </c>
      <c r="I86" s="19">
        <v>0.22700000000000001</v>
      </c>
      <c r="J86" s="19">
        <v>855.14099999999996</v>
      </c>
      <c r="K86" s="19">
        <v>189.93199999999999</v>
      </c>
    </row>
    <row r="87" spans="1:11">
      <c r="A87" t="s">
        <v>412</v>
      </c>
      <c r="B87" t="s">
        <v>413</v>
      </c>
      <c r="C87" t="s">
        <v>414</v>
      </c>
      <c r="D87" t="s">
        <v>785</v>
      </c>
      <c r="G87" s="19">
        <v>1040.5192999999999</v>
      </c>
      <c r="H87" s="19">
        <v>418.65199999999999</v>
      </c>
      <c r="I87" s="19">
        <v>111.616</v>
      </c>
      <c r="J87" s="19">
        <v>0</v>
      </c>
      <c r="K87" s="19">
        <v>268.53399999999999</v>
      </c>
    </row>
    <row r="88" spans="1:11">
      <c r="G88" s="19"/>
      <c r="H88" s="19"/>
      <c r="I88" s="19"/>
      <c r="J88" s="19"/>
      <c r="K88" s="19"/>
    </row>
    <row r="89" spans="1:11">
      <c r="G89" s="19"/>
      <c r="H89" s="19"/>
      <c r="I89" s="19"/>
      <c r="J89" s="19"/>
      <c r="K89" s="19"/>
    </row>
    <row r="90" spans="1:11">
      <c r="G90" s="19"/>
      <c r="H90" s="19"/>
      <c r="I90" s="19"/>
      <c r="J90" s="19"/>
      <c r="K90" s="19"/>
    </row>
    <row r="91" spans="1:11">
      <c r="A91" s="6" t="s">
        <v>940</v>
      </c>
      <c r="G91" s="19"/>
      <c r="H91" s="19"/>
      <c r="I91" s="19"/>
      <c r="J91" s="19"/>
      <c r="K91" s="19"/>
    </row>
    <row r="92" spans="1:11">
      <c r="A92" s="1" t="s">
        <v>29</v>
      </c>
      <c r="G92" s="19"/>
      <c r="H92" s="19"/>
      <c r="I92" s="19"/>
      <c r="J92" s="19"/>
      <c r="K92" s="19"/>
    </row>
    <row r="93" spans="1:11">
      <c r="A93" t="s">
        <v>7</v>
      </c>
      <c r="B93" t="s">
        <v>126</v>
      </c>
      <c r="C93" t="s">
        <v>8</v>
      </c>
      <c r="E93" t="s">
        <v>383</v>
      </c>
      <c r="G93" t="s">
        <v>10</v>
      </c>
      <c r="H93" t="s">
        <v>9</v>
      </c>
      <c r="I93" t="s">
        <v>11</v>
      </c>
      <c r="J93" t="s">
        <v>12</v>
      </c>
      <c r="K93" t="s">
        <v>13</v>
      </c>
    </row>
    <row r="94" spans="1:11">
      <c r="A94" s="12" t="s">
        <v>960</v>
      </c>
      <c r="B94" s="12" t="s">
        <v>961</v>
      </c>
      <c r="C94" t="s">
        <v>962</v>
      </c>
      <c r="D94" t="s">
        <v>971</v>
      </c>
      <c r="G94" s="19">
        <v>129927.3091</v>
      </c>
      <c r="H94" s="19">
        <v>326915.99900000001</v>
      </c>
      <c r="I94" s="19">
        <v>64955.148000000001</v>
      </c>
      <c r="J94" s="19">
        <v>108187.113</v>
      </c>
      <c r="K94" s="19">
        <v>97123.061000000002</v>
      </c>
    </row>
    <row r="95" spans="1:11">
      <c r="A95" s="12" t="s">
        <v>950</v>
      </c>
      <c r="B95" s="12" t="s">
        <v>951</v>
      </c>
      <c r="C95" t="s">
        <v>952</v>
      </c>
      <c r="D95" t="s">
        <v>968</v>
      </c>
      <c r="G95" s="19">
        <v>117434.4512</v>
      </c>
      <c r="H95" s="19">
        <v>309912.11599999998</v>
      </c>
      <c r="I95" s="19">
        <v>70507.320000000007</v>
      </c>
      <c r="J95" s="19">
        <v>22789.982</v>
      </c>
      <c r="K95" s="19">
        <v>65958.292000000001</v>
      </c>
    </row>
    <row r="96" spans="1:11">
      <c r="A96" s="12" t="s">
        <v>963</v>
      </c>
      <c r="B96" s="12" t="s">
        <v>964</v>
      </c>
      <c r="C96" t="s">
        <v>965</v>
      </c>
      <c r="D96" t="s">
        <v>972</v>
      </c>
      <c r="G96" s="19">
        <v>28782.01</v>
      </c>
      <c r="H96" s="19">
        <v>21963.17</v>
      </c>
      <c r="I96" s="19">
        <v>7458.7110000000002</v>
      </c>
      <c r="J96" s="19">
        <v>1083.759</v>
      </c>
      <c r="K96" s="19">
        <v>3782.6219999999998</v>
      </c>
    </row>
    <row r="97" spans="1:11">
      <c r="A97" t="s">
        <v>959</v>
      </c>
      <c r="B97" t="s">
        <v>959</v>
      </c>
      <c r="C97" t="s">
        <v>1207</v>
      </c>
      <c r="D97" t="s">
        <v>1205</v>
      </c>
      <c r="G97" s="19">
        <v>24806.489300000001</v>
      </c>
      <c r="H97" s="19">
        <v>106646.56</v>
      </c>
      <c r="I97" s="19">
        <v>10702.233</v>
      </c>
      <c r="J97" s="19">
        <v>21408.949000000001</v>
      </c>
      <c r="K97" s="19">
        <v>21608.576000000001</v>
      </c>
    </row>
    <row r="98" spans="1:11">
      <c r="A98" t="s">
        <v>977</v>
      </c>
      <c r="B98" t="s">
        <v>979</v>
      </c>
      <c r="C98" t="s">
        <v>978</v>
      </c>
      <c r="D98" t="s">
        <v>1166</v>
      </c>
      <c r="G98" s="19">
        <v>13282.880800000001</v>
      </c>
      <c r="H98" s="19">
        <v>32517.075000000001</v>
      </c>
      <c r="I98" s="19">
        <v>5938.09</v>
      </c>
      <c r="J98" s="19">
        <v>68336.964000000007</v>
      </c>
      <c r="K98" s="19">
        <v>26440.445</v>
      </c>
    </row>
    <row r="99" spans="1:11">
      <c r="A99" t="s">
        <v>947</v>
      </c>
      <c r="B99" t="s">
        <v>948</v>
      </c>
      <c r="C99" t="s">
        <v>949</v>
      </c>
      <c r="D99" t="s">
        <v>967</v>
      </c>
      <c r="G99" s="19">
        <v>6381.9741000000004</v>
      </c>
      <c r="H99" s="19">
        <v>2589.6759999999999</v>
      </c>
      <c r="I99" s="19">
        <v>1259.5540000000001</v>
      </c>
      <c r="J99" s="19">
        <v>7521.5349999999999</v>
      </c>
      <c r="K99" s="19">
        <v>348.24400000000003</v>
      </c>
    </row>
    <row r="100" spans="1:11">
      <c r="A100" t="s">
        <v>956</v>
      </c>
      <c r="B100" t="s">
        <v>957</v>
      </c>
      <c r="C100" t="s">
        <v>958</v>
      </c>
      <c r="D100" t="s">
        <v>970</v>
      </c>
      <c r="G100" s="19">
        <v>5651.7741999999998</v>
      </c>
      <c r="H100" s="19">
        <v>11967.879000000001</v>
      </c>
      <c r="I100" s="19">
        <v>1610.75</v>
      </c>
      <c r="J100" s="19">
        <v>3000</v>
      </c>
      <c r="K100" s="19">
        <v>3118.0540000000001</v>
      </c>
    </row>
    <row r="101" spans="1:11">
      <c r="A101" t="s">
        <v>953</v>
      </c>
      <c r="B101" t="s">
        <v>954</v>
      </c>
      <c r="C101" t="s">
        <v>955</v>
      </c>
      <c r="D101" t="s">
        <v>969</v>
      </c>
      <c r="G101" s="19">
        <v>2610.4011</v>
      </c>
      <c r="H101" s="19">
        <v>810.279</v>
      </c>
      <c r="I101" s="19">
        <v>-16.715</v>
      </c>
      <c r="J101" s="19">
        <v>40.701999999999998</v>
      </c>
      <c r="K101" s="19">
        <v>612.62699999999995</v>
      </c>
    </row>
    <row r="102" spans="1:11">
      <c r="A102" t="s">
        <v>944</v>
      </c>
      <c r="B102" t="s">
        <v>945</v>
      </c>
      <c r="C102" t="s">
        <v>946</v>
      </c>
      <c r="D102" t="s">
        <v>966</v>
      </c>
      <c r="G102" s="19">
        <v>1629.021</v>
      </c>
      <c r="H102" s="19">
        <v>2982.9520000000002</v>
      </c>
      <c r="I102" s="19">
        <v>161.33799999999999</v>
      </c>
      <c r="J102" s="19">
        <v>936.35799999999995</v>
      </c>
      <c r="K102" s="19">
        <v>1135.8599999999999</v>
      </c>
    </row>
    <row r="103" spans="1:11">
      <c r="G103" s="19"/>
      <c r="H103" s="19"/>
      <c r="I103" s="19"/>
      <c r="J103" s="19"/>
      <c r="K103" s="19"/>
    </row>
    <row r="104" spans="1:11">
      <c r="G104" s="19"/>
      <c r="H104" s="19"/>
      <c r="I104" s="19"/>
      <c r="J104" s="19"/>
      <c r="K104" s="19"/>
    </row>
    <row r="105" spans="1:11">
      <c r="A105" s="1"/>
      <c r="G105" s="19"/>
      <c r="H105" s="19"/>
      <c r="I105" s="19"/>
      <c r="J105" s="19"/>
      <c r="K105" s="19"/>
    </row>
    <row r="107" spans="1:11" s="5" customFormat="1">
      <c r="G107" s="20"/>
      <c r="H107" s="20"/>
      <c r="I107" s="20"/>
      <c r="J107" s="20"/>
      <c r="K107" s="20"/>
    </row>
    <row r="111" spans="1:11">
      <c r="A111" s="1" t="s">
        <v>1397</v>
      </c>
      <c r="G111" s="19"/>
      <c r="H111" s="19"/>
      <c r="I111" s="19"/>
      <c r="J111" s="19"/>
      <c r="K111" s="19"/>
    </row>
    <row r="112" spans="1:11">
      <c r="A112" t="s">
        <v>7</v>
      </c>
      <c r="B112" t="s">
        <v>126</v>
      </c>
      <c r="C112" t="s">
        <v>8</v>
      </c>
      <c r="E112" t="s">
        <v>383</v>
      </c>
      <c r="G112" t="s">
        <v>10</v>
      </c>
      <c r="H112" t="s">
        <v>9</v>
      </c>
      <c r="I112" t="s">
        <v>11</v>
      </c>
      <c r="J112" t="s">
        <v>12</v>
      </c>
      <c r="K112" t="s">
        <v>13</v>
      </c>
    </row>
    <row r="113" spans="1:11">
      <c r="A113" t="s">
        <v>506</v>
      </c>
      <c r="B113" s="5" t="s">
        <v>508</v>
      </c>
      <c r="C113" s="5" t="s">
        <v>530</v>
      </c>
      <c r="D113" s="5" t="s">
        <v>879</v>
      </c>
      <c r="G113" s="19"/>
      <c r="H113" s="19"/>
      <c r="I113" s="19"/>
      <c r="J113" s="19"/>
      <c r="K113" s="19"/>
    </row>
    <row r="118" spans="1:11" s="5" customFormat="1">
      <c r="G118" s="20"/>
      <c r="H118" s="20"/>
      <c r="I118" s="20"/>
      <c r="J118" s="20"/>
      <c r="K118" s="20"/>
    </row>
    <row r="119" spans="1:11" s="5" customFormat="1">
      <c r="G119" s="20"/>
      <c r="H119" s="20"/>
      <c r="I119" s="20"/>
      <c r="J119" s="20"/>
      <c r="K119" s="20"/>
    </row>
    <row r="120" spans="1:11" s="5" customFormat="1">
      <c r="G120" s="20"/>
      <c r="H120" s="20"/>
      <c r="I120" s="20"/>
      <c r="J120" s="20"/>
      <c r="K120" s="20"/>
    </row>
    <row r="121" spans="1:11" s="5" customFormat="1">
      <c r="G121" s="20"/>
      <c r="H121" s="20"/>
      <c r="I121" s="20"/>
      <c r="J121" s="20"/>
      <c r="K121" s="20"/>
    </row>
    <row r="122" spans="1:11">
      <c r="G122" s="19"/>
      <c r="H122" s="19"/>
      <c r="I122" s="19"/>
      <c r="J122" s="19"/>
      <c r="K122" s="19"/>
    </row>
    <row r="123" spans="1:11">
      <c r="A123" s="1" t="s">
        <v>941</v>
      </c>
      <c r="G123" s="19"/>
      <c r="H123" s="19"/>
      <c r="I123" s="19"/>
      <c r="J123" s="19"/>
      <c r="K123" s="19"/>
    </row>
    <row r="124" spans="1:11">
      <c r="A124" t="s">
        <v>7</v>
      </c>
      <c r="B124" t="s">
        <v>126</v>
      </c>
      <c r="C124" t="s">
        <v>8</v>
      </c>
      <c r="E124" t="s">
        <v>383</v>
      </c>
      <c r="G124" t="s">
        <v>10</v>
      </c>
      <c r="H124" t="s">
        <v>9</v>
      </c>
      <c r="I124" t="s">
        <v>11</v>
      </c>
      <c r="J124" t="s">
        <v>12</v>
      </c>
      <c r="K124" t="s">
        <v>13</v>
      </c>
    </row>
    <row r="125" spans="1:11">
      <c r="A125" s="12" t="s">
        <v>991</v>
      </c>
      <c r="B125" s="12" t="s">
        <v>992</v>
      </c>
      <c r="C125" t="s">
        <v>993</v>
      </c>
      <c r="D125" t="s">
        <v>1167</v>
      </c>
      <c r="G125" s="19">
        <v>54240.0406</v>
      </c>
      <c r="H125" s="19">
        <v>114434.306</v>
      </c>
      <c r="I125" s="19">
        <v>15203.098</v>
      </c>
      <c r="J125" s="19">
        <v>26844.981</v>
      </c>
      <c r="K125" s="19">
        <v>25313.793000000001</v>
      </c>
    </row>
    <row r="126" spans="1:11">
      <c r="A126" s="12" t="s">
        <v>997</v>
      </c>
      <c r="B126" s="12" t="s">
        <v>998</v>
      </c>
      <c r="C126" t="s">
        <v>999</v>
      </c>
      <c r="D126" t="s">
        <v>1169</v>
      </c>
      <c r="G126" s="19">
        <v>43415.046399999999</v>
      </c>
      <c r="H126" s="19">
        <v>47061.072999999997</v>
      </c>
      <c r="I126" s="19">
        <v>7018.7020000000002</v>
      </c>
      <c r="J126" s="19">
        <v>15298.826999999999</v>
      </c>
      <c r="K126" s="19">
        <v>27099.852999999999</v>
      </c>
    </row>
    <row r="127" spans="1:11">
      <c r="A127" s="12" t="s">
        <v>1313</v>
      </c>
      <c r="B127" s="12" t="s">
        <v>1314</v>
      </c>
      <c r="C127" t="s">
        <v>1315</v>
      </c>
      <c r="D127" t="s">
        <v>1316</v>
      </c>
      <c r="G127" s="19">
        <v>37125.211300000003</v>
      </c>
      <c r="H127" s="19">
        <v>53678.915999999997</v>
      </c>
      <c r="I127" s="19">
        <v>9178.509</v>
      </c>
      <c r="J127" s="19">
        <v>15046.964</v>
      </c>
      <c r="K127" s="19">
        <v>10465.689</v>
      </c>
    </row>
    <row r="128" spans="1:11">
      <c r="A128" t="s">
        <v>1015</v>
      </c>
      <c r="B128" t="s">
        <v>1016</v>
      </c>
      <c r="C128" t="s">
        <v>1017</v>
      </c>
      <c r="D128" t="s">
        <v>1175</v>
      </c>
      <c r="G128" s="19">
        <v>30209.16</v>
      </c>
      <c r="H128" s="19">
        <v>27029.026000000002</v>
      </c>
      <c r="I128" s="19">
        <v>4763.8599999999997</v>
      </c>
      <c r="J128" s="19">
        <v>450.952</v>
      </c>
      <c r="K128" s="19">
        <v>5488.4560000000001</v>
      </c>
    </row>
    <row r="129" spans="1:11">
      <c r="A129" s="12" t="s">
        <v>994</v>
      </c>
      <c r="B129" s="12" t="s">
        <v>995</v>
      </c>
      <c r="C129" t="s">
        <v>996</v>
      </c>
      <c r="D129" t="s">
        <v>1168</v>
      </c>
      <c r="G129" s="19">
        <v>23328.574700000001</v>
      </c>
      <c r="H129" s="19">
        <v>66892.998999999996</v>
      </c>
      <c r="I129" s="19">
        <v>7436.8450000000003</v>
      </c>
      <c r="J129" s="19">
        <v>30850.918000000001</v>
      </c>
      <c r="K129" s="19">
        <v>22402.925999999999</v>
      </c>
    </row>
    <row r="130" spans="1:11">
      <c r="A130" t="s">
        <v>1003</v>
      </c>
      <c r="B130" t="s">
        <v>1004</v>
      </c>
      <c r="C130" t="s">
        <v>1005</v>
      </c>
      <c r="D130" t="s">
        <v>1171</v>
      </c>
      <c r="G130" s="19">
        <v>22969</v>
      </c>
      <c r="H130" s="19">
        <v>22616.899000000001</v>
      </c>
      <c r="I130" s="19">
        <v>3907.4009999999998</v>
      </c>
      <c r="J130" s="19">
        <v>5800.5020000000004</v>
      </c>
      <c r="K130" s="19">
        <v>10114.846</v>
      </c>
    </row>
    <row r="131" spans="1:11">
      <c r="A131" s="12" t="s">
        <v>1305</v>
      </c>
      <c r="B131" s="12" t="s">
        <v>1304</v>
      </c>
      <c r="C131" t="s">
        <v>1307</v>
      </c>
      <c r="D131" t="s">
        <v>1308</v>
      </c>
      <c r="E131" t="s">
        <v>1306</v>
      </c>
      <c r="G131" s="19">
        <v>22540.017</v>
      </c>
      <c r="H131" s="19">
        <v>21784.082999999999</v>
      </c>
      <c r="I131" s="19">
        <v>2197.5079999999998</v>
      </c>
      <c r="J131" s="19">
        <v>3818.5459999999998</v>
      </c>
      <c r="K131" s="19">
        <v>3742.5540000000001</v>
      </c>
    </row>
    <row r="132" spans="1:11">
      <c r="A132" s="12" t="s">
        <v>1326</v>
      </c>
      <c r="B132" s="12" t="s">
        <v>1327</v>
      </c>
      <c r="C132" t="s">
        <v>1328</v>
      </c>
      <c r="D132" t="s">
        <v>1329</v>
      </c>
      <c r="E132" t="s">
        <v>1330</v>
      </c>
      <c r="G132" s="19">
        <v>21919.981599999999</v>
      </c>
      <c r="H132" s="19">
        <v>12759.902</v>
      </c>
      <c r="I132" s="19">
        <v>1042.8710000000001</v>
      </c>
      <c r="J132" s="19">
        <v>2568.819</v>
      </c>
      <c r="K132" s="19">
        <v>4764.5860000000002</v>
      </c>
    </row>
    <row r="133" spans="1:11">
      <c r="A133" s="12" t="s">
        <v>1000</v>
      </c>
      <c r="B133" s="12" t="s">
        <v>1001</v>
      </c>
      <c r="C133" t="s">
        <v>1002</v>
      </c>
      <c r="D133" t="s">
        <v>1170</v>
      </c>
      <c r="G133" s="19">
        <v>17188.002199999999</v>
      </c>
      <c r="H133" s="19">
        <v>26680.115000000002</v>
      </c>
      <c r="I133" s="19">
        <v>629.92999999999995</v>
      </c>
      <c r="J133" s="19">
        <v>2351.933</v>
      </c>
      <c r="K133" s="19">
        <v>10539.753000000001</v>
      </c>
    </row>
    <row r="134" spans="1:11">
      <c r="A134" t="s">
        <v>1006</v>
      </c>
      <c r="B134" t="s">
        <v>1007</v>
      </c>
      <c r="C134" t="s">
        <v>1008</v>
      </c>
      <c r="D134" t="s">
        <v>1172</v>
      </c>
      <c r="G134" s="19">
        <v>14607.956700000001</v>
      </c>
      <c r="H134" s="19">
        <v>23323.168000000001</v>
      </c>
      <c r="I134" s="19">
        <v>2808.8209999999999</v>
      </c>
      <c r="J134" s="19">
        <v>2575.4580000000001</v>
      </c>
      <c r="K134" s="19">
        <v>3907.7550000000001</v>
      </c>
    </row>
    <row r="135" spans="1:11">
      <c r="A135" t="s">
        <v>1009</v>
      </c>
      <c r="B135" t="s">
        <v>1010</v>
      </c>
      <c r="C135" t="s">
        <v>1011</v>
      </c>
      <c r="D135" t="s">
        <v>1173</v>
      </c>
      <c r="G135" s="19">
        <v>7581.2403000000004</v>
      </c>
      <c r="H135" s="19">
        <v>22692.221000000001</v>
      </c>
      <c r="I135" s="19">
        <v>2332.5749999999998</v>
      </c>
      <c r="J135" s="19">
        <v>6452.8130000000001</v>
      </c>
      <c r="K135" s="19">
        <v>7378.42</v>
      </c>
    </row>
    <row r="136" spans="1:11">
      <c r="A136" t="s">
        <v>1012</v>
      </c>
      <c r="B136" t="s">
        <v>1013</v>
      </c>
      <c r="C136" t="s">
        <v>1014</v>
      </c>
      <c r="D136" t="s">
        <v>1174</v>
      </c>
      <c r="G136" s="19">
        <v>5169.0302000000001</v>
      </c>
      <c r="H136" s="19">
        <v>19523.591</v>
      </c>
      <c r="I136" s="19">
        <v>946.13</v>
      </c>
      <c r="J136" s="19">
        <v>7442.7669999999998</v>
      </c>
      <c r="K136" s="19">
        <v>3284.9859999999999</v>
      </c>
    </row>
    <row r="137" spans="1:11">
      <c r="G137" s="19"/>
      <c r="H137" s="19"/>
      <c r="I137" s="19"/>
      <c r="J137" s="19"/>
      <c r="K137" s="19"/>
    </row>
    <row r="138" spans="1:11">
      <c r="G138" s="19"/>
      <c r="H138" s="19"/>
      <c r="I138" s="19"/>
      <c r="J138" s="19"/>
      <c r="K138" s="19"/>
    </row>
    <row r="139" spans="1:11">
      <c r="G139" s="19"/>
      <c r="H139" s="19"/>
      <c r="I139" s="19"/>
      <c r="J139" s="19"/>
      <c r="K139" s="19"/>
    </row>
    <row r="140" spans="1:11">
      <c r="G140" s="19"/>
      <c r="H140" s="19"/>
      <c r="I140" s="19"/>
      <c r="J140" s="19"/>
      <c r="K140" s="19"/>
    </row>
    <row r="141" spans="1:11">
      <c r="A141" s="1" t="s">
        <v>942</v>
      </c>
      <c r="G141" s="19"/>
      <c r="H141" s="19"/>
      <c r="I141" s="19"/>
      <c r="J141" s="19"/>
      <c r="K141" s="19"/>
    </row>
    <row r="142" spans="1:11">
      <c r="A142" s="1" t="s">
        <v>1046</v>
      </c>
      <c r="G142" s="19"/>
      <c r="H142" s="19"/>
      <c r="I142" s="19"/>
      <c r="J142" s="19"/>
      <c r="K142" s="19"/>
    </row>
    <row r="143" spans="1:11">
      <c r="A143" t="s">
        <v>7</v>
      </c>
      <c r="B143" t="s">
        <v>126</v>
      </c>
      <c r="C143" t="s">
        <v>8</v>
      </c>
      <c r="E143" t="s">
        <v>383</v>
      </c>
      <c r="G143" t="s">
        <v>10</v>
      </c>
      <c r="H143" t="s">
        <v>9</v>
      </c>
      <c r="I143" t="s">
        <v>11</v>
      </c>
      <c r="J143" t="s">
        <v>12</v>
      </c>
      <c r="K143" t="s">
        <v>13</v>
      </c>
    </row>
    <row r="144" spans="1:11">
      <c r="A144" s="12" t="s">
        <v>1048</v>
      </c>
      <c r="B144" s="12" t="s">
        <v>1049</v>
      </c>
      <c r="C144" t="s">
        <v>1050</v>
      </c>
      <c r="D144" t="s">
        <v>1176</v>
      </c>
      <c r="G144" s="19">
        <v>659969.76919999998</v>
      </c>
      <c r="H144" s="19">
        <v>51197.529000000002</v>
      </c>
      <c r="I144" s="19">
        <v>32455.09</v>
      </c>
      <c r="J144" s="19">
        <v>444.70100000000002</v>
      </c>
      <c r="K144" s="19">
        <v>73626.285999999993</v>
      </c>
    </row>
    <row r="145" spans="1:11">
      <c r="A145" t="s">
        <v>1051</v>
      </c>
      <c r="B145" t="s">
        <v>1052</v>
      </c>
      <c r="C145" t="s">
        <v>1053</v>
      </c>
      <c r="D145" t="s">
        <v>1177</v>
      </c>
      <c r="G145" s="19">
        <v>43999.038800000002</v>
      </c>
      <c r="H145" s="19">
        <v>8319.3340000000007</v>
      </c>
      <c r="I145" s="19">
        <v>3024.239</v>
      </c>
      <c r="J145" s="19">
        <v>2969.44</v>
      </c>
      <c r="K145" s="19">
        <v>1413.0619999999999</v>
      </c>
    </row>
    <row r="146" spans="1:11">
      <c r="A146" s="12" t="s">
        <v>1054</v>
      </c>
      <c r="B146" s="12" t="s">
        <v>1055</v>
      </c>
      <c r="C146" t="s">
        <v>1056</v>
      </c>
      <c r="D146" t="s">
        <v>1178</v>
      </c>
      <c r="G146" s="19">
        <v>24538.625400000001</v>
      </c>
      <c r="H146" s="19">
        <v>18996.884999999998</v>
      </c>
      <c r="I146" s="19">
        <v>2190.777</v>
      </c>
      <c r="J146" s="19">
        <v>20.997</v>
      </c>
      <c r="K146" s="19">
        <v>8481.0990000000002</v>
      </c>
    </row>
    <row r="147" spans="1:11">
      <c r="A147" t="s">
        <v>1057</v>
      </c>
      <c r="B147" t="s">
        <v>1058</v>
      </c>
      <c r="C147" t="s">
        <v>1059</v>
      </c>
      <c r="D147" t="s">
        <v>1179</v>
      </c>
      <c r="G147" s="19">
        <v>6005.3662999999997</v>
      </c>
      <c r="H147" s="19">
        <v>1844.3489999999999</v>
      </c>
      <c r="I147" s="19">
        <v>442.18299999999999</v>
      </c>
      <c r="J147" s="19">
        <v>510.24</v>
      </c>
      <c r="K147" s="19">
        <v>548.34100000000001</v>
      </c>
    </row>
    <row r="148" spans="1:11">
      <c r="A148" t="s">
        <v>1060</v>
      </c>
      <c r="B148" t="s">
        <v>1061</v>
      </c>
      <c r="C148" t="s">
        <v>1062</v>
      </c>
      <c r="D148" t="s">
        <v>1180</v>
      </c>
      <c r="G148" s="19">
        <v>4923.5342000000001</v>
      </c>
      <c r="H148" s="19">
        <v>3513.989</v>
      </c>
      <c r="I148" s="19">
        <v>108.63200000000001</v>
      </c>
      <c r="J148" s="19">
        <v>831.95100000000002</v>
      </c>
      <c r="K148" s="19">
        <v>271.09500000000003</v>
      </c>
    </row>
    <row r="149" spans="1:11">
      <c r="A149" t="s">
        <v>1372</v>
      </c>
      <c r="B149" t="s">
        <v>1374</v>
      </c>
      <c r="C149" t="s">
        <v>1375</v>
      </c>
      <c r="D149" t="s">
        <v>1376</v>
      </c>
      <c r="F149" t="s">
        <v>1427</v>
      </c>
      <c r="G149" s="19"/>
      <c r="H149" s="19"/>
      <c r="I149" s="19"/>
      <c r="J149" s="19"/>
      <c r="K149" s="19"/>
    </row>
    <row r="150" spans="1:11">
      <c r="A150" t="s">
        <v>1373</v>
      </c>
      <c r="B150" t="s">
        <v>1377</v>
      </c>
      <c r="C150" t="s">
        <v>1378</v>
      </c>
      <c r="D150" t="s">
        <v>1379</v>
      </c>
      <c r="G150" s="19"/>
      <c r="H150" s="19"/>
      <c r="I150" s="19"/>
      <c r="J150" s="19"/>
      <c r="K150" s="19"/>
    </row>
    <row r="151" spans="1:11">
      <c r="A151" t="s">
        <v>1389</v>
      </c>
      <c r="B151" t="s">
        <v>1390</v>
      </c>
      <c r="C151" t="s">
        <v>1391</v>
      </c>
      <c r="D151" t="s">
        <v>1392</v>
      </c>
      <c r="G151" s="19"/>
      <c r="H151" s="19"/>
      <c r="I151" s="19"/>
      <c r="J151" s="19"/>
      <c r="K151" s="19"/>
    </row>
    <row r="152" spans="1:11">
      <c r="G152" s="19"/>
      <c r="H152" s="19"/>
      <c r="I152" s="19"/>
      <c r="J152" s="19"/>
      <c r="K152" s="19"/>
    </row>
    <row r="153" spans="1:11">
      <c r="G153" s="19"/>
      <c r="H153" s="19"/>
      <c r="I153" s="19"/>
      <c r="J153" s="19"/>
      <c r="K153" s="19"/>
    </row>
    <row r="154" spans="1:11">
      <c r="A154" s="1" t="s">
        <v>1047</v>
      </c>
      <c r="G154" s="19"/>
      <c r="H154" s="19"/>
      <c r="I154" s="19"/>
      <c r="J154" s="19"/>
      <c r="K154" s="19"/>
    </row>
    <row r="155" spans="1:11">
      <c r="A155" t="s">
        <v>7</v>
      </c>
      <c r="B155" t="s">
        <v>126</v>
      </c>
      <c r="C155" t="s">
        <v>8</v>
      </c>
      <c r="E155" t="s">
        <v>383</v>
      </c>
      <c r="G155" t="s">
        <v>10</v>
      </c>
      <c r="H155" t="s">
        <v>9</v>
      </c>
      <c r="I155" t="s">
        <v>11</v>
      </c>
      <c r="J155" t="s">
        <v>12</v>
      </c>
      <c r="K155" t="s">
        <v>13</v>
      </c>
    </row>
    <row r="156" spans="1:11">
      <c r="A156" s="12" t="s">
        <v>981</v>
      </c>
      <c r="B156" s="12" t="s">
        <v>507</v>
      </c>
      <c r="C156" t="s">
        <v>529</v>
      </c>
      <c r="D156" t="s">
        <v>889</v>
      </c>
      <c r="G156" s="19">
        <v>84444.841700000004</v>
      </c>
      <c r="H156" s="19">
        <v>211746.274</v>
      </c>
      <c r="I156" s="19">
        <v>12990.239</v>
      </c>
      <c r="J156" s="19">
        <v>34357.953999999998</v>
      </c>
      <c r="K156" s="19">
        <v>61406.29</v>
      </c>
    </row>
    <row r="157" spans="1:11" s="12" customFormat="1">
      <c r="A157" s="12" t="s">
        <v>1380</v>
      </c>
      <c r="B157" s="12" t="s">
        <v>1381</v>
      </c>
      <c r="C157" s="12" t="s">
        <v>1382</v>
      </c>
      <c r="D157" s="12" t="s">
        <v>1383</v>
      </c>
      <c r="F157" s="12" t="s">
        <v>1427</v>
      </c>
      <c r="G157" s="38"/>
      <c r="H157" s="38"/>
      <c r="I157" s="38"/>
      <c r="J157" s="38"/>
      <c r="K157" s="38"/>
    </row>
    <row r="158" spans="1:11" s="12" customFormat="1">
      <c r="A158" s="12" t="s">
        <v>1385</v>
      </c>
      <c r="B158" s="12" t="s">
        <v>1386</v>
      </c>
      <c r="C158" s="12" t="s">
        <v>1387</v>
      </c>
      <c r="D158" s="12" t="s">
        <v>1388</v>
      </c>
      <c r="F158" s="12" t="s">
        <v>1428</v>
      </c>
      <c r="G158" s="38"/>
      <c r="H158" s="38"/>
      <c r="I158" s="38"/>
      <c r="J158" s="38"/>
      <c r="K158" s="38"/>
    </row>
    <row r="159" spans="1:11">
      <c r="A159" t="s">
        <v>1389</v>
      </c>
      <c r="B159" t="s">
        <v>1390</v>
      </c>
      <c r="C159" t="s">
        <v>1391</v>
      </c>
      <c r="D159" t="s">
        <v>1392</v>
      </c>
      <c r="G159" s="19"/>
      <c r="H159" s="19"/>
      <c r="I159" s="19"/>
      <c r="J159" s="19"/>
      <c r="K159" s="19"/>
    </row>
    <row r="160" spans="1:11">
      <c r="G160" s="19"/>
      <c r="H160" s="19"/>
      <c r="I160" s="19"/>
      <c r="J160" s="19"/>
      <c r="K160" s="19"/>
    </row>
    <row r="161" spans="1:11">
      <c r="A161" s="1"/>
      <c r="G161" s="19"/>
      <c r="H161" s="19"/>
      <c r="I161" s="19"/>
      <c r="J161" s="19"/>
      <c r="K161" s="19"/>
    </row>
    <row r="163" spans="1:11">
      <c r="G163" s="19"/>
      <c r="H163" s="19"/>
      <c r="I163" s="19"/>
      <c r="J163" s="19"/>
      <c r="K163" s="19"/>
    </row>
    <row r="164" spans="1:11">
      <c r="G164" s="19"/>
      <c r="H164" s="19"/>
      <c r="I164" s="19"/>
      <c r="J164" s="19"/>
      <c r="K164" s="19"/>
    </row>
    <row r="165" spans="1:11">
      <c r="G165" s="19"/>
      <c r="H165" s="19"/>
      <c r="I165" s="19"/>
      <c r="J165" s="19"/>
      <c r="K165" s="19"/>
    </row>
    <row r="166" spans="1:11">
      <c r="G166" s="19"/>
      <c r="H166" s="19"/>
      <c r="I166" s="19"/>
      <c r="J166" s="19"/>
      <c r="K166" s="19"/>
    </row>
    <row r="167" spans="1:11">
      <c r="G167" s="19"/>
      <c r="H167" s="19"/>
      <c r="I167" s="19"/>
      <c r="J167" s="19"/>
      <c r="K167" s="19"/>
    </row>
    <row r="168" spans="1:11">
      <c r="G168" s="19"/>
      <c r="H168" s="19"/>
      <c r="I168" s="19"/>
      <c r="J168" s="19"/>
      <c r="K168" s="19"/>
    </row>
    <row r="169" spans="1:11">
      <c r="A169" s="1" t="s">
        <v>1371</v>
      </c>
      <c r="G169" s="19"/>
      <c r="H169" s="19"/>
      <c r="I169" s="19"/>
      <c r="J169" s="19"/>
      <c r="K169" s="19"/>
    </row>
    <row r="170" spans="1:11">
      <c r="A170" t="s">
        <v>7</v>
      </c>
      <c r="B170" t="s">
        <v>126</v>
      </c>
      <c r="C170" t="s">
        <v>8</v>
      </c>
      <c r="E170" t="s">
        <v>383</v>
      </c>
      <c r="G170" t="s">
        <v>10</v>
      </c>
      <c r="H170" t="s">
        <v>9</v>
      </c>
      <c r="I170" t="s">
        <v>11</v>
      </c>
      <c r="J170" t="s">
        <v>12</v>
      </c>
      <c r="K170" t="s">
        <v>13</v>
      </c>
    </row>
    <row r="171" spans="1:11">
      <c r="G171" s="19"/>
      <c r="H171" s="19"/>
      <c r="I171" s="19"/>
      <c r="J171" s="19"/>
      <c r="K171" s="19"/>
    </row>
    <row r="172" spans="1:11">
      <c r="G172" s="19"/>
      <c r="H172" s="19"/>
      <c r="I172" s="19"/>
      <c r="J172" s="19"/>
      <c r="K172" s="19"/>
    </row>
    <row r="173" spans="1:11">
      <c r="G173" s="19"/>
      <c r="H173" s="19"/>
      <c r="I173" s="19"/>
      <c r="J173" s="19"/>
      <c r="K173" s="19"/>
    </row>
    <row r="174" spans="1:11">
      <c r="G174" s="19"/>
      <c r="H174" s="19"/>
      <c r="I174" s="19"/>
      <c r="J174" s="19"/>
      <c r="K174" s="19"/>
    </row>
    <row r="175" spans="1:11">
      <c r="G175" s="19"/>
      <c r="H175" s="19"/>
      <c r="I175" s="19"/>
      <c r="J175" s="19"/>
      <c r="K175" s="19"/>
    </row>
    <row r="176" spans="1:11">
      <c r="G176" s="19"/>
      <c r="H176" s="19"/>
      <c r="I176" s="19"/>
      <c r="J176" s="19"/>
      <c r="K176" s="19"/>
    </row>
    <row r="177" spans="1:11">
      <c r="A177" s="1" t="s">
        <v>1368</v>
      </c>
      <c r="G177" s="19"/>
      <c r="H177" s="19"/>
      <c r="I177" s="19"/>
      <c r="J177" s="19"/>
      <c r="K177" s="19"/>
    </row>
    <row r="178" spans="1:11">
      <c r="A178" t="s">
        <v>7</v>
      </c>
      <c r="B178" t="s">
        <v>126</v>
      </c>
      <c r="C178" t="s">
        <v>8</v>
      </c>
      <c r="E178" t="s">
        <v>383</v>
      </c>
      <c r="G178" t="s">
        <v>10</v>
      </c>
      <c r="H178" t="s">
        <v>9</v>
      </c>
      <c r="I178" t="s">
        <v>11</v>
      </c>
      <c r="J178" t="s">
        <v>12</v>
      </c>
      <c r="K178" t="s">
        <v>13</v>
      </c>
    </row>
    <row r="179" spans="1:11" s="5" customFormat="1">
      <c r="G179" s="20"/>
      <c r="H179" s="20"/>
      <c r="I179" s="20"/>
      <c r="J179" s="20"/>
      <c r="K179" s="20"/>
    </row>
    <row r="180" spans="1:11" s="5" customFormat="1">
      <c r="G180" s="20"/>
      <c r="H180" s="20"/>
      <c r="I180" s="20"/>
      <c r="J180" s="20"/>
      <c r="K180" s="20"/>
    </row>
    <row r="181" spans="1:11" s="5" customFormat="1">
      <c r="G181" s="20"/>
      <c r="H181" s="20"/>
      <c r="I181" s="20"/>
      <c r="J181" s="20"/>
      <c r="K181" s="20"/>
    </row>
    <row r="182" spans="1:11" s="5" customFormat="1">
      <c r="G182" s="20"/>
      <c r="H182" s="20"/>
      <c r="I182" s="20"/>
      <c r="J182" s="20"/>
      <c r="K182" s="20"/>
    </row>
    <row r="183" spans="1:11" s="5" customFormat="1">
      <c r="G183" s="20"/>
      <c r="H183" s="20"/>
      <c r="I183" s="20"/>
      <c r="J183" s="20"/>
      <c r="K183" s="20"/>
    </row>
    <row r="184" spans="1:11" s="5" customFormat="1">
      <c r="G184" s="20"/>
      <c r="H184" s="20"/>
      <c r="I184" s="20"/>
      <c r="J184" s="20"/>
      <c r="K184" s="20"/>
    </row>
    <row r="185" spans="1:11" s="5" customFormat="1">
      <c r="G185" s="20"/>
      <c r="H185" s="20"/>
      <c r="I185" s="20"/>
      <c r="J185" s="20"/>
      <c r="K185" s="20"/>
    </row>
    <row r="186" spans="1:11" s="5" customFormat="1">
      <c r="G186" s="20"/>
      <c r="H186" s="20"/>
      <c r="I186" s="20"/>
      <c r="J186" s="20"/>
      <c r="K186" s="20"/>
    </row>
    <row r="187" spans="1:11">
      <c r="A187" s="1" t="s">
        <v>1369</v>
      </c>
      <c r="G187" s="19"/>
      <c r="H187" s="19"/>
      <c r="I187" s="19"/>
      <c r="J187" s="19"/>
      <c r="K187" s="19"/>
    </row>
    <row r="188" spans="1:11">
      <c r="A188" t="s">
        <v>7</v>
      </c>
      <c r="B188" t="s">
        <v>126</v>
      </c>
      <c r="C188" t="s">
        <v>8</v>
      </c>
      <c r="E188" t="s">
        <v>383</v>
      </c>
      <c r="G188" t="s">
        <v>10</v>
      </c>
      <c r="H188" t="s">
        <v>9</v>
      </c>
      <c r="I188" t="s">
        <v>11</v>
      </c>
      <c r="J188" t="s">
        <v>12</v>
      </c>
      <c r="K188" t="s">
        <v>13</v>
      </c>
    </row>
    <row r="189" spans="1:11" s="5" customFormat="1">
      <c r="G189" s="20"/>
      <c r="H189" s="20"/>
      <c r="I189" s="20"/>
      <c r="J189" s="20"/>
      <c r="K189" s="20"/>
    </row>
    <row r="190" spans="1:11" s="5" customFormat="1">
      <c r="G190" s="20"/>
      <c r="H190" s="20"/>
      <c r="I190" s="20"/>
      <c r="J190" s="20"/>
      <c r="K190" s="20"/>
    </row>
    <row r="191" spans="1:11" s="5" customFormat="1">
      <c r="G191" s="20"/>
      <c r="H191" s="20"/>
      <c r="I191" s="20"/>
      <c r="J191" s="20"/>
      <c r="K191" s="20"/>
    </row>
    <row r="192" spans="1:11" s="5" customFormat="1">
      <c r="G192" s="20"/>
      <c r="H192" s="20"/>
      <c r="I192" s="20"/>
      <c r="J192" s="20"/>
      <c r="K192" s="20"/>
    </row>
    <row r="193" spans="1:11" s="5" customFormat="1">
      <c r="G193" s="20"/>
      <c r="H193" s="20"/>
      <c r="I193" s="20"/>
      <c r="J193" s="20"/>
      <c r="K193" s="20"/>
    </row>
    <row r="194" spans="1:11" s="5" customFormat="1">
      <c r="G194" s="20"/>
      <c r="H194" s="20"/>
      <c r="I194" s="20"/>
      <c r="J194" s="20"/>
      <c r="K194" s="20"/>
    </row>
    <row r="195" spans="1:11" s="5" customFormat="1">
      <c r="G195" s="20"/>
      <c r="H195" s="20"/>
      <c r="I195" s="20"/>
      <c r="J195" s="20"/>
      <c r="K195" s="20"/>
    </row>
    <row r="196" spans="1:11">
      <c r="A196" s="1" t="s">
        <v>1370</v>
      </c>
      <c r="G196" s="19"/>
      <c r="H196" s="19"/>
      <c r="I196" s="19"/>
      <c r="J196" s="19"/>
      <c r="K196" s="19"/>
    </row>
    <row r="197" spans="1:11">
      <c r="A197" t="s">
        <v>7</v>
      </c>
      <c r="B197" t="s">
        <v>126</v>
      </c>
      <c r="C197" t="s">
        <v>8</v>
      </c>
      <c r="E197" t="s">
        <v>383</v>
      </c>
      <c r="G197" t="s">
        <v>10</v>
      </c>
      <c r="H197" t="s">
        <v>9</v>
      </c>
      <c r="I197" t="s">
        <v>11</v>
      </c>
      <c r="J197" t="s">
        <v>12</v>
      </c>
      <c r="K197" t="s">
        <v>13</v>
      </c>
    </row>
    <row r="198" spans="1:11" s="5" customFormat="1">
      <c r="G198" s="20"/>
      <c r="H198" s="20"/>
      <c r="I198" s="20"/>
      <c r="J198" s="20"/>
      <c r="K198" s="20"/>
    </row>
    <row r="199" spans="1:11" s="5" customFormat="1">
      <c r="G199" s="20"/>
      <c r="H199" s="20"/>
      <c r="I199" s="20"/>
      <c r="J199" s="20"/>
      <c r="K199" s="20"/>
    </row>
    <row r="200" spans="1:11" s="5" customFormat="1">
      <c r="G200" s="20"/>
      <c r="H200" s="20"/>
      <c r="I200" s="20"/>
      <c r="J200" s="20"/>
      <c r="K200" s="20"/>
    </row>
    <row r="201" spans="1:11" s="5" customFormat="1">
      <c r="G201" s="20"/>
      <c r="H201" s="20"/>
      <c r="I201" s="20"/>
      <c r="J201" s="20"/>
      <c r="K201" s="20"/>
    </row>
    <row r="202" spans="1:11" s="5" customFormat="1">
      <c r="G202" s="20"/>
      <c r="H202" s="20"/>
      <c r="I202" s="20"/>
      <c r="J202" s="20"/>
      <c r="K202" s="20"/>
    </row>
    <row r="203" spans="1:11">
      <c r="A203" s="1" t="s">
        <v>30</v>
      </c>
      <c r="G203" s="19"/>
      <c r="H203" s="19"/>
      <c r="I203" s="19"/>
      <c r="J203" s="19"/>
      <c r="K203" s="19"/>
    </row>
    <row r="204" spans="1:11">
      <c r="A204" t="s">
        <v>7</v>
      </c>
      <c r="B204" t="s">
        <v>126</v>
      </c>
      <c r="C204" t="s">
        <v>8</v>
      </c>
      <c r="E204" t="s">
        <v>383</v>
      </c>
      <c r="G204" t="s">
        <v>10</v>
      </c>
      <c r="H204" t="s">
        <v>9</v>
      </c>
      <c r="I204" t="s">
        <v>11</v>
      </c>
      <c r="J204" t="s">
        <v>12</v>
      </c>
      <c r="K204" t="s">
        <v>13</v>
      </c>
    </row>
    <row r="205" spans="1:11">
      <c r="A205" t="s">
        <v>506</v>
      </c>
      <c r="B205" s="5" t="s">
        <v>508</v>
      </c>
      <c r="C205" s="5" t="s">
        <v>530</v>
      </c>
      <c r="D205" s="5" t="s">
        <v>879</v>
      </c>
      <c r="G205" s="19"/>
      <c r="H205" s="19"/>
      <c r="I205" s="19"/>
      <c r="J205" s="19"/>
      <c r="K205" s="19"/>
    </row>
    <row r="206" spans="1:11" s="5" customFormat="1">
      <c r="A206" s="5" t="s">
        <v>1402</v>
      </c>
      <c r="B206" s="5" t="s">
        <v>378</v>
      </c>
      <c r="C206" s="5" t="s">
        <v>381</v>
      </c>
      <c r="D206" s="5" t="s">
        <v>774</v>
      </c>
    </row>
    <row r="207" spans="1:11" s="5" customFormat="1"/>
    <row r="208" spans="1:11" s="5" customFormat="1"/>
    <row r="209" spans="1:11">
      <c r="A209" s="1" t="s">
        <v>943</v>
      </c>
      <c r="G209" s="19"/>
      <c r="H209" s="19"/>
      <c r="I209" s="19"/>
      <c r="J209" s="19"/>
      <c r="K209" s="19"/>
    </row>
    <row r="210" spans="1:11">
      <c r="A210" t="s">
        <v>7</v>
      </c>
      <c r="B210" t="s">
        <v>126</v>
      </c>
      <c r="C210" t="s">
        <v>8</v>
      </c>
      <c r="E210" t="s">
        <v>383</v>
      </c>
      <c r="G210" t="s">
        <v>10</v>
      </c>
      <c r="H210" t="s">
        <v>9</v>
      </c>
      <c r="I210" t="s">
        <v>11</v>
      </c>
      <c r="J210" t="s">
        <v>12</v>
      </c>
      <c r="K210" t="s">
        <v>13</v>
      </c>
    </row>
    <row r="211" spans="1:11">
      <c r="A211" s="12" t="s">
        <v>1066</v>
      </c>
      <c r="B211" s="12" t="s">
        <v>1067</v>
      </c>
      <c r="C211" t="s">
        <v>1068</v>
      </c>
      <c r="D211" t="s">
        <v>1183</v>
      </c>
      <c r="G211" s="19">
        <v>32184.870299999999</v>
      </c>
      <c r="H211" s="19">
        <v>59575.567000000003</v>
      </c>
      <c r="I211" s="19">
        <v>4082.672</v>
      </c>
      <c r="J211" s="19">
        <v>4785.4870000000001</v>
      </c>
      <c r="K211" s="19">
        <v>7573.6679999999997</v>
      </c>
    </row>
    <row r="212" spans="1:11">
      <c r="A212" s="12" t="s">
        <v>245</v>
      </c>
      <c r="B212" s="12" t="s">
        <v>246</v>
      </c>
      <c r="C212" t="s">
        <v>247</v>
      </c>
      <c r="D212" t="s">
        <v>836</v>
      </c>
      <c r="G212" s="19">
        <v>16035.8328</v>
      </c>
      <c r="H212" s="19">
        <v>94433.407000000007</v>
      </c>
      <c r="I212" s="19">
        <v>3369.4270000000001</v>
      </c>
      <c r="J212" s="19">
        <v>14528.19</v>
      </c>
      <c r="K212" s="19">
        <v>7042.78</v>
      </c>
    </row>
    <row r="213" spans="1:11">
      <c r="A213" s="12" t="s">
        <v>1069</v>
      </c>
      <c r="B213" s="12" t="s">
        <v>1070</v>
      </c>
      <c r="C213" t="s">
        <v>1071</v>
      </c>
      <c r="D213" t="s">
        <v>1184</v>
      </c>
      <c r="G213" s="19">
        <v>5630.4336000000003</v>
      </c>
      <c r="H213" s="19">
        <v>15898.371999999999</v>
      </c>
      <c r="I213" s="19">
        <v>785.35500000000002</v>
      </c>
      <c r="J213" s="19">
        <v>3674.32</v>
      </c>
      <c r="K213" s="19">
        <v>3611.3139999999999</v>
      </c>
    </row>
    <row r="214" spans="1:11">
      <c r="A214" t="s">
        <v>1072</v>
      </c>
      <c r="B214" t="s">
        <v>1073</v>
      </c>
      <c r="C214" t="s">
        <v>1074</v>
      </c>
      <c r="D214" t="s">
        <v>1185</v>
      </c>
      <c r="G214" s="19">
        <v>3207.2568999999999</v>
      </c>
      <c r="H214" s="19">
        <v>8096.4520000000002</v>
      </c>
      <c r="I214" s="19">
        <v>263.45999999999998</v>
      </c>
      <c r="J214" s="19">
        <v>440.637</v>
      </c>
      <c r="K214" s="19">
        <v>760.31700000000001</v>
      </c>
    </row>
    <row r="215" spans="1:11">
      <c r="A215" t="s">
        <v>1398</v>
      </c>
      <c r="G215" s="19"/>
      <c r="H215" s="19"/>
      <c r="I215" s="19"/>
      <c r="J215" s="19"/>
      <c r="K215" s="19"/>
    </row>
    <row r="216" spans="1:11">
      <c r="A216" t="s">
        <v>1399</v>
      </c>
      <c r="G216" s="19"/>
      <c r="H216" s="19"/>
      <c r="I216" s="19"/>
      <c r="J216" s="19"/>
      <c r="K216" s="19"/>
    </row>
    <row r="217" spans="1:11">
      <c r="A217" t="s">
        <v>1400</v>
      </c>
      <c r="G217" s="19"/>
      <c r="H217" s="19"/>
      <c r="I217" s="19"/>
      <c r="J217" s="19"/>
      <c r="K217" s="19"/>
    </row>
    <row r="218" spans="1:11">
      <c r="A218" t="s">
        <v>1401</v>
      </c>
      <c r="G218" s="19"/>
      <c r="H218" s="19"/>
      <c r="I218" s="19"/>
      <c r="J218" s="19"/>
      <c r="K218" s="19"/>
    </row>
    <row r="219" spans="1:11">
      <c r="G219" s="19"/>
      <c r="H219" s="19"/>
      <c r="I219" s="19"/>
      <c r="J219" s="19"/>
      <c r="K219" s="19"/>
    </row>
    <row r="220" spans="1:11">
      <c r="G220" s="19"/>
      <c r="H220" s="19"/>
      <c r="I220" s="19"/>
      <c r="J220" s="19"/>
      <c r="K220" s="19"/>
    </row>
    <row r="221" spans="1:11">
      <c r="G221" s="19"/>
      <c r="H221" s="19"/>
      <c r="I221" s="19"/>
      <c r="J221" s="19"/>
      <c r="K221" s="19"/>
    </row>
    <row r="223" spans="1:11">
      <c r="A223" s="6" t="s">
        <v>1</v>
      </c>
      <c r="B223" s="1"/>
    </row>
    <row r="224" spans="1:11">
      <c r="A224" s="1" t="s">
        <v>1</v>
      </c>
      <c r="B224" s="1"/>
    </row>
    <row r="225" spans="1:11">
      <c r="A225" t="s">
        <v>7</v>
      </c>
      <c r="B225" t="s">
        <v>126</v>
      </c>
      <c r="C225" t="s">
        <v>8</v>
      </c>
      <c r="G225" t="s">
        <v>10</v>
      </c>
      <c r="H225" t="s">
        <v>9</v>
      </c>
      <c r="I225" t="s">
        <v>11</v>
      </c>
      <c r="J225" t="s">
        <v>12</v>
      </c>
      <c r="K225" t="s">
        <v>13</v>
      </c>
    </row>
    <row r="226" spans="1:11">
      <c r="A226" s="12" t="s">
        <v>115</v>
      </c>
      <c r="B226" s="12" t="s">
        <v>181</v>
      </c>
      <c r="C226" t="s">
        <v>116</v>
      </c>
      <c r="D226" t="s">
        <v>791</v>
      </c>
      <c r="G226" s="19">
        <v>304446.62770000001</v>
      </c>
      <c r="H226" s="19">
        <v>288856.37599999999</v>
      </c>
      <c r="I226" s="19">
        <v>53386.489000000001</v>
      </c>
      <c r="J226" s="19">
        <v>74146.017999999996</v>
      </c>
      <c r="K226" s="19">
        <v>43146.012000000002</v>
      </c>
    </row>
    <row r="227" spans="1:11">
      <c r="A227" t="s">
        <v>117</v>
      </c>
      <c r="B227" t="s">
        <v>182</v>
      </c>
      <c r="C227" t="s">
        <v>118</v>
      </c>
      <c r="D227" t="s">
        <v>792</v>
      </c>
      <c r="G227" s="19">
        <v>64980.830499999996</v>
      </c>
      <c r="H227" s="19">
        <v>62881.796000000002</v>
      </c>
      <c r="I227" s="19">
        <v>20857.233</v>
      </c>
      <c r="J227" s="19">
        <v>31120.197</v>
      </c>
      <c r="K227" s="19">
        <v>19045.728999999999</v>
      </c>
    </row>
    <row r="228" spans="1:11">
      <c r="A228" t="s">
        <v>119</v>
      </c>
      <c r="B228" t="s">
        <v>184</v>
      </c>
      <c r="C228" t="s">
        <v>120</v>
      </c>
      <c r="D228" t="s">
        <v>793</v>
      </c>
      <c r="G228" s="19">
        <v>33503.2143</v>
      </c>
      <c r="H228" s="19">
        <v>19398.838</v>
      </c>
      <c r="I228" s="19">
        <v>9349.2369999999992</v>
      </c>
      <c r="J228" s="19">
        <v>12254.797</v>
      </c>
      <c r="K228" s="19">
        <v>5605.1679999999997</v>
      </c>
    </row>
    <row r="229" spans="1:11">
      <c r="A229" t="s">
        <v>121</v>
      </c>
      <c r="B229" t="s">
        <v>185</v>
      </c>
      <c r="C229" t="s">
        <v>122</v>
      </c>
      <c r="D229" t="s">
        <v>794</v>
      </c>
      <c r="G229" s="19">
        <v>19137.1914</v>
      </c>
      <c r="H229" s="19">
        <v>17391.53</v>
      </c>
      <c r="I229" s="19">
        <v>4489.4960000000001</v>
      </c>
      <c r="J229" s="19">
        <v>10720.459000000001</v>
      </c>
      <c r="K229" s="19">
        <v>6688.4889999999996</v>
      </c>
    </row>
    <row r="230" spans="1:11">
      <c r="A230" t="s">
        <v>123</v>
      </c>
      <c r="B230" t="s">
        <v>186</v>
      </c>
      <c r="C230" t="s">
        <v>124</v>
      </c>
      <c r="D230" t="s">
        <v>795</v>
      </c>
      <c r="G230" s="19">
        <v>16251.6667</v>
      </c>
      <c r="H230" s="19">
        <v>7846.9250000000002</v>
      </c>
      <c r="I230" s="19">
        <v>2109.3609999999999</v>
      </c>
      <c r="J230" s="19">
        <v>22.574999999999999</v>
      </c>
      <c r="K230" s="19">
        <v>2935.2930000000001</v>
      </c>
    </row>
    <row r="231" spans="1:11">
      <c r="A231" t="s">
        <v>289</v>
      </c>
      <c r="B231" t="s">
        <v>290</v>
      </c>
      <c r="C231" t="s">
        <v>291</v>
      </c>
      <c r="D231" t="s">
        <v>796</v>
      </c>
      <c r="G231" s="19">
        <v>8463.1656999999996</v>
      </c>
      <c r="H231" s="19">
        <v>13628.062</v>
      </c>
      <c r="I231" s="19">
        <v>650.63400000000001</v>
      </c>
      <c r="J231" s="19">
        <v>6643.6049999999996</v>
      </c>
      <c r="K231" s="19">
        <v>1167.338</v>
      </c>
    </row>
    <row r="232" spans="1:11">
      <c r="A232" s="12" t="s">
        <v>1283</v>
      </c>
      <c r="B232" s="12" t="s">
        <v>1282</v>
      </c>
      <c r="C232" t="s">
        <v>1284</v>
      </c>
      <c r="D232" t="s">
        <v>1285</v>
      </c>
      <c r="G232" s="19">
        <v>4033.3451</v>
      </c>
      <c r="H232" s="19">
        <v>2892.84</v>
      </c>
      <c r="I232" s="19">
        <v>1564.028</v>
      </c>
      <c r="J232" s="19">
        <v>1000</v>
      </c>
      <c r="K232" s="19">
        <v>1857.528</v>
      </c>
    </row>
    <row r="233" spans="1:11">
      <c r="A233" t="s">
        <v>1393</v>
      </c>
      <c r="B233" t="s">
        <v>1394</v>
      </c>
      <c r="C233" t="s">
        <v>1395</v>
      </c>
      <c r="D233" t="s">
        <v>1396</v>
      </c>
    </row>
    <row r="235" spans="1:11">
      <c r="A235" s="1" t="s">
        <v>375</v>
      </c>
    </row>
    <row r="236" spans="1:11">
      <c r="A236" t="s">
        <v>7</v>
      </c>
      <c r="B236" t="s">
        <v>126</v>
      </c>
      <c r="C236" t="s">
        <v>8</v>
      </c>
      <c r="G236" t="s">
        <v>10</v>
      </c>
      <c r="H236" t="s">
        <v>9</v>
      </c>
      <c r="I236" t="s">
        <v>11</v>
      </c>
      <c r="J236" t="s">
        <v>12</v>
      </c>
      <c r="K236" t="s">
        <v>13</v>
      </c>
    </row>
    <row r="237" spans="1:11">
      <c r="A237" t="s">
        <v>377</v>
      </c>
      <c r="B237" t="s">
        <v>378</v>
      </c>
      <c r="C237" t="s">
        <v>381</v>
      </c>
      <c r="D237" t="s">
        <v>774</v>
      </c>
      <c r="G237" s="19">
        <v>64007.746800000001</v>
      </c>
      <c r="H237" s="19">
        <v>15591.794</v>
      </c>
      <c r="I237" s="19">
        <v>3448.4119999999998</v>
      </c>
      <c r="J237" s="19">
        <v>2852.3809999999999</v>
      </c>
      <c r="K237" s="19">
        <v>4269.4709999999995</v>
      </c>
    </row>
    <row r="238" spans="1:11">
      <c r="A238" t="s">
        <v>409</v>
      </c>
      <c r="B238" t="s">
        <v>410</v>
      </c>
      <c r="C238" t="s">
        <v>411</v>
      </c>
      <c r="D238" t="s">
        <v>784</v>
      </c>
      <c r="E238" t="s">
        <v>444</v>
      </c>
      <c r="G238" s="19">
        <v>24657.344499999999</v>
      </c>
      <c r="H238" s="19">
        <v>3062.0039999999999</v>
      </c>
      <c r="I238" s="19">
        <v>1062.194</v>
      </c>
      <c r="J238" s="19">
        <v>0</v>
      </c>
      <c r="K238" s="19">
        <v>3681.6860000000001</v>
      </c>
    </row>
    <row r="239" spans="1:11">
      <c r="A239" t="s">
        <v>403</v>
      </c>
      <c r="B239" t="s">
        <v>404</v>
      </c>
      <c r="C239" t="s">
        <v>405</v>
      </c>
      <c r="D239" t="s">
        <v>782</v>
      </c>
      <c r="G239" s="19">
        <v>10275.0201</v>
      </c>
      <c r="H239" s="19">
        <v>11723.971</v>
      </c>
      <c r="I239" s="19">
        <v>1451.146</v>
      </c>
      <c r="J239" s="19">
        <v>438.12700000000001</v>
      </c>
      <c r="K239" s="19">
        <v>4860.848</v>
      </c>
    </row>
    <row r="240" spans="1:11">
      <c r="A240" s="12" t="s">
        <v>434</v>
      </c>
      <c r="B240" s="12" t="s">
        <v>145</v>
      </c>
      <c r="C240" t="s">
        <v>146</v>
      </c>
      <c r="D240" t="s">
        <v>798</v>
      </c>
      <c r="G240" s="19">
        <v>7921.1121999999996</v>
      </c>
      <c r="H240" s="19">
        <v>15517.528</v>
      </c>
      <c r="I240" s="19">
        <v>2058.741</v>
      </c>
      <c r="J240" s="19">
        <v>2735.7109999999998</v>
      </c>
      <c r="K240" s="19">
        <v>2546.0659999999998</v>
      </c>
    </row>
    <row r="241" spans="1:11">
      <c r="A241" t="s">
        <v>389</v>
      </c>
      <c r="B241" t="s">
        <v>390</v>
      </c>
      <c r="C241" t="s">
        <v>391</v>
      </c>
      <c r="D241" t="s">
        <v>777</v>
      </c>
      <c r="G241" s="19">
        <v>6150.3364000000001</v>
      </c>
      <c r="H241" s="19">
        <v>3603.0540000000001</v>
      </c>
      <c r="I241" s="19">
        <v>632.63599999999997</v>
      </c>
      <c r="J241" s="19">
        <v>106.938</v>
      </c>
      <c r="K241" s="19">
        <v>703.34</v>
      </c>
    </row>
    <row r="242" spans="1:11">
      <c r="A242" t="s">
        <v>441</v>
      </c>
      <c r="B242" t="s">
        <v>442</v>
      </c>
      <c r="C242" t="s">
        <v>443</v>
      </c>
      <c r="D242" t="s">
        <v>801</v>
      </c>
      <c r="G242" s="19">
        <v>5854.6036999999997</v>
      </c>
      <c r="H242" s="19">
        <v>1980.9349999999999</v>
      </c>
      <c r="I242" s="19">
        <v>442.03300000000002</v>
      </c>
      <c r="J242" s="19">
        <v>0.85899999999999999</v>
      </c>
      <c r="K242" s="19">
        <v>806.5</v>
      </c>
    </row>
    <row r="243" spans="1:11">
      <c r="A243" t="s">
        <v>406</v>
      </c>
      <c r="B243" t="s">
        <v>407</v>
      </c>
      <c r="C243" t="s">
        <v>408</v>
      </c>
      <c r="D243" t="s">
        <v>783</v>
      </c>
      <c r="G243" s="19">
        <v>4855.9288999999999</v>
      </c>
      <c r="H243" s="19">
        <v>4412.1459999999997</v>
      </c>
      <c r="I243" s="19">
        <v>606.86</v>
      </c>
      <c r="J243" s="19">
        <v>2113.953</v>
      </c>
      <c r="K243" s="19">
        <v>895.12400000000002</v>
      </c>
    </row>
    <row r="244" spans="1:11">
      <c r="A244" t="s">
        <v>425</v>
      </c>
      <c r="B244" t="s">
        <v>426</v>
      </c>
      <c r="C244" t="s">
        <v>427</v>
      </c>
      <c r="D244" t="s">
        <v>789</v>
      </c>
      <c r="G244" s="19">
        <v>3431.0542</v>
      </c>
      <c r="H244" s="19">
        <v>2010.162</v>
      </c>
      <c r="I244" s="19">
        <v>530.06500000000005</v>
      </c>
      <c r="J244" s="19">
        <v>705.57799999999997</v>
      </c>
      <c r="K244" s="19">
        <v>848.65200000000004</v>
      </c>
    </row>
    <row r="245" spans="1:11">
      <c r="A245" t="s">
        <v>431</v>
      </c>
      <c r="B245" t="s">
        <v>432</v>
      </c>
      <c r="C245" t="s">
        <v>433</v>
      </c>
      <c r="D245" t="s">
        <v>797</v>
      </c>
      <c r="E245" t="s">
        <v>114</v>
      </c>
      <c r="G245" s="19">
        <v>2753.3107</v>
      </c>
      <c r="H245" s="19">
        <v>2703.549</v>
      </c>
      <c r="I245" s="19">
        <v>129.869</v>
      </c>
      <c r="J245" s="19">
        <v>0</v>
      </c>
      <c r="K245" s="19">
        <v>864.15200000000004</v>
      </c>
    </row>
    <row r="246" spans="1:11">
      <c r="A246" t="s">
        <v>422</v>
      </c>
      <c r="B246" t="s">
        <v>423</v>
      </c>
      <c r="C246" t="s">
        <v>424</v>
      </c>
      <c r="D246" t="s">
        <v>788</v>
      </c>
      <c r="G246" s="19">
        <v>1445.0663</v>
      </c>
      <c r="H246" s="25">
        <v>976.72699999999998</v>
      </c>
      <c r="I246" s="25">
        <v>115.604</v>
      </c>
      <c r="J246" s="25">
        <v>319.262</v>
      </c>
      <c r="K246" s="25">
        <v>495.524</v>
      </c>
    </row>
    <row r="247" spans="1:11">
      <c r="A247" t="s">
        <v>438</v>
      </c>
      <c r="B247" t="s">
        <v>439</v>
      </c>
      <c r="C247" t="s">
        <v>440</v>
      </c>
      <c r="D247" t="s">
        <v>800</v>
      </c>
      <c r="G247" s="19">
        <v>1206.3807999999999</v>
      </c>
      <c r="H247" s="19">
        <v>1179.19</v>
      </c>
      <c r="I247" s="19">
        <v>97.673000000000002</v>
      </c>
      <c r="J247" s="19">
        <v>406.42099999999999</v>
      </c>
      <c r="K247" s="19">
        <v>448.75599999999997</v>
      </c>
    </row>
    <row r="248" spans="1:11">
      <c r="A248" t="s">
        <v>435</v>
      </c>
      <c r="B248" t="s">
        <v>436</v>
      </c>
      <c r="C248" t="s">
        <v>437</v>
      </c>
      <c r="D248" t="s">
        <v>799</v>
      </c>
      <c r="G248" s="19">
        <v>881.82010000000002</v>
      </c>
      <c r="H248" s="19">
        <v>682.19899999999996</v>
      </c>
      <c r="I248" s="19">
        <v>24.247</v>
      </c>
      <c r="J248" s="19">
        <v>0.64300000000000002</v>
      </c>
      <c r="K248" s="19">
        <v>453.90699999999998</v>
      </c>
    </row>
    <row r="249" spans="1:11">
      <c r="A249" t="s">
        <v>445</v>
      </c>
      <c r="B249" t="s">
        <v>446</v>
      </c>
      <c r="C249" t="s">
        <v>447</v>
      </c>
      <c r="D249" t="s">
        <v>802</v>
      </c>
      <c r="G249" s="19">
        <v>437.06939999999997</v>
      </c>
      <c r="H249" s="19">
        <v>375.577</v>
      </c>
      <c r="I249" s="19">
        <v>10.646000000000001</v>
      </c>
      <c r="J249" s="19">
        <v>302.17399999999998</v>
      </c>
      <c r="K249" s="19">
        <v>26.495000000000001</v>
      </c>
    </row>
    <row r="252" spans="1:11">
      <c r="A252" s="1" t="s">
        <v>376</v>
      </c>
    </row>
    <row r="253" spans="1:11">
      <c r="A253" t="s">
        <v>7</v>
      </c>
      <c r="B253" t="s">
        <v>126</v>
      </c>
      <c r="C253" t="s">
        <v>8</v>
      </c>
      <c r="G253" t="s">
        <v>10</v>
      </c>
      <c r="H253" t="s">
        <v>9</v>
      </c>
      <c r="I253" t="s">
        <v>11</v>
      </c>
      <c r="J253" t="s">
        <v>12</v>
      </c>
      <c r="K253" t="s">
        <v>13</v>
      </c>
    </row>
    <row r="254" spans="1:11">
      <c r="A254" t="s">
        <v>448</v>
      </c>
      <c r="B254" t="s">
        <v>449</v>
      </c>
      <c r="C254" t="s">
        <v>450</v>
      </c>
      <c r="D254" t="s">
        <v>803</v>
      </c>
      <c r="G254" s="19">
        <v>14899.072899999999</v>
      </c>
      <c r="H254" s="19">
        <v>9704.75</v>
      </c>
      <c r="I254" s="19">
        <v>1715.0519999999999</v>
      </c>
      <c r="J254" s="19">
        <v>2665.6860000000001</v>
      </c>
      <c r="K254" s="19">
        <v>792.96799999999996</v>
      </c>
    </row>
    <row r="255" spans="1:11">
      <c r="A255" s="12" t="s">
        <v>469</v>
      </c>
      <c r="B255" s="12" t="s">
        <v>470</v>
      </c>
      <c r="C255" t="s">
        <v>471</v>
      </c>
      <c r="D255" t="s">
        <v>810</v>
      </c>
      <c r="G255" s="19">
        <v>14143.3909</v>
      </c>
      <c r="H255" s="19">
        <v>9450.7960000000003</v>
      </c>
      <c r="I255" s="19">
        <v>1666.5260000000001</v>
      </c>
      <c r="J255" s="19">
        <v>1245.1500000000001</v>
      </c>
      <c r="K255" s="19">
        <v>1187.9280000000001</v>
      </c>
    </row>
    <row r="256" spans="1:11">
      <c r="A256" t="s">
        <v>454</v>
      </c>
      <c r="B256" t="s">
        <v>455</v>
      </c>
      <c r="C256" t="s">
        <v>456</v>
      </c>
      <c r="D256" t="s">
        <v>805</v>
      </c>
      <c r="G256" s="19">
        <v>6889.8051999999998</v>
      </c>
      <c r="H256" s="19">
        <v>3829.35</v>
      </c>
      <c r="I256" s="19">
        <v>562.31899999999996</v>
      </c>
      <c r="J256" s="19">
        <v>589.125</v>
      </c>
      <c r="K256" s="19">
        <v>1038.174</v>
      </c>
    </row>
    <row r="257" spans="1:11">
      <c r="A257" t="s">
        <v>457</v>
      </c>
      <c r="B257" t="s">
        <v>458</v>
      </c>
      <c r="C257" t="s">
        <v>459</v>
      </c>
      <c r="D257" t="s">
        <v>806</v>
      </c>
      <c r="G257" s="19">
        <v>6785.1736000000001</v>
      </c>
      <c r="H257" s="19">
        <v>4424.96</v>
      </c>
      <c r="I257" s="19">
        <v>664.04600000000005</v>
      </c>
      <c r="J257" s="19">
        <v>1337.6759999999999</v>
      </c>
      <c r="K257" s="19">
        <v>526.90700000000004</v>
      </c>
    </row>
    <row r="258" spans="1:11">
      <c r="A258" t="s">
        <v>460</v>
      </c>
      <c r="B258" t="s">
        <v>461</v>
      </c>
      <c r="C258" t="s">
        <v>462</v>
      </c>
      <c r="D258" t="s">
        <v>807</v>
      </c>
      <c r="G258" s="19">
        <v>3017.1062999999999</v>
      </c>
      <c r="H258" s="19">
        <v>4135.6120000000001</v>
      </c>
      <c r="I258" s="19">
        <v>348.15600000000001</v>
      </c>
      <c r="J258" s="19">
        <v>2411.4760000000001</v>
      </c>
      <c r="K258" s="19">
        <v>1441.7940000000001</v>
      </c>
    </row>
    <row r="259" spans="1:11">
      <c r="A259" t="s">
        <v>451</v>
      </c>
      <c r="B259" t="s">
        <v>452</v>
      </c>
      <c r="C259" t="s">
        <v>453</v>
      </c>
      <c r="D259" t="s">
        <v>804</v>
      </c>
      <c r="G259" s="19">
        <v>2234.5</v>
      </c>
      <c r="H259" s="19">
        <v>1890.665</v>
      </c>
      <c r="I259" s="19">
        <v>311.88099999999997</v>
      </c>
      <c r="J259" s="19">
        <v>1039.5899999999999</v>
      </c>
      <c r="K259" s="19">
        <v>867.47799999999995</v>
      </c>
    </row>
    <row r="260" spans="1:11">
      <c r="A260" t="s">
        <v>463</v>
      </c>
      <c r="B260" t="s">
        <v>464</v>
      </c>
      <c r="C260" t="s">
        <v>465</v>
      </c>
      <c r="D260" t="s">
        <v>808</v>
      </c>
      <c r="G260" s="19">
        <v>864.43240000000003</v>
      </c>
      <c r="H260" s="19">
        <v>888.56500000000005</v>
      </c>
      <c r="I260" s="19">
        <v>56.664999999999999</v>
      </c>
      <c r="J260" s="19">
        <v>11.717000000000001</v>
      </c>
      <c r="K260" s="19">
        <v>121.10899999999999</v>
      </c>
    </row>
    <row r="261" spans="1:11">
      <c r="A261" t="s">
        <v>466</v>
      </c>
      <c r="B261" t="s">
        <v>467</v>
      </c>
      <c r="C261" t="s">
        <v>468</v>
      </c>
      <c r="D261" t="s">
        <v>809</v>
      </c>
      <c r="G261" s="19">
        <v>601.22360000000003</v>
      </c>
      <c r="H261" s="19">
        <v>1355.27</v>
      </c>
      <c r="I261" s="19">
        <v>177.62100000000001</v>
      </c>
      <c r="J261" s="19">
        <v>820.55100000000004</v>
      </c>
      <c r="K261" s="19">
        <v>191.221</v>
      </c>
    </row>
    <row r="266" spans="1:11">
      <c r="A266" s="6" t="s">
        <v>2</v>
      </c>
    </row>
    <row r="267" spans="1:11">
      <c r="A267" t="s">
        <v>7</v>
      </c>
      <c r="B267" t="s">
        <v>126</v>
      </c>
      <c r="C267" t="s">
        <v>8</v>
      </c>
      <c r="G267" t="s">
        <v>10</v>
      </c>
      <c r="H267" t="s">
        <v>9</v>
      </c>
      <c r="I267" t="s">
        <v>11</v>
      </c>
      <c r="J267" t="s">
        <v>12</v>
      </c>
      <c r="K267" t="s">
        <v>13</v>
      </c>
    </row>
    <row r="268" spans="1:11">
      <c r="A268" s="12" t="s">
        <v>125</v>
      </c>
      <c r="B268" s="12" t="s">
        <v>129</v>
      </c>
      <c r="C268" t="s">
        <v>130</v>
      </c>
      <c r="D268" t="s">
        <v>811</v>
      </c>
      <c r="G268" s="19">
        <v>74878.549199999994</v>
      </c>
      <c r="H268" s="19">
        <v>536948.16799999995</v>
      </c>
      <c r="I268" s="19">
        <v>10180.92</v>
      </c>
      <c r="J268" s="19">
        <v>65700.417000000001</v>
      </c>
      <c r="K268" s="19">
        <v>6645.05</v>
      </c>
    </row>
    <row r="269" spans="1:11">
      <c r="A269" s="12" t="s">
        <v>131</v>
      </c>
      <c r="B269" s="12" t="s">
        <v>132</v>
      </c>
      <c r="C269" t="s">
        <v>133</v>
      </c>
      <c r="D269" t="s">
        <v>812</v>
      </c>
      <c r="G269" s="19">
        <v>24090.9617</v>
      </c>
      <c r="H269" s="19">
        <v>200675.97700000001</v>
      </c>
      <c r="I269" s="19">
        <v>4218.7150000000001</v>
      </c>
      <c r="J269" s="19">
        <v>31266.513999999999</v>
      </c>
      <c r="K269" s="19">
        <v>2541.8110000000001</v>
      </c>
    </row>
    <row r="270" spans="1:11">
      <c r="A270" t="s">
        <v>110</v>
      </c>
      <c r="B270" t="s">
        <v>140</v>
      </c>
      <c r="C270" t="s">
        <v>111</v>
      </c>
      <c r="D270" t="s">
        <v>778</v>
      </c>
      <c r="G270" s="19">
        <v>14408.7762</v>
      </c>
      <c r="H270" s="19">
        <v>24649.191999999999</v>
      </c>
      <c r="I270" s="19">
        <v>1419.847</v>
      </c>
      <c r="J270" s="19">
        <v>914.08100000000002</v>
      </c>
      <c r="K270" s="19">
        <v>2255.09</v>
      </c>
    </row>
    <row r="271" spans="1:11">
      <c r="A271" t="s">
        <v>134</v>
      </c>
      <c r="B271" t="s">
        <v>135</v>
      </c>
      <c r="C271" t="s">
        <v>136</v>
      </c>
      <c r="D271" t="s">
        <v>813</v>
      </c>
      <c r="G271" s="19">
        <v>12754.206899999999</v>
      </c>
      <c r="H271" s="19">
        <v>123300.08100000001</v>
      </c>
      <c r="I271" s="19">
        <v>2187.3890000000001</v>
      </c>
      <c r="J271" s="19">
        <v>16406.088</v>
      </c>
      <c r="K271" s="19">
        <v>682.06700000000001</v>
      </c>
    </row>
    <row r="272" spans="1:11">
      <c r="A272" s="12" t="s">
        <v>141</v>
      </c>
      <c r="B272" s="12" t="s">
        <v>142</v>
      </c>
      <c r="C272" t="s">
        <v>143</v>
      </c>
      <c r="D272" t="s">
        <v>815</v>
      </c>
      <c r="G272" s="19">
        <v>12240.538699999999</v>
      </c>
      <c r="H272" s="19">
        <v>45367.612000000001</v>
      </c>
      <c r="I272" s="19">
        <v>1703.6849999999999</v>
      </c>
      <c r="J272" s="19">
        <v>7639.77</v>
      </c>
      <c r="K272" s="19">
        <v>2419.7579999999998</v>
      </c>
    </row>
    <row r="273" spans="1:11">
      <c r="A273" s="12" t="s">
        <v>144</v>
      </c>
      <c r="B273" s="12" t="s">
        <v>145</v>
      </c>
      <c r="C273" t="s">
        <v>146</v>
      </c>
      <c r="D273" t="s">
        <v>798</v>
      </c>
      <c r="G273" s="19">
        <v>7921.1121999999996</v>
      </c>
      <c r="H273" s="19">
        <v>15517.528</v>
      </c>
      <c r="I273" s="19">
        <v>2058.741</v>
      </c>
      <c r="J273" s="19">
        <v>2735.7109999999998</v>
      </c>
      <c r="K273" s="19">
        <v>2546.0659999999998</v>
      </c>
    </row>
    <row r="274" spans="1:11">
      <c r="A274" s="12" t="s">
        <v>137</v>
      </c>
      <c r="B274" s="12" t="s">
        <v>138</v>
      </c>
      <c r="C274" t="s">
        <v>139</v>
      </c>
      <c r="D274" t="s">
        <v>814</v>
      </c>
      <c r="G274" s="19">
        <v>7231.2839999999997</v>
      </c>
      <c r="H274" s="19">
        <v>54435.177000000003</v>
      </c>
      <c r="I274" s="19">
        <v>1019.572</v>
      </c>
      <c r="J274" s="19">
        <v>9839.2980000000007</v>
      </c>
      <c r="K274" s="19">
        <v>2243.6689999999999</v>
      </c>
    </row>
    <row r="275" spans="1:11">
      <c r="A275" s="12" t="s">
        <v>150</v>
      </c>
      <c r="B275" s="12" t="s">
        <v>151</v>
      </c>
      <c r="C275" t="s">
        <v>152</v>
      </c>
      <c r="D275" t="s">
        <v>817</v>
      </c>
      <c r="G275" s="19">
        <v>5058.0267000000003</v>
      </c>
      <c r="H275" s="19">
        <v>18755.067999999999</v>
      </c>
      <c r="I275" s="19">
        <v>687.27300000000002</v>
      </c>
      <c r="J275" s="19">
        <v>1649.07</v>
      </c>
      <c r="K275" s="19">
        <v>1213.6369999999999</v>
      </c>
    </row>
    <row r="276" spans="1:11">
      <c r="A276" t="s">
        <v>147</v>
      </c>
      <c r="B276" t="s">
        <v>148</v>
      </c>
      <c r="C276" t="s">
        <v>149</v>
      </c>
      <c r="D276" t="s">
        <v>816</v>
      </c>
      <c r="G276" s="19">
        <v>4811.0594000000001</v>
      </c>
      <c r="H276" s="19">
        <v>29281.223999999998</v>
      </c>
      <c r="I276" s="19">
        <v>568.14099999999996</v>
      </c>
      <c r="J276" s="19">
        <v>6225.067</v>
      </c>
      <c r="K276" s="19">
        <v>1160.78</v>
      </c>
    </row>
    <row r="277" spans="1:11">
      <c r="A277" s="12" t="s">
        <v>153</v>
      </c>
      <c r="B277" s="12" t="s">
        <v>154</v>
      </c>
      <c r="C277" t="s">
        <v>155</v>
      </c>
      <c r="D277" t="s">
        <v>818</v>
      </c>
      <c r="G277" s="19">
        <v>3694.7042000000001</v>
      </c>
      <c r="H277" s="19">
        <v>77607.807000000001</v>
      </c>
      <c r="I277" s="19">
        <v>937.48299999999995</v>
      </c>
      <c r="J277" s="19">
        <v>5911.6890000000003</v>
      </c>
      <c r="K277" s="19">
        <v>777.61</v>
      </c>
    </row>
    <row r="279" spans="1:11">
      <c r="A279" s="6" t="s">
        <v>1419</v>
      </c>
    </row>
    <row r="280" spans="1:11">
      <c r="A280" s="1" t="s">
        <v>1420</v>
      </c>
    </row>
    <row r="281" spans="1:11">
      <c r="A281" t="s">
        <v>7</v>
      </c>
      <c r="B281" t="s">
        <v>126</v>
      </c>
      <c r="C281" t="s">
        <v>8</v>
      </c>
      <c r="E281" t="s">
        <v>194</v>
      </c>
      <c r="G281" t="s">
        <v>10</v>
      </c>
      <c r="H281" t="s">
        <v>9</v>
      </c>
      <c r="I281" t="s">
        <v>11</v>
      </c>
      <c r="J281" t="s">
        <v>12</v>
      </c>
      <c r="K281" t="s">
        <v>13</v>
      </c>
    </row>
    <row r="282" spans="1:11">
      <c r="A282" t="s">
        <v>1429</v>
      </c>
      <c r="B282" t="s">
        <v>1430</v>
      </c>
      <c r="C282" t="s">
        <v>1431</v>
      </c>
      <c r="D282" t="s">
        <v>1432</v>
      </c>
      <c r="F282" t="s">
        <v>1427</v>
      </c>
    </row>
    <row r="284" spans="1:11" s="5" customFormat="1">
      <c r="G284" s="20"/>
      <c r="H284" s="20"/>
      <c r="I284" s="20"/>
      <c r="J284" s="20"/>
      <c r="K284" s="20"/>
    </row>
    <row r="285" spans="1:11" s="5" customFormat="1">
      <c r="G285" s="20"/>
      <c r="H285" s="20"/>
      <c r="I285" s="20"/>
      <c r="J285" s="20"/>
      <c r="K285" s="20"/>
    </row>
    <row r="286" spans="1:11">
      <c r="A286" s="1"/>
    </row>
    <row r="287" spans="1:11" s="5" customFormat="1">
      <c r="G287" s="20"/>
      <c r="H287" s="20"/>
      <c r="I287" s="20"/>
      <c r="J287" s="20"/>
      <c r="K287" s="20"/>
    </row>
    <row r="288" spans="1:11" s="5" customFormat="1">
      <c r="G288" s="20"/>
      <c r="H288" s="20"/>
      <c r="I288" s="20"/>
      <c r="J288" s="20"/>
      <c r="K288" s="20"/>
    </row>
    <row r="289" spans="1:11" s="5" customFormat="1">
      <c r="G289" s="20"/>
      <c r="H289" s="20"/>
      <c r="I289" s="20"/>
      <c r="J289" s="20"/>
      <c r="K289" s="20"/>
    </row>
    <row r="290" spans="1:11">
      <c r="A290" s="1" t="s">
        <v>1421</v>
      </c>
    </row>
    <row r="291" spans="1:11">
      <c r="A291" t="s">
        <v>7</v>
      </c>
      <c r="B291" t="s">
        <v>126</v>
      </c>
      <c r="C291" t="s">
        <v>8</v>
      </c>
      <c r="E291" t="s">
        <v>194</v>
      </c>
      <c r="G291" t="s">
        <v>10</v>
      </c>
      <c r="H291" t="s">
        <v>9</v>
      </c>
      <c r="I291" t="s">
        <v>11</v>
      </c>
      <c r="J291" t="s">
        <v>12</v>
      </c>
      <c r="K291" t="s">
        <v>13</v>
      </c>
    </row>
    <row r="302" spans="1:11">
      <c r="A302" s="1" t="s">
        <v>1422</v>
      </c>
    </row>
    <row r="303" spans="1:11">
      <c r="A303" t="s">
        <v>7</v>
      </c>
      <c r="B303" t="s">
        <v>126</v>
      </c>
      <c r="C303" t="s">
        <v>8</v>
      </c>
      <c r="E303" t="s">
        <v>194</v>
      </c>
      <c r="G303" t="s">
        <v>10</v>
      </c>
      <c r="H303" t="s">
        <v>9</v>
      </c>
      <c r="I303" t="s">
        <v>11</v>
      </c>
      <c r="J303" t="s">
        <v>12</v>
      </c>
      <c r="K303" t="s">
        <v>13</v>
      </c>
    </row>
    <row r="316" spans="1:11">
      <c r="A316" s="1" t="s">
        <v>1423</v>
      </c>
    </row>
    <row r="317" spans="1:11">
      <c r="A317" t="s">
        <v>7</v>
      </c>
      <c r="B317" t="s">
        <v>126</v>
      </c>
      <c r="C317" t="s">
        <v>8</v>
      </c>
      <c r="E317" t="s">
        <v>194</v>
      </c>
      <c r="G317" t="s">
        <v>10</v>
      </c>
      <c r="H317" t="s">
        <v>9</v>
      </c>
      <c r="I317" t="s">
        <v>11</v>
      </c>
      <c r="J317" t="s">
        <v>12</v>
      </c>
      <c r="K317" t="s">
        <v>13</v>
      </c>
    </row>
    <row r="332" spans="1:11">
      <c r="A332" s="1" t="s">
        <v>1424</v>
      </c>
    </row>
    <row r="333" spans="1:11">
      <c r="A333" t="s">
        <v>7</v>
      </c>
      <c r="B333" t="s">
        <v>126</v>
      </c>
      <c r="C333" t="s">
        <v>8</v>
      </c>
      <c r="E333" t="s">
        <v>194</v>
      </c>
      <c r="G333" t="s">
        <v>10</v>
      </c>
      <c r="H333" t="s">
        <v>9</v>
      </c>
      <c r="I333" t="s">
        <v>11</v>
      </c>
      <c r="J333" t="s">
        <v>12</v>
      </c>
      <c r="K333" t="s">
        <v>13</v>
      </c>
    </row>
    <row r="346" spans="1:11">
      <c r="A346" s="1" t="s">
        <v>1425</v>
      </c>
    </row>
    <row r="347" spans="1:11">
      <c r="A347" t="s">
        <v>7</v>
      </c>
      <c r="B347" t="s">
        <v>126</v>
      </c>
      <c r="C347" t="s">
        <v>8</v>
      </c>
      <c r="E347" t="s">
        <v>194</v>
      </c>
      <c r="G347" t="s">
        <v>10</v>
      </c>
      <c r="H347" t="s">
        <v>9</v>
      </c>
      <c r="I347" t="s">
        <v>11</v>
      </c>
      <c r="J347" t="s">
        <v>12</v>
      </c>
      <c r="K347" t="s">
        <v>13</v>
      </c>
    </row>
    <row r="348" spans="1:11" s="12" customFormat="1">
      <c r="A348" s="12" t="s">
        <v>1380</v>
      </c>
      <c r="B348" s="12" t="s">
        <v>1381</v>
      </c>
      <c r="C348" s="12" t="s">
        <v>1382</v>
      </c>
      <c r="D348" s="12" t="s">
        <v>1383</v>
      </c>
      <c r="F348" s="12" t="s">
        <v>1427</v>
      </c>
      <c r="G348" s="38"/>
      <c r="H348" s="38"/>
      <c r="I348" s="38"/>
      <c r="J348" s="38"/>
      <c r="K348" s="38"/>
    </row>
    <row r="349" spans="1:11" s="12" customFormat="1">
      <c r="A349" s="12" t="s">
        <v>1385</v>
      </c>
      <c r="B349" s="12" t="s">
        <v>1386</v>
      </c>
      <c r="C349" s="12" t="s">
        <v>1387</v>
      </c>
      <c r="D349" s="12" t="s">
        <v>1388</v>
      </c>
      <c r="F349" s="12" t="s">
        <v>1427</v>
      </c>
      <c r="G349" s="38"/>
      <c r="H349" s="38"/>
      <c r="I349" s="38"/>
      <c r="J349" s="38"/>
      <c r="K349" s="38"/>
    </row>
    <row r="350" spans="1:11">
      <c r="A350" t="s">
        <v>1429</v>
      </c>
      <c r="B350" t="s">
        <v>1430</v>
      </c>
      <c r="C350" t="s">
        <v>1431</v>
      </c>
      <c r="D350" t="s">
        <v>1432</v>
      </c>
      <c r="F350" t="s">
        <v>1433</v>
      </c>
    </row>
    <row r="360" spans="1:11">
      <c r="A360" s="1" t="s">
        <v>1426</v>
      </c>
    </row>
    <row r="361" spans="1:11">
      <c r="A361" t="s">
        <v>7</v>
      </c>
      <c r="B361" t="s">
        <v>126</v>
      </c>
      <c r="C361" t="s">
        <v>8</v>
      </c>
      <c r="E361" t="s">
        <v>194</v>
      </c>
      <c r="G361" t="s">
        <v>10</v>
      </c>
      <c r="H361" t="s">
        <v>9</v>
      </c>
      <c r="I361" t="s">
        <v>11</v>
      </c>
      <c r="J361" t="s">
        <v>12</v>
      </c>
      <c r="K361" t="s">
        <v>13</v>
      </c>
    </row>
    <row r="373" spans="1:11" s="5" customFormat="1">
      <c r="G373" s="20"/>
      <c r="H373" s="20"/>
      <c r="I373" s="20"/>
      <c r="J373" s="20"/>
      <c r="K373" s="20"/>
    </row>
    <row r="374" spans="1:11" s="5" customFormat="1">
      <c r="G374" s="20"/>
      <c r="H374" s="20"/>
      <c r="I374" s="20"/>
      <c r="J374" s="20"/>
      <c r="K374" s="20"/>
    </row>
    <row r="375" spans="1:11" s="5" customFormat="1">
      <c r="G375" s="20"/>
      <c r="H375" s="20"/>
      <c r="I375" s="20"/>
      <c r="J375" s="20"/>
      <c r="K375" s="20"/>
    </row>
    <row r="376" spans="1:11" s="5" customFormat="1">
      <c r="G376" s="20"/>
      <c r="H376" s="20"/>
      <c r="I376" s="20"/>
      <c r="J376" s="20"/>
      <c r="K376" s="20"/>
    </row>
    <row r="377" spans="1:11" s="5" customFormat="1">
      <c r="G377" s="20"/>
      <c r="H377" s="20"/>
      <c r="I377" s="20"/>
      <c r="J377" s="20"/>
      <c r="K377" s="20"/>
    </row>
    <row r="380" spans="1:11">
      <c r="A380" s="6" t="s">
        <v>5</v>
      </c>
    </row>
    <row r="381" spans="1:11">
      <c r="A381" t="s">
        <v>7</v>
      </c>
      <c r="B381" t="s">
        <v>126</v>
      </c>
      <c r="C381" t="s">
        <v>8</v>
      </c>
      <c r="E381" t="s">
        <v>235</v>
      </c>
      <c r="G381" t="s">
        <v>10</v>
      </c>
      <c r="H381" t="s">
        <v>9</v>
      </c>
      <c r="I381" t="s">
        <v>11</v>
      </c>
      <c r="J381" t="s">
        <v>12</v>
      </c>
      <c r="K381" t="s">
        <v>13</v>
      </c>
    </row>
    <row r="382" spans="1:11" s="5" customFormat="1">
      <c r="G382" s="20"/>
      <c r="H382" s="20"/>
      <c r="I382" s="20"/>
      <c r="J382" s="20"/>
      <c r="K382" s="20"/>
    </row>
    <row r="383" spans="1:11" s="5" customFormat="1">
      <c r="G383" s="20"/>
      <c r="H383" s="20"/>
      <c r="I383" s="20"/>
      <c r="J383" s="20"/>
      <c r="K383" s="20"/>
    </row>
    <row r="384" spans="1:11" s="5" customFormat="1">
      <c r="G384" s="20"/>
      <c r="H384" s="20"/>
      <c r="I384" s="20"/>
      <c r="J384" s="20"/>
      <c r="K384" s="20"/>
    </row>
    <row r="385" spans="7:11" s="5" customFormat="1">
      <c r="G385" s="20"/>
      <c r="H385" s="20"/>
      <c r="I385" s="20"/>
      <c r="J385" s="20"/>
      <c r="K385" s="20"/>
    </row>
    <row r="386" spans="7:11" s="5" customFormat="1">
      <c r="G386" s="20"/>
      <c r="H386" s="20"/>
      <c r="I386" s="20"/>
      <c r="J386" s="20"/>
      <c r="K386" s="20"/>
    </row>
    <row r="387" spans="7:11" s="5" customFormat="1">
      <c r="G387" s="20"/>
      <c r="H387" s="20"/>
      <c r="I387" s="20"/>
      <c r="J387" s="20"/>
      <c r="K387" s="20"/>
    </row>
    <row r="388" spans="7:11" s="5" customFormat="1">
      <c r="G388" s="20"/>
      <c r="H388" s="20"/>
      <c r="I388" s="20"/>
      <c r="J388" s="20"/>
      <c r="K388" s="20"/>
    </row>
    <row r="389" spans="7:11" s="5" customFormat="1">
      <c r="G389" s="20"/>
      <c r="H389" s="20"/>
      <c r="I389" s="20"/>
      <c r="J389" s="20"/>
      <c r="K389" s="20"/>
    </row>
    <row r="390" spans="7:11" s="5" customFormat="1">
      <c r="G390" s="20"/>
      <c r="H390" s="20"/>
      <c r="I390" s="20"/>
      <c r="J390" s="20"/>
      <c r="K390" s="20"/>
    </row>
    <row r="391" spans="7:11" s="5" customFormat="1">
      <c r="G391" s="20"/>
      <c r="H391" s="20"/>
      <c r="I391" s="20"/>
      <c r="J391" s="20"/>
      <c r="K391" s="20"/>
    </row>
    <row r="392" spans="7:11" s="5" customFormat="1">
      <c r="G392" s="20"/>
      <c r="H392" s="20"/>
      <c r="I392" s="20"/>
      <c r="J392" s="20"/>
      <c r="K392" s="20"/>
    </row>
    <row r="393" spans="7:11" s="5" customFormat="1">
      <c r="G393" s="20"/>
      <c r="H393" s="20"/>
      <c r="I393" s="20"/>
      <c r="J393" s="20"/>
      <c r="K393" s="20"/>
    </row>
    <row r="394" spans="7:11" s="5" customFormat="1">
      <c r="G394" s="20"/>
      <c r="H394" s="20"/>
      <c r="I394" s="20"/>
      <c r="J394" s="20"/>
      <c r="K394" s="20"/>
    </row>
    <row r="395" spans="7:11" s="5" customFormat="1">
      <c r="G395" s="20"/>
      <c r="H395" s="20"/>
      <c r="I395" s="20"/>
      <c r="J395" s="20"/>
      <c r="K395" s="20"/>
    </row>
    <row r="396" spans="7:11" s="5" customFormat="1">
      <c r="G396" s="20"/>
      <c r="H396" s="20"/>
      <c r="I396" s="20"/>
      <c r="J396" s="20"/>
      <c r="K396" s="20"/>
    </row>
    <row r="397" spans="7:11" s="5" customFormat="1">
      <c r="G397" s="20"/>
      <c r="H397" s="20"/>
      <c r="I397" s="20"/>
      <c r="J397" s="20"/>
      <c r="K397" s="20"/>
    </row>
    <row r="398" spans="7:11" s="5" customFormat="1"/>
    <row r="399" spans="7:11" s="5" customFormat="1"/>
    <row r="400" spans="7:11" s="5" customFormat="1"/>
    <row r="401" s="5" customFormat="1"/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TMT Names</vt:lpstr>
      <vt:lpstr>Mobile Phone</vt:lpstr>
      <vt:lpstr>Tablet</vt:lpstr>
      <vt:lpstr>PC_NB</vt:lpstr>
      <vt:lpstr>Server</vt:lpstr>
      <vt:lpstr>LCD TV</vt:lpstr>
      <vt:lpstr>Robotics</vt:lpstr>
      <vt:lpstr>Telecom</vt:lpstr>
      <vt:lpstr>Automotive Electronics_working</vt:lpstr>
      <vt:lpstr>工作表1</vt:lpstr>
      <vt:lpstr>工作表2</vt:lpstr>
      <vt:lpstr>工作表3</vt:lpstr>
      <vt:lpstr>工作表4</vt:lpstr>
      <vt:lpstr>add1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Jackal Jen Chieh CHENG</dc:creator>
  <cp:lastModifiedBy>Jackal Jen Chieh CHENG</cp:lastModifiedBy>
  <dcterms:created xsi:type="dcterms:W3CDTF">2018-06-19T02:44:09Z</dcterms:created>
  <dcterms:modified xsi:type="dcterms:W3CDTF">2018-07-31T07:20:30Z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eyIwIjoiSGlzdG9yeSIsIjEiOjAsIjIiOjEsIjMiOjEsIjQiOjEsIjUiOjEsIjYiOjEsIjciOjEsIjgiOjEsIjkiOjEsIjEwIjoxLCIxMSI6MH0=</vt:lpwstr>
  </property>
  <property fmtid="{D5CDD505-2E9C-101B-9397-08002B2CF9AE}" pid="3" name="SpreadsheetBuilder_2">
    <vt:lpwstr>eyIwIjoiSGlzdG9yeSIsIjEiOjAsIjIiOjEsIjMiOjEsIjQiOjEsIjUiOjEsIjYiOjEsIjciOjEsIjgiOjEsIjkiOjEsIjEwIjoxLCIxMSI6MH0=</vt:lpwstr>
  </property>
  <property fmtid="{D5CDD505-2E9C-101B-9397-08002B2CF9AE}" pid="4" name="SpreadsheetBuilder_3">
    <vt:lpwstr>eyIwIjoiSGlzdG9yeSIsIjEiOjAsIjIiOjEsIjMiOjEsIjQiOjEsIjUiOjEsIjYiOjEsIjciOjEsIjgiOjAsIjkiOjEsIjEwIjoxLCIxMSI6MH0=</vt:lpwstr>
  </property>
  <property fmtid="{D5CDD505-2E9C-101B-9397-08002B2CF9AE}" pid="5" name="SpreadsheetBuilder_4">
    <vt:lpwstr>eyIwIjoiSGlzdG9yeSIsIjEiOjAsIjIiOjEsIjMiOjEsIjQiOjEsIjUiOjEsIjYiOjEsIjciOjEsIjgiOjEsIjkiOjEsIjEwIjoxLCIxMSI6MH0=</vt:lpwstr>
  </property>
  <property fmtid="{D5CDD505-2E9C-101B-9397-08002B2CF9AE}" pid="6" name="SpreadsheetBuilder_5">
    <vt:lpwstr>eyIwIjoiSGlzdG9yeSIsIjEiOjAsIjIiOjEsIjMiOjEsIjQiOjEsIjUiOjEsIjYiOjEsIjciOjEsIjgiOjAsIjkiOjEsIjEwIjoxLCIxMSI6MH0=</vt:lpwstr>
  </property>
</Properties>
</file>