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r\Documents\FPL\"/>
    </mc:Choice>
  </mc:AlternateContent>
  <xr:revisionPtr revIDLastSave="0" documentId="10_ncr:8100000_{232DD4AE-2D67-4DC6-BAB2-AF85F7CC1EB2}" xr6:coauthVersionLast="34" xr6:coauthVersionMax="34" xr10:uidLastSave="{00000000-0000-0000-0000-000000000000}"/>
  <bookViews>
    <workbookView xWindow="620" yWindow="0" windowWidth="18580" windowHeight="8540" xr2:uid="{21011593-3B87-4056-BC0C-D394C6C9EF3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L15" i="1"/>
  <c r="M15" i="1"/>
  <c r="N15" i="1"/>
  <c r="K16" i="1"/>
  <c r="L16" i="1"/>
  <c r="M16" i="1"/>
  <c r="N16" i="1"/>
  <c r="L14" i="1"/>
  <c r="M14" i="1"/>
  <c r="N14" i="1"/>
  <c r="K14" i="1"/>
  <c r="L9" i="1"/>
  <c r="M9" i="1"/>
  <c r="N9" i="1"/>
  <c r="K9" i="1"/>
  <c r="C25" i="1"/>
  <c r="D19" i="1"/>
  <c r="E19" i="1"/>
  <c r="E17" i="1"/>
  <c r="B17" i="1"/>
  <c r="K22" i="1"/>
  <c r="M22" i="1"/>
  <c r="C10" i="1"/>
  <c r="C24" i="1" s="1"/>
  <c r="D10" i="1"/>
  <c r="D26" i="1" s="1"/>
  <c r="E10" i="1"/>
  <c r="C11" i="1"/>
  <c r="C18" i="1" s="1"/>
  <c r="D11" i="1"/>
  <c r="D25" i="1" s="1"/>
  <c r="E11" i="1"/>
  <c r="E18" i="1" s="1"/>
  <c r="C12" i="1"/>
  <c r="C19" i="1" s="1"/>
  <c r="D12" i="1"/>
  <c r="E12" i="1"/>
  <c r="E26" i="1" s="1"/>
  <c r="B11" i="1"/>
  <c r="B18" i="1" s="1"/>
  <c r="B12" i="1"/>
  <c r="B19" i="1" s="1"/>
  <c r="B10" i="1"/>
  <c r="B24" i="1" l="1"/>
  <c r="B26" i="1"/>
  <c r="E24" i="1"/>
  <c r="D17" i="1"/>
  <c r="B25" i="1"/>
  <c r="E25" i="1"/>
  <c r="D24" i="1"/>
  <c r="D18" i="1"/>
  <c r="C26" i="1"/>
  <c r="C17" i="1"/>
</calcChain>
</file>

<file path=xl/sharedStrings.xml><?xml version="1.0" encoding="utf-8"?>
<sst xmlns="http://schemas.openxmlformats.org/spreadsheetml/2006/main" count="75" uniqueCount="24">
  <si>
    <t>GF</t>
  </si>
  <si>
    <t>GA</t>
  </si>
  <si>
    <t>Wolverhampton</t>
  </si>
  <si>
    <t>Cardiff City</t>
  </si>
  <si>
    <t>Fulham</t>
  </si>
  <si>
    <t>HOME</t>
  </si>
  <si>
    <t>AWAY</t>
  </si>
  <si>
    <t>TEAM</t>
  </si>
  <si>
    <t>CHAMP</t>
  </si>
  <si>
    <t>PREM</t>
  </si>
  <si>
    <t>tot goals</t>
  </si>
  <si>
    <t>per team per match</t>
  </si>
  <si>
    <t>AVG GOALS</t>
  </si>
  <si>
    <t>TOTAL GOALS</t>
  </si>
  <si>
    <t>VS CHAMP AVG</t>
  </si>
  <si>
    <t>VS PROM AVG</t>
  </si>
  <si>
    <t>Brighton</t>
  </si>
  <si>
    <t>Huddersfield</t>
  </si>
  <si>
    <t>Southampton</t>
  </si>
  <si>
    <t>Stoke</t>
  </si>
  <si>
    <t>Swansea</t>
  </si>
  <si>
    <t>West Brom</t>
  </si>
  <si>
    <t>AVERAGE</t>
  </si>
  <si>
    <t>PREM BOTTOM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</si>
</sst>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FF"/>
      <name val="Arial"/>
      <family val="2"/>
    </font>
    <font>
      <sz val="11"/>
      <color rgb="FFFF0000"/>
      <name val="Arial"/>
      <family val="2"/>
    </font>
    <font>
      <b/>
      <sz val="11"/>
      <color rgb="FF00000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F0F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FFFFFF"/>
      </bottom>
      <diagonal/>
    </border>
    <border>
      <left/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1" fillId="3" borderId="12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2" fontId="2" fillId="3" borderId="4" xfId="0" applyNumberFormat="1" applyFont="1" applyFill="1" applyBorder="1" applyAlignment="1">
      <alignment horizontal="center" vertical="center" wrapText="1"/>
    </xf>
    <xf numFmtId="2" fontId="3" fillId="3" borderId="5" xfId="0" applyNumberFormat="1" applyFont="1" applyFill="1" applyBorder="1" applyAlignment="1">
      <alignment horizontal="center" vertical="center" wrapText="1"/>
    </xf>
    <xf numFmtId="2" fontId="2" fillId="3" borderId="6" xfId="0" applyNumberFormat="1" applyFont="1" applyFill="1" applyBorder="1" applyAlignment="1">
      <alignment horizontal="center" vertical="center" wrapText="1"/>
    </xf>
    <xf numFmtId="2" fontId="3" fillId="3" borderId="7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3989-F5AF-43DC-BEC8-3CA22A3C0E94}">
  <dimension ref="A1:N26"/>
  <sheetViews>
    <sheetView tabSelected="1" topLeftCell="D1" workbookViewId="0">
      <selection activeCell="H22" sqref="H22"/>
    </sheetView>
  </sheetViews>
  <sheetFormatPr defaultRowHeight="14.5" x14ac:dyDescent="0.35"/>
  <cols>
    <col min="1" max="1" width="15.08984375" bestFit="1" customWidth="1"/>
    <col min="2" max="2" width="19.1796875" customWidth="1"/>
    <col min="10" max="10" width="17.7265625" bestFit="1" customWidth="1"/>
    <col min="12" max="12" width="17.7265625" bestFit="1" customWidth="1"/>
  </cols>
  <sheetData>
    <row r="1" spans="1:14" ht="16" thickBot="1" x14ac:dyDescent="0.4">
      <c r="A1" s="11" t="s">
        <v>13</v>
      </c>
      <c r="B1" s="16" t="s">
        <v>5</v>
      </c>
      <c r="C1" s="17"/>
      <c r="D1" s="16" t="s">
        <v>6</v>
      </c>
      <c r="E1" s="17"/>
      <c r="J1" s="23" t="s">
        <v>23</v>
      </c>
      <c r="K1" s="16" t="s">
        <v>5</v>
      </c>
      <c r="L1" s="17"/>
      <c r="M1" s="16" t="s">
        <v>6</v>
      </c>
      <c r="N1" s="17"/>
    </row>
    <row r="2" spans="1:14" ht="15" thickBot="1" x14ac:dyDescent="0.4">
      <c r="A2" s="14" t="s">
        <v>7</v>
      </c>
      <c r="B2" s="14" t="s">
        <v>0</v>
      </c>
      <c r="C2" s="15" t="s">
        <v>1</v>
      </c>
      <c r="D2" s="14" t="s">
        <v>0</v>
      </c>
      <c r="E2" s="15" t="s">
        <v>1</v>
      </c>
      <c r="J2" s="14" t="s">
        <v>7</v>
      </c>
      <c r="K2" s="14" t="s">
        <v>0</v>
      </c>
      <c r="L2" s="15" t="s">
        <v>1</v>
      </c>
      <c r="M2" s="14" t="s">
        <v>0</v>
      </c>
      <c r="N2" s="15" t="s">
        <v>1</v>
      </c>
    </row>
    <row r="3" spans="1:14" ht="15" thickBot="1" x14ac:dyDescent="0.4">
      <c r="A3" s="12" t="s">
        <v>3</v>
      </c>
      <c r="B3" s="3">
        <v>40</v>
      </c>
      <c r="C3" s="4">
        <v>16</v>
      </c>
      <c r="D3" s="3">
        <v>29</v>
      </c>
      <c r="E3" s="4">
        <v>23</v>
      </c>
      <c r="J3" s="12" t="s">
        <v>16</v>
      </c>
      <c r="K3" s="18">
        <v>-7.6315789473684295E-2</v>
      </c>
      <c r="L3" s="19">
        <v>-2.36842105263157E-2</v>
      </c>
      <c r="M3" s="18">
        <v>-0.81315789473684197</v>
      </c>
      <c r="N3" s="19">
        <v>0.186842105263157</v>
      </c>
    </row>
    <row r="4" spans="1:14" ht="15" thickBot="1" x14ac:dyDescent="0.4">
      <c r="A4" s="12" t="s">
        <v>4</v>
      </c>
      <c r="B4" s="3">
        <v>40</v>
      </c>
      <c r="C4" s="4">
        <v>17</v>
      </c>
      <c r="D4" s="3">
        <v>39</v>
      </c>
      <c r="E4" s="4">
        <v>29</v>
      </c>
      <c r="J4" s="12" t="s">
        <v>17</v>
      </c>
      <c r="K4" s="18">
        <v>-0.49736842105263102</v>
      </c>
      <c r="L4" s="19">
        <v>-2.36842105263157E-2</v>
      </c>
      <c r="M4" s="18">
        <v>-0.70789473684210502</v>
      </c>
      <c r="N4" s="19">
        <v>0.39736842105263098</v>
      </c>
    </row>
    <row r="5" spans="1:14" ht="15" thickBot="1" x14ac:dyDescent="0.4">
      <c r="A5" s="13" t="s">
        <v>2</v>
      </c>
      <c r="B5" s="5">
        <v>47</v>
      </c>
      <c r="C5" s="6">
        <v>18</v>
      </c>
      <c r="D5" s="5">
        <v>35</v>
      </c>
      <c r="E5" s="6">
        <v>21</v>
      </c>
      <c r="J5" s="12" t="s">
        <v>18</v>
      </c>
      <c r="K5" s="18">
        <v>-0.28684210526315801</v>
      </c>
      <c r="L5" s="19">
        <v>2.89473684210526E-2</v>
      </c>
      <c r="M5" s="18">
        <v>-0.44473684210526299</v>
      </c>
      <c r="N5" s="19">
        <v>0.23947368421052601</v>
      </c>
    </row>
    <row r="6" spans="1:14" ht="15" thickBot="1" x14ac:dyDescent="0.4">
      <c r="J6" s="12" t="s">
        <v>20</v>
      </c>
      <c r="K6" s="18">
        <v>-0.44473684210526299</v>
      </c>
      <c r="L6" s="19">
        <v>-7.6315789473684295E-2</v>
      </c>
      <c r="M6" s="18">
        <v>-0.76052631578947305</v>
      </c>
      <c r="N6" s="19">
        <v>0.34473684210526301</v>
      </c>
    </row>
    <row r="7" spans="1:14" ht="15" thickBot="1" x14ac:dyDescent="0.4">
      <c r="J7" s="12" t="s">
        <v>19</v>
      </c>
      <c r="K7" s="18">
        <v>-0.28684210526315801</v>
      </c>
      <c r="L7" s="19">
        <v>0.23947368421052601</v>
      </c>
      <c r="M7" s="18">
        <v>-0.55000000000000004</v>
      </c>
      <c r="N7" s="19">
        <v>0.66052631578947296</v>
      </c>
    </row>
    <row r="8" spans="1:14" ht="16" thickBot="1" x14ac:dyDescent="0.4">
      <c r="A8" s="11" t="s">
        <v>12</v>
      </c>
      <c r="B8" s="16" t="s">
        <v>5</v>
      </c>
      <c r="C8" s="17"/>
      <c r="D8" s="16" t="s">
        <v>6</v>
      </c>
      <c r="E8" s="17"/>
      <c r="J8" s="13" t="s">
        <v>21</v>
      </c>
      <c r="K8" s="20">
        <v>-0.23421052631578901</v>
      </c>
      <c r="L8" s="21">
        <v>0.186842105263157</v>
      </c>
      <c r="M8" s="20">
        <v>-0.81315789473684197</v>
      </c>
      <c r="N8" s="21">
        <v>8.1578947368420904E-2</v>
      </c>
    </row>
    <row r="9" spans="1:14" ht="15" thickBot="1" x14ac:dyDescent="0.4">
      <c r="A9" s="14" t="s">
        <v>7</v>
      </c>
      <c r="B9" s="14" t="s">
        <v>0</v>
      </c>
      <c r="C9" s="15" t="s">
        <v>1</v>
      </c>
      <c r="D9" s="14" t="s">
        <v>0</v>
      </c>
      <c r="E9" s="15" t="s">
        <v>1</v>
      </c>
      <c r="J9" s="22" t="s">
        <v>22</v>
      </c>
      <c r="K9" s="20">
        <f>AVERAGE(K3:K8)</f>
        <v>-0.30438596491228059</v>
      </c>
      <c r="L9" s="21">
        <f t="shared" ref="L9:N9" si="0">AVERAGE(L3:L8)</f>
        <v>5.5263157894736653E-2</v>
      </c>
      <c r="M9" s="20">
        <f t="shared" si="0"/>
        <v>-0.68157894736842095</v>
      </c>
      <c r="N9" s="21">
        <f t="shared" si="0"/>
        <v>0.31842105263157849</v>
      </c>
    </row>
    <row r="10" spans="1:14" ht="15" thickBot="1" x14ac:dyDescent="0.4">
      <c r="A10" s="12" t="s">
        <v>3</v>
      </c>
      <c r="B10" s="18">
        <f>B3/23</f>
        <v>1.7391304347826086</v>
      </c>
      <c r="C10" s="19">
        <f t="shared" ref="C10:E10" si="1">C3/23</f>
        <v>0.69565217391304346</v>
      </c>
      <c r="D10" s="18">
        <f t="shared" si="1"/>
        <v>1.2608695652173914</v>
      </c>
      <c r="E10" s="19">
        <f t="shared" si="1"/>
        <v>1</v>
      </c>
    </row>
    <row r="11" spans="1:14" ht="15" thickBot="1" x14ac:dyDescent="0.4">
      <c r="A11" s="12" t="s">
        <v>4</v>
      </c>
      <c r="B11" s="18">
        <f t="shared" ref="B11:E12" si="2">B4/23</f>
        <v>1.7391304347826086</v>
      </c>
      <c r="C11" s="19">
        <f t="shared" si="2"/>
        <v>0.73913043478260865</v>
      </c>
      <c r="D11" s="18">
        <f t="shared" si="2"/>
        <v>1.6956521739130435</v>
      </c>
      <c r="E11" s="19">
        <f t="shared" si="2"/>
        <v>1.2608695652173914</v>
      </c>
    </row>
    <row r="12" spans="1:14" ht="16" thickBot="1" x14ac:dyDescent="0.4">
      <c r="A12" s="13" t="s">
        <v>2</v>
      </c>
      <c r="B12" s="20">
        <f t="shared" si="2"/>
        <v>2.0434782608695654</v>
      </c>
      <c r="C12" s="21">
        <f t="shared" si="2"/>
        <v>0.78260869565217395</v>
      </c>
      <c r="D12" s="20">
        <f t="shared" si="2"/>
        <v>1.5217391304347827</v>
      </c>
      <c r="E12" s="21">
        <f t="shared" si="2"/>
        <v>0.91304347826086951</v>
      </c>
      <c r="J12" s="11"/>
      <c r="K12" s="16" t="s">
        <v>5</v>
      </c>
      <c r="L12" s="17"/>
      <c r="M12" s="16" t="s">
        <v>6</v>
      </c>
      <c r="N12" s="17"/>
    </row>
    <row r="13" spans="1:14" ht="15" thickBot="1" x14ac:dyDescent="0.4">
      <c r="J13" s="14" t="s">
        <v>7</v>
      </c>
      <c r="K13" s="14" t="s">
        <v>0</v>
      </c>
      <c r="L13" s="15" t="s">
        <v>1</v>
      </c>
      <c r="M13" s="14" t="s">
        <v>0</v>
      </c>
      <c r="N13" s="15" t="s">
        <v>1</v>
      </c>
    </row>
    <row r="14" spans="1:14" ht="15" thickBot="1" x14ac:dyDescent="0.4">
      <c r="J14" s="12" t="s">
        <v>3</v>
      </c>
      <c r="K14" s="18">
        <f>(B24/2)+K$9</f>
        <v>-0.35511060259344013</v>
      </c>
      <c r="L14" s="19">
        <f t="shared" ref="L14:N14" si="3">(C24/2)+L$9</f>
        <v>3.3524027459954003E-2</v>
      </c>
      <c r="M14" s="18">
        <f t="shared" si="3"/>
        <v>-0.79752097635392805</v>
      </c>
      <c r="N14" s="19">
        <f t="shared" si="3"/>
        <v>0.28943554538520166</v>
      </c>
    </row>
    <row r="15" spans="1:14" ht="16" thickBot="1" x14ac:dyDescent="0.4">
      <c r="A15" s="11" t="s">
        <v>14</v>
      </c>
      <c r="B15" s="16" t="s">
        <v>5</v>
      </c>
      <c r="C15" s="17"/>
      <c r="D15" s="16" t="s">
        <v>6</v>
      </c>
      <c r="E15" s="17"/>
      <c r="J15" s="12" t="s">
        <v>4</v>
      </c>
      <c r="K15" s="18">
        <f t="shared" ref="K15:K16" si="4">(B25/2)+K$9</f>
        <v>-0.35511060259344013</v>
      </c>
      <c r="L15" s="19">
        <f t="shared" ref="L15:L16" si="5">(C25/2)+L$9</f>
        <v>5.5263157894736653E-2</v>
      </c>
      <c r="M15" s="18">
        <f t="shared" ref="M15:M16" si="6">(D25/2)+M$9</f>
        <v>-0.58012967200610199</v>
      </c>
      <c r="N15" s="19">
        <f t="shared" ref="N15:N16" si="7">(E25/2)+N$9</f>
        <v>0.41987032799389734</v>
      </c>
    </row>
    <row r="16" spans="1:14" ht="15" thickBot="1" x14ac:dyDescent="0.4">
      <c r="A16" s="14" t="s">
        <v>7</v>
      </c>
      <c r="B16" s="14" t="s">
        <v>0</v>
      </c>
      <c r="C16" s="15" t="s">
        <v>1</v>
      </c>
      <c r="D16" s="14" t="s">
        <v>0</v>
      </c>
      <c r="E16" s="15" t="s">
        <v>1</v>
      </c>
      <c r="J16" s="13" t="s">
        <v>2</v>
      </c>
      <c r="K16" s="20">
        <f t="shared" si="4"/>
        <v>-0.20293668954996175</v>
      </c>
      <c r="L16" s="21">
        <f t="shared" si="5"/>
        <v>7.7002288329519247E-2</v>
      </c>
      <c r="M16" s="20">
        <f t="shared" si="6"/>
        <v>-0.66708619374523237</v>
      </c>
      <c r="N16" s="21">
        <f t="shared" si="7"/>
        <v>0.24595728451563642</v>
      </c>
    </row>
    <row r="17" spans="1:13" ht="15" thickBot="1" x14ac:dyDescent="0.4">
      <c r="A17" s="12" t="s">
        <v>3</v>
      </c>
      <c r="B17" s="18">
        <f>B10-$K$22</f>
        <v>0.52807971014492749</v>
      </c>
      <c r="C17" s="19">
        <f t="shared" ref="C17:E17" si="8">C10-$K$22</f>
        <v>-0.51539855072463769</v>
      </c>
      <c r="D17" s="18">
        <f t="shared" si="8"/>
        <v>4.98188405797102E-2</v>
      </c>
      <c r="E17" s="19">
        <f t="shared" si="8"/>
        <v>-0.21105072463768115</v>
      </c>
    </row>
    <row r="18" spans="1:13" ht="15" thickBot="1" x14ac:dyDescent="0.4">
      <c r="A18" s="12" t="s">
        <v>4</v>
      </c>
      <c r="B18" s="18">
        <f t="shared" ref="B18:E18" si="9">B11-$K$22</f>
        <v>0.52807971014492749</v>
      </c>
      <c r="C18" s="19">
        <f t="shared" si="9"/>
        <v>-0.47192028985507251</v>
      </c>
      <c r="D18" s="18">
        <f t="shared" si="9"/>
        <v>0.48460144927536231</v>
      </c>
      <c r="E18" s="19">
        <f t="shared" si="9"/>
        <v>4.98188405797102E-2</v>
      </c>
    </row>
    <row r="19" spans="1:13" ht="15" thickBot="1" x14ac:dyDescent="0.4">
      <c r="A19" s="13" t="s">
        <v>2</v>
      </c>
      <c r="B19" s="20">
        <f t="shared" ref="B19:E19" si="10">B12-$K$22</f>
        <v>0.83242753623188426</v>
      </c>
      <c r="C19" s="21">
        <f t="shared" si="10"/>
        <v>-0.42844202898550721</v>
      </c>
      <c r="D19" s="20">
        <f t="shared" si="10"/>
        <v>0.31068840579710155</v>
      </c>
      <c r="E19" s="21">
        <f t="shared" si="10"/>
        <v>-0.29800724637681164</v>
      </c>
    </row>
    <row r="20" spans="1:13" x14ac:dyDescent="0.35">
      <c r="J20" s="1" t="s">
        <v>8</v>
      </c>
      <c r="K20" s="2"/>
      <c r="L20" s="1" t="s">
        <v>9</v>
      </c>
      <c r="M20" s="2"/>
    </row>
    <row r="21" spans="1:13" ht="15" thickBot="1" x14ac:dyDescent="0.4">
      <c r="J21" s="7" t="s">
        <v>10</v>
      </c>
      <c r="K21" s="8">
        <v>1337</v>
      </c>
      <c r="L21" s="7" t="s">
        <v>10</v>
      </c>
      <c r="M21" s="8">
        <v>1018</v>
      </c>
    </row>
    <row r="22" spans="1:13" ht="16" thickBot="1" x14ac:dyDescent="0.4">
      <c r="A22" s="11" t="s">
        <v>15</v>
      </c>
      <c r="B22" s="16" t="s">
        <v>5</v>
      </c>
      <c r="C22" s="17"/>
      <c r="D22" s="16" t="s">
        <v>6</v>
      </c>
      <c r="E22" s="17"/>
      <c r="J22" s="9" t="s">
        <v>11</v>
      </c>
      <c r="K22" s="10">
        <f>K21/24/46</f>
        <v>1.2110507246376812</v>
      </c>
      <c r="L22" s="9" t="s">
        <v>11</v>
      </c>
      <c r="M22" s="10">
        <f>M21/20/38</f>
        <v>1.3394736842105264</v>
      </c>
    </row>
    <row r="23" spans="1:13" ht="15" thickBot="1" x14ac:dyDescent="0.4">
      <c r="A23" s="14" t="s">
        <v>7</v>
      </c>
      <c r="B23" s="14" t="s">
        <v>0</v>
      </c>
      <c r="C23" s="15" t="s">
        <v>1</v>
      </c>
      <c r="D23" s="14" t="s">
        <v>0</v>
      </c>
      <c r="E23" s="15" t="s">
        <v>1</v>
      </c>
    </row>
    <row r="24" spans="1:13" ht="15" thickBot="1" x14ac:dyDescent="0.4">
      <c r="A24" s="12" t="s">
        <v>3</v>
      </c>
      <c r="B24" s="18">
        <f>B10-AVERAGE(B$10:B$12)</f>
        <v>-0.10144927536231907</v>
      </c>
      <c r="C24" s="19">
        <f t="shared" ref="C24:E24" si="11">C10-AVERAGE(C$10:C$12)</f>
        <v>-4.3478260869565299E-2</v>
      </c>
      <c r="D24" s="18">
        <f t="shared" si="11"/>
        <v>-0.23188405797101419</v>
      </c>
      <c r="E24" s="19">
        <f t="shared" si="11"/>
        <v>-5.7971014492753659E-2</v>
      </c>
    </row>
    <row r="25" spans="1:13" ht="15" thickBot="1" x14ac:dyDescent="0.4">
      <c r="A25" s="12" t="s">
        <v>4</v>
      </c>
      <c r="B25" s="18">
        <f t="shared" ref="B25:E26" si="12">B11-AVERAGE(B$10:B$12)</f>
        <v>-0.10144927536231907</v>
      </c>
      <c r="C25" s="19">
        <f t="shared" si="12"/>
        <v>0</v>
      </c>
      <c r="D25" s="18">
        <f t="shared" si="12"/>
        <v>0.20289855072463792</v>
      </c>
      <c r="E25" s="19">
        <f t="shared" si="12"/>
        <v>0.20289855072463769</v>
      </c>
    </row>
    <row r="26" spans="1:13" ht="15" thickBot="1" x14ac:dyDescent="0.4">
      <c r="A26" s="13" t="s">
        <v>2</v>
      </c>
      <c r="B26" s="20">
        <f t="shared" si="12"/>
        <v>0.20289855072463769</v>
      </c>
      <c r="C26" s="21">
        <f t="shared" si="12"/>
        <v>4.3478260869565188E-2</v>
      </c>
      <c r="D26" s="20">
        <f t="shared" si="12"/>
        <v>2.8985507246377162E-2</v>
      </c>
      <c r="E26" s="21">
        <f t="shared" si="12"/>
        <v>-0.14492753623188415</v>
      </c>
    </row>
  </sheetData>
  <mergeCells count="14">
    <mergeCell ref="J20:K20"/>
    <mergeCell ref="L20:M20"/>
    <mergeCell ref="B22:C22"/>
    <mergeCell ref="D22:E22"/>
    <mergeCell ref="K1:L1"/>
    <mergeCell ref="M1:N1"/>
    <mergeCell ref="K12:L12"/>
    <mergeCell ref="M12:N12"/>
    <mergeCell ref="B1:C1"/>
    <mergeCell ref="D1:E1"/>
    <mergeCell ref="B8:C8"/>
    <mergeCell ref="D8:E8"/>
    <mergeCell ref="B15:C15"/>
    <mergeCell ref="D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Roberts</dc:creator>
  <cp:lastModifiedBy>Jack Roberts</cp:lastModifiedBy>
  <dcterms:created xsi:type="dcterms:W3CDTF">2018-07-24T18:20:05Z</dcterms:created>
  <dcterms:modified xsi:type="dcterms:W3CDTF">2018-07-24T18:59:13Z</dcterms:modified>
</cp:coreProperties>
</file>