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y\mypy\"/>
    </mc:Choice>
  </mc:AlternateContent>
  <bookViews>
    <workbookView xWindow="0" yWindow="0" windowWidth="22695" windowHeight="12660"/>
  </bookViews>
  <sheets>
    <sheet name="Sheet1" sheetId="1" r:id="rId1"/>
    <sheet name="数据透视表" sheetId="2" r:id="rId2"/>
  </sheets>
  <definedNames>
    <definedName name="_xlnm._FilterDatabase" localSheetId="0" hidden="1">Sheet1!$A$1:$W$40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S40" i="1" l="1"/>
  <c r="T40" i="1" s="1"/>
  <c r="B40" i="1"/>
  <c r="T39" i="1"/>
  <c r="S39" i="1"/>
  <c r="B39" i="1"/>
  <c r="S38" i="1"/>
  <c r="T38" i="1" s="1"/>
  <c r="B38" i="1"/>
  <c r="S37" i="1"/>
  <c r="T37" i="1" s="1"/>
  <c r="B37" i="1"/>
  <c r="T36" i="1"/>
  <c r="S36" i="1"/>
  <c r="B36" i="1"/>
  <c r="S35" i="1"/>
  <c r="T35" i="1" s="1"/>
  <c r="B35" i="1"/>
  <c r="S34" i="1"/>
  <c r="T34" i="1" s="1"/>
  <c r="B34" i="1"/>
  <c r="S33" i="1"/>
  <c r="T33" i="1" s="1"/>
  <c r="B33" i="1"/>
  <c r="T32" i="1"/>
  <c r="S32" i="1"/>
  <c r="B32" i="1"/>
  <c r="S31" i="1"/>
  <c r="T31" i="1" s="1"/>
  <c r="B31" i="1"/>
  <c r="S30" i="1"/>
  <c r="T30" i="1" s="1"/>
  <c r="B30" i="1"/>
  <c r="S29" i="1"/>
  <c r="T29" i="1" s="1"/>
  <c r="B29" i="1"/>
  <c r="T28" i="1"/>
  <c r="S28" i="1"/>
  <c r="B28" i="1"/>
  <c r="S27" i="1"/>
  <c r="T27" i="1" s="1"/>
  <c r="B27" i="1"/>
  <c r="S26" i="1"/>
  <c r="T26" i="1" s="1"/>
  <c r="B26" i="1"/>
  <c r="S25" i="1"/>
  <c r="T25" i="1" s="1"/>
  <c r="B25" i="1"/>
  <c r="T24" i="1"/>
  <c r="S24" i="1"/>
  <c r="B24" i="1"/>
  <c r="S23" i="1"/>
  <c r="T23" i="1" s="1"/>
  <c r="B23" i="1"/>
  <c r="S22" i="1"/>
  <c r="T22" i="1" s="1"/>
  <c r="B22" i="1"/>
  <c r="S21" i="1"/>
  <c r="T21" i="1" s="1"/>
  <c r="B21" i="1"/>
  <c r="T20" i="1"/>
  <c r="S20" i="1"/>
  <c r="B20" i="1"/>
  <c r="S19" i="1"/>
  <c r="T19" i="1" s="1"/>
  <c r="B19" i="1"/>
  <c r="S18" i="1"/>
  <c r="T18" i="1" s="1"/>
  <c r="B18" i="1"/>
  <c r="S17" i="1"/>
  <c r="T17" i="1" s="1"/>
  <c r="B17" i="1"/>
  <c r="T16" i="1"/>
  <c r="S16" i="1"/>
  <c r="B16" i="1"/>
  <c r="S15" i="1"/>
  <c r="T15" i="1" s="1"/>
  <c r="B15" i="1"/>
  <c r="S14" i="1"/>
  <c r="T14" i="1" s="1"/>
  <c r="B14" i="1"/>
  <c r="S13" i="1"/>
  <c r="T13" i="1" s="1"/>
  <c r="B13" i="1"/>
  <c r="T12" i="1"/>
  <c r="S12" i="1"/>
  <c r="B12" i="1"/>
  <c r="S11" i="1"/>
  <c r="T11" i="1" s="1"/>
  <c r="B11" i="1"/>
  <c r="S10" i="1"/>
  <c r="T10" i="1" s="1"/>
  <c r="B10" i="1"/>
  <c r="S9" i="1"/>
  <c r="T9" i="1" s="1"/>
  <c r="B9" i="1"/>
  <c r="T8" i="1"/>
  <c r="S8" i="1"/>
  <c r="B8" i="1"/>
  <c r="S7" i="1"/>
  <c r="T7" i="1" s="1"/>
  <c r="B7" i="1"/>
  <c r="S6" i="1"/>
  <c r="T6" i="1" s="1"/>
  <c r="B6" i="1"/>
  <c r="S5" i="1"/>
  <c r="T5" i="1" s="1"/>
  <c r="B5" i="1"/>
  <c r="T4" i="1"/>
  <c r="S4" i="1"/>
  <c r="B4" i="1"/>
  <c r="S3" i="1"/>
  <c r="T3" i="1" s="1"/>
  <c r="B3" i="1"/>
  <c r="S2" i="1"/>
  <c r="T2" i="1" s="1"/>
  <c r="B2" i="1"/>
</calcChain>
</file>

<file path=xl/sharedStrings.xml><?xml version="1.0" encoding="utf-8"?>
<sst xmlns="http://schemas.openxmlformats.org/spreadsheetml/2006/main" count="408" uniqueCount="175">
  <si>
    <t>日期</t>
  </si>
  <si>
    <t>月份</t>
  </si>
  <si>
    <t>购课人
邀请码</t>
  </si>
  <si>
    <t>订单类型</t>
  </si>
  <si>
    <t>节数</t>
  </si>
  <si>
    <t>实付
金额</t>
  </si>
  <si>
    <t>付款号码</t>
  </si>
  <si>
    <t>成交时间</t>
  </si>
  <si>
    <t>谈单人</t>
  </si>
  <si>
    <t>业绩比例</t>
  </si>
  <si>
    <t>收入</t>
  </si>
  <si>
    <t>体验课</t>
  </si>
  <si>
    <t>核算
标准</t>
  </si>
  <si>
    <t>会员姓名</t>
  </si>
  <si>
    <t>性别</t>
  </si>
  <si>
    <t>出生年</t>
  </si>
  <si>
    <t>年龄</t>
  </si>
  <si>
    <t>年龄段</t>
  </si>
  <si>
    <t>来源</t>
  </si>
  <si>
    <t>住址</t>
  </si>
  <si>
    <t>备注</t>
  </si>
  <si>
    <t>7141208</t>
  </si>
  <si>
    <t>快快智能燃脂循环课</t>
  </si>
  <si>
    <t>301268736468207038464</t>
  </si>
  <si>
    <t>丘春光</t>
  </si>
  <si>
    <t>转化</t>
  </si>
  <si>
    <t>默然</t>
  </si>
  <si>
    <t>女</t>
  </si>
  <si>
    <t>转介绍</t>
  </si>
  <si>
    <t>幸福里</t>
  </si>
  <si>
    <t>7150870</t>
  </si>
  <si>
    <t>301269825933628440576</t>
  </si>
  <si>
    <t>周颖鑫</t>
  </si>
  <si>
    <t>暖春</t>
  </si>
  <si>
    <t>凤岭1号</t>
  </si>
  <si>
    <t>7140095</t>
  </si>
  <si>
    <t>301270331271876214784</t>
  </si>
  <si>
    <t>韦罗英</t>
  </si>
  <si>
    <t>自然到店</t>
  </si>
  <si>
    <t>五洲国际</t>
  </si>
  <si>
    <t>7163420</t>
  </si>
  <si>
    <t>六个月健康畅享课</t>
  </si>
  <si>
    <t>301271242328246874112</t>
  </si>
  <si>
    <t>丫丫</t>
  </si>
  <si>
    <t>大众点评</t>
  </si>
  <si>
    <t>东盟昌泰中央城</t>
  </si>
  <si>
    <t>7137783</t>
  </si>
  <si>
    <t>301271297623748800512</t>
  </si>
  <si>
    <t>姚素英</t>
  </si>
  <si>
    <t>姚兰</t>
  </si>
  <si>
    <t>7170329</t>
  </si>
  <si>
    <t>301272094243478335488</t>
  </si>
  <si>
    <t>安然</t>
  </si>
  <si>
    <t>7177711</t>
  </si>
  <si>
    <t>301273103578945843200</t>
  </si>
  <si>
    <t>林雅</t>
  </si>
  <si>
    <t>4218807</t>
  </si>
  <si>
    <t>6月畅享课</t>
  </si>
  <si>
    <t>301273441962492723200</t>
  </si>
  <si>
    <t>续课</t>
  </si>
  <si>
    <t>鱼忆七秒</t>
  </si>
  <si>
    <t>7179367</t>
  </si>
  <si>
    <t>301273617812267757568</t>
  </si>
  <si>
    <t>静静</t>
  </si>
  <si>
    <t>7188344</t>
  </si>
  <si>
    <t>062142563676</t>
  </si>
  <si>
    <t>美芽</t>
  </si>
  <si>
    <t>五象新区</t>
  </si>
  <si>
    <t>7191012</t>
  </si>
  <si>
    <t>301275043495477014528</t>
  </si>
  <si>
    <t>玉米棒</t>
  </si>
  <si>
    <t>7192577</t>
  </si>
  <si>
    <t>301275343334500757504</t>
  </si>
  <si>
    <t>羊万</t>
  </si>
  <si>
    <t>-</t>
  </si>
  <si>
    <t>3385382</t>
  </si>
  <si>
    <t>三个月健康畅享课</t>
  </si>
  <si>
    <t>301275679497457532928</t>
  </si>
  <si>
    <t>坚果</t>
  </si>
  <si>
    <t>7108566</t>
  </si>
  <si>
    <t>301276778639816683520</t>
  </si>
  <si>
    <t>关于你</t>
  </si>
  <si>
    <t>尚城街区</t>
  </si>
  <si>
    <t>姚</t>
  </si>
  <si>
    <t>7209098</t>
  </si>
  <si>
    <t>063040927909</t>
  </si>
  <si>
    <t>雨</t>
  </si>
  <si>
    <t>4279000</t>
  </si>
  <si>
    <t>063042227871</t>
  </si>
  <si>
    <t>楠姐</t>
  </si>
  <si>
    <t>江南检察院</t>
  </si>
  <si>
    <t>4225779</t>
  </si>
  <si>
    <t>00005320200630184911</t>
  </si>
  <si>
    <t>马老师</t>
  </si>
  <si>
    <t>7209471</t>
  </si>
  <si>
    <t>00005620200630201716</t>
  </si>
  <si>
    <t>枪手</t>
  </si>
  <si>
    <t>华凯</t>
  </si>
  <si>
    <t>7212879</t>
  </si>
  <si>
    <t>301278309806671949824</t>
  </si>
  <si>
    <t>蓝慧澜</t>
  </si>
  <si>
    <t>4405396</t>
  </si>
  <si>
    <t>301279428909377024000</t>
  </si>
  <si>
    <t>玉米</t>
  </si>
  <si>
    <t>7080733</t>
  </si>
  <si>
    <t>301279702373123915776</t>
  </si>
  <si>
    <t>手心里的阳光</t>
  </si>
  <si>
    <t>新新家园</t>
  </si>
  <si>
    <t>3231263</t>
  </si>
  <si>
    <t>301280799986219515904</t>
  </si>
  <si>
    <t>宝大人</t>
  </si>
  <si>
    <t>7056532</t>
  </si>
  <si>
    <t>301281576073153249280</t>
  </si>
  <si>
    <t>佳佳</t>
  </si>
  <si>
    <t>恒大苹果园</t>
  </si>
  <si>
    <t>4225327</t>
  </si>
  <si>
    <t>301284073050936475648</t>
  </si>
  <si>
    <t>RY</t>
  </si>
  <si>
    <t>拦访</t>
  </si>
  <si>
    <t>7236939</t>
  </si>
  <si>
    <t>071841374589</t>
  </si>
  <si>
    <t>哈七</t>
  </si>
  <si>
    <t>7178302</t>
  </si>
  <si>
    <t>071841605789</t>
  </si>
  <si>
    <t>新新</t>
  </si>
  <si>
    <t>7241690</t>
  </si>
  <si>
    <t>071842379166</t>
  </si>
  <si>
    <t>王一博的小可爱</t>
  </si>
  <si>
    <t>东葛路</t>
  </si>
  <si>
    <t>7246414</t>
  </si>
  <si>
    <t>071842487375/071842443512/071842425599</t>
  </si>
  <si>
    <t>心雅</t>
  </si>
  <si>
    <t>7212083</t>
  </si>
  <si>
    <t>071843373767</t>
  </si>
  <si>
    <t>梁国豪</t>
  </si>
  <si>
    <t>酸西瓜</t>
  </si>
  <si>
    <t>深圳续课</t>
  </si>
  <si>
    <t>7250805</t>
  </si>
  <si>
    <t>071942034510</t>
  </si>
  <si>
    <t>袁哥</t>
  </si>
  <si>
    <t>男</t>
  </si>
  <si>
    <t>7263473</t>
  </si>
  <si>
    <t>301286937788367138816</t>
  </si>
  <si>
    <t>YU_lucky</t>
  </si>
  <si>
    <t>江南</t>
  </si>
  <si>
    <t>7263018</t>
  </si>
  <si>
    <t>301286953120083374080</t>
  </si>
  <si>
    <t>蓝</t>
  </si>
  <si>
    <t>3月畅享课</t>
  </si>
  <si>
    <t>301286953601934721024</t>
  </si>
  <si>
    <t>7267096</t>
  </si>
  <si>
    <t>301287666520896995328</t>
  </si>
  <si>
    <t>正</t>
  </si>
  <si>
    <t>7269006</t>
  </si>
  <si>
    <t>301288114069105704960</t>
  </si>
  <si>
    <t>mia</t>
  </si>
  <si>
    <t>7268969</t>
  </si>
  <si>
    <t>301288297996273483776</t>
  </si>
  <si>
    <t>meir</t>
  </si>
  <si>
    <t>莱茵湖畔</t>
  </si>
  <si>
    <t>4454383</t>
  </si>
  <si>
    <t>301288402697974083584</t>
  </si>
  <si>
    <t>小吴</t>
  </si>
  <si>
    <t>7273890</t>
  </si>
  <si>
    <t>301289108347607740416</t>
  </si>
  <si>
    <t>小慧慧</t>
  </si>
  <si>
    <t>7282882</t>
  </si>
  <si>
    <t>燃脂循环课36节课</t>
  </si>
  <si>
    <t>080712326955</t>
  </si>
  <si>
    <t>誉萱</t>
  </si>
  <si>
    <t>计数项:会员姓名</t>
  </si>
  <si>
    <t>总计</t>
  </si>
  <si>
    <t>山语城</t>
    <phoneticPr fontId="11" type="noConversion"/>
  </si>
  <si>
    <t>中新国际</t>
    <phoneticPr fontId="11" type="noConversion"/>
  </si>
  <si>
    <t>中新国际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</si>
</sst>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12" x14ac:knownFonts="1">
    <font>
      <sz val="10"/>
      <color theme="1"/>
      <name val="微软雅黑"/>
      <charset val="134"/>
    </font>
    <font>
      <b/>
      <sz val="10"/>
      <color theme="1"/>
      <name val="微软雅黑"/>
      <family val="2"/>
      <charset val="134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2" fillId="3" borderId="3" xfId="2" applyFont="1" applyFill="1" applyBorder="1" applyAlignment="1">
      <alignment horizontal="center" vertical="center" shrinkToFit="1"/>
    </xf>
    <xf numFmtId="0" fontId="2" fillId="3" borderId="4" xfId="2" applyNumberFormat="1" applyFont="1" applyFill="1" applyBorder="1" applyAlignment="1">
      <alignment horizontal="center" vertical="center" shrinkToFit="1"/>
    </xf>
    <xf numFmtId="0" fontId="2" fillId="3" borderId="5" xfId="2" applyFont="1" applyFill="1" applyBorder="1" applyAlignment="1">
      <alignment horizontal="center" vertical="center" shrinkToFit="1"/>
    </xf>
    <xf numFmtId="14" fontId="3" fillId="0" borderId="6" xfId="2" applyNumberFormat="1" applyFont="1" applyFill="1" applyBorder="1" applyAlignment="1">
      <alignment horizontal="center" vertical="center" shrinkToFit="1"/>
    </xf>
    <xf numFmtId="0" fontId="3" fillId="0" borderId="7" xfId="2" applyNumberFormat="1" applyFont="1" applyFill="1" applyBorder="1" applyAlignment="1">
      <alignment horizontal="center" vertical="center" shrinkToFit="1"/>
    </xf>
    <xf numFmtId="0" fontId="4" fillId="0" borderId="8" xfId="1" applyFont="1" applyFill="1" applyBorder="1" applyAlignment="1">
      <alignment horizontal="center" vertical="center" shrinkToFit="1"/>
    </xf>
    <xf numFmtId="0" fontId="3" fillId="0" borderId="8" xfId="2" applyFont="1" applyFill="1" applyBorder="1" applyAlignment="1">
      <alignment horizontal="center" vertical="center" shrinkToFit="1"/>
    </xf>
    <xf numFmtId="0" fontId="5" fillId="3" borderId="5" xfId="2" applyFont="1" applyFill="1" applyBorder="1" applyAlignment="1">
      <alignment horizontal="center" vertical="center" shrinkToFit="1"/>
    </xf>
    <xf numFmtId="176" fontId="2" fillId="3" borderId="5" xfId="2" applyNumberFormat="1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0" fontId="7" fillId="0" borderId="8" xfId="2" applyFont="1" applyFill="1" applyBorder="1" applyAlignment="1">
      <alignment horizontal="center" vertical="center" shrinkToFit="1"/>
    </xf>
    <xf numFmtId="176" fontId="3" fillId="0" borderId="8" xfId="2" applyNumberFormat="1" applyFont="1" applyFill="1" applyBorder="1" applyAlignment="1">
      <alignment horizontal="center" vertical="center" shrinkToFit="1"/>
    </xf>
    <xf numFmtId="176" fontId="2" fillId="4" borderId="9" xfId="2" applyNumberFormat="1" applyFont="1" applyFill="1" applyBorder="1" applyAlignment="1">
      <alignment horizontal="center" vertical="center" shrinkToFit="1"/>
    </xf>
    <xf numFmtId="176" fontId="2" fillId="4" borderId="8" xfId="2" applyNumberFormat="1" applyFont="1" applyFill="1" applyBorder="1" applyAlignment="1">
      <alignment horizontal="center" vertical="center" shrinkToFit="1"/>
    </xf>
    <xf numFmtId="176" fontId="2" fillId="4" borderId="10" xfId="2" applyNumberFormat="1" applyFont="1" applyFill="1" applyBorder="1" applyAlignment="1">
      <alignment horizontal="center" vertical="center" shrinkToFit="1"/>
    </xf>
    <xf numFmtId="49" fontId="5" fillId="5" borderId="7" xfId="2" applyNumberFormat="1" applyFont="1" applyFill="1" applyBorder="1" applyAlignment="1" applyProtection="1">
      <alignment horizontal="center" vertical="center" shrinkToFit="1"/>
    </xf>
    <xf numFmtId="0" fontId="7" fillId="0" borderId="9" xfId="1" applyFont="1" applyFill="1" applyBorder="1" applyAlignment="1">
      <alignment horizontal="center" vertical="center" shrinkToFit="1"/>
    </xf>
    <xf numFmtId="9" fontId="7" fillId="0" borderId="8" xfId="3" applyFont="1" applyFill="1" applyBorder="1" applyAlignment="1">
      <alignment horizontal="center" vertical="center" shrinkToFit="1"/>
    </xf>
    <xf numFmtId="1" fontId="7" fillId="0" borderId="10" xfId="1" applyNumberFormat="1" applyFont="1" applyFill="1" applyBorder="1" applyAlignment="1">
      <alignment horizontal="center" vertical="center" shrinkToFit="1"/>
    </xf>
    <xf numFmtId="0" fontId="7" fillId="0" borderId="7" xfId="1" applyFont="1" applyFill="1" applyBorder="1" applyAlignment="1">
      <alignment horizontal="center" vertical="center" shrinkToFit="1"/>
    </xf>
    <xf numFmtId="0" fontId="8" fillId="0" borderId="7" xfId="1" applyFont="1" applyFill="1" applyBorder="1" applyAlignment="1">
      <alignment horizontal="center" vertical="center" shrinkToFit="1"/>
    </xf>
    <xf numFmtId="176" fontId="2" fillId="5" borderId="8" xfId="2" applyNumberFormat="1" applyFont="1" applyFill="1" applyBorder="1" applyAlignment="1">
      <alignment horizontal="center" vertical="center" shrinkToFit="1"/>
    </xf>
    <xf numFmtId="1" fontId="5" fillId="5" borderId="11" xfId="2" applyNumberFormat="1" applyFont="1" applyFill="1" applyBorder="1" applyAlignment="1" applyProtection="1">
      <alignment horizontal="center" vertical="center" shrinkToFit="1"/>
    </xf>
    <xf numFmtId="176" fontId="5" fillId="6" borderId="12" xfId="2" applyNumberFormat="1" applyFont="1" applyFill="1" applyBorder="1" applyAlignment="1">
      <alignment horizontal="center" vertical="center" shrinkToFit="1"/>
    </xf>
    <xf numFmtId="1" fontId="7" fillId="0" borderId="11" xfId="1" applyNumberFormat="1" applyFont="1" applyFill="1" applyBorder="1" applyAlignment="1">
      <alignment horizontal="center" vertical="center" shrinkToFit="1"/>
    </xf>
    <xf numFmtId="0" fontId="6" fillId="0" borderId="13" xfId="1" applyFont="1" applyFill="1" applyBorder="1" applyAlignment="1">
      <alignment horizontal="center" vertical="center" shrinkToFit="1"/>
    </xf>
    <xf numFmtId="9" fontId="8" fillId="0" borderId="8" xfId="3" applyFont="1" applyFill="1" applyBorder="1" applyAlignment="1">
      <alignment horizontal="center" vertical="center" shrinkToFit="1"/>
    </xf>
    <xf numFmtId="1" fontId="8" fillId="0" borderId="11" xfId="1" applyNumberFormat="1" applyFont="1" applyFill="1" applyBorder="1" applyAlignment="1">
      <alignment horizontal="center" vertical="center" shrinkToFit="1"/>
    </xf>
    <xf numFmtId="49" fontId="4" fillId="0" borderId="8" xfId="1" quotePrefix="1" applyNumberFormat="1" applyFont="1" applyFill="1" applyBorder="1" applyAlignment="1">
      <alignment horizontal="left" vertical="center" shrinkToFit="1"/>
    </xf>
    <xf numFmtId="0" fontId="10" fillId="0" borderId="0" xfId="0" applyFont="1">
      <alignment vertical="center"/>
    </xf>
  </cellXfs>
  <cellStyles count="4">
    <cellStyle name="百分比 12" xfId="3"/>
    <cellStyle name="常规" xfId="0" builtinId="0"/>
    <cellStyle name="常规 2 2" xfId="2"/>
    <cellStyle name="常规 39" xfId="1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快快五洲国际店6-8月客户来源构成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2-42F5-80A3-C875E87939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2-42F5-80A3-C875E87939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2-42F5-80A3-C875E87939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2-42F5-80A3-C875E87939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2-42F5-80A3-C875E8793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数据透视表!$K$9:$O$9</c:f>
              <c:strCache>
                <c:ptCount val="5"/>
                <c:pt idx="0">
                  <c:v>大众点评</c:v>
                </c:pt>
                <c:pt idx="1">
                  <c:v>拦访</c:v>
                </c:pt>
                <c:pt idx="2">
                  <c:v>续课</c:v>
                </c:pt>
                <c:pt idx="3">
                  <c:v>自然到店</c:v>
                </c:pt>
                <c:pt idx="4">
                  <c:v>转介绍</c:v>
                </c:pt>
              </c:strCache>
            </c:strRef>
          </c:cat>
          <c:val>
            <c:numRef>
              <c:f>数据透视表!$K$10:$O$10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11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62-42F5-80A3-C875E8793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快快五洲国际店6-8月</a:t>
            </a:r>
            <a:r>
              <a:rPr lang="en-US" altLang="zh-CN"/>
              <a:t>教练</a:t>
            </a:r>
            <a:r>
              <a:t>客户来源</a:t>
            </a:r>
            <a:r>
              <a:rPr lang="en-US" altLang="zh-CN"/>
              <a:t>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946183172267003E-2"/>
          <c:y val="0.111353711790393"/>
          <c:w val="0.94887844667080401"/>
          <c:h val="0.75260553129548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数据透视表!$K$41</c:f>
              <c:strCache>
                <c:ptCount val="1"/>
                <c:pt idx="0">
                  <c:v>丘春光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数据透视表!$L$40:$P$40</c:f>
              <c:strCache>
                <c:ptCount val="5"/>
                <c:pt idx="0">
                  <c:v>大众点评</c:v>
                </c:pt>
                <c:pt idx="1">
                  <c:v>拦访</c:v>
                </c:pt>
                <c:pt idx="2">
                  <c:v>续课</c:v>
                </c:pt>
                <c:pt idx="3">
                  <c:v>自然到店</c:v>
                </c:pt>
                <c:pt idx="4">
                  <c:v>转介绍</c:v>
                </c:pt>
              </c:strCache>
            </c:strRef>
          </c:cat>
          <c:val>
            <c:numRef>
              <c:f>数据透视表!$L$41:$P$41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A-4820-95C4-BFEF31C1FECC}"/>
            </c:ext>
          </c:extLst>
        </c:ser>
        <c:ser>
          <c:idx val="1"/>
          <c:order val="1"/>
          <c:tx>
            <c:strRef>
              <c:f>数据透视表!$K$42</c:f>
              <c:strCache>
                <c:ptCount val="1"/>
                <c:pt idx="0">
                  <c:v>周颖鑫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数据透视表!$L$40:$P$40</c:f>
              <c:strCache>
                <c:ptCount val="5"/>
                <c:pt idx="0">
                  <c:v>大众点评</c:v>
                </c:pt>
                <c:pt idx="1">
                  <c:v>拦访</c:v>
                </c:pt>
                <c:pt idx="2">
                  <c:v>续课</c:v>
                </c:pt>
                <c:pt idx="3">
                  <c:v>自然到店</c:v>
                </c:pt>
                <c:pt idx="4">
                  <c:v>转介绍</c:v>
                </c:pt>
              </c:strCache>
            </c:strRef>
          </c:cat>
          <c:val>
            <c:numRef>
              <c:f>数据透视表!$L$42:$P$42</c:f>
              <c:numCache>
                <c:formatCode>General</c:formatCode>
                <c:ptCount val="5"/>
                <c:pt idx="0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A-4820-95C4-BFEF31C1FECC}"/>
            </c:ext>
          </c:extLst>
        </c:ser>
        <c:ser>
          <c:idx val="2"/>
          <c:order val="2"/>
          <c:tx>
            <c:strRef>
              <c:f>数据透视表!$K$43</c:f>
              <c:strCache>
                <c:ptCount val="1"/>
                <c:pt idx="0">
                  <c:v>姚素英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196205337352597E-3"/>
                  <c:y val="-6.1135371179039298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8A-4820-95C4-BFEF31C1FEC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8A-4820-95C4-BFEF31C1FECC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8A-4820-95C4-BFEF31C1FECC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8A-4820-95C4-BFEF31C1F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数据透视表!$L$40:$P$40</c:f>
              <c:strCache>
                <c:ptCount val="5"/>
                <c:pt idx="0">
                  <c:v>大众点评</c:v>
                </c:pt>
                <c:pt idx="1">
                  <c:v>拦访</c:v>
                </c:pt>
                <c:pt idx="2">
                  <c:v>续课</c:v>
                </c:pt>
                <c:pt idx="3">
                  <c:v>自然到店</c:v>
                </c:pt>
                <c:pt idx="4">
                  <c:v>转介绍</c:v>
                </c:pt>
              </c:strCache>
            </c:strRef>
          </c:cat>
          <c:val>
            <c:numRef>
              <c:f>数据透视表!$L$43:$P$43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8A-4820-95C4-BFEF31C1FE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827949"/>
        <c:axId val="580942488"/>
      </c:barChart>
      <c:catAx>
        <c:axId val="6118279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42488"/>
        <c:crosses val="autoZero"/>
        <c:auto val="1"/>
        <c:lblAlgn val="ctr"/>
        <c:lblOffset val="100"/>
        <c:noMultiLvlLbl val="0"/>
      </c:catAx>
      <c:valAx>
        <c:axId val="5809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827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11</xdr:row>
      <xdr:rowOff>127000</xdr:rowOff>
    </xdr:from>
    <xdr:to>
      <xdr:col>17</xdr:col>
      <xdr:colOff>240665</xdr:colOff>
      <xdr:row>36</xdr:row>
      <xdr:rowOff>78740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784225</xdr:colOff>
      <xdr:row>47</xdr:row>
      <xdr:rowOff>3175</xdr:rowOff>
    </xdr:from>
    <xdr:to>
      <xdr:col>17</xdr:col>
      <xdr:colOff>593090</xdr:colOff>
      <xdr:row>71</xdr:row>
      <xdr:rowOff>22225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" refreshedDate="44055.021574074097" createdVersion="5" refreshedVersion="5" minRefreshableVersion="3" recordCount="39">
  <cacheSource type="worksheet">
    <worksheetSource ref="A1:W40" sheet="Sheet1"/>
  </cacheSource>
  <cacheFields count="23">
    <cacheField name="日期" numFmtId="14">
      <sharedItems containsSemiMixedTypes="0" containsNonDate="0" containsDate="1" containsString="0" minDate="2020-06-05T00:00:00" maxDate="2020-08-07T00:00:00" count="27">
        <d v="2020-06-05T00:00:00"/>
        <d v="2020-06-08T00:00:00"/>
        <d v="2020-06-09T00:00:00"/>
        <d v="2020-06-12T00:00:00"/>
        <d v="2020-06-14T00:00:00"/>
        <d v="2020-06-17T00:00:00"/>
        <d v="2020-06-18T00:00:00"/>
        <d v="2020-06-21T00:00:00"/>
        <d v="2020-06-22T00:00:00"/>
        <d v="2020-06-23T00:00:00"/>
        <d v="2020-06-24T00:00:00"/>
        <d v="2020-06-27T00:00:00"/>
        <d v="2020-06-30T00:00:00"/>
        <d v="2020-07-01T00:00:00"/>
        <d v="2020-07-04T00:00:00"/>
        <d v="2020-07-05T00:00:00"/>
        <d v="2020-07-08T00:00:00"/>
        <d v="2020-07-10T00:00:00"/>
        <d v="2020-07-17T00:00:00"/>
        <d v="2020-07-18T00:00:00"/>
        <d v="2020-07-19T00:00:00"/>
        <d v="2020-07-25T00:00:00"/>
        <d v="2020-07-27T00:00:00"/>
        <d v="2020-07-28T00:00:00"/>
        <d v="2020-07-29T00:00:00"/>
        <d v="2020-07-31T00:00:00"/>
        <d v="2020-08-07T00:00:00"/>
      </sharedItems>
    </cacheField>
    <cacheField name="月份" numFmtId="0">
      <sharedItems containsSemiMixedTypes="0" containsString="0" containsNumber="1" containsInteger="1" minValue="0" maxValue="8" count="3">
        <n v="6"/>
        <n v="7"/>
        <n v="8"/>
      </sharedItems>
    </cacheField>
    <cacheField name="购课人_x000a_邀请码" numFmtId="0">
      <sharedItems count="38">
        <s v="7141208"/>
        <s v="7150870"/>
        <s v="7140095"/>
        <s v="7163420"/>
        <s v="7137783"/>
        <s v="7170329"/>
        <s v="7177711"/>
        <s v="4218807"/>
        <s v="7179367"/>
        <s v="7188344"/>
        <s v="7191012"/>
        <s v="7192577"/>
        <s v="3385382"/>
        <s v="7108566"/>
        <s v="7209098"/>
        <s v="4279000"/>
        <s v="4225779"/>
        <s v="7209471"/>
        <s v="7212879"/>
        <s v="4405396"/>
        <s v="7080733"/>
        <s v="3231263"/>
        <s v="7056532"/>
        <s v="4225327"/>
        <s v="7236939"/>
        <s v="7178302"/>
        <s v="7241690"/>
        <s v="7246414"/>
        <s v="7212083"/>
        <s v="7250805"/>
        <s v="7263473"/>
        <s v="7263018"/>
        <s v="7267096"/>
        <s v="7269006"/>
        <s v="7268969"/>
        <s v="4454383"/>
        <s v="7273890"/>
        <s v="7282882"/>
      </sharedItems>
    </cacheField>
    <cacheField name="订单类型" numFmtId="0">
      <sharedItems count="6">
        <s v="快快智能燃脂循环课"/>
        <s v="六个月健康畅享课"/>
        <s v="6月畅享课"/>
        <s v="三个月健康畅享课"/>
        <s v="3月畅享课"/>
        <s v="燃脂循环课36节课"/>
      </sharedItems>
    </cacheField>
    <cacheField name="节数" numFmtId="0">
      <sharedItems containsSemiMixedTypes="0" containsString="0" containsNumber="1" containsInteger="1" minValue="0" maxValue="999" count="9">
        <n v="48"/>
        <n v="72"/>
        <n v="180"/>
        <n v="999"/>
        <n v="36"/>
        <n v="90"/>
        <n v="108"/>
        <n v="144"/>
        <n v="12"/>
      </sharedItems>
    </cacheField>
    <cacheField name="实付_x000a_金额" numFmtId="0">
      <sharedItems containsSemiMixedTypes="0" containsString="0" containsNumber="1" containsInteger="1" minValue="0" maxValue="11400" count="19">
        <n v="4854"/>
        <n v="6535"/>
        <n v="4784"/>
        <n v="4667"/>
        <n v="4568"/>
        <n v="4500"/>
        <n v="4789"/>
        <n v="5289"/>
        <n v="3645"/>
        <n v="3288"/>
        <n v="4650"/>
        <n v="9000"/>
        <n v="11400"/>
        <n v="6488"/>
        <n v="988"/>
        <n v="3300"/>
        <n v="1888"/>
        <n v="4013"/>
        <n v="4288"/>
      </sharedItems>
    </cacheField>
    <cacheField name="付款号码" numFmtId="49">
      <sharedItems count="39">
        <s v="301268736468207038464"/>
        <s v="301269825933628440576"/>
        <s v="301270331271876214784"/>
        <s v="301271242328246874112"/>
        <s v="301271297623748800512"/>
        <s v="301272094243478335488"/>
        <s v="301273103578945843200"/>
        <s v="301273441962492723200"/>
        <s v="301273617812267757568"/>
        <s v="062142563676"/>
        <s v="301275043495477014528"/>
        <s v="301275343334500757504"/>
        <s v="301275679497457532928"/>
        <s v="301276778639816683520"/>
        <s v="063040927909"/>
        <s v="063042227871"/>
        <s v="00005320200630184911"/>
        <s v="00005620200630201716"/>
        <s v="301278309806671949824"/>
        <s v="301279428909377024000"/>
        <s v="301279702373123915776"/>
        <s v="301280799986219515904"/>
        <s v="301281576073153249280"/>
        <s v="301284073050936475648"/>
        <s v="071841374589"/>
        <s v="071841605789"/>
        <s v="071842379166"/>
        <s v="071842487375/071842443512/071842425599"/>
        <s v="071843373767"/>
        <s v="071942034510"/>
        <s v="301286937788367138816"/>
        <s v="301286953120083374080"/>
        <s v="301286953601934721024"/>
        <s v="301287666520896995328"/>
        <s v="301288114069105704960"/>
        <s v="301288297996273483776"/>
        <s v="301288402697974083584"/>
        <s v="301289108347607740416"/>
        <s v="080712326955"/>
      </sharedItems>
    </cacheField>
    <cacheField name="成交时间" numFmtId="176">
      <sharedItems containsSemiMixedTypes="0" containsNonDate="0" containsDate="1" containsString="0" minDate="2020-06-05T10:48:41" maxDate="2020-08-07T22:04:01" count="39">
        <d v="2020-06-05T10:48:41"/>
        <d v="2020-06-08T10:57:49"/>
        <d v="2020-06-09T20:25:51"/>
        <d v="2020-06-12T08:46:04"/>
        <d v="2020-06-12T12:25:48"/>
        <d v="2020-06-14T17:11:17"/>
        <d v="2020-06-17T12:02:01"/>
        <d v="2020-06-18T10:26:38"/>
        <d v="2020-06-18T22:05:24"/>
        <d v="2020-06-21T18:46:34"/>
        <d v="2020-06-22T21:30:40"/>
        <d v="2020-06-23T16:22:00"/>
        <d v="2020-06-24T14:37:48"/>
        <d v="2020-06-27T15:25:24"/>
        <d v="2020-06-30T12:05:22"/>
        <d v="2020-06-30T18:29:30"/>
        <d v="2020-06-30T18:49:11"/>
        <d v="2020-06-30T20:17:16"/>
        <d v="2020-07-01T20:49:42"/>
        <d v="2020-07-04T22:56:37"/>
        <d v="2020-07-05T17:03:16"/>
        <d v="2020-07-08T17:44:47"/>
        <d v="2020-07-10T21:08:41"/>
        <d v="2020-07-17T18:30:47"/>
        <d v="2020-07-18T13:55:35"/>
        <d v="2020-07-18T15:01:49"/>
        <d v="2020-07-18T18:17:03"/>
        <d v="2020-07-18T18:44:15"/>
        <d v="2020-07-18T23:38:05"/>
        <d v="2020-07-19T16:47:24"/>
        <d v="2020-07-25T16:14:14"/>
        <d v="2020-07-25T17:15:09"/>
        <d v="2020-07-25T17:17:04"/>
        <d v="2020-07-27T16:29:57"/>
        <d v="2020-07-28T22:08:21"/>
        <d v="2020-07-29T10:19:12"/>
        <d v="2020-07-29T17:15:15"/>
        <d v="2020-07-31T15:59:15"/>
        <d v="2020-08-07T22:04:01"/>
      </sharedItems>
    </cacheField>
    <cacheField name="谈单人" numFmtId="0">
      <sharedItems count="4">
        <s v="丘春光"/>
        <s v="周颖鑫"/>
        <s v="姚素英"/>
        <s v="吴良松" u="1"/>
      </sharedItems>
    </cacheField>
    <cacheField name="业绩比例" numFmtId="9">
      <sharedItems containsSemiMixedTypes="0" containsString="0" containsNumber="1" minValue="0" maxValue="1" count="3">
        <n v="1"/>
        <n v="0.3"/>
        <n v="0.8"/>
      </sharedItems>
    </cacheField>
    <cacheField name="收入" numFmtId="1">
      <sharedItems containsSemiMixedTypes="0" containsString="0" containsNumber="1" minValue="0" maxValue="11400" count="23">
        <n v="4854"/>
        <n v="1960.5"/>
        <n v="4784"/>
        <n v="4667"/>
        <n v="4568"/>
        <n v="6535"/>
        <n v="3600"/>
        <n v="4789"/>
        <n v="5289"/>
        <n v="3645"/>
        <n v="2630.4"/>
        <n v="3288"/>
        <n v="2916"/>
        <n v="3720"/>
        <n v="7200"/>
        <n v="11400"/>
        <n v="6488"/>
        <n v="988"/>
        <n v="296"/>
        <n v="3300"/>
        <n v="1888"/>
        <n v="4013"/>
        <n v="4288"/>
      </sharedItems>
    </cacheField>
    <cacheField name="体验课" numFmtId="0">
      <sharedItems containsBlank="1" count="3">
        <m/>
        <s v="周颖鑫"/>
        <s v="梁国豪"/>
      </sharedItems>
    </cacheField>
    <cacheField name="业绩比例2" numFmtId="9">
      <sharedItems containsString="0" containsBlank="1" containsNumber="1" minValue="0" maxValue="0.7" count="2">
        <m/>
        <n v="0.7"/>
      </sharedItems>
    </cacheField>
    <cacheField name="收入2" numFmtId="1">
      <sharedItems containsString="0" containsBlank="1" containsNumber="1" minValue="0" maxValue="4574.5" count="3">
        <m/>
        <n v="4574.5"/>
        <n v="691.6"/>
      </sharedItems>
    </cacheField>
    <cacheField name="核算_x000a_标准" numFmtId="0">
      <sharedItems count="2">
        <s v="转化"/>
        <s v="续课"/>
      </sharedItems>
    </cacheField>
    <cacheField name="会员姓名" numFmtId="0">
      <sharedItems count="38">
        <s v="默然"/>
        <s v="暖春"/>
        <s v="韦罗英"/>
        <s v="丫丫"/>
        <s v="姚兰"/>
        <s v="安然"/>
        <s v="林雅"/>
        <s v="鱼忆七秒"/>
        <s v="静静"/>
        <s v="美芽"/>
        <s v="玉米棒"/>
        <s v="羊万"/>
        <s v="坚果"/>
        <s v="关于你"/>
        <s v="雨"/>
        <s v="楠姐"/>
        <s v="马老师"/>
        <s v="枪手"/>
        <s v="蓝慧澜"/>
        <s v="玉米"/>
        <s v="手心里的阳光"/>
        <s v="宝大人"/>
        <s v="佳佳"/>
        <s v="RY"/>
        <s v="哈七"/>
        <s v="新新"/>
        <s v="王一博的小可爱"/>
        <s v="心雅"/>
        <s v="酸西瓜"/>
        <s v="袁哥"/>
        <s v="YU_lucky"/>
        <s v="蓝"/>
        <s v="正"/>
        <s v="mia"/>
        <s v="meir"/>
        <s v="小吴"/>
        <s v="小慧慧"/>
        <s v="誉萱"/>
      </sharedItems>
    </cacheField>
    <cacheField name="性别" numFmtId="0">
      <sharedItems count="2">
        <s v="女"/>
        <s v="男"/>
      </sharedItems>
    </cacheField>
    <cacheField name="出生年" numFmtId="0">
      <sharedItems containsSemiMixedTypes="0" containsString="0" containsNumber="1" containsInteger="1" minValue="0" maxValue="2010" count="22">
        <n v="1979"/>
        <n v="1984"/>
        <n v="1982"/>
        <n v="1985"/>
        <n v="1988"/>
        <n v="1978"/>
        <n v="1974"/>
        <n v="1992"/>
        <n v="1981"/>
        <n v="1990"/>
        <n v="2000"/>
        <n v="1986"/>
        <n v="2001"/>
        <n v="1996"/>
        <n v="1977"/>
        <n v="1983"/>
        <n v="1993"/>
        <n v="1987"/>
        <n v="1998"/>
        <n v="2010"/>
        <n v="2007"/>
        <n v="1989"/>
      </sharedItems>
    </cacheField>
    <cacheField name="年龄" numFmtId="0">
      <sharedItems containsSemiMixedTypes="0" containsString="0" containsNumber="1" containsInteger="1" minValue="0" maxValue="46" count="22">
        <n v="41"/>
        <n v="36"/>
        <n v="38"/>
        <n v="35"/>
        <n v="32"/>
        <n v="42"/>
        <n v="46"/>
        <n v="28"/>
        <n v="39"/>
        <n v="30"/>
        <n v="20"/>
        <n v="34"/>
        <n v="19"/>
        <n v="24"/>
        <n v="43"/>
        <n v="37"/>
        <n v="27"/>
        <n v="33"/>
        <n v="22"/>
        <n v="10"/>
        <n v="13"/>
        <n v="31"/>
      </sharedItems>
    </cacheField>
    <cacheField name="年龄段" numFmtId="0">
      <sharedItems count="4">
        <s v="41-50岁"/>
        <s v="31-40岁"/>
        <s v="21-30岁"/>
        <s v="小于20岁"/>
      </sharedItems>
    </cacheField>
    <cacheField name="来源" numFmtId="0">
      <sharedItems count="5">
        <s v="转介绍"/>
        <s v="自然到店"/>
        <s v="大众点评"/>
        <s v="续课"/>
        <s v="拦访"/>
      </sharedItems>
    </cacheField>
    <cacheField name="住址" numFmtId="0">
      <sharedItems count="16">
        <s v="幸福里"/>
        <s v="凤岭1号"/>
        <s v="五洲国际"/>
        <s v="东盟昌泰中央城"/>
        <s v="五象新区"/>
        <s v="-"/>
        <s v="尚城街区"/>
        <s v="江南检察院"/>
        <s v="华凯"/>
        <s v="山语城"/>
        <s v="新新家园"/>
        <s v="恒大苹果园"/>
        <s v="中新小区"/>
        <s v="东葛路"/>
        <s v="江南"/>
        <s v="莱茵湖畔"/>
      </sharedItems>
    </cacheField>
    <cacheField name="备注" numFmtId="0">
      <sharedItems containsBlank="1" count="3">
        <m/>
        <s v="姚"/>
        <s v="深圳续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1"/>
    <x v="0"/>
    <x v="0"/>
    <x v="0"/>
    <x v="0"/>
    <x v="0"/>
    <x v="0"/>
    <x v="1"/>
    <x v="0"/>
    <x v="1"/>
    <x v="1"/>
    <x v="1"/>
    <x v="0"/>
    <x v="1"/>
    <x v="0"/>
  </r>
  <r>
    <x v="2"/>
    <x v="0"/>
    <x v="2"/>
    <x v="0"/>
    <x v="1"/>
    <x v="1"/>
    <x v="2"/>
    <x v="2"/>
    <x v="0"/>
    <x v="1"/>
    <x v="1"/>
    <x v="1"/>
    <x v="1"/>
    <x v="1"/>
    <x v="0"/>
    <x v="2"/>
    <x v="0"/>
    <x v="2"/>
    <x v="2"/>
    <x v="1"/>
    <x v="1"/>
    <x v="2"/>
    <x v="0"/>
  </r>
  <r>
    <x v="3"/>
    <x v="0"/>
    <x v="3"/>
    <x v="1"/>
    <x v="2"/>
    <x v="2"/>
    <x v="3"/>
    <x v="3"/>
    <x v="0"/>
    <x v="0"/>
    <x v="2"/>
    <x v="0"/>
    <x v="0"/>
    <x v="0"/>
    <x v="0"/>
    <x v="3"/>
    <x v="0"/>
    <x v="3"/>
    <x v="3"/>
    <x v="1"/>
    <x v="2"/>
    <x v="3"/>
    <x v="0"/>
  </r>
  <r>
    <x v="3"/>
    <x v="0"/>
    <x v="4"/>
    <x v="1"/>
    <x v="2"/>
    <x v="3"/>
    <x v="4"/>
    <x v="4"/>
    <x v="2"/>
    <x v="0"/>
    <x v="3"/>
    <x v="0"/>
    <x v="0"/>
    <x v="0"/>
    <x v="0"/>
    <x v="4"/>
    <x v="0"/>
    <x v="4"/>
    <x v="4"/>
    <x v="1"/>
    <x v="0"/>
    <x v="2"/>
    <x v="0"/>
  </r>
  <r>
    <x v="4"/>
    <x v="0"/>
    <x v="5"/>
    <x v="0"/>
    <x v="0"/>
    <x v="4"/>
    <x v="5"/>
    <x v="5"/>
    <x v="0"/>
    <x v="0"/>
    <x v="4"/>
    <x v="0"/>
    <x v="0"/>
    <x v="0"/>
    <x v="0"/>
    <x v="5"/>
    <x v="0"/>
    <x v="0"/>
    <x v="0"/>
    <x v="0"/>
    <x v="0"/>
    <x v="0"/>
    <x v="0"/>
  </r>
  <r>
    <x v="5"/>
    <x v="0"/>
    <x v="6"/>
    <x v="0"/>
    <x v="1"/>
    <x v="1"/>
    <x v="6"/>
    <x v="6"/>
    <x v="1"/>
    <x v="0"/>
    <x v="5"/>
    <x v="0"/>
    <x v="0"/>
    <x v="0"/>
    <x v="0"/>
    <x v="6"/>
    <x v="0"/>
    <x v="5"/>
    <x v="5"/>
    <x v="0"/>
    <x v="1"/>
    <x v="0"/>
    <x v="0"/>
  </r>
  <r>
    <x v="6"/>
    <x v="0"/>
    <x v="7"/>
    <x v="2"/>
    <x v="3"/>
    <x v="5"/>
    <x v="7"/>
    <x v="7"/>
    <x v="0"/>
    <x v="2"/>
    <x v="6"/>
    <x v="0"/>
    <x v="0"/>
    <x v="0"/>
    <x v="1"/>
    <x v="7"/>
    <x v="0"/>
    <x v="1"/>
    <x v="1"/>
    <x v="1"/>
    <x v="3"/>
    <x v="1"/>
    <x v="0"/>
  </r>
  <r>
    <x v="6"/>
    <x v="0"/>
    <x v="8"/>
    <x v="2"/>
    <x v="3"/>
    <x v="6"/>
    <x v="8"/>
    <x v="8"/>
    <x v="0"/>
    <x v="0"/>
    <x v="7"/>
    <x v="0"/>
    <x v="0"/>
    <x v="0"/>
    <x v="0"/>
    <x v="8"/>
    <x v="0"/>
    <x v="6"/>
    <x v="6"/>
    <x v="0"/>
    <x v="1"/>
    <x v="3"/>
    <x v="0"/>
  </r>
  <r>
    <x v="7"/>
    <x v="0"/>
    <x v="9"/>
    <x v="2"/>
    <x v="3"/>
    <x v="7"/>
    <x v="9"/>
    <x v="9"/>
    <x v="0"/>
    <x v="0"/>
    <x v="8"/>
    <x v="0"/>
    <x v="0"/>
    <x v="0"/>
    <x v="0"/>
    <x v="9"/>
    <x v="0"/>
    <x v="7"/>
    <x v="7"/>
    <x v="2"/>
    <x v="2"/>
    <x v="4"/>
    <x v="0"/>
  </r>
  <r>
    <x v="8"/>
    <x v="0"/>
    <x v="10"/>
    <x v="0"/>
    <x v="0"/>
    <x v="0"/>
    <x v="10"/>
    <x v="10"/>
    <x v="1"/>
    <x v="0"/>
    <x v="0"/>
    <x v="0"/>
    <x v="0"/>
    <x v="0"/>
    <x v="0"/>
    <x v="10"/>
    <x v="0"/>
    <x v="8"/>
    <x v="8"/>
    <x v="1"/>
    <x v="0"/>
    <x v="1"/>
    <x v="0"/>
  </r>
  <r>
    <x v="9"/>
    <x v="0"/>
    <x v="11"/>
    <x v="0"/>
    <x v="4"/>
    <x v="8"/>
    <x v="11"/>
    <x v="11"/>
    <x v="0"/>
    <x v="0"/>
    <x v="9"/>
    <x v="0"/>
    <x v="0"/>
    <x v="0"/>
    <x v="0"/>
    <x v="11"/>
    <x v="0"/>
    <x v="9"/>
    <x v="9"/>
    <x v="2"/>
    <x v="3"/>
    <x v="5"/>
    <x v="0"/>
  </r>
  <r>
    <x v="10"/>
    <x v="0"/>
    <x v="12"/>
    <x v="3"/>
    <x v="5"/>
    <x v="9"/>
    <x v="12"/>
    <x v="12"/>
    <x v="1"/>
    <x v="2"/>
    <x v="10"/>
    <x v="0"/>
    <x v="0"/>
    <x v="0"/>
    <x v="1"/>
    <x v="12"/>
    <x v="0"/>
    <x v="10"/>
    <x v="10"/>
    <x v="3"/>
    <x v="3"/>
    <x v="5"/>
    <x v="0"/>
  </r>
  <r>
    <x v="11"/>
    <x v="0"/>
    <x v="13"/>
    <x v="0"/>
    <x v="4"/>
    <x v="8"/>
    <x v="13"/>
    <x v="13"/>
    <x v="2"/>
    <x v="0"/>
    <x v="9"/>
    <x v="0"/>
    <x v="0"/>
    <x v="0"/>
    <x v="0"/>
    <x v="13"/>
    <x v="0"/>
    <x v="0"/>
    <x v="0"/>
    <x v="0"/>
    <x v="0"/>
    <x v="6"/>
    <x v="1"/>
  </r>
  <r>
    <x v="12"/>
    <x v="0"/>
    <x v="14"/>
    <x v="3"/>
    <x v="5"/>
    <x v="9"/>
    <x v="14"/>
    <x v="14"/>
    <x v="1"/>
    <x v="0"/>
    <x v="11"/>
    <x v="0"/>
    <x v="0"/>
    <x v="0"/>
    <x v="0"/>
    <x v="14"/>
    <x v="0"/>
    <x v="4"/>
    <x v="4"/>
    <x v="1"/>
    <x v="2"/>
    <x v="5"/>
    <x v="0"/>
  </r>
  <r>
    <x v="12"/>
    <x v="0"/>
    <x v="15"/>
    <x v="0"/>
    <x v="4"/>
    <x v="8"/>
    <x v="15"/>
    <x v="15"/>
    <x v="1"/>
    <x v="2"/>
    <x v="12"/>
    <x v="0"/>
    <x v="0"/>
    <x v="0"/>
    <x v="1"/>
    <x v="15"/>
    <x v="0"/>
    <x v="11"/>
    <x v="11"/>
    <x v="1"/>
    <x v="3"/>
    <x v="7"/>
    <x v="0"/>
  </r>
  <r>
    <x v="12"/>
    <x v="0"/>
    <x v="16"/>
    <x v="2"/>
    <x v="3"/>
    <x v="10"/>
    <x v="16"/>
    <x v="16"/>
    <x v="0"/>
    <x v="2"/>
    <x v="13"/>
    <x v="0"/>
    <x v="0"/>
    <x v="0"/>
    <x v="1"/>
    <x v="16"/>
    <x v="0"/>
    <x v="1"/>
    <x v="1"/>
    <x v="1"/>
    <x v="3"/>
    <x v="3"/>
    <x v="0"/>
  </r>
  <r>
    <x v="12"/>
    <x v="0"/>
    <x v="17"/>
    <x v="0"/>
    <x v="4"/>
    <x v="8"/>
    <x v="17"/>
    <x v="17"/>
    <x v="0"/>
    <x v="0"/>
    <x v="9"/>
    <x v="0"/>
    <x v="0"/>
    <x v="0"/>
    <x v="0"/>
    <x v="17"/>
    <x v="0"/>
    <x v="12"/>
    <x v="12"/>
    <x v="3"/>
    <x v="0"/>
    <x v="8"/>
    <x v="1"/>
  </r>
  <r>
    <x v="13"/>
    <x v="1"/>
    <x v="18"/>
    <x v="0"/>
    <x v="4"/>
    <x v="8"/>
    <x v="18"/>
    <x v="18"/>
    <x v="0"/>
    <x v="0"/>
    <x v="9"/>
    <x v="0"/>
    <x v="0"/>
    <x v="0"/>
    <x v="0"/>
    <x v="18"/>
    <x v="0"/>
    <x v="13"/>
    <x v="13"/>
    <x v="2"/>
    <x v="2"/>
    <x v="5"/>
    <x v="0"/>
  </r>
  <r>
    <x v="14"/>
    <x v="1"/>
    <x v="19"/>
    <x v="0"/>
    <x v="6"/>
    <x v="11"/>
    <x v="19"/>
    <x v="19"/>
    <x v="1"/>
    <x v="2"/>
    <x v="14"/>
    <x v="0"/>
    <x v="0"/>
    <x v="0"/>
    <x v="1"/>
    <x v="19"/>
    <x v="0"/>
    <x v="14"/>
    <x v="14"/>
    <x v="0"/>
    <x v="3"/>
    <x v="9"/>
    <x v="0"/>
  </r>
  <r>
    <x v="15"/>
    <x v="1"/>
    <x v="20"/>
    <x v="0"/>
    <x v="7"/>
    <x v="12"/>
    <x v="20"/>
    <x v="20"/>
    <x v="0"/>
    <x v="0"/>
    <x v="15"/>
    <x v="0"/>
    <x v="0"/>
    <x v="0"/>
    <x v="1"/>
    <x v="20"/>
    <x v="0"/>
    <x v="11"/>
    <x v="11"/>
    <x v="1"/>
    <x v="3"/>
    <x v="10"/>
    <x v="0"/>
  </r>
  <r>
    <x v="16"/>
    <x v="1"/>
    <x v="21"/>
    <x v="0"/>
    <x v="4"/>
    <x v="8"/>
    <x v="21"/>
    <x v="21"/>
    <x v="1"/>
    <x v="2"/>
    <x v="12"/>
    <x v="0"/>
    <x v="0"/>
    <x v="0"/>
    <x v="1"/>
    <x v="21"/>
    <x v="0"/>
    <x v="15"/>
    <x v="15"/>
    <x v="1"/>
    <x v="3"/>
    <x v="5"/>
    <x v="0"/>
  </r>
  <r>
    <x v="17"/>
    <x v="1"/>
    <x v="22"/>
    <x v="0"/>
    <x v="1"/>
    <x v="13"/>
    <x v="22"/>
    <x v="22"/>
    <x v="2"/>
    <x v="0"/>
    <x v="16"/>
    <x v="0"/>
    <x v="0"/>
    <x v="0"/>
    <x v="1"/>
    <x v="22"/>
    <x v="0"/>
    <x v="9"/>
    <x v="9"/>
    <x v="2"/>
    <x v="3"/>
    <x v="11"/>
    <x v="0"/>
  </r>
  <r>
    <x v="18"/>
    <x v="1"/>
    <x v="23"/>
    <x v="0"/>
    <x v="8"/>
    <x v="14"/>
    <x v="23"/>
    <x v="23"/>
    <x v="0"/>
    <x v="0"/>
    <x v="17"/>
    <x v="0"/>
    <x v="0"/>
    <x v="0"/>
    <x v="0"/>
    <x v="23"/>
    <x v="0"/>
    <x v="7"/>
    <x v="7"/>
    <x v="2"/>
    <x v="4"/>
    <x v="5"/>
    <x v="0"/>
  </r>
  <r>
    <x v="19"/>
    <x v="1"/>
    <x v="24"/>
    <x v="0"/>
    <x v="8"/>
    <x v="14"/>
    <x v="24"/>
    <x v="24"/>
    <x v="2"/>
    <x v="0"/>
    <x v="17"/>
    <x v="0"/>
    <x v="0"/>
    <x v="0"/>
    <x v="0"/>
    <x v="24"/>
    <x v="0"/>
    <x v="9"/>
    <x v="9"/>
    <x v="2"/>
    <x v="1"/>
    <x v="5"/>
    <x v="0"/>
  </r>
  <r>
    <x v="19"/>
    <x v="1"/>
    <x v="25"/>
    <x v="0"/>
    <x v="8"/>
    <x v="14"/>
    <x v="25"/>
    <x v="25"/>
    <x v="0"/>
    <x v="0"/>
    <x v="17"/>
    <x v="0"/>
    <x v="0"/>
    <x v="0"/>
    <x v="0"/>
    <x v="25"/>
    <x v="0"/>
    <x v="16"/>
    <x v="16"/>
    <x v="2"/>
    <x v="2"/>
    <x v="12"/>
    <x v="0"/>
  </r>
  <r>
    <x v="19"/>
    <x v="1"/>
    <x v="26"/>
    <x v="0"/>
    <x v="4"/>
    <x v="8"/>
    <x v="26"/>
    <x v="26"/>
    <x v="1"/>
    <x v="0"/>
    <x v="9"/>
    <x v="0"/>
    <x v="0"/>
    <x v="0"/>
    <x v="0"/>
    <x v="26"/>
    <x v="0"/>
    <x v="17"/>
    <x v="17"/>
    <x v="1"/>
    <x v="0"/>
    <x v="13"/>
    <x v="0"/>
  </r>
  <r>
    <x v="19"/>
    <x v="1"/>
    <x v="27"/>
    <x v="0"/>
    <x v="1"/>
    <x v="1"/>
    <x v="27"/>
    <x v="27"/>
    <x v="2"/>
    <x v="0"/>
    <x v="5"/>
    <x v="0"/>
    <x v="0"/>
    <x v="0"/>
    <x v="0"/>
    <x v="27"/>
    <x v="0"/>
    <x v="8"/>
    <x v="8"/>
    <x v="1"/>
    <x v="2"/>
    <x v="12"/>
    <x v="0"/>
  </r>
  <r>
    <x v="19"/>
    <x v="1"/>
    <x v="28"/>
    <x v="0"/>
    <x v="8"/>
    <x v="14"/>
    <x v="28"/>
    <x v="28"/>
    <x v="0"/>
    <x v="1"/>
    <x v="18"/>
    <x v="2"/>
    <x v="1"/>
    <x v="2"/>
    <x v="0"/>
    <x v="28"/>
    <x v="0"/>
    <x v="7"/>
    <x v="7"/>
    <x v="2"/>
    <x v="3"/>
    <x v="5"/>
    <x v="2"/>
  </r>
  <r>
    <x v="20"/>
    <x v="1"/>
    <x v="29"/>
    <x v="0"/>
    <x v="1"/>
    <x v="1"/>
    <x v="29"/>
    <x v="29"/>
    <x v="0"/>
    <x v="1"/>
    <x v="1"/>
    <x v="1"/>
    <x v="1"/>
    <x v="1"/>
    <x v="0"/>
    <x v="29"/>
    <x v="1"/>
    <x v="14"/>
    <x v="14"/>
    <x v="0"/>
    <x v="0"/>
    <x v="5"/>
    <x v="0"/>
  </r>
  <r>
    <x v="21"/>
    <x v="1"/>
    <x v="30"/>
    <x v="0"/>
    <x v="4"/>
    <x v="8"/>
    <x v="30"/>
    <x v="30"/>
    <x v="1"/>
    <x v="0"/>
    <x v="9"/>
    <x v="0"/>
    <x v="0"/>
    <x v="0"/>
    <x v="0"/>
    <x v="30"/>
    <x v="0"/>
    <x v="11"/>
    <x v="11"/>
    <x v="1"/>
    <x v="0"/>
    <x v="14"/>
    <x v="0"/>
  </r>
  <r>
    <x v="21"/>
    <x v="1"/>
    <x v="31"/>
    <x v="0"/>
    <x v="4"/>
    <x v="8"/>
    <x v="31"/>
    <x v="31"/>
    <x v="0"/>
    <x v="0"/>
    <x v="9"/>
    <x v="0"/>
    <x v="0"/>
    <x v="0"/>
    <x v="0"/>
    <x v="31"/>
    <x v="0"/>
    <x v="18"/>
    <x v="18"/>
    <x v="2"/>
    <x v="0"/>
    <x v="5"/>
    <x v="0"/>
  </r>
  <r>
    <x v="21"/>
    <x v="1"/>
    <x v="23"/>
    <x v="4"/>
    <x v="3"/>
    <x v="15"/>
    <x v="32"/>
    <x v="32"/>
    <x v="0"/>
    <x v="0"/>
    <x v="19"/>
    <x v="0"/>
    <x v="0"/>
    <x v="0"/>
    <x v="1"/>
    <x v="23"/>
    <x v="0"/>
    <x v="7"/>
    <x v="7"/>
    <x v="2"/>
    <x v="3"/>
    <x v="5"/>
    <x v="0"/>
  </r>
  <r>
    <x v="22"/>
    <x v="1"/>
    <x v="32"/>
    <x v="3"/>
    <x v="5"/>
    <x v="16"/>
    <x v="33"/>
    <x v="33"/>
    <x v="2"/>
    <x v="0"/>
    <x v="20"/>
    <x v="0"/>
    <x v="0"/>
    <x v="0"/>
    <x v="0"/>
    <x v="32"/>
    <x v="1"/>
    <x v="19"/>
    <x v="19"/>
    <x v="3"/>
    <x v="0"/>
    <x v="5"/>
    <x v="0"/>
  </r>
  <r>
    <x v="23"/>
    <x v="1"/>
    <x v="33"/>
    <x v="0"/>
    <x v="4"/>
    <x v="8"/>
    <x v="34"/>
    <x v="34"/>
    <x v="0"/>
    <x v="0"/>
    <x v="9"/>
    <x v="0"/>
    <x v="0"/>
    <x v="0"/>
    <x v="0"/>
    <x v="33"/>
    <x v="0"/>
    <x v="3"/>
    <x v="3"/>
    <x v="1"/>
    <x v="2"/>
    <x v="5"/>
    <x v="0"/>
  </r>
  <r>
    <x v="24"/>
    <x v="1"/>
    <x v="34"/>
    <x v="0"/>
    <x v="4"/>
    <x v="17"/>
    <x v="35"/>
    <x v="35"/>
    <x v="1"/>
    <x v="0"/>
    <x v="21"/>
    <x v="0"/>
    <x v="0"/>
    <x v="0"/>
    <x v="0"/>
    <x v="34"/>
    <x v="0"/>
    <x v="4"/>
    <x v="4"/>
    <x v="1"/>
    <x v="0"/>
    <x v="15"/>
    <x v="0"/>
  </r>
  <r>
    <x v="24"/>
    <x v="1"/>
    <x v="35"/>
    <x v="3"/>
    <x v="5"/>
    <x v="16"/>
    <x v="36"/>
    <x v="36"/>
    <x v="1"/>
    <x v="0"/>
    <x v="20"/>
    <x v="0"/>
    <x v="0"/>
    <x v="0"/>
    <x v="0"/>
    <x v="35"/>
    <x v="1"/>
    <x v="20"/>
    <x v="20"/>
    <x v="3"/>
    <x v="0"/>
    <x v="0"/>
    <x v="0"/>
  </r>
  <r>
    <x v="25"/>
    <x v="1"/>
    <x v="36"/>
    <x v="0"/>
    <x v="0"/>
    <x v="0"/>
    <x v="37"/>
    <x v="37"/>
    <x v="1"/>
    <x v="0"/>
    <x v="0"/>
    <x v="0"/>
    <x v="0"/>
    <x v="0"/>
    <x v="0"/>
    <x v="36"/>
    <x v="0"/>
    <x v="21"/>
    <x v="21"/>
    <x v="1"/>
    <x v="0"/>
    <x v="10"/>
    <x v="0"/>
  </r>
  <r>
    <x v="26"/>
    <x v="2"/>
    <x v="37"/>
    <x v="5"/>
    <x v="4"/>
    <x v="18"/>
    <x v="38"/>
    <x v="38"/>
    <x v="2"/>
    <x v="0"/>
    <x v="22"/>
    <x v="0"/>
    <x v="0"/>
    <x v="0"/>
    <x v="0"/>
    <x v="37"/>
    <x v="0"/>
    <x v="11"/>
    <x v="11"/>
    <x v="1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G8" firstHeaderRow="1" firstDataRow="2" firstDataCol="1"/>
  <pivotFields count="23">
    <pivotField compact="0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9">
        <item x="21"/>
        <item x="12"/>
        <item x="7"/>
        <item x="23"/>
        <item x="16"/>
        <item x="15"/>
        <item x="19"/>
        <item x="35"/>
        <item x="22"/>
        <item x="20"/>
        <item x="13"/>
        <item x="4"/>
        <item x="2"/>
        <item x="0"/>
        <item x="1"/>
        <item x="3"/>
        <item x="5"/>
        <item x="6"/>
        <item x="25"/>
        <item x="8"/>
        <item x="9"/>
        <item x="10"/>
        <item x="11"/>
        <item x="14"/>
        <item x="17"/>
        <item x="28"/>
        <item x="18"/>
        <item x="24"/>
        <item x="26"/>
        <item x="27"/>
        <item x="29"/>
        <item x="31"/>
        <item x="30"/>
        <item x="32"/>
        <item x="34"/>
        <item x="33"/>
        <item x="36"/>
        <item x="37"/>
        <item t="default"/>
      </items>
    </pivotField>
    <pivotField compact="0" showAll="0">
      <items count="7">
        <item x="4"/>
        <item x="2"/>
        <item x="3"/>
        <item x="1"/>
        <item x="0"/>
        <item x="5"/>
        <item t="default"/>
      </items>
    </pivotField>
    <pivotField compact="0" showAll="0">
      <items count="10">
        <item x="8"/>
        <item x="4"/>
        <item x="0"/>
        <item x="1"/>
        <item x="5"/>
        <item x="6"/>
        <item x="7"/>
        <item x="2"/>
        <item x="3"/>
        <item t="default"/>
      </items>
    </pivotField>
    <pivotField compact="0" showAll="0">
      <items count="20">
        <item x="14"/>
        <item x="16"/>
        <item x="9"/>
        <item x="15"/>
        <item x="8"/>
        <item x="17"/>
        <item x="18"/>
        <item x="5"/>
        <item x="4"/>
        <item x="10"/>
        <item x="3"/>
        <item x="2"/>
        <item x="6"/>
        <item x="0"/>
        <item x="7"/>
        <item x="13"/>
        <item x="1"/>
        <item x="11"/>
        <item x="12"/>
        <item t="default"/>
      </items>
    </pivotField>
    <pivotField compact="0" showAll="0">
      <items count="40">
        <item x="16"/>
        <item x="17"/>
        <item x="9"/>
        <item x="14"/>
        <item x="15"/>
        <item x="24"/>
        <item x="25"/>
        <item x="26"/>
        <item x="27"/>
        <item x="28"/>
        <item x="29"/>
        <item x="3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8"/>
        <item x="19"/>
        <item x="20"/>
        <item x="21"/>
        <item x="22"/>
        <item x="23"/>
        <item x="30"/>
        <item x="31"/>
        <item x="32"/>
        <item x="33"/>
        <item x="34"/>
        <item x="35"/>
        <item x="36"/>
        <item x="37"/>
        <item t="default"/>
      </items>
    </pivotField>
    <pivotField compact="0" numFmtId="176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t="default"/>
      </items>
    </pivotField>
    <pivotField axis="axisRow" compact="0" showAll="0">
      <items count="5">
        <item x="0"/>
        <item m="1" x="3"/>
        <item x="1"/>
        <item x="2"/>
        <item t="default"/>
      </items>
    </pivotField>
    <pivotField compact="0" numFmtId="9" showAll="0"/>
    <pivotField compact="0" numFmtId="1" showAll="0"/>
    <pivotField compact="0" showAll="0"/>
    <pivotField compact="0" showAll="0"/>
    <pivotField compact="0" showAll="0"/>
    <pivotField compact="0" showAll="0"/>
    <pivotField dataField="1" compact="0" showAll="0">
      <items count="39">
        <item x="34"/>
        <item x="33"/>
        <item x="23"/>
        <item x="30"/>
        <item x="3"/>
        <item x="22"/>
        <item x="13"/>
        <item x="24"/>
        <item x="12"/>
        <item x="4"/>
        <item x="5"/>
        <item x="21"/>
        <item x="35"/>
        <item x="36"/>
        <item x="27"/>
        <item x="20"/>
        <item x="25"/>
        <item x="1"/>
        <item x="6"/>
        <item x="17"/>
        <item x="15"/>
        <item x="32"/>
        <item x="19"/>
        <item x="10"/>
        <item x="26"/>
        <item x="11"/>
        <item x="9"/>
        <item x="31"/>
        <item x="18"/>
        <item x="29"/>
        <item x="37"/>
        <item x="28"/>
        <item x="14"/>
        <item x="8"/>
        <item x="2"/>
        <item x="16"/>
        <item x="7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2"/>
        <item x="4"/>
        <item x="3"/>
        <item x="1"/>
        <item x="0"/>
        <item t="default"/>
      </items>
    </pivotField>
    <pivotField compact="0" showAll="0"/>
    <pivotField compact="0" showAll="0"/>
  </pivotFields>
  <rowFields count="1">
    <field x="8"/>
  </rowFields>
  <rowItems count="4">
    <i>
      <x/>
    </i>
    <i>
      <x v="2"/>
    </i>
    <i>
      <x v="3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会员姓名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workbookViewId="0">
      <pane ySplit="1" topLeftCell="A20" activePane="bottomLeft" state="frozen"/>
      <selection pane="bottomLeft" activeCell="R41" sqref="R41"/>
    </sheetView>
  </sheetViews>
  <sheetFormatPr defaultColWidth="9" defaultRowHeight="16.5" x14ac:dyDescent="0.35"/>
  <cols>
    <col min="1" max="1" width="11.25" customWidth="1"/>
    <col min="2" max="2" width="11.25" style="5" customWidth="1"/>
    <col min="3" max="3" width="15.5" customWidth="1"/>
    <col min="4" max="4" width="18" customWidth="1"/>
    <col min="5" max="5" width="3.75" customWidth="1"/>
    <col min="6" max="6" width="6.375" customWidth="1"/>
    <col min="7" max="7" width="19.25" customWidth="1"/>
    <col min="8" max="8" width="15" customWidth="1"/>
    <col min="9" max="10" width="7.625" customWidth="1"/>
    <col min="11" max="11" width="6.75" customWidth="1"/>
    <col min="12" max="12" width="5.125" customWidth="1"/>
    <col min="13" max="13" width="10.25" customWidth="1"/>
    <col min="14" max="14" width="6.625" customWidth="1"/>
    <col min="15" max="15" width="6.375" customWidth="1"/>
    <col min="16" max="16" width="11.875" customWidth="1"/>
    <col min="17" max="17" width="9" customWidth="1"/>
  </cols>
  <sheetData>
    <row r="1" spans="1:23" x14ac:dyDescent="0.35">
      <c r="A1" s="6" t="s">
        <v>0</v>
      </c>
      <c r="B1" s="7" t="s">
        <v>1</v>
      </c>
      <c r="C1" s="8" t="s">
        <v>2</v>
      </c>
      <c r="D1" s="8" t="s">
        <v>3</v>
      </c>
      <c r="E1" s="13" t="s">
        <v>4</v>
      </c>
      <c r="F1" s="8" t="s">
        <v>5</v>
      </c>
      <c r="G1" s="8" t="s">
        <v>6</v>
      </c>
      <c r="H1" s="14" t="s">
        <v>7</v>
      </c>
      <c r="I1" s="18" t="s">
        <v>8</v>
      </c>
      <c r="J1" s="19" t="s">
        <v>9</v>
      </c>
      <c r="K1" s="20" t="s">
        <v>10</v>
      </c>
      <c r="L1" s="21" t="s">
        <v>11</v>
      </c>
      <c r="M1" s="27" t="s">
        <v>9</v>
      </c>
      <c r="N1" s="28" t="s">
        <v>10</v>
      </c>
      <c r="O1" s="29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5">
      <c r="A2" s="9">
        <v>43987</v>
      </c>
      <c r="B2" s="10">
        <f>MONTH(A2)</f>
        <v>6</v>
      </c>
      <c r="C2" s="11" t="s">
        <v>21</v>
      </c>
      <c r="D2" s="12" t="s">
        <v>22</v>
      </c>
      <c r="E2" s="15">
        <v>48</v>
      </c>
      <c r="F2" s="16">
        <v>4854</v>
      </c>
      <c r="G2" s="34" t="s">
        <v>23</v>
      </c>
      <c r="H2" s="17">
        <v>43987.450474537</v>
      </c>
      <c r="I2" s="22" t="s">
        <v>24</v>
      </c>
      <c r="J2" s="23">
        <v>1</v>
      </c>
      <c r="K2" s="24">
        <v>4854</v>
      </c>
      <c r="L2" s="25"/>
      <c r="M2" s="23"/>
      <c r="N2" s="30"/>
      <c r="O2" s="31" t="s">
        <v>25</v>
      </c>
      <c r="P2" t="s">
        <v>26</v>
      </c>
      <c r="Q2" t="s">
        <v>27</v>
      </c>
      <c r="R2">
        <v>1979</v>
      </c>
      <c r="S2">
        <f>2020-R2</f>
        <v>41</v>
      </c>
      <c r="T2" t="str">
        <f>IF(S2&lt;21,"小于20岁",IF(S2&lt;31,"21-30岁",IF(S2&lt;41,"31-40岁",IF(S2&lt;51,"41-50岁","大于50岁"))))</f>
        <v>41-50岁</v>
      </c>
      <c r="U2" t="s">
        <v>28</v>
      </c>
      <c r="V2" t="s">
        <v>29</v>
      </c>
    </row>
    <row r="3" spans="1:23" x14ac:dyDescent="0.35">
      <c r="A3" s="9">
        <v>43990</v>
      </c>
      <c r="B3" s="10">
        <f t="shared" ref="B3:B40" si="0">MONTH(A3)</f>
        <v>6</v>
      </c>
      <c r="C3" s="11" t="s">
        <v>30</v>
      </c>
      <c r="D3" s="12" t="s">
        <v>22</v>
      </c>
      <c r="E3" s="15">
        <v>48</v>
      </c>
      <c r="F3" s="16">
        <v>4854</v>
      </c>
      <c r="G3" s="34" t="s">
        <v>31</v>
      </c>
      <c r="H3" s="17">
        <v>43990.456817129598</v>
      </c>
      <c r="I3" s="22" t="s">
        <v>32</v>
      </c>
      <c r="J3" s="23">
        <v>1</v>
      </c>
      <c r="K3" s="24">
        <v>4854</v>
      </c>
      <c r="L3" s="25"/>
      <c r="M3" s="23"/>
      <c r="N3" s="30"/>
      <c r="O3" s="31" t="s">
        <v>25</v>
      </c>
      <c r="P3" t="s">
        <v>33</v>
      </c>
      <c r="Q3" t="s">
        <v>27</v>
      </c>
      <c r="R3">
        <v>1984</v>
      </c>
      <c r="S3">
        <f t="shared" ref="S3:S40" si="1">2020-R3</f>
        <v>36</v>
      </c>
      <c r="T3" t="str">
        <f t="shared" ref="T3:T40" si="2">IF(S3&lt;21,"小于20岁",IF(S3&lt;31,"21-30岁",IF(S3&lt;41,"31-40岁",IF(S3&lt;51,"41-50岁","大于50岁"))))</f>
        <v>31-40岁</v>
      </c>
      <c r="U3" t="s">
        <v>28</v>
      </c>
      <c r="V3" t="s">
        <v>34</v>
      </c>
    </row>
    <row r="4" spans="1:23" x14ac:dyDescent="0.35">
      <c r="A4" s="9">
        <v>43991</v>
      </c>
      <c r="B4" s="10">
        <f t="shared" si="0"/>
        <v>6</v>
      </c>
      <c r="C4" s="11" t="s">
        <v>35</v>
      </c>
      <c r="D4" s="12" t="s">
        <v>22</v>
      </c>
      <c r="E4" s="15">
        <v>72</v>
      </c>
      <c r="F4" s="16">
        <v>6535</v>
      </c>
      <c r="G4" s="34" t="s">
        <v>36</v>
      </c>
      <c r="H4" s="17">
        <v>43991.851284722201</v>
      </c>
      <c r="I4" s="22" t="s">
        <v>24</v>
      </c>
      <c r="J4" s="23">
        <v>0.3</v>
      </c>
      <c r="K4" s="24">
        <v>1960.5</v>
      </c>
      <c r="L4" s="25" t="s">
        <v>32</v>
      </c>
      <c r="M4" s="23">
        <v>0.7</v>
      </c>
      <c r="N4" s="30">
        <v>4574.5</v>
      </c>
      <c r="O4" s="31" t="s">
        <v>25</v>
      </c>
      <c r="P4" t="s">
        <v>37</v>
      </c>
      <c r="Q4" t="s">
        <v>27</v>
      </c>
      <c r="R4">
        <v>1982</v>
      </c>
      <c r="S4">
        <f t="shared" si="1"/>
        <v>38</v>
      </c>
      <c r="T4" t="str">
        <f t="shared" si="2"/>
        <v>31-40岁</v>
      </c>
      <c r="U4" t="s">
        <v>38</v>
      </c>
      <c r="V4" t="s">
        <v>39</v>
      </c>
    </row>
    <row r="5" spans="1:23" x14ac:dyDescent="0.35">
      <c r="A5" s="9">
        <v>43994</v>
      </c>
      <c r="B5" s="10">
        <f t="shared" si="0"/>
        <v>6</v>
      </c>
      <c r="C5" s="11" t="s">
        <v>40</v>
      </c>
      <c r="D5" s="12" t="s">
        <v>41</v>
      </c>
      <c r="E5" s="15">
        <v>180</v>
      </c>
      <c r="F5" s="16">
        <v>4784</v>
      </c>
      <c r="G5" s="34" t="s">
        <v>42</v>
      </c>
      <c r="H5" s="17">
        <v>43994.365324074097</v>
      </c>
      <c r="I5" s="22" t="s">
        <v>24</v>
      </c>
      <c r="J5" s="23">
        <v>1</v>
      </c>
      <c r="K5" s="24">
        <v>4784</v>
      </c>
      <c r="L5" s="25"/>
      <c r="M5" s="23"/>
      <c r="N5" s="30"/>
      <c r="O5" s="31" t="s">
        <v>25</v>
      </c>
      <c r="P5" t="s">
        <v>43</v>
      </c>
      <c r="Q5" t="s">
        <v>27</v>
      </c>
      <c r="R5">
        <v>1985</v>
      </c>
      <c r="S5">
        <f t="shared" si="1"/>
        <v>35</v>
      </c>
      <c r="T5" t="str">
        <f t="shared" si="2"/>
        <v>31-40岁</v>
      </c>
      <c r="U5" t="s">
        <v>44</v>
      </c>
      <c r="V5" t="s">
        <v>45</v>
      </c>
    </row>
    <row r="6" spans="1:23" x14ac:dyDescent="0.35">
      <c r="A6" s="9">
        <v>43994</v>
      </c>
      <c r="B6" s="10">
        <f t="shared" si="0"/>
        <v>6</v>
      </c>
      <c r="C6" s="11" t="s">
        <v>46</v>
      </c>
      <c r="D6" s="12" t="s">
        <v>41</v>
      </c>
      <c r="E6" s="15">
        <v>180</v>
      </c>
      <c r="F6" s="16">
        <v>4667</v>
      </c>
      <c r="G6" s="34" t="s">
        <v>47</v>
      </c>
      <c r="H6" s="17">
        <v>43994.5179166667</v>
      </c>
      <c r="I6" s="22" t="s">
        <v>48</v>
      </c>
      <c r="J6" s="23">
        <v>1</v>
      </c>
      <c r="K6" s="24">
        <v>4667</v>
      </c>
      <c r="L6" s="25"/>
      <c r="M6" s="23"/>
      <c r="N6" s="30"/>
      <c r="O6" s="31" t="s">
        <v>25</v>
      </c>
      <c r="P6" t="s">
        <v>49</v>
      </c>
      <c r="Q6" t="s">
        <v>27</v>
      </c>
      <c r="R6">
        <v>1988</v>
      </c>
      <c r="S6">
        <f t="shared" si="1"/>
        <v>32</v>
      </c>
      <c r="T6" t="str">
        <f t="shared" si="2"/>
        <v>31-40岁</v>
      </c>
      <c r="U6" t="s">
        <v>28</v>
      </c>
      <c r="V6" t="s">
        <v>39</v>
      </c>
    </row>
    <row r="7" spans="1:23" x14ac:dyDescent="0.35">
      <c r="A7" s="9">
        <v>43996</v>
      </c>
      <c r="B7" s="10">
        <f t="shared" si="0"/>
        <v>6</v>
      </c>
      <c r="C7" s="11" t="s">
        <v>50</v>
      </c>
      <c r="D7" s="12" t="s">
        <v>22</v>
      </c>
      <c r="E7" s="15">
        <v>48</v>
      </c>
      <c r="F7" s="16">
        <v>4568</v>
      </c>
      <c r="G7" s="34" t="s">
        <v>51</v>
      </c>
      <c r="H7" s="17">
        <v>43996.716168981497</v>
      </c>
      <c r="I7" s="22" t="s">
        <v>24</v>
      </c>
      <c r="J7" s="23">
        <v>1</v>
      </c>
      <c r="K7" s="24">
        <v>4568</v>
      </c>
      <c r="L7" s="25"/>
      <c r="M7" s="23"/>
      <c r="N7" s="30"/>
      <c r="O7" s="31" t="s">
        <v>25</v>
      </c>
      <c r="P7" t="s">
        <v>52</v>
      </c>
      <c r="Q7" t="s">
        <v>27</v>
      </c>
      <c r="R7">
        <v>1979</v>
      </c>
      <c r="S7">
        <f t="shared" si="1"/>
        <v>41</v>
      </c>
      <c r="T7" t="str">
        <f t="shared" si="2"/>
        <v>41-50岁</v>
      </c>
      <c r="U7" t="s">
        <v>28</v>
      </c>
      <c r="V7" t="s">
        <v>29</v>
      </c>
    </row>
    <row r="8" spans="1:23" x14ac:dyDescent="0.35">
      <c r="A8" s="9">
        <v>43999</v>
      </c>
      <c r="B8" s="10">
        <f t="shared" si="0"/>
        <v>6</v>
      </c>
      <c r="C8" s="11" t="s">
        <v>53</v>
      </c>
      <c r="D8" s="12" t="s">
        <v>22</v>
      </c>
      <c r="E8" s="15">
        <v>72</v>
      </c>
      <c r="F8" s="16">
        <v>6535</v>
      </c>
      <c r="G8" s="34" t="s">
        <v>54</v>
      </c>
      <c r="H8" s="17">
        <v>43999.501400462999</v>
      </c>
      <c r="I8" s="22" t="s">
        <v>32</v>
      </c>
      <c r="J8" s="23">
        <v>1</v>
      </c>
      <c r="K8" s="24">
        <v>6535</v>
      </c>
      <c r="L8" s="25"/>
      <c r="M8" s="23"/>
      <c r="N8" s="30"/>
      <c r="O8" s="31" t="s">
        <v>25</v>
      </c>
      <c r="P8" t="s">
        <v>55</v>
      </c>
      <c r="Q8" t="s">
        <v>27</v>
      </c>
      <c r="R8">
        <v>1978</v>
      </c>
      <c r="S8">
        <f t="shared" si="1"/>
        <v>42</v>
      </c>
      <c r="T8" t="str">
        <f t="shared" si="2"/>
        <v>41-50岁</v>
      </c>
      <c r="U8" t="s">
        <v>38</v>
      </c>
      <c r="V8" t="s">
        <v>29</v>
      </c>
    </row>
    <row r="9" spans="1:23" x14ac:dyDescent="0.35">
      <c r="A9" s="9">
        <v>44000</v>
      </c>
      <c r="B9" s="10">
        <f t="shared" si="0"/>
        <v>6</v>
      </c>
      <c r="C9" s="11" t="s">
        <v>56</v>
      </c>
      <c r="D9" s="12" t="s">
        <v>57</v>
      </c>
      <c r="E9" s="15">
        <v>999</v>
      </c>
      <c r="F9" s="16">
        <v>4500</v>
      </c>
      <c r="G9" s="34" t="s">
        <v>58</v>
      </c>
      <c r="H9" s="17">
        <v>44000.435162037</v>
      </c>
      <c r="I9" s="22" t="s">
        <v>24</v>
      </c>
      <c r="J9" s="23">
        <v>0.8</v>
      </c>
      <c r="K9" s="24">
        <v>3600</v>
      </c>
      <c r="L9" s="25"/>
      <c r="M9" s="23"/>
      <c r="N9" s="30"/>
      <c r="O9" s="31" t="s">
        <v>59</v>
      </c>
      <c r="P9" t="s">
        <v>60</v>
      </c>
      <c r="Q9" t="s">
        <v>27</v>
      </c>
      <c r="R9">
        <v>1984</v>
      </c>
      <c r="S9">
        <f t="shared" si="1"/>
        <v>36</v>
      </c>
      <c r="T9" t="str">
        <f t="shared" si="2"/>
        <v>31-40岁</v>
      </c>
      <c r="U9" t="s">
        <v>59</v>
      </c>
      <c r="V9" t="s">
        <v>34</v>
      </c>
    </row>
    <row r="10" spans="1:23" x14ac:dyDescent="0.35">
      <c r="A10" s="9">
        <v>44000</v>
      </c>
      <c r="B10" s="10">
        <f t="shared" si="0"/>
        <v>6</v>
      </c>
      <c r="C10" s="11" t="s">
        <v>61</v>
      </c>
      <c r="D10" s="12" t="s">
        <v>57</v>
      </c>
      <c r="E10" s="15">
        <v>999</v>
      </c>
      <c r="F10" s="16">
        <v>4789</v>
      </c>
      <c r="G10" s="34" t="s">
        <v>62</v>
      </c>
      <c r="H10" s="17">
        <v>44000.920416666697</v>
      </c>
      <c r="I10" s="22" t="s">
        <v>24</v>
      </c>
      <c r="J10" s="23">
        <v>1</v>
      </c>
      <c r="K10" s="24">
        <v>4789</v>
      </c>
      <c r="L10" s="25"/>
      <c r="M10" s="23"/>
      <c r="N10" s="30"/>
      <c r="O10" s="31" t="s">
        <v>25</v>
      </c>
      <c r="P10" t="s">
        <v>63</v>
      </c>
      <c r="Q10" t="s">
        <v>27</v>
      </c>
      <c r="R10">
        <v>1974</v>
      </c>
      <c r="S10">
        <f t="shared" si="1"/>
        <v>46</v>
      </c>
      <c r="T10" t="str">
        <f t="shared" si="2"/>
        <v>41-50岁</v>
      </c>
      <c r="U10" t="s">
        <v>38</v>
      </c>
      <c r="V10" t="s">
        <v>45</v>
      </c>
    </row>
    <row r="11" spans="1:23" x14ac:dyDescent="0.35">
      <c r="A11" s="9">
        <v>44003</v>
      </c>
      <c r="B11" s="10">
        <f t="shared" si="0"/>
        <v>6</v>
      </c>
      <c r="C11" s="11" t="s">
        <v>64</v>
      </c>
      <c r="D11" s="12" t="s">
        <v>57</v>
      </c>
      <c r="E11" s="15">
        <v>999</v>
      </c>
      <c r="F11" s="16">
        <v>5289</v>
      </c>
      <c r="G11" s="34" t="s">
        <v>65</v>
      </c>
      <c r="H11" s="17">
        <v>44003.782337962999</v>
      </c>
      <c r="I11" s="22" t="s">
        <v>24</v>
      </c>
      <c r="J11" s="23">
        <v>1</v>
      </c>
      <c r="K11" s="24">
        <v>5289</v>
      </c>
      <c r="L11" s="25"/>
      <c r="M11" s="23"/>
      <c r="N11" s="30"/>
      <c r="O11" s="31" t="s">
        <v>25</v>
      </c>
      <c r="P11" t="s">
        <v>66</v>
      </c>
      <c r="Q11" t="s">
        <v>27</v>
      </c>
      <c r="R11">
        <v>1992</v>
      </c>
      <c r="S11">
        <f t="shared" si="1"/>
        <v>28</v>
      </c>
      <c r="T11" t="str">
        <f t="shared" si="2"/>
        <v>21-30岁</v>
      </c>
      <c r="U11" t="s">
        <v>44</v>
      </c>
      <c r="V11" t="s">
        <v>67</v>
      </c>
    </row>
    <row r="12" spans="1:23" x14ac:dyDescent="0.35">
      <c r="A12" s="9">
        <v>44004</v>
      </c>
      <c r="B12" s="10">
        <f t="shared" si="0"/>
        <v>6</v>
      </c>
      <c r="C12" s="11" t="s">
        <v>68</v>
      </c>
      <c r="D12" s="12" t="s">
        <v>22</v>
      </c>
      <c r="E12" s="15">
        <v>48</v>
      </c>
      <c r="F12" s="16">
        <v>4854</v>
      </c>
      <c r="G12" s="34" t="s">
        <v>69</v>
      </c>
      <c r="H12" s="17">
        <v>44004.896296296298</v>
      </c>
      <c r="I12" s="22" t="s">
        <v>32</v>
      </c>
      <c r="J12" s="23">
        <v>1</v>
      </c>
      <c r="K12" s="24">
        <v>4854</v>
      </c>
      <c r="L12" s="25"/>
      <c r="M12" s="23"/>
      <c r="N12" s="30"/>
      <c r="O12" s="31" t="s">
        <v>25</v>
      </c>
      <c r="P12" t="s">
        <v>70</v>
      </c>
      <c r="Q12" t="s">
        <v>27</v>
      </c>
      <c r="R12">
        <v>1981</v>
      </c>
      <c r="S12">
        <f t="shared" si="1"/>
        <v>39</v>
      </c>
      <c r="T12" t="str">
        <f t="shared" si="2"/>
        <v>31-40岁</v>
      </c>
      <c r="U12" t="s">
        <v>28</v>
      </c>
      <c r="V12" t="s">
        <v>34</v>
      </c>
    </row>
    <row r="13" spans="1:23" x14ac:dyDescent="0.35">
      <c r="A13" s="9">
        <v>44005</v>
      </c>
      <c r="B13" s="10">
        <f t="shared" si="0"/>
        <v>6</v>
      </c>
      <c r="C13" s="11" t="s">
        <v>71</v>
      </c>
      <c r="D13" s="12" t="s">
        <v>22</v>
      </c>
      <c r="E13" s="15">
        <v>36</v>
      </c>
      <c r="F13" s="16">
        <v>3645</v>
      </c>
      <c r="G13" s="34" t="s">
        <v>72</v>
      </c>
      <c r="H13" s="17">
        <v>44005.681944444397</v>
      </c>
      <c r="I13" s="22" t="s">
        <v>24</v>
      </c>
      <c r="J13" s="23">
        <v>1</v>
      </c>
      <c r="K13" s="24">
        <v>3645</v>
      </c>
      <c r="L13" s="25"/>
      <c r="M13" s="23"/>
      <c r="N13" s="30"/>
      <c r="O13" s="31" t="s">
        <v>25</v>
      </c>
      <c r="P13" t="s">
        <v>73</v>
      </c>
      <c r="Q13" t="s">
        <v>27</v>
      </c>
      <c r="R13">
        <v>1990</v>
      </c>
      <c r="S13">
        <f t="shared" si="1"/>
        <v>30</v>
      </c>
      <c r="T13" t="str">
        <f t="shared" si="2"/>
        <v>21-30岁</v>
      </c>
      <c r="U13" t="s">
        <v>59</v>
      </c>
      <c r="V13" t="s">
        <v>74</v>
      </c>
    </row>
    <row r="14" spans="1:23" x14ac:dyDescent="0.35">
      <c r="A14" s="9">
        <v>44006</v>
      </c>
      <c r="B14" s="10">
        <f t="shared" si="0"/>
        <v>6</v>
      </c>
      <c r="C14" s="11" t="s">
        <v>75</v>
      </c>
      <c r="D14" s="12" t="s">
        <v>76</v>
      </c>
      <c r="E14" s="15">
        <v>90</v>
      </c>
      <c r="F14" s="16">
        <v>3288</v>
      </c>
      <c r="G14" s="34" t="s">
        <v>77</v>
      </c>
      <c r="H14" s="17">
        <v>44006.609583333302</v>
      </c>
      <c r="I14" s="22" t="s">
        <v>32</v>
      </c>
      <c r="J14" s="23">
        <v>0.8</v>
      </c>
      <c r="K14" s="24">
        <v>2630.4</v>
      </c>
      <c r="L14" s="25"/>
      <c r="M14" s="23"/>
      <c r="N14" s="30"/>
      <c r="O14" s="31" t="s">
        <v>59</v>
      </c>
      <c r="P14" t="s">
        <v>78</v>
      </c>
      <c r="Q14" t="s">
        <v>27</v>
      </c>
      <c r="R14">
        <v>2000</v>
      </c>
      <c r="S14">
        <f t="shared" si="1"/>
        <v>20</v>
      </c>
      <c r="T14" t="str">
        <f t="shared" si="2"/>
        <v>小于20岁</v>
      </c>
      <c r="U14" t="s">
        <v>59</v>
      </c>
      <c r="V14" t="s">
        <v>74</v>
      </c>
    </row>
    <row r="15" spans="1:23" x14ac:dyDescent="0.35">
      <c r="A15" s="9">
        <v>44009</v>
      </c>
      <c r="B15" s="10">
        <f t="shared" si="0"/>
        <v>6</v>
      </c>
      <c r="C15" s="11" t="s">
        <v>79</v>
      </c>
      <c r="D15" s="12" t="s">
        <v>22</v>
      </c>
      <c r="E15" s="15">
        <v>36</v>
      </c>
      <c r="F15" s="16">
        <v>3645</v>
      </c>
      <c r="G15" s="34" t="s">
        <v>80</v>
      </c>
      <c r="H15" s="17">
        <v>44009.642638888901</v>
      </c>
      <c r="I15" s="22" t="s">
        <v>48</v>
      </c>
      <c r="J15" s="23">
        <v>1</v>
      </c>
      <c r="K15" s="24">
        <v>3645</v>
      </c>
      <c r="L15" s="25"/>
      <c r="M15" s="23"/>
      <c r="N15" s="30"/>
      <c r="O15" s="31" t="s">
        <v>25</v>
      </c>
      <c r="P15" t="s">
        <v>81</v>
      </c>
      <c r="Q15" t="s">
        <v>27</v>
      </c>
      <c r="R15">
        <v>1979</v>
      </c>
      <c r="S15">
        <f t="shared" si="1"/>
        <v>41</v>
      </c>
      <c r="T15" t="str">
        <f t="shared" si="2"/>
        <v>41-50岁</v>
      </c>
      <c r="U15" t="s">
        <v>28</v>
      </c>
      <c r="V15" t="s">
        <v>82</v>
      </c>
      <c r="W15" t="s">
        <v>83</v>
      </c>
    </row>
    <row r="16" spans="1:23" x14ac:dyDescent="0.35">
      <c r="A16" s="9">
        <v>44012</v>
      </c>
      <c r="B16" s="10">
        <f t="shared" si="0"/>
        <v>6</v>
      </c>
      <c r="C16" s="11" t="s">
        <v>84</v>
      </c>
      <c r="D16" s="12" t="s">
        <v>76</v>
      </c>
      <c r="E16" s="15">
        <v>90</v>
      </c>
      <c r="F16" s="16">
        <v>3288</v>
      </c>
      <c r="G16" s="34" t="s">
        <v>85</v>
      </c>
      <c r="H16" s="17">
        <v>44012.503726851799</v>
      </c>
      <c r="I16" s="22" t="s">
        <v>32</v>
      </c>
      <c r="J16" s="23">
        <v>1</v>
      </c>
      <c r="K16" s="24">
        <v>3288</v>
      </c>
      <c r="L16" s="25"/>
      <c r="M16" s="23"/>
      <c r="N16" s="30"/>
      <c r="O16" s="31" t="s">
        <v>25</v>
      </c>
      <c r="P16" t="s">
        <v>86</v>
      </c>
      <c r="Q16" t="s">
        <v>27</v>
      </c>
      <c r="R16">
        <v>1988</v>
      </c>
      <c r="S16">
        <f t="shared" si="1"/>
        <v>32</v>
      </c>
      <c r="T16" t="str">
        <f t="shared" si="2"/>
        <v>31-40岁</v>
      </c>
      <c r="U16" t="s">
        <v>44</v>
      </c>
      <c r="V16" t="s">
        <v>74</v>
      </c>
    </row>
    <row r="17" spans="1:23" x14ac:dyDescent="0.35">
      <c r="A17" s="9">
        <v>44012</v>
      </c>
      <c r="B17" s="10">
        <f t="shared" si="0"/>
        <v>6</v>
      </c>
      <c r="C17" s="11" t="s">
        <v>87</v>
      </c>
      <c r="D17" s="12" t="s">
        <v>22</v>
      </c>
      <c r="E17" s="15">
        <v>36</v>
      </c>
      <c r="F17" s="16">
        <v>3645</v>
      </c>
      <c r="G17" s="34" t="s">
        <v>88</v>
      </c>
      <c r="H17" s="17">
        <v>44012.770486111098</v>
      </c>
      <c r="I17" s="22" t="s">
        <v>32</v>
      </c>
      <c r="J17" s="23">
        <v>0.8</v>
      </c>
      <c r="K17" s="24">
        <v>2916</v>
      </c>
      <c r="L17" s="25"/>
      <c r="M17" s="23"/>
      <c r="N17" s="30"/>
      <c r="O17" s="31" t="s">
        <v>59</v>
      </c>
      <c r="P17" t="s">
        <v>89</v>
      </c>
      <c r="Q17" t="s">
        <v>27</v>
      </c>
      <c r="R17">
        <v>1986</v>
      </c>
      <c r="S17">
        <f t="shared" si="1"/>
        <v>34</v>
      </c>
      <c r="T17" t="str">
        <f t="shared" si="2"/>
        <v>31-40岁</v>
      </c>
      <c r="U17" t="s">
        <v>59</v>
      </c>
      <c r="V17" t="s">
        <v>90</v>
      </c>
    </row>
    <row r="18" spans="1:23" x14ac:dyDescent="0.35">
      <c r="A18" s="9">
        <v>44012</v>
      </c>
      <c r="B18" s="10">
        <f t="shared" si="0"/>
        <v>6</v>
      </c>
      <c r="C18" s="11" t="s">
        <v>91</v>
      </c>
      <c r="D18" s="12" t="s">
        <v>57</v>
      </c>
      <c r="E18" s="15">
        <v>999</v>
      </c>
      <c r="F18" s="16">
        <v>4650</v>
      </c>
      <c r="G18" s="34" t="s">
        <v>92</v>
      </c>
      <c r="H18" s="17">
        <v>44012.784155092602</v>
      </c>
      <c r="I18" s="22" t="s">
        <v>24</v>
      </c>
      <c r="J18" s="23">
        <v>0.8</v>
      </c>
      <c r="K18" s="24">
        <v>3720</v>
      </c>
      <c r="L18" s="25"/>
      <c r="M18" s="23"/>
      <c r="N18" s="30"/>
      <c r="O18" s="31" t="s">
        <v>59</v>
      </c>
      <c r="P18" t="s">
        <v>93</v>
      </c>
      <c r="Q18" t="s">
        <v>27</v>
      </c>
      <c r="R18">
        <v>1984</v>
      </c>
      <c r="S18">
        <f t="shared" si="1"/>
        <v>36</v>
      </c>
      <c r="T18" t="str">
        <f t="shared" si="2"/>
        <v>31-40岁</v>
      </c>
      <c r="U18" t="s">
        <v>59</v>
      </c>
      <c r="V18" t="s">
        <v>45</v>
      </c>
    </row>
    <row r="19" spans="1:23" x14ac:dyDescent="0.35">
      <c r="A19" s="9">
        <v>44012</v>
      </c>
      <c r="B19" s="10">
        <f t="shared" si="0"/>
        <v>6</v>
      </c>
      <c r="C19" s="11" t="s">
        <v>94</v>
      </c>
      <c r="D19" s="12" t="s">
        <v>22</v>
      </c>
      <c r="E19" s="15">
        <v>36</v>
      </c>
      <c r="F19" s="16">
        <v>3645</v>
      </c>
      <c r="G19" s="34" t="s">
        <v>95</v>
      </c>
      <c r="H19" s="17">
        <v>44012.8453240741</v>
      </c>
      <c r="I19" s="22" t="s">
        <v>24</v>
      </c>
      <c r="J19" s="23">
        <v>1</v>
      </c>
      <c r="K19" s="24">
        <v>3645</v>
      </c>
      <c r="L19" s="25"/>
      <c r="M19" s="23"/>
      <c r="N19" s="30"/>
      <c r="O19" s="31" t="s">
        <v>25</v>
      </c>
      <c r="P19" t="s">
        <v>96</v>
      </c>
      <c r="Q19" t="s">
        <v>27</v>
      </c>
      <c r="R19">
        <v>2001</v>
      </c>
      <c r="S19">
        <f t="shared" si="1"/>
        <v>19</v>
      </c>
      <c r="T19" t="str">
        <f t="shared" si="2"/>
        <v>小于20岁</v>
      </c>
      <c r="U19" t="s">
        <v>28</v>
      </c>
      <c r="V19" t="s">
        <v>97</v>
      </c>
      <c r="W19" t="s">
        <v>83</v>
      </c>
    </row>
    <row r="20" spans="1:23" x14ac:dyDescent="0.35">
      <c r="A20" s="9">
        <v>44013</v>
      </c>
      <c r="B20" s="10">
        <f t="shared" si="0"/>
        <v>7</v>
      </c>
      <c r="C20" s="11" t="s">
        <v>98</v>
      </c>
      <c r="D20" s="12" t="s">
        <v>22</v>
      </c>
      <c r="E20" s="15">
        <v>36</v>
      </c>
      <c r="F20" s="16">
        <v>3645</v>
      </c>
      <c r="G20" s="34" t="s">
        <v>99</v>
      </c>
      <c r="H20" s="17">
        <v>44013.867847222202</v>
      </c>
      <c r="I20" s="22" t="s">
        <v>24</v>
      </c>
      <c r="J20" s="23">
        <v>1</v>
      </c>
      <c r="K20" s="24">
        <v>3645</v>
      </c>
      <c r="L20" s="25"/>
      <c r="M20" s="23"/>
      <c r="N20" s="30"/>
      <c r="O20" s="31" t="s">
        <v>25</v>
      </c>
      <c r="P20" t="s">
        <v>100</v>
      </c>
      <c r="Q20" t="s">
        <v>27</v>
      </c>
      <c r="R20">
        <v>1996</v>
      </c>
      <c r="S20">
        <f t="shared" si="1"/>
        <v>24</v>
      </c>
      <c r="T20" t="str">
        <f t="shared" si="2"/>
        <v>21-30岁</v>
      </c>
      <c r="U20" t="s">
        <v>44</v>
      </c>
      <c r="V20" t="s">
        <v>74</v>
      </c>
    </row>
    <row r="21" spans="1:23" x14ac:dyDescent="0.35">
      <c r="A21" s="9">
        <v>44016</v>
      </c>
      <c r="B21" s="10">
        <f t="shared" si="0"/>
        <v>7</v>
      </c>
      <c r="C21" s="11" t="s">
        <v>101</v>
      </c>
      <c r="D21" s="12" t="s">
        <v>22</v>
      </c>
      <c r="E21" s="15">
        <v>108</v>
      </c>
      <c r="F21" s="16">
        <v>9000</v>
      </c>
      <c r="G21" s="34" t="s">
        <v>102</v>
      </c>
      <c r="H21" s="17">
        <v>44016.955983796302</v>
      </c>
      <c r="I21" s="22" t="s">
        <v>32</v>
      </c>
      <c r="J21" s="23">
        <v>0.8</v>
      </c>
      <c r="K21" s="24">
        <v>7200</v>
      </c>
      <c r="L21" s="26"/>
      <c r="M21" s="32"/>
      <c r="N21" s="33"/>
      <c r="O21" s="31" t="s">
        <v>59</v>
      </c>
      <c r="P21" t="s">
        <v>103</v>
      </c>
      <c r="Q21" t="s">
        <v>27</v>
      </c>
      <c r="R21">
        <v>1977</v>
      </c>
      <c r="S21">
        <f t="shared" si="1"/>
        <v>43</v>
      </c>
      <c r="T21" t="str">
        <f t="shared" si="2"/>
        <v>41-50岁</v>
      </c>
      <c r="U21" t="s">
        <v>59</v>
      </c>
      <c r="V21" s="35" t="s">
        <v>172</v>
      </c>
    </row>
    <row r="22" spans="1:23" x14ac:dyDescent="0.35">
      <c r="A22" s="9">
        <v>44017</v>
      </c>
      <c r="B22" s="10">
        <f t="shared" si="0"/>
        <v>7</v>
      </c>
      <c r="C22" s="11" t="s">
        <v>104</v>
      </c>
      <c r="D22" s="12" t="s">
        <v>22</v>
      </c>
      <c r="E22" s="15">
        <v>144</v>
      </c>
      <c r="F22" s="16">
        <v>11400</v>
      </c>
      <c r="G22" s="34" t="s">
        <v>105</v>
      </c>
      <c r="H22" s="17">
        <v>44017.710601851897</v>
      </c>
      <c r="I22" s="22" t="s">
        <v>24</v>
      </c>
      <c r="J22" s="23">
        <v>1</v>
      </c>
      <c r="K22" s="24">
        <v>11400</v>
      </c>
      <c r="L22" s="26"/>
      <c r="M22" s="32"/>
      <c r="N22" s="33"/>
      <c r="O22" s="31" t="s">
        <v>59</v>
      </c>
      <c r="P22" t="s">
        <v>106</v>
      </c>
      <c r="Q22" t="s">
        <v>27</v>
      </c>
      <c r="R22">
        <v>1986</v>
      </c>
      <c r="S22">
        <f t="shared" si="1"/>
        <v>34</v>
      </c>
      <c r="T22" t="str">
        <f t="shared" si="2"/>
        <v>31-40岁</v>
      </c>
      <c r="U22" t="s">
        <v>59</v>
      </c>
      <c r="V22" t="s">
        <v>107</v>
      </c>
    </row>
    <row r="23" spans="1:23" x14ac:dyDescent="0.35">
      <c r="A23" s="9">
        <v>44020</v>
      </c>
      <c r="B23" s="10">
        <f t="shared" si="0"/>
        <v>7</v>
      </c>
      <c r="C23" s="11" t="s">
        <v>108</v>
      </c>
      <c r="D23" s="12" t="s">
        <v>22</v>
      </c>
      <c r="E23" s="15">
        <v>36</v>
      </c>
      <c r="F23" s="16">
        <v>3645</v>
      </c>
      <c r="G23" s="34" t="s">
        <v>109</v>
      </c>
      <c r="H23" s="17">
        <v>44020.739432870403</v>
      </c>
      <c r="I23" s="22" t="s">
        <v>32</v>
      </c>
      <c r="J23" s="23">
        <v>0.8</v>
      </c>
      <c r="K23" s="24">
        <v>2916</v>
      </c>
      <c r="L23" s="25"/>
      <c r="M23" s="23"/>
      <c r="N23" s="30"/>
      <c r="O23" s="31" t="s">
        <v>59</v>
      </c>
      <c r="P23" t="s">
        <v>110</v>
      </c>
      <c r="Q23" t="s">
        <v>27</v>
      </c>
      <c r="R23">
        <v>1983</v>
      </c>
      <c r="S23">
        <f t="shared" si="1"/>
        <v>37</v>
      </c>
      <c r="T23" t="str">
        <f t="shared" si="2"/>
        <v>31-40岁</v>
      </c>
      <c r="U23" t="s">
        <v>59</v>
      </c>
      <c r="V23" t="s">
        <v>74</v>
      </c>
    </row>
    <row r="24" spans="1:23" x14ac:dyDescent="0.35">
      <c r="A24" s="9">
        <v>44022</v>
      </c>
      <c r="B24" s="10">
        <f t="shared" si="0"/>
        <v>7</v>
      </c>
      <c r="C24" s="11" t="s">
        <v>111</v>
      </c>
      <c r="D24" s="12" t="s">
        <v>22</v>
      </c>
      <c r="E24" s="15">
        <v>72</v>
      </c>
      <c r="F24" s="16">
        <v>6488</v>
      </c>
      <c r="G24" s="34" t="s">
        <v>112</v>
      </c>
      <c r="H24" s="17">
        <v>44022.881030092598</v>
      </c>
      <c r="I24" s="22" t="s">
        <v>48</v>
      </c>
      <c r="J24" s="23">
        <v>1</v>
      </c>
      <c r="K24" s="24">
        <v>6488</v>
      </c>
      <c r="L24" s="25"/>
      <c r="M24" s="23"/>
      <c r="N24" s="30"/>
      <c r="O24" s="31" t="s">
        <v>59</v>
      </c>
      <c r="P24" t="s">
        <v>113</v>
      </c>
      <c r="Q24" t="s">
        <v>27</v>
      </c>
      <c r="R24">
        <v>1990</v>
      </c>
      <c r="S24">
        <f t="shared" si="1"/>
        <v>30</v>
      </c>
      <c r="T24" t="str">
        <f t="shared" si="2"/>
        <v>21-30岁</v>
      </c>
      <c r="U24" t="s">
        <v>59</v>
      </c>
      <c r="V24" t="s">
        <v>114</v>
      </c>
    </row>
    <row r="25" spans="1:23" x14ac:dyDescent="0.35">
      <c r="A25" s="9">
        <v>44029</v>
      </c>
      <c r="B25" s="10">
        <f t="shared" si="0"/>
        <v>7</v>
      </c>
      <c r="C25" s="11" t="s">
        <v>115</v>
      </c>
      <c r="D25" s="12" t="s">
        <v>22</v>
      </c>
      <c r="E25" s="15">
        <v>12</v>
      </c>
      <c r="F25" s="16">
        <v>988</v>
      </c>
      <c r="G25" s="34" t="s">
        <v>116</v>
      </c>
      <c r="H25" s="17">
        <v>44029.771377314799</v>
      </c>
      <c r="I25" s="22" t="s">
        <v>24</v>
      </c>
      <c r="J25" s="23">
        <v>1</v>
      </c>
      <c r="K25" s="24">
        <v>988</v>
      </c>
      <c r="L25" s="25"/>
      <c r="M25" s="23"/>
      <c r="N25" s="30"/>
      <c r="O25" s="31" t="s">
        <v>25</v>
      </c>
      <c r="P25" t="s">
        <v>117</v>
      </c>
      <c r="Q25" t="s">
        <v>27</v>
      </c>
      <c r="R25">
        <v>1992</v>
      </c>
      <c r="S25">
        <f t="shared" si="1"/>
        <v>28</v>
      </c>
      <c r="T25" t="str">
        <f t="shared" si="2"/>
        <v>21-30岁</v>
      </c>
      <c r="U25" t="s">
        <v>118</v>
      </c>
      <c r="V25" t="s">
        <v>74</v>
      </c>
    </row>
    <row r="26" spans="1:23" x14ac:dyDescent="0.35">
      <c r="A26" s="9">
        <v>44030</v>
      </c>
      <c r="B26" s="10">
        <f t="shared" si="0"/>
        <v>7</v>
      </c>
      <c r="C26" s="11" t="s">
        <v>119</v>
      </c>
      <c r="D26" s="12" t="s">
        <v>22</v>
      </c>
      <c r="E26" s="15">
        <v>12</v>
      </c>
      <c r="F26" s="16">
        <v>988</v>
      </c>
      <c r="G26" s="34" t="s">
        <v>120</v>
      </c>
      <c r="H26" s="17">
        <v>44030.580266203702</v>
      </c>
      <c r="I26" s="22" t="s">
        <v>48</v>
      </c>
      <c r="J26" s="23">
        <v>1</v>
      </c>
      <c r="K26" s="24">
        <v>988</v>
      </c>
      <c r="L26" s="25"/>
      <c r="M26" s="23"/>
      <c r="N26" s="30"/>
      <c r="O26" s="31" t="s">
        <v>25</v>
      </c>
      <c r="P26" t="s">
        <v>121</v>
      </c>
      <c r="Q26" t="s">
        <v>27</v>
      </c>
      <c r="R26">
        <v>1990</v>
      </c>
      <c r="S26">
        <f t="shared" si="1"/>
        <v>30</v>
      </c>
      <c r="T26" t="str">
        <f t="shared" si="2"/>
        <v>21-30岁</v>
      </c>
      <c r="U26" t="s">
        <v>38</v>
      </c>
      <c r="V26" t="s">
        <v>74</v>
      </c>
    </row>
    <row r="27" spans="1:23" x14ac:dyDescent="0.35">
      <c r="A27" s="9">
        <v>44030</v>
      </c>
      <c r="B27" s="10">
        <f t="shared" si="0"/>
        <v>7</v>
      </c>
      <c r="C27" s="11" t="s">
        <v>122</v>
      </c>
      <c r="D27" s="12" t="s">
        <v>22</v>
      </c>
      <c r="E27" s="15">
        <v>12</v>
      </c>
      <c r="F27" s="16">
        <v>988</v>
      </c>
      <c r="G27" s="34" t="s">
        <v>123</v>
      </c>
      <c r="H27" s="17">
        <v>44030.6262615741</v>
      </c>
      <c r="I27" s="22" t="s">
        <v>24</v>
      </c>
      <c r="J27" s="23">
        <v>1</v>
      </c>
      <c r="K27" s="24">
        <v>988</v>
      </c>
      <c r="L27" s="25"/>
      <c r="M27" s="23"/>
      <c r="N27" s="30"/>
      <c r="O27" s="31" t="s">
        <v>25</v>
      </c>
      <c r="P27" t="s">
        <v>124</v>
      </c>
      <c r="Q27" t="s">
        <v>27</v>
      </c>
      <c r="R27">
        <v>1993</v>
      </c>
      <c r="S27">
        <f t="shared" si="1"/>
        <v>27</v>
      </c>
      <c r="T27" t="str">
        <f t="shared" si="2"/>
        <v>21-30岁</v>
      </c>
      <c r="U27" t="s">
        <v>44</v>
      </c>
      <c r="V27" s="35" t="s">
        <v>174</v>
      </c>
    </row>
    <row r="28" spans="1:23" x14ac:dyDescent="0.35">
      <c r="A28" s="9">
        <v>44030</v>
      </c>
      <c r="B28" s="10">
        <f t="shared" si="0"/>
        <v>7</v>
      </c>
      <c r="C28" s="11" t="s">
        <v>125</v>
      </c>
      <c r="D28" s="12" t="s">
        <v>22</v>
      </c>
      <c r="E28" s="15">
        <v>36</v>
      </c>
      <c r="F28" s="16">
        <v>3645</v>
      </c>
      <c r="G28" s="34" t="s">
        <v>126</v>
      </c>
      <c r="H28" s="17">
        <v>44030.761840277803</v>
      </c>
      <c r="I28" s="22" t="s">
        <v>32</v>
      </c>
      <c r="J28" s="23">
        <v>1</v>
      </c>
      <c r="K28" s="24">
        <v>3645</v>
      </c>
      <c r="L28" s="25"/>
      <c r="M28" s="23"/>
      <c r="N28" s="30"/>
      <c r="O28" s="31" t="s">
        <v>25</v>
      </c>
      <c r="P28" t="s">
        <v>127</v>
      </c>
      <c r="Q28" t="s">
        <v>27</v>
      </c>
      <c r="R28">
        <v>1987</v>
      </c>
      <c r="S28">
        <f t="shared" si="1"/>
        <v>33</v>
      </c>
      <c r="T28" t="str">
        <f t="shared" si="2"/>
        <v>31-40岁</v>
      </c>
      <c r="U28" t="s">
        <v>28</v>
      </c>
      <c r="V28" t="s">
        <v>128</v>
      </c>
    </row>
    <row r="29" spans="1:23" x14ac:dyDescent="0.35">
      <c r="A29" s="9">
        <v>44030</v>
      </c>
      <c r="B29" s="10">
        <f t="shared" si="0"/>
        <v>7</v>
      </c>
      <c r="C29" s="11" t="s">
        <v>129</v>
      </c>
      <c r="D29" s="12" t="s">
        <v>22</v>
      </c>
      <c r="E29" s="15">
        <v>72</v>
      </c>
      <c r="F29" s="16">
        <v>6535</v>
      </c>
      <c r="G29" s="34" t="s">
        <v>130</v>
      </c>
      <c r="H29" s="17">
        <v>44030.780729166698</v>
      </c>
      <c r="I29" s="22" t="s">
        <v>48</v>
      </c>
      <c r="J29" s="23">
        <v>1</v>
      </c>
      <c r="K29" s="24">
        <v>6535</v>
      </c>
      <c r="L29" s="25"/>
      <c r="M29" s="23"/>
      <c r="N29" s="30"/>
      <c r="O29" s="31" t="s">
        <v>25</v>
      </c>
      <c r="P29" t="s">
        <v>131</v>
      </c>
      <c r="Q29" t="s">
        <v>27</v>
      </c>
      <c r="R29">
        <v>1981</v>
      </c>
      <c r="S29">
        <f t="shared" si="1"/>
        <v>39</v>
      </c>
      <c r="T29" t="str">
        <f t="shared" si="2"/>
        <v>31-40岁</v>
      </c>
      <c r="U29" t="s">
        <v>44</v>
      </c>
      <c r="V29" s="35" t="s">
        <v>173</v>
      </c>
    </row>
    <row r="30" spans="1:23" x14ac:dyDescent="0.35">
      <c r="A30" s="9">
        <v>44030</v>
      </c>
      <c r="B30" s="10">
        <f t="shared" si="0"/>
        <v>7</v>
      </c>
      <c r="C30" s="11" t="s">
        <v>132</v>
      </c>
      <c r="D30" s="12" t="s">
        <v>22</v>
      </c>
      <c r="E30" s="15">
        <v>12</v>
      </c>
      <c r="F30" s="16">
        <v>988</v>
      </c>
      <c r="G30" s="34" t="s">
        <v>133</v>
      </c>
      <c r="H30" s="17">
        <v>44030.9847800926</v>
      </c>
      <c r="I30" s="22" t="s">
        <v>24</v>
      </c>
      <c r="J30" s="23">
        <v>0.3</v>
      </c>
      <c r="K30" s="24">
        <v>296</v>
      </c>
      <c r="L30" s="25" t="s">
        <v>134</v>
      </c>
      <c r="M30" s="23">
        <v>0.7</v>
      </c>
      <c r="N30" s="30">
        <v>691.6</v>
      </c>
      <c r="O30" s="31" t="s">
        <v>25</v>
      </c>
      <c r="P30" t="s">
        <v>135</v>
      </c>
      <c r="Q30" t="s">
        <v>27</v>
      </c>
      <c r="R30">
        <v>1992</v>
      </c>
      <c r="S30">
        <f t="shared" si="1"/>
        <v>28</v>
      </c>
      <c r="T30" t="str">
        <f t="shared" si="2"/>
        <v>21-30岁</v>
      </c>
      <c r="U30" t="s">
        <v>59</v>
      </c>
      <c r="V30" t="s">
        <v>74</v>
      </c>
      <c r="W30" t="s">
        <v>136</v>
      </c>
    </row>
    <row r="31" spans="1:23" x14ac:dyDescent="0.35">
      <c r="A31" s="9">
        <v>44031</v>
      </c>
      <c r="B31" s="10">
        <f t="shared" si="0"/>
        <v>7</v>
      </c>
      <c r="C31" s="11" t="s">
        <v>137</v>
      </c>
      <c r="D31" s="12" t="s">
        <v>22</v>
      </c>
      <c r="E31" s="15">
        <v>72</v>
      </c>
      <c r="F31" s="16">
        <v>6535</v>
      </c>
      <c r="G31" s="34" t="s">
        <v>138</v>
      </c>
      <c r="H31" s="17">
        <v>44031.699583333299</v>
      </c>
      <c r="I31" s="22" t="s">
        <v>24</v>
      </c>
      <c r="J31" s="23">
        <v>0.3</v>
      </c>
      <c r="K31" s="24">
        <v>1960.5</v>
      </c>
      <c r="L31" s="25" t="s">
        <v>32</v>
      </c>
      <c r="M31" s="23">
        <v>0.7</v>
      </c>
      <c r="N31" s="30">
        <v>4574.5</v>
      </c>
      <c r="O31" s="31" t="s">
        <v>25</v>
      </c>
      <c r="P31" t="s">
        <v>139</v>
      </c>
      <c r="Q31" t="s">
        <v>140</v>
      </c>
      <c r="R31">
        <v>1977</v>
      </c>
      <c r="S31">
        <f t="shared" si="1"/>
        <v>43</v>
      </c>
      <c r="T31" t="str">
        <f t="shared" si="2"/>
        <v>41-50岁</v>
      </c>
      <c r="U31" t="s">
        <v>28</v>
      </c>
      <c r="V31" t="s">
        <v>74</v>
      </c>
    </row>
    <row r="32" spans="1:23" s="4" customFormat="1" x14ac:dyDescent="0.35">
      <c r="A32" s="9">
        <v>44037</v>
      </c>
      <c r="B32" s="10">
        <f t="shared" si="0"/>
        <v>7</v>
      </c>
      <c r="C32" s="11" t="s">
        <v>141</v>
      </c>
      <c r="D32" s="12" t="s">
        <v>22</v>
      </c>
      <c r="E32" s="15">
        <v>36</v>
      </c>
      <c r="F32" s="16">
        <v>3645</v>
      </c>
      <c r="G32" s="34" t="s">
        <v>142</v>
      </c>
      <c r="H32" s="17">
        <v>44037.676550925898</v>
      </c>
      <c r="I32" s="22" t="s">
        <v>32</v>
      </c>
      <c r="J32" s="23">
        <v>1</v>
      </c>
      <c r="K32" s="24">
        <v>3645</v>
      </c>
      <c r="L32" s="25"/>
      <c r="M32" s="23"/>
      <c r="N32" s="30"/>
      <c r="O32" s="31" t="s">
        <v>25</v>
      </c>
      <c r="P32" s="4" t="s">
        <v>143</v>
      </c>
      <c r="Q32" s="4" t="s">
        <v>27</v>
      </c>
      <c r="R32" s="4">
        <v>1986</v>
      </c>
      <c r="S32" s="4">
        <f t="shared" si="1"/>
        <v>34</v>
      </c>
      <c r="T32" t="str">
        <f t="shared" si="2"/>
        <v>31-40岁</v>
      </c>
      <c r="U32" s="4" t="s">
        <v>28</v>
      </c>
      <c r="V32" s="4" t="s">
        <v>144</v>
      </c>
    </row>
    <row r="33" spans="1:22" x14ac:dyDescent="0.35">
      <c r="A33" s="9">
        <v>44037</v>
      </c>
      <c r="B33" s="10">
        <f t="shared" si="0"/>
        <v>7</v>
      </c>
      <c r="C33" s="11" t="s">
        <v>145</v>
      </c>
      <c r="D33" s="12" t="s">
        <v>22</v>
      </c>
      <c r="E33" s="15">
        <v>36</v>
      </c>
      <c r="F33" s="16">
        <v>3645</v>
      </c>
      <c r="G33" s="34" t="s">
        <v>146</v>
      </c>
      <c r="H33" s="17">
        <v>44037.718854166698</v>
      </c>
      <c r="I33" s="22" t="s">
        <v>24</v>
      </c>
      <c r="J33" s="23">
        <v>1</v>
      </c>
      <c r="K33" s="24">
        <v>3645</v>
      </c>
      <c r="L33" s="25"/>
      <c r="M33" s="23"/>
      <c r="N33" s="30"/>
      <c r="O33" s="31" t="s">
        <v>25</v>
      </c>
      <c r="P33" t="s">
        <v>147</v>
      </c>
      <c r="Q33" t="s">
        <v>27</v>
      </c>
      <c r="R33">
        <v>1998</v>
      </c>
      <c r="S33">
        <f t="shared" si="1"/>
        <v>22</v>
      </c>
      <c r="T33" t="str">
        <f t="shared" si="2"/>
        <v>21-30岁</v>
      </c>
      <c r="U33" t="s">
        <v>28</v>
      </c>
      <c r="V33" t="s">
        <v>74</v>
      </c>
    </row>
    <row r="34" spans="1:22" x14ac:dyDescent="0.35">
      <c r="A34" s="9">
        <v>44037</v>
      </c>
      <c r="B34" s="10">
        <f t="shared" si="0"/>
        <v>7</v>
      </c>
      <c r="C34" s="11" t="s">
        <v>115</v>
      </c>
      <c r="D34" s="12" t="s">
        <v>148</v>
      </c>
      <c r="E34" s="15">
        <v>999</v>
      </c>
      <c r="F34" s="16">
        <v>3300</v>
      </c>
      <c r="G34" s="34" t="s">
        <v>149</v>
      </c>
      <c r="H34" s="17">
        <v>44037.720185185201</v>
      </c>
      <c r="I34" s="22" t="s">
        <v>24</v>
      </c>
      <c r="J34" s="23">
        <v>1</v>
      </c>
      <c r="K34" s="24">
        <v>3300</v>
      </c>
      <c r="L34" s="25"/>
      <c r="M34" s="23"/>
      <c r="N34" s="30"/>
      <c r="O34" s="31" t="s">
        <v>59</v>
      </c>
      <c r="P34" t="s">
        <v>117</v>
      </c>
      <c r="Q34" t="s">
        <v>27</v>
      </c>
      <c r="R34">
        <v>1992</v>
      </c>
      <c r="S34">
        <f t="shared" si="1"/>
        <v>28</v>
      </c>
      <c r="T34" t="str">
        <f t="shared" si="2"/>
        <v>21-30岁</v>
      </c>
      <c r="U34" t="s">
        <v>59</v>
      </c>
      <c r="V34" t="s">
        <v>74</v>
      </c>
    </row>
    <row r="35" spans="1:22" x14ac:dyDescent="0.35">
      <c r="A35" s="9">
        <v>44039</v>
      </c>
      <c r="B35" s="10">
        <f t="shared" si="0"/>
        <v>7</v>
      </c>
      <c r="C35" s="11" t="s">
        <v>150</v>
      </c>
      <c r="D35" s="12" t="s">
        <v>76</v>
      </c>
      <c r="E35" s="15">
        <v>90</v>
      </c>
      <c r="F35" s="16">
        <v>1888</v>
      </c>
      <c r="G35" s="34" t="s">
        <v>151</v>
      </c>
      <c r="H35" s="17">
        <v>44039.687465277799</v>
      </c>
      <c r="I35" s="22" t="s">
        <v>48</v>
      </c>
      <c r="J35" s="23">
        <v>1</v>
      </c>
      <c r="K35" s="24">
        <v>1888</v>
      </c>
      <c r="L35" s="25"/>
      <c r="M35" s="23"/>
      <c r="N35" s="30"/>
      <c r="O35" s="31" t="s">
        <v>25</v>
      </c>
      <c r="P35" t="s">
        <v>152</v>
      </c>
      <c r="Q35" t="s">
        <v>140</v>
      </c>
      <c r="R35">
        <v>2010</v>
      </c>
      <c r="S35">
        <f t="shared" si="1"/>
        <v>10</v>
      </c>
      <c r="T35" t="str">
        <f t="shared" si="2"/>
        <v>小于20岁</v>
      </c>
      <c r="U35" t="s">
        <v>28</v>
      </c>
      <c r="V35" t="s">
        <v>74</v>
      </c>
    </row>
    <row r="36" spans="1:22" x14ac:dyDescent="0.35">
      <c r="A36" s="9">
        <v>44040</v>
      </c>
      <c r="B36" s="10">
        <f t="shared" si="0"/>
        <v>7</v>
      </c>
      <c r="C36" s="11" t="s">
        <v>153</v>
      </c>
      <c r="D36" s="12" t="s">
        <v>22</v>
      </c>
      <c r="E36" s="15">
        <v>36</v>
      </c>
      <c r="F36" s="16">
        <v>3645</v>
      </c>
      <c r="G36" s="34" t="s">
        <v>154</v>
      </c>
      <c r="H36" s="17">
        <v>44040.922465277799</v>
      </c>
      <c r="I36" s="22" t="s">
        <v>24</v>
      </c>
      <c r="J36" s="23">
        <v>1</v>
      </c>
      <c r="K36" s="24">
        <v>3645</v>
      </c>
      <c r="L36" s="25"/>
      <c r="M36" s="23"/>
      <c r="N36" s="30"/>
      <c r="O36" s="31" t="s">
        <v>25</v>
      </c>
      <c r="P36" t="s">
        <v>155</v>
      </c>
      <c r="Q36" t="s">
        <v>27</v>
      </c>
      <c r="R36">
        <v>1985</v>
      </c>
      <c r="S36">
        <f t="shared" si="1"/>
        <v>35</v>
      </c>
      <c r="T36" t="str">
        <f t="shared" si="2"/>
        <v>31-40岁</v>
      </c>
      <c r="U36" t="s">
        <v>44</v>
      </c>
      <c r="V36" t="s">
        <v>74</v>
      </c>
    </row>
    <row r="37" spans="1:22" x14ac:dyDescent="0.35">
      <c r="A37" s="9">
        <v>44041</v>
      </c>
      <c r="B37" s="10">
        <f t="shared" si="0"/>
        <v>7</v>
      </c>
      <c r="C37" s="11" t="s">
        <v>156</v>
      </c>
      <c r="D37" s="12" t="s">
        <v>22</v>
      </c>
      <c r="E37" s="15">
        <v>36</v>
      </c>
      <c r="F37" s="16">
        <v>4013</v>
      </c>
      <c r="G37" s="34" t="s">
        <v>157</v>
      </c>
      <c r="H37" s="17">
        <v>44041.43</v>
      </c>
      <c r="I37" s="22" t="s">
        <v>32</v>
      </c>
      <c r="J37" s="23">
        <v>1</v>
      </c>
      <c r="K37" s="24">
        <v>4013</v>
      </c>
      <c r="L37" s="25"/>
      <c r="M37" s="23"/>
      <c r="N37" s="30"/>
      <c r="O37" s="31" t="s">
        <v>25</v>
      </c>
      <c r="P37" t="s">
        <v>158</v>
      </c>
      <c r="Q37" t="s">
        <v>27</v>
      </c>
      <c r="R37">
        <v>1988</v>
      </c>
      <c r="S37">
        <f t="shared" si="1"/>
        <v>32</v>
      </c>
      <c r="T37" t="str">
        <f t="shared" si="2"/>
        <v>31-40岁</v>
      </c>
      <c r="U37" t="s">
        <v>28</v>
      </c>
      <c r="V37" t="s">
        <v>159</v>
      </c>
    </row>
    <row r="38" spans="1:22" x14ac:dyDescent="0.35">
      <c r="A38" s="9">
        <v>44041</v>
      </c>
      <c r="B38" s="10">
        <f t="shared" si="0"/>
        <v>7</v>
      </c>
      <c r="C38" s="11" t="s">
        <v>160</v>
      </c>
      <c r="D38" s="12" t="s">
        <v>76</v>
      </c>
      <c r="E38" s="15">
        <v>90</v>
      </c>
      <c r="F38" s="16">
        <v>1888</v>
      </c>
      <c r="G38" s="34" t="s">
        <v>161</v>
      </c>
      <c r="H38" s="17">
        <v>44041.718923611101</v>
      </c>
      <c r="I38" s="22" t="s">
        <v>32</v>
      </c>
      <c r="J38" s="23">
        <v>1</v>
      </c>
      <c r="K38" s="24">
        <v>1888</v>
      </c>
      <c r="L38" s="25"/>
      <c r="M38" s="23"/>
      <c r="N38" s="30"/>
      <c r="O38" s="31" t="s">
        <v>25</v>
      </c>
      <c r="P38" t="s">
        <v>162</v>
      </c>
      <c r="Q38" t="s">
        <v>140</v>
      </c>
      <c r="R38">
        <v>2007</v>
      </c>
      <c r="S38">
        <f t="shared" si="1"/>
        <v>13</v>
      </c>
      <c r="T38" t="str">
        <f t="shared" si="2"/>
        <v>小于20岁</v>
      </c>
      <c r="U38" t="s">
        <v>28</v>
      </c>
      <c r="V38" t="s">
        <v>29</v>
      </c>
    </row>
    <row r="39" spans="1:22" x14ac:dyDescent="0.35">
      <c r="A39" s="9">
        <v>44043</v>
      </c>
      <c r="B39" s="10">
        <f t="shared" si="0"/>
        <v>7</v>
      </c>
      <c r="C39" s="11" t="s">
        <v>163</v>
      </c>
      <c r="D39" s="12" t="s">
        <v>22</v>
      </c>
      <c r="E39" s="15">
        <v>48</v>
      </c>
      <c r="F39" s="16">
        <v>4854</v>
      </c>
      <c r="G39" s="34" t="s">
        <v>164</v>
      </c>
      <c r="H39" s="17">
        <v>44043.666145833296</v>
      </c>
      <c r="I39" s="22" t="s">
        <v>32</v>
      </c>
      <c r="J39" s="23">
        <v>1</v>
      </c>
      <c r="K39" s="24">
        <v>4854</v>
      </c>
      <c r="L39" s="25"/>
      <c r="M39" s="23"/>
      <c r="N39" s="30"/>
      <c r="O39" s="31" t="s">
        <v>25</v>
      </c>
      <c r="P39" t="s">
        <v>165</v>
      </c>
      <c r="Q39" t="s">
        <v>27</v>
      </c>
      <c r="R39">
        <v>1989</v>
      </c>
      <c r="S39">
        <f t="shared" si="1"/>
        <v>31</v>
      </c>
      <c r="T39" t="str">
        <f t="shared" si="2"/>
        <v>31-40岁</v>
      </c>
      <c r="U39" t="s">
        <v>28</v>
      </c>
      <c r="V39" t="s">
        <v>107</v>
      </c>
    </row>
    <row r="40" spans="1:22" x14ac:dyDescent="0.35">
      <c r="A40" s="9">
        <v>44050</v>
      </c>
      <c r="B40" s="10">
        <f t="shared" si="0"/>
        <v>8</v>
      </c>
      <c r="C40" s="11" t="s">
        <v>166</v>
      </c>
      <c r="D40" s="12" t="s">
        <v>167</v>
      </c>
      <c r="E40" s="15">
        <v>36</v>
      </c>
      <c r="F40" s="16">
        <v>4288</v>
      </c>
      <c r="G40" s="34" t="s">
        <v>168</v>
      </c>
      <c r="H40" s="17">
        <v>44050.919456018499</v>
      </c>
      <c r="I40" s="22" t="s">
        <v>48</v>
      </c>
      <c r="J40" s="23">
        <v>1</v>
      </c>
      <c r="K40" s="24">
        <v>4288</v>
      </c>
      <c r="L40" s="25"/>
      <c r="M40" s="23"/>
      <c r="N40" s="30"/>
      <c r="O40" s="31" t="s">
        <v>25</v>
      </c>
      <c r="P40" t="s">
        <v>169</v>
      </c>
      <c r="Q40" t="s">
        <v>27</v>
      </c>
      <c r="R40">
        <v>1986</v>
      </c>
      <c r="S40">
        <f t="shared" si="1"/>
        <v>34</v>
      </c>
      <c r="T40" t="str">
        <f t="shared" si="2"/>
        <v>31-40岁</v>
      </c>
      <c r="U40" t="s">
        <v>38</v>
      </c>
      <c r="V40" t="s">
        <v>45</v>
      </c>
    </row>
  </sheetData>
  <autoFilter ref="A1:W40"/>
  <phoneticPr fontId="11" type="noConversion"/>
  <conditionalFormatting sqref="A1:B1">
    <cfRule type="duplicateValues" dxfId="21" priority="36"/>
  </conditionalFormatting>
  <conditionalFormatting sqref="F1">
    <cfRule type="duplicateValues" dxfId="20" priority="41"/>
  </conditionalFormatting>
  <conditionalFormatting sqref="G1">
    <cfRule type="duplicateValues" dxfId="19" priority="31"/>
  </conditionalFormatting>
  <conditionalFormatting sqref="C3">
    <cfRule type="duplicateValues" dxfId="18" priority="22"/>
  </conditionalFormatting>
  <conditionalFormatting sqref="D3">
    <cfRule type="cellIs" dxfId="17" priority="24" stopIfTrue="1" operator="equal">
      <formula>"私教"</formula>
    </cfRule>
  </conditionalFormatting>
  <conditionalFormatting sqref="F3">
    <cfRule type="cellIs" dxfId="16" priority="23" operator="equal">
      <formula>100</formula>
    </cfRule>
  </conditionalFormatting>
  <conditionalFormatting sqref="F7">
    <cfRule type="cellIs" dxfId="15" priority="19" operator="equal">
      <formula>100</formula>
    </cfRule>
  </conditionalFormatting>
  <conditionalFormatting sqref="D8">
    <cfRule type="cellIs" dxfId="14" priority="15" stopIfTrue="1" operator="equal">
      <formula>"私教"</formula>
    </cfRule>
  </conditionalFormatting>
  <conditionalFormatting sqref="F8">
    <cfRule type="cellIs" dxfId="13" priority="14" operator="equal">
      <formula>100</formula>
    </cfRule>
  </conditionalFormatting>
  <conditionalFormatting sqref="F20">
    <cfRule type="cellIs" dxfId="12" priority="8" operator="equal">
      <formula>100</formula>
    </cfRule>
  </conditionalFormatting>
  <conditionalFormatting sqref="C40">
    <cfRule type="duplicateValues" dxfId="11" priority="3"/>
  </conditionalFormatting>
  <conditionalFormatting sqref="D40">
    <cfRule type="cellIs" dxfId="10" priority="5" stopIfTrue="1" operator="equal">
      <formula>"私教"</formula>
    </cfRule>
  </conditionalFormatting>
  <conditionalFormatting sqref="F40">
    <cfRule type="cellIs" dxfId="9" priority="4" operator="equal">
      <formula>100</formula>
    </cfRule>
  </conditionalFormatting>
  <conditionalFormatting sqref="C8:C10">
    <cfRule type="duplicateValues" dxfId="8" priority="18"/>
  </conditionalFormatting>
  <conditionalFormatting sqref="C11:C19">
    <cfRule type="duplicateValues" dxfId="7" priority="13"/>
  </conditionalFormatting>
  <conditionalFormatting sqref="D11:D15">
    <cfRule type="cellIs" dxfId="6" priority="10" stopIfTrue="1" operator="equal">
      <formula>"私教"</formula>
    </cfRule>
  </conditionalFormatting>
  <conditionalFormatting sqref="F11:F15">
    <cfRule type="cellIs" dxfId="5" priority="9" operator="equal">
      <formula>100</formula>
    </cfRule>
  </conditionalFormatting>
  <conditionalFormatting sqref="F21:F24">
    <cfRule type="cellIs" dxfId="4" priority="7" operator="equal">
      <formula>100</formula>
    </cfRule>
  </conditionalFormatting>
  <conditionalFormatting sqref="F25:F39">
    <cfRule type="cellIs" dxfId="3" priority="6" operator="equal">
      <formula>100</formula>
    </cfRule>
  </conditionalFormatting>
  <conditionalFormatting sqref="C4:C7 C1:C2">
    <cfRule type="duplicateValues" dxfId="2" priority="40"/>
  </conditionalFormatting>
  <conditionalFormatting sqref="D16:D19 D1:D2 D4:D7 D9:D10">
    <cfRule type="cellIs" dxfId="1" priority="37" stopIfTrue="1" operator="equal">
      <formula>"私教"</formula>
    </cfRule>
  </conditionalFormatting>
  <conditionalFormatting sqref="F16:F19 F2 F4:F6 F9:F10">
    <cfRule type="cellIs" dxfId="0" priority="28" operator="equal">
      <formula>100</formula>
    </cfRule>
  </conditionalFormatting>
  <dataValidations count="2">
    <dataValidation type="list" allowBlank="1" showInputMessage="1" showErrorMessage="1" sqref="O1:O40">
      <formula1>"续课,直接购课,转化,转介绍,单独核算30%,单独核算70%,单算续课+单独核算30%,单算转化+单独核算30%,/"</formula1>
    </dataValidation>
    <dataValidation type="list" allowBlank="1" showInputMessage="1" showErrorMessage="1" sqref="E1">
      <formula1>"橙V,1,12,13,24,26,32,36,39,48,60,72,84,96,108,120,132,144,无订单"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topLeftCell="A43" workbookViewId="0">
      <selection activeCell="E69" sqref="E69"/>
    </sheetView>
  </sheetViews>
  <sheetFormatPr defaultColWidth="9" defaultRowHeight="16.5" x14ac:dyDescent="0.35"/>
  <cols>
    <col min="1" max="1" width="13.5"/>
    <col min="2" max="6" width="7.875"/>
    <col min="7" max="8" width="4.625"/>
    <col min="9" max="16" width="13.125"/>
    <col min="17" max="17" width="4.625"/>
  </cols>
  <sheetData>
    <row r="3" spans="1:16" x14ac:dyDescent="0.35">
      <c r="A3" t="s">
        <v>170</v>
      </c>
      <c r="B3" t="s">
        <v>18</v>
      </c>
    </row>
    <row r="4" spans="1:16" x14ac:dyDescent="0.35">
      <c r="A4" t="s">
        <v>8</v>
      </c>
      <c r="B4" t="s">
        <v>44</v>
      </c>
      <c r="C4" t="s">
        <v>118</v>
      </c>
      <c r="D4" t="s">
        <v>59</v>
      </c>
      <c r="E4" t="s">
        <v>38</v>
      </c>
      <c r="F4" t="s">
        <v>28</v>
      </c>
      <c r="G4" t="s">
        <v>171</v>
      </c>
    </row>
    <row r="5" spans="1:16" x14ac:dyDescent="0.35">
      <c r="A5" t="s">
        <v>24</v>
      </c>
      <c r="B5">
        <v>5</v>
      </c>
      <c r="C5">
        <v>1</v>
      </c>
      <c r="D5">
        <v>6</v>
      </c>
      <c r="E5">
        <v>2</v>
      </c>
      <c r="F5">
        <v>5</v>
      </c>
      <c r="G5">
        <v>19</v>
      </c>
    </row>
    <row r="6" spans="1:16" x14ac:dyDescent="0.35">
      <c r="A6" t="s">
        <v>32</v>
      </c>
      <c r="B6">
        <v>1</v>
      </c>
      <c r="D6">
        <v>4</v>
      </c>
      <c r="E6">
        <v>1</v>
      </c>
      <c r="F6">
        <v>7</v>
      </c>
      <c r="G6">
        <v>13</v>
      </c>
    </row>
    <row r="7" spans="1:16" x14ac:dyDescent="0.35">
      <c r="A7" t="s">
        <v>48</v>
      </c>
      <c r="B7">
        <v>1</v>
      </c>
      <c r="D7">
        <v>1</v>
      </c>
      <c r="E7">
        <v>2</v>
      </c>
      <c r="F7">
        <v>3</v>
      </c>
      <c r="G7">
        <v>7</v>
      </c>
    </row>
    <row r="8" spans="1:16" x14ac:dyDescent="0.35">
      <c r="A8" t="s">
        <v>171</v>
      </c>
      <c r="B8">
        <v>7</v>
      </c>
      <c r="C8">
        <v>1</v>
      </c>
      <c r="D8">
        <v>11</v>
      </c>
      <c r="E8">
        <v>5</v>
      </c>
      <c r="F8">
        <v>15</v>
      </c>
      <c r="G8">
        <v>39</v>
      </c>
    </row>
    <row r="9" spans="1:16" x14ac:dyDescent="0.35">
      <c r="K9" s="1" t="s">
        <v>44</v>
      </c>
      <c r="L9" s="1" t="s">
        <v>118</v>
      </c>
      <c r="M9" s="1" t="s">
        <v>59</v>
      </c>
      <c r="N9" s="1" t="s">
        <v>38</v>
      </c>
      <c r="O9" s="1" t="s">
        <v>28</v>
      </c>
      <c r="P9" s="1" t="s">
        <v>171</v>
      </c>
    </row>
    <row r="10" spans="1:16" x14ac:dyDescent="0.35">
      <c r="K10" s="2">
        <v>7</v>
      </c>
      <c r="L10" s="2">
        <v>1</v>
      </c>
      <c r="M10" s="2">
        <v>11</v>
      </c>
      <c r="N10" s="2">
        <v>5</v>
      </c>
      <c r="O10" s="2">
        <v>15</v>
      </c>
      <c r="P10" s="2">
        <v>39</v>
      </c>
    </row>
    <row r="40" spans="11:16" x14ac:dyDescent="0.35">
      <c r="K40" s="1" t="s">
        <v>8</v>
      </c>
      <c r="L40" s="1" t="s">
        <v>44</v>
      </c>
      <c r="M40" s="1" t="s">
        <v>118</v>
      </c>
      <c r="N40" s="1" t="s">
        <v>59</v>
      </c>
      <c r="O40" s="1" t="s">
        <v>38</v>
      </c>
      <c r="P40" s="1" t="s">
        <v>28</v>
      </c>
    </row>
    <row r="41" spans="11:16" x14ac:dyDescent="0.35">
      <c r="K41" t="s">
        <v>24</v>
      </c>
      <c r="L41">
        <v>5</v>
      </c>
      <c r="M41">
        <v>1</v>
      </c>
      <c r="N41">
        <v>6</v>
      </c>
      <c r="O41">
        <v>2</v>
      </c>
      <c r="P41">
        <v>5</v>
      </c>
    </row>
    <row r="42" spans="11:16" x14ac:dyDescent="0.35">
      <c r="K42" t="s">
        <v>32</v>
      </c>
      <c r="L42">
        <v>1</v>
      </c>
      <c r="N42">
        <v>4</v>
      </c>
      <c r="O42">
        <v>1</v>
      </c>
      <c r="P42">
        <v>7</v>
      </c>
    </row>
    <row r="43" spans="11:16" x14ac:dyDescent="0.35">
      <c r="K43" s="3" t="s">
        <v>48</v>
      </c>
      <c r="L43" s="3">
        <v>1</v>
      </c>
      <c r="M43" s="3"/>
      <c r="N43" s="3">
        <v>1</v>
      </c>
      <c r="O43" s="3">
        <v>2</v>
      </c>
      <c r="P43" s="3">
        <v>3</v>
      </c>
    </row>
  </sheetData>
  <phoneticPr fontId="11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大智小超</cp:lastModifiedBy>
  <dcterms:created xsi:type="dcterms:W3CDTF">2020-08-12T04:52:00Z</dcterms:created>
  <dcterms:modified xsi:type="dcterms:W3CDTF">2020-08-17T06:38:00Z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  <property fmtid="{D5CDD505-2E9C-101B-9397-08002B2CF9AE}" pid="3" name="KSOReadingLayout">
    <vt:bool>true</vt:bool>
  </property>
</Properties>
</file>