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ummary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<sst xmlns="http://schemas.openxmlformats.org/spreadsheetml/2006/main" uniqueCount="59">
  <si>
    <t>Calls Handled</t>
  </si>
  <si>
    <t>Sales</t>
  </si>
  <si>
    <t>Additional Products</t>
  </si>
  <si>
    <t>Agent ID</t>
  </si>
  <si>
    <t>Agent Name</t>
  </si>
  <si>
    <t>Sales Calls Handled</t>
  </si>
  <si>
    <t>Bounce Sales</t>
  </si>
  <si>
    <t>Close Rate</t>
  </si>
  <si>
    <t>FCP Sales</t>
  </si>
  <si>
    <t>NEST Sales</t>
  </si>
  <si>
    <t>DEPP Sales</t>
  </si>
  <si>
    <t>HIVE Sales</t>
  </si>
  <si>
    <t>Employee Role</t>
  </si>
  <si>
    <t>Employment Status</t>
  </si>
  <si>
    <t>Supervisor</t>
  </si>
  <si>
    <t>BECERRA, DOLORES</t>
  </si>
  <si>
    <t>Phone Agent</t>
  </si>
  <si>
    <t>Active</t>
  </si>
  <si>
    <t>JAELESIA MOORE</t>
  </si>
  <si>
    <t>BROWN, ADRIANE</t>
  </si>
  <si>
    <t>COLBERT, BETTY</t>
  </si>
  <si>
    <t>CROCKETT, KYLE</t>
  </si>
  <si>
    <t>GABRIEL, TABITHA</t>
  </si>
  <si>
    <t>HENRIQUES, PATRICK</t>
  </si>
  <si>
    <t>JONES, GRACE</t>
  </si>
  <si>
    <t>MURPHY, NATASCHA</t>
  </si>
  <si>
    <t>ROBINSON, CARRIE</t>
  </si>
  <si>
    <t>NICKERSON, JACQUELINE</t>
  </si>
  <si>
    <t>Team Lead</t>
  </si>
  <si>
    <t>JAELESIA MOORE Total</t>
  </si>
  <si>
    <t>CARTWRIGHT, GERISHA</t>
  </si>
  <si>
    <t>TEK LEVON</t>
  </si>
  <si>
    <t>CHASSION, TRACY</t>
  </si>
  <si>
    <t>DAVIS, JESSICA</t>
  </si>
  <si>
    <t>GREEN, REISHA</t>
  </si>
  <si>
    <t>HARRIS, SHAMANDA</t>
  </si>
  <si>
    <t>HERRERA, MAGDALY</t>
  </si>
  <si>
    <t>JONES, BARBARA</t>
  </si>
  <si>
    <t>MALONE, SHEMEKA</t>
  </si>
  <si>
    <t>PATTERSON, BRIA</t>
  </si>
  <si>
    <t>WATERS, TREYUNA</t>
  </si>
  <si>
    <t>ERVIN, ANGELIQUE</t>
  </si>
  <si>
    <t>TEK LEVON Total</t>
  </si>
  <si>
    <t>CUELLAR, REYNA</t>
  </si>
  <si>
    <t>COLLINS, ANTWON</t>
  </si>
  <si>
    <t>GUZMAN, HENRY</t>
  </si>
  <si>
    <t>IGLESIAS, RAY</t>
  </si>
  <si>
    <t>LADAY, JESSICA</t>
  </si>
  <si>
    <t>LASTER, SHAWANDA</t>
  </si>
  <si>
    <t>MCMURRIN, ANDREADIS</t>
  </si>
  <si>
    <t>REDD, TAMERIA</t>
  </si>
  <si>
    <t>RHODES, PEGGY</t>
  </si>
  <si>
    <t>SLEDGE, DEBRA</t>
  </si>
  <si>
    <t>WILLIAMS, MARCUS</t>
  </si>
  <si>
    <t>WILLIAMS, PAMELA</t>
  </si>
  <si>
    <t>WIMES, LATOYIA</t>
  </si>
  <si>
    <t>MURPH, DOMINIQUE</t>
  </si>
  <si>
    <t>ANTWON COLLINS Total</t>
  </si>
  <si>
    <t>Grand Total</t>
  </si>
</sst>
</file>

<file path=xl/styles.xml><?xml version="1.0" encoding="utf-8"?>
<styleSheet xmlns="http://schemas.openxmlformats.org/spreadsheetml/2006/main">
  <numFmts count="0"/>
  <fonts count="27">
    <font>
      <name val="Arial"/>
      <family val="2"/>
      <color rgb="00000000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00000000"/>
      <sz val="11"/>
      <scheme val="minor"/>
    </font>
    <font>
      <name val="Calibri"/>
      <family val="2"/>
      <b val="1"/>
      <color rgb="00000000"/>
      <sz val="14"/>
      <scheme val="minor"/>
    </font>
    <font>
      <name val="Arial"/>
      <family val="2"/>
      <color rgb="00000000"/>
      <sz val="10"/>
    </font>
    <font>
      <name val="Calibri"/>
      <family val="2"/>
      <color rgb="00000000"/>
      <sz val="14"/>
      <scheme val="minor"/>
    </font>
    <font>
      <name val="Calibri"/>
      <family val="2"/>
      <b val="1"/>
      <color rgb="00000000"/>
      <sz val="11"/>
      <scheme val="minor"/>
    </font>
    <font>
      <name val="Calibri"/>
      <family val="2"/>
      <b val="1"/>
      <color rgb="00000000"/>
      <sz val="13"/>
      <scheme val="minor"/>
    </font>
    <font>
      <name val="Calibri"/>
      <family val="2"/>
      <color rgb="00000000"/>
      <sz val="13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6" tint="0.599993896298104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8">
    <xf borderId="0" fillId="21" fontId="19" numFmtId="0"/>
    <xf borderId="0" fillId="27" fontId="3" numFmtId="0"/>
    <xf borderId="0" fillId="31" fontId="3" numFmtId="0"/>
    <xf borderId="1" fillId="0" fontId="5" numFmtId="0"/>
    <xf borderId="0" fillId="0" fontId="7" numFmtId="0"/>
    <xf borderId="0" fillId="11" fontId="3" numFmtId="0"/>
    <xf borderId="0" fillId="15" fontId="3" numFmtId="0"/>
    <xf borderId="0" fillId="23" fontId="3" numFmtId="0"/>
    <xf borderId="0" fillId="27" fontId="3" numFmtId="0"/>
    <xf borderId="0" fillId="19" fontId="3" numFmtId="0"/>
    <xf borderId="0" fillId="18" fontId="3" numFmtId="0"/>
    <xf borderId="0" fillId="26" fontId="3" numFmtId="0"/>
    <xf borderId="9" fillId="0" fontId="18" numFmtId="0"/>
    <xf borderId="0" fillId="32" fontId="19" numFmtId="0"/>
    <xf borderId="0" fillId="29" fontId="19" numFmtId="0"/>
    <xf borderId="5" fillId="6" fontId="12" numFmtId="0"/>
    <xf borderId="0" fillId="0" fontId="4" numFmtId="0"/>
    <xf borderId="0" fillId="0" fontId="22" numFmtId="0"/>
    <xf borderId="0" fillId="10" fontId="3" numFmtId="0"/>
    <xf borderId="0" fillId="0" fontId="17" numFmtId="0"/>
    <xf borderId="0" fillId="0" fontId="22" numFmtId="0"/>
    <xf borderId="0" fillId="16" fontId="19" numFmtId="0"/>
    <xf borderId="0" fillId="4" fontId="10" numFmtId="0"/>
    <xf borderId="4" fillId="6" fontId="13" numFmtId="0"/>
    <xf borderId="0" fillId="24" fontId="19" numFmtId="0"/>
    <xf borderId="7" fillId="7" fontId="15" numFmtId="0"/>
    <xf borderId="0" fillId="0" fontId="3" numFmtId="0"/>
    <xf borderId="0" fillId="31" fontId="3" numFmtId="0"/>
    <xf borderId="0" fillId="14" fontId="3" numFmtId="0"/>
    <xf borderId="0" fillId="0" fontId="16" numFmtId="0"/>
    <xf borderId="0" fillId="2" fontId="8" numFmtId="0"/>
    <xf borderId="0" fillId="25" fontId="19" numFmtId="0"/>
    <xf borderId="0" fillId="22" fontId="3" numFmtId="0"/>
    <xf borderId="0" fillId="20" fontId="19" numFmtId="0"/>
    <xf borderId="0" fillId="23" fontId="3" numFmtId="0"/>
    <xf borderId="2" fillId="0" fontId="6" numFmtId="0"/>
    <xf borderId="0" fillId="14" fontId="3" numFmtId="0"/>
    <xf borderId="0" fillId="30" fontId="3" numFmtId="0"/>
    <xf borderId="3" fillId="0" fontId="7" numFmtId="0"/>
    <xf borderId="0" fillId="30" fontId="3" numFmtId="0"/>
    <xf borderId="0" fillId="13" fontId="19" numFmtId="0"/>
    <xf borderId="0" fillId="12" fontId="19" numFmtId="0"/>
    <xf borderId="0" fillId="18" fontId="3" numFmtId="0"/>
    <xf borderId="6" fillId="0" fontId="14" numFmtId="0"/>
    <xf borderId="0" fillId="26" fontId="3" numFmtId="0"/>
    <xf borderId="0" fillId="11" fontId="3" numFmtId="0"/>
    <xf borderId="0" fillId="22" fontId="3" numFmtId="0"/>
    <xf borderId="0" fillId="19" fontId="3" numFmtId="0"/>
    <xf borderId="0" fillId="3" fontId="9" numFmtId="0"/>
    <xf borderId="8" fillId="8" fontId="3" numFmtId="0"/>
    <xf borderId="8" fillId="8" fontId="3" numFmtId="0"/>
    <xf borderId="0" fillId="0" fontId="3" numFmtId="0"/>
    <xf borderId="0" fillId="15" fontId="3" numFmtId="0"/>
    <xf borderId="0" fillId="28" fontId="19" numFmtId="0"/>
    <xf borderId="0" fillId="9" fontId="19" numFmtId="0"/>
    <xf borderId="0" fillId="17" fontId="19" numFmtId="0"/>
    <xf borderId="4" fillId="5" fontId="11" numFmtId="0"/>
    <xf borderId="0" fillId="10" fontId="3" numFmtId="0"/>
  </cellStyleXfs>
  <cellXfs count="56">
    <xf borderId="0" fillId="0" fontId="0" numFmtId="0" xfId="0"/>
    <xf applyAlignment="1" borderId="0" fillId="0" fontId="20" numFmtId="0" xfId="0">
      <alignment horizontal="left"/>
    </xf>
    <xf applyAlignment="1" borderId="10" fillId="33" fontId="21" numFmtId="1" xfId="0">
      <alignment horizontal="left" wrapText="1"/>
    </xf>
    <xf applyAlignment="1" borderId="11" fillId="33" fontId="21" numFmtId="0" xfId="0">
      <alignment horizontal="left" wrapText="1"/>
    </xf>
    <xf applyAlignment="1" borderId="11" fillId="33" fontId="21" numFmtId="9" xfId="44">
      <alignment horizontal="left" wrapText="1"/>
    </xf>
    <xf applyAlignment="1" borderId="12" fillId="33" fontId="21" numFmtId="0" xfId="0">
      <alignment horizontal="left" wrapText="1"/>
    </xf>
    <xf applyAlignment="1" borderId="0" fillId="0" fontId="23" numFmtId="0" xfId="0">
      <alignment horizontal="left"/>
    </xf>
    <xf applyAlignment="1" borderId="0" fillId="0" fontId="20" numFmtId="0" xfId="0">
      <alignment horizontal="left"/>
    </xf>
    <xf applyAlignment="1" borderId="14" fillId="0" fontId="20" numFmtId="0" xfId="0">
      <alignment horizontal="left"/>
    </xf>
    <xf applyAlignment="1" borderId="0" fillId="0" fontId="24" numFmtId="0" xfId="0">
      <alignment horizontal="left"/>
    </xf>
    <xf applyAlignment="1" borderId="10" fillId="33" fontId="25" numFmtId="1" xfId="0">
      <alignment horizontal="left"/>
    </xf>
    <xf applyAlignment="1" borderId="11" fillId="33" fontId="25" numFmtId="0" xfId="0">
      <alignment horizontal="left"/>
    </xf>
    <xf applyAlignment="1" borderId="0" fillId="0" fontId="25" numFmtId="0" xfId="0">
      <alignment horizontal="left"/>
    </xf>
    <xf applyAlignment="1" borderId="15" fillId="34" fontId="25" numFmtId="1" xfId="0">
      <alignment horizontal="left"/>
    </xf>
    <xf applyAlignment="1" borderId="16" fillId="34" fontId="25" numFmtId="0" xfId="0">
      <alignment horizontal="left"/>
    </xf>
    <xf applyAlignment="1" borderId="17" fillId="34" fontId="25" numFmtId="0" xfId="0">
      <alignment horizontal="left"/>
    </xf>
    <xf applyAlignment="1" borderId="0" fillId="0" fontId="20" numFmtId="1" xfId="0">
      <alignment horizontal="left"/>
    </xf>
    <xf applyAlignment="1" borderId="0" fillId="0" fontId="20" numFmtId="2" xfId="0">
      <alignment horizontal="left"/>
    </xf>
    <xf applyAlignment="1" borderId="11" fillId="33" fontId="25" numFmtId="0" xfId="0">
      <alignment horizontal="center"/>
    </xf>
    <xf applyAlignment="1" borderId="11" fillId="33" fontId="25" numFmtId="9" xfId="0">
      <alignment horizontal="center"/>
    </xf>
    <xf borderId="12" fillId="33" fontId="25" numFmtId="0" xfId="0"/>
    <xf applyAlignment="1" borderId="0" fillId="0" fontId="20" numFmtId="0" xfId="0">
      <alignment horizontal="center"/>
    </xf>
    <xf applyAlignment="1" borderId="13" fillId="0" fontId="20" numFmtId="0" xfId="0">
      <alignment horizontal="left"/>
    </xf>
    <xf applyAlignment="1" borderId="10" fillId="33" fontId="21" numFmtId="0" xfId="0">
      <alignment horizontal="left" wrapText="1"/>
    </xf>
    <xf applyAlignment="1" borderId="13" fillId="0" fontId="20" numFmtId="0" xfId="0">
      <alignment horizontal="center"/>
    </xf>
    <xf applyAlignment="1" borderId="14" fillId="0" fontId="20" numFmtId="0" xfId="0">
      <alignment horizontal="center"/>
    </xf>
    <xf applyAlignment="1" borderId="10" fillId="33" fontId="25" numFmtId="0" xfId="0">
      <alignment horizontal="center"/>
    </xf>
    <xf applyAlignment="1" borderId="12" fillId="33" fontId="25" numFmtId="0" xfId="0">
      <alignment horizontal="center"/>
    </xf>
    <xf applyAlignment="1" borderId="15" fillId="34" fontId="25" numFmtId="0" xfId="0">
      <alignment horizontal="center"/>
    </xf>
    <xf applyAlignment="1" borderId="17" fillId="34" fontId="25" numFmtId="0" xfId="0">
      <alignment horizontal="center"/>
    </xf>
    <xf applyAlignment="1" borderId="10" fillId="34" fontId="25" numFmtId="0" xfId="0">
      <alignment horizontal="center"/>
    </xf>
    <xf applyAlignment="1" borderId="11" fillId="34" fontId="25" numFmtId="0" xfId="0">
      <alignment horizontal="center"/>
    </xf>
    <xf applyAlignment="1" borderId="11" fillId="34" fontId="25" numFmtId="9" xfId="0">
      <alignment horizontal="center"/>
    </xf>
    <xf applyAlignment="1" borderId="0" fillId="0" fontId="20" numFmtId="1" xfId="0">
      <alignment horizontal="left" wrapText="1"/>
    </xf>
    <xf applyAlignment="1" borderId="0" fillId="0" fontId="20" numFmtId="0" xfId="0">
      <alignment horizontal="left" wrapText="1"/>
    </xf>
    <xf applyAlignment="1" borderId="12" fillId="33" fontId="21" numFmtId="9" xfId="44">
      <alignment horizontal="left" wrapText="1"/>
    </xf>
    <xf applyAlignment="1" borderId="12" fillId="34" fontId="25" numFmtId="0" xfId="0">
      <alignment horizontal="center"/>
    </xf>
    <xf applyAlignment="1" borderId="12" fillId="33" fontId="25" numFmtId="9" xfId="0">
      <alignment horizontal="center"/>
    </xf>
    <xf applyAlignment="1" borderId="11" fillId="33" fontId="21" numFmtId="9" xfId="44">
      <alignment horizontal="left" wrapText="1"/>
    </xf>
    <xf applyAlignment="1" borderId="12" fillId="33" fontId="23" numFmtId="0" xfId="0">
      <alignment horizontal="left"/>
    </xf>
    <xf applyAlignment="1" borderId="0" fillId="0" fontId="24" numFmtId="9" xfId="0">
      <alignment horizontal="center"/>
    </xf>
    <xf applyAlignment="1" borderId="0" fillId="0" fontId="24" numFmtId="9" xfId="0">
      <alignment horizontal="left"/>
    </xf>
    <xf applyAlignment="1" borderId="10" fillId="33" fontId="21" numFmtId="9" xfId="44">
      <alignment horizontal="left" wrapText="1"/>
    </xf>
    <xf applyAlignment="1" borderId="13" fillId="0" fontId="20" numFmtId="0" xfId="0">
      <alignment horizontal="left"/>
    </xf>
    <xf borderId="10" fillId="33" fontId="25" numFmtId="0" xfId="0"/>
    <xf applyAlignment="1" borderId="15" fillId="34" fontId="25" numFmtId="0" xfId="0">
      <alignment horizontal="left"/>
    </xf>
    <xf applyAlignment="1" borderId="22" fillId="33" fontId="21" numFmtId="0" xfId="0">
      <alignment horizontal="center" wrapText="1"/>
    </xf>
    <xf applyAlignment="1" borderId="20" fillId="33" fontId="21" numFmtId="0" xfId="0">
      <alignment horizontal="center" wrapText="1"/>
    </xf>
    <xf applyAlignment="1" borderId="21" fillId="33" fontId="21" numFmtId="0" xfId="0">
      <alignment horizontal="center" wrapText="1"/>
    </xf>
    <xf applyAlignment="1" borderId="10" fillId="33" fontId="21" numFmtId="0" xfId="0">
      <alignment horizontal="center" wrapText="1"/>
    </xf>
    <xf applyAlignment="1" borderId="11" fillId="33" fontId="21" numFmtId="0" xfId="0">
      <alignment horizontal="center" wrapText="1"/>
    </xf>
    <xf applyAlignment="1" borderId="12" fillId="33" fontId="21" numFmtId="0" xfId="0">
      <alignment horizontal="center" wrapText="1"/>
    </xf>
    <xf applyAlignment="1" borderId="18" fillId="33" fontId="26" numFmtId="0" xfId="0">
      <alignment horizontal="left"/>
    </xf>
    <xf applyAlignment="1" borderId="18" fillId="0" fontId="26" numFmtId="0" xfId="0">
      <alignment horizontal="left"/>
    </xf>
    <xf applyAlignment="1" borderId="19" fillId="0" fontId="26" numFmtId="0" xfId="0">
      <alignment horizontal="left"/>
    </xf>
    <xf applyAlignment="1" borderId="0" fillId="0" fontId="26" numFmtId="0" xfId="0">
      <alignment horizontal="left"/>
    </xf>
  </cellXfs>
  <cellStyles count="58">
    <cellStyle builtinId="41" name="Accent4" xfId="0"/>
    <cellStyle builtinId="47" name="40% - Accent5" xfId="1"/>
    <cellStyle builtinId="51" name="40% - Accent6" xfId="2"/>
    <cellStyle builtinId="16" name="Heading 1" xfId="3"/>
    <cellStyle builtinId="19" name="Heading 4" xfId="4"/>
    <cellStyle builtinId="31" name="40% - Accent1" xfId="5"/>
    <cellStyle name="40% - Accent2 2" xfId="6"/>
    <cellStyle name="40% - Accent4 2" xfId="7"/>
    <cellStyle name="40% - Accent5 2" xfId="8"/>
    <cellStyle builtinId="39" name="40% - Accent3" xfId="9"/>
    <cellStyle builtinId="38" name="20% - Accent3" xfId="10"/>
    <cellStyle name="20% - Accent5 2" xfId="11"/>
    <cellStyle builtinId="25" name="Total" xfId="12"/>
    <cellStyle builtinId="52" name="60% - Accent6" xfId="13"/>
    <cellStyle builtinId="49" name="Accent6" xfId="14"/>
    <cellStyle builtinId="21" name="Output" xfId="15"/>
    <cellStyle builtinId="15" name="Title" xfId="16"/>
    <cellStyle builtinId="0" name="Normal" xfId="17"/>
    <cellStyle name="20% - Accent1 2" xfId="18"/>
    <cellStyle builtinId="53" name="Explanatory Text" xfId="19"/>
    <cellStyle name="Percent 2" xfId="20"/>
    <cellStyle builtinId="36" name="60% - Accent2" xfId="21"/>
    <cellStyle builtinId="28" name="Neutral" xfId="22"/>
    <cellStyle builtinId="22" name="Calculation" xfId="23"/>
    <cellStyle builtinId="44" name="60% - Accent4" xfId="24"/>
    <cellStyle builtinId="23" name="Check Cell" xfId="25"/>
    <cellStyle name="Normal 9 2" xfId="26"/>
    <cellStyle name="40% - Accent6 2" xfId="27"/>
    <cellStyle name="20% - Accent2 2" xfId="28"/>
    <cellStyle builtinId="11" name="Warning Text" xfId="29"/>
    <cellStyle builtinId="26" name="Good" xfId="30"/>
    <cellStyle builtinId="45" name="Accent5" xfId="31"/>
    <cellStyle builtinId="42" name="20% - Accent4" xfId="32"/>
    <cellStyle builtinId="40" name="60% - Accent3" xfId="33"/>
    <cellStyle builtinId="43" name="40% - Accent4" xfId="34"/>
    <cellStyle builtinId="17" name="Heading 2" xfId="35"/>
    <cellStyle builtinId="34" name="20% - Accent2" xfId="36"/>
    <cellStyle name="20% - Accent6 2" xfId="37"/>
    <cellStyle builtinId="18" name="Heading 3" xfId="38"/>
    <cellStyle builtinId="50" name="20% - Accent6" xfId="39"/>
    <cellStyle builtinId="33" name="Accent2" xfId="40"/>
    <cellStyle builtinId="32" name="60% - Accent1" xfId="41"/>
    <cellStyle name="20% - Accent3 2" xfId="42"/>
    <cellStyle builtinId="24" name="Linked Cell" xfId="43"/>
    <cellStyle builtinId="46" name="20% - Accent5" xfId="44"/>
    <cellStyle name="40% - Accent1 2" xfId="45"/>
    <cellStyle name="20% - Accent4 2" xfId="46"/>
    <cellStyle name="40% - Accent3 2" xfId="47"/>
    <cellStyle builtinId="27" name="Bad" xfId="48"/>
    <cellStyle name="Note 2" xfId="49"/>
    <cellStyle builtinId="10" name="Note" xfId="50"/>
    <cellStyle name="Normal 10" xfId="51"/>
    <cellStyle builtinId="35" name="40% - Accent2" xfId="52"/>
    <cellStyle builtinId="48" name="60% - Accent5" xfId="53"/>
    <cellStyle builtinId="29" name="Accent1" xfId="54"/>
    <cellStyle builtinId="37" name="Accent3" xfId="55"/>
    <cellStyle builtinId="20" name="Input" xfId="56"/>
    <cellStyle builtinId="30" name="20% - Accent1" xfId="57"/>
  </cellStyles>
  <dxfs count="12"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59"/>
  <sheetViews>
    <sheetView tabSelected="1" workbookViewId="0" zoomScaleNormal="100">
      <pane activePane="bottomRight" state="frozen" topLeftCell="C3" xSplit="2" ySplit="2"/>
      <selection activeCell="I8" sqref="I8"/>
      <selection activeCell="I8" pane="topRight" sqref="I8"/>
      <selection activeCell="I8" pane="bottomLeft" sqref="I8"/>
      <selection activeCell="F3" pane="bottomRight" sqref="F3"/>
    </sheetView>
  </sheetViews>
  <sheetFormatPr baseColWidth="10" defaultRowHeight="15"/>
  <cols>
    <col bestFit="1" customWidth="1" max="1" min="1" style="16" width="8.140625"/>
    <col customWidth="1" max="2" min="2" style="7" width="27.28515625"/>
    <col bestFit="1" customWidth="1" max="3" min="3" style="7" width="10.7109375"/>
    <col bestFit="1" customWidth="1" max="4" min="4" style="17" width="13"/>
    <col bestFit="1" customWidth="1" max="5" min="5" style="7" width="9.7109375"/>
    <col bestFit="1" customWidth="1" max="6" min="6" style="41" width="7.42578125"/>
    <col bestFit="1" customWidth="1" max="7" min="7" style="7" width="7.140625"/>
    <col customWidth="1" max="8" min="8" style="7" width="7.140625"/>
    <col bestFit="1" customWidth="1" max="9" min="9" style="7" width="7.140625"/>
    <col bestFit="1" customWidth="1" max="10" min="10" style="7" width="7.140625"/>
    <col bestFit="1" customWidth="1" max="11" min="11" style="7" width="16.7109375"/>
    <col customWidth="1" max="12" min="12" style="7" width="15.28515625"/>
    <col bestFit="1" customWidth="1" max="13" min="13" style="7" width="17.42578125"/>
    <col customWidth="1" max="257" min="14" style="7" width="9.140625"/>
    <col customWidth="1" max="258" min="258" style="7" width="10.7109375"/>
    <col customWidth="1" max="259" min="259" style="7" width="41.7109375"/>
    <col customWidth="1" max="260" min="260" style="7" width="10.5703125"/>
    <col customWidth="1" max="261" min="261" style="7" width="8.85546875"/>
    <col customWidth="1" max="513" min="262" style="7" width="9.140625"/>
    <col customWidth="1" max="514" min="514" style="7" width="10.7109375"/>
    <col customWidth="1" max="515" min="515" style="7" width="41.7109375"/>
    <col customWidth="1" max="516" min="516" style="7" width="10.5703125"/>
    <col customWidth="1" max="517" min="517" style="7" width="8.85546875"/>
    <col customWidth="1" max="769" min="518" style="7" width="9.140625"/>
    <col customWidth="1" max="770" min="770" style="7" width="10.7109375"/>
    <col customWidth="1" max="771" min="771" style="7" width="41.7109375"/>
    <col customWidth="1" max="772" min="772" style="7" width="10.5703125"/>
    <col customWidth="1" max="773" min="773" style="7" width="8.85546875"/>
    <col customWidth="1" max="1025" min="774" style="7" width="9.140625"/>
    <col customWidth="1" max="1026" min="1026" style="7" width="10.7109375"/>
    <col customWidth="1" max="1027" min="1027" style="7" width="41.7109375"/>
    <col customWidth="1" max="1028" min="1028" style="7" width="10.5703125"/>
    <col customWidth="1" max="1029" min="1029" style="7" width="8.85546875"/>
    <col customWidth="1" max="1281" min="1030" style="7" width="9.140625"/>
    <col customWidth="1" max="1282" min="1282" style="7" width="10.7109375"/>
    <col customWidth="1" max="1283" min="1283" style="7" width="41.7109375"/>
    <col customWidth="1" max="1284" min="1284" style="7" width="10.5703125"/>
    <col customWidth="1" max="1285" min="1285" style="7" width="8.85546875"/>
    <col customWidth="1" max="1537" min="1286" style="7" width="9.140625"/>
    <col customWidth="1" max="1538" min="1538" style="7" width="10.7109375"/>
    <col customWidth="1" max="1539" min="1539" style="7" width="41.7109375"/>
    <col customWidth="1" max="1540" min="1540" style="7" width="10.5703125"/>
    <col customWidth="1" max="1541" min="1541" style="7" width="8.85546875"/>
    <col customWidth="1" max="1793" min="1542" style="7" width="9.140625"/>
    <col customWidth="1" max="1794" min="1794" style="7" width="10.7109375"/>
    <col customWidth="1" max="1795" min="1795" style="7" width="41.7109375"/>
    <col customWidth="1" max="1796" min="1796" style="7" width="10.5703125"/>
    <col customWidth="1" max="1797" min="1797" style="7" width="8.85546875"/>
    <col customWidth="1" max="2049" min="1798" style="7" width="9.140625"/>
    <col customWidth="1" max="2050" min="2050" style="7" width="10.7109375"/>
    <col customWidth="1" max="2051" min="2051" style="7" width="41.7109375"/>
    <col customWidth="1" max="2052" min="2052" style="7" width="10.5703125"/>
    <col customWidth="1" max="2053" min="2053" style="7" width="8.85546875"/>
    <col customWidth="1" max="2305" min="2054" style="7" width="9.140625"/>
    <col customWidth="1" max="2306" min="2306" style="7" width="10.7109375"/>
    <col customWidth="1" max="2307" min="2307" style="7" width="41.7109375"/>
    <col customWidth="1" max="2308" min="2308" style="7" width="10.5703125"/>
    <col customWidth="1" max="2309" min="2309" style="7" width="8.85546875"/>
    <col customWidth="1" max="2561" min="2310" style="7" width="9.140625"/>
    <col customWidth="1" max="2562" min="2562" style="7" width="10.7109375"/>
    <col customWidth="1" max="2563" min="2563" style="7" width="41.7109375"/>
    <col customWidth="1" max="2564" min="2564" style="7" width="10.5703125"/>
    <col customWidth="1" max="2565" min="2565" style="7" width="8.85546875"/>
    <col customWidth="1" max="2817" min="2566" style="7" width="9.140625"/>
    <col customWidth="1" max="2818" min="2818" style="7" width="10.7109375"/>
    <col customWidth="1" max="2819" min="2819" style="7" width="41.7109375"/>
    <col customWidth="1" max="2820" min="2820" style="7" width="10.5703125"/>
    <col customWidth="1" max="2821" min="2821" style="7" width="8.85546875"/>
    <col customWidth="1" max="3073" min="2822" style="7" width="9.140625"/>
    <col customWidth="1" max="3074" min="3074" style="7" width="10.7109375"/>
    <col customWidth="1" max="3075" min="3075" style="7" width="41.7109375"/>
    <col customWidth="1" max="3076" min="3076" style="7" width="10.5703125"/>
    <col customWidth="1" max="3077" min="3077" style="7" width="8.85546875"/>
    <col customWidth="1" max="3329" min="3078" style="7" width="9.140625"/>
    <col customWidth="1" max="3330" min="3330" style="7" width="10.7109375"/>
    <col customWidth="1" max="3331" min="3331" style="7" width="41.7109375"/>
    <col customWidth="1" max="3332" min="3332" style="7" width="10.5703125"/>
    <col customWidth="1" max="3333" min="3333" style="7" width="8.85546875"/>
    <col customWidth="1" max="3585" min="3334" style="7" width="9.140625"/>
    <col customWidth="1" max="3586" min="3586" style="7" width="10.7109375"/>
    <col customWidth="1" max="3587" min="3587" style="7" width="41.7109375"/>
    <col customWidth="1" max="3588" min="3588" style="7" width="10.5703125"/>
    <col customWidth="1" max="3589" min="3589" style="7" width="8.85546875"/>
    <col customWidth="1" max="3841" min="3590" style="7" width="9.140625"/>
    <col customWidth="1" max="3842" min="3842" style="7" width="10.7109375"/>
    <col customWidth="1" max="3843" min="3843" style="7" width="41.7109375"/>
    <col customWidth="1" max="3844" min="3844" style="7" width="10.5703125"/>
    <col customWidth="1" max="3845" min="3845" style="7" width="8.85546875"/>
    <col customWidth="1" max="4097" min="3846" style="7" width="9.140625"/>
    <col customWidth="1" max="4098" min="4098" style="7" width="10.7109375"/>
    <col customWidth="1" max="4099" min="4099" style="7" width="41.7109375"/>
    <col customWidth="1" max="4100" min="4100" style="7" width="10.5703125"/>
    <col customWidth="1" max="4101" min="4101" style="7" width="8.85546875"/>
    <col customWidth="1" max="4353" min="4102" style="7" width="9.140625"/>
    <col customWidth="1" max="4354" min="4354" style="7" width="10.7109375"/>
    <col customWidth="1" max="4355" min="4355" style="7" width="41.7109375"/>
    <col customWidth="1" max="4356" min="4356" style="7" width="10.5703125"/>
    <col customWidth="1" max="4357" min="4357" style="7" width="8.85546875"/>
    <col customWidth="1" max="4609" min="4358" style="7" width="9.140625"/>
    <col customWidth="1" max="4610" min="4610" style="7" width="10.7109375"/>
    <col customWidth="1" max="4611" min="4611" style="7" width="41.7109375"/>
    <col customWidth="1" max="4612" min="4612" style="7" width="10.5703125"/>
    <col customWidth="1" max="4613" min="4613" style="7" width="8.85546875"/>
    <col customWidth="1" max="4865" min="4614" style="7" width="9.140625"/>
    <col customWidth="1" max="4866" min="4866" style="7" width="10.7109375"/>
    <col customWidth="1" max="4867" min="4867" style="7" width="41.7109375"/>
    <col customWidth="1" max="4868" min="4868" style="7" width="10.5703125"/>
    <col customWidth="1" max="4869" min="4869" style="7" width="8.85546875"/>
    <col customWidth="1" max="5121" min="4870" style="7" width="9.140625"/>
    <col customWidth="1" max="5122" min="5122" style="7" width="10.7109375"/>
    <col customWidth="1" max="5123" min="5123" style="7" width="41.7109375"/>
    <col customWidth="1" max="5124" min="5124" style="7" width="10.5703125"/>
    <col customWidth="1" max="5125" min="5125" style="7" width="8.85546875"/>
    <col customWidth="1" max="5377" min="5126" style="7" width="9.140625"/>
    <col customWidth="1" max="5378" min="5378" style="7" width="10.7109375"/>
    <col customWidth="1" max="5379" min="5379" style="7" width="41.7109375"/>
    <col customWidth="1" max="5380" min="5380" style="7" width="10.5703125"/>
    <col customWidth="1" max="5381" min="5381" style="7" width="8.85546875"/>
    <col customWidth="1" max="5633" min="5382" style="7" width="9.140625"/>
    <col customWidth="1" max="5634" min="5634" style="7" width="10.7109375"/>
    <col customWidth="1" max="5635" min="5635" style="7" width="41.7109375"/>
    <col customWidth="1" max="5636" min="5636" style="7" width="10.5703125"/>
    <col customWidth="1" max="5637" min="5637" style="7" width="8.85546875"/>
    <col customWidth="1" max="5889" min="5638" style="7" width="9.140625"/>
    <col customWidth="1" max="5890" min="5890" style="7" width="10.7109375"/>
    <col customWidth="1" max="5891" min="5891" style="7" width="41.7109375"/>
    <col customWidth="1" max="5892" min="5892" style="7" width="10.5703125"/>
    <col customWidth="1" max="5893" min="5893" style="7" width="8.85546875"/>
    <col customWidth="1" max="6145" min="5894" style="7" width="9.140625"/>
    <col customWidth="1" max="6146" min="6146" style="7" width="10.7109375"/>
    <col customWidth="1" max="6147" min="6147" style="7" width="41.7109375"/>
    <col customWidth="1" max="6148" min="6148" style="7" width="10.5703125"/>
    <col customWidth="1" max="6149" min="6149" style="7" width="8.85546875"/>
    <col customWidth="1" max="6401" min="6150" style="7" width="9.140625"/>
    <col customWidth="1" max="6402" min="6402" style="7" width="10.7109375"/>
    <col customWidth="1" max="6403" min="6403" style="7" width="41.7109375"/>
    <col customWidth="1" max="6404" min="6404" style="7" width="10.5703125"/>
    <col customWidth="1" max="6405" min="6405" style="7" width="8.85546875"/>
    <col customWidth="1" max="6657" min="6406" style="7" width="9.140625"/>
    <col customWidth="1" max="6658" min="6658" style="7" width="10.7109375"/>
    <col customWidth="1" max="6659" min="6659" style="7" width="41.7109375"/>
    <col customWidth="1" max="6660" min="6660" style="7" width="10.5703125"/>
    <col customWidth="1" max="6661" min="6661" style="7" width="8.85546875"/>
    <col customWidth="1" max="6913" min="6662" style="7" width="9.140625"/>
    <col customWidth="1" max="6914" min="6914" style="7" width="10.7109375"/>
    <col customWidth="1" max="6915" min="6915" style="7" width="41.7109375"/>
    <col customWidth="1" max="6916" min="6916" style="7" width="10.5703125"/>
    <col customWidth="1" max="6917" min="6917" style="7" width="8.85546875"/>
    <col customWidth="1" max="7169" min="6918" style="7" width="9.140625"/>
    <col customWidth="1" max="7170" min="7170" style="7" width="10.7109375"/>
    <col customWidth="1" max="7171" min="7171" style="7" width="41.7109375"/>
    <col customWidth="1" max="7172" min="7172" style="7" width="10.5703125"/>
    <col customWidth="1" max="7173" min="7173" style="7" width="8.85546875"/>
    <col customWidth="1" max="7425" min="7174" style="7" width="9.140625"/>
    <col customWidth="1" max="7426" min="7426" style="7" width="10.7109375"/>
    <col customWidth="1" max="7427" min="7427" style="7" width="41.7109375"/>
    <col customWidth="1" max="7428" min="7428" style="7" width="10.5703125"/>
    <col customWidth="1" max="7429" min="7429" style="7" width="8.85546875"/>
    <col customWidth="1" max="7681" min="7430" style="7" width="9.140625"/>
    <col customWidth="1" max="7682" min="7682" style="7" width="10.7109375"/>
    <col customWidth="1" max="7683" min="7683" style="7" width="41.7109375"/>
    <col customWidth="1" max="7684" min="7684" style="7" width="10.5703125"/>
    <col customWidth="1" max="7685" min="7685" style="7" width="8.85546875"/>
    <col customWidth="1" max="7937" min="7686" style="7" width="9.140625"/>
    <col customWidth="1" max="7938" min="7938" style="7" width="10.7109375"/>
    <col customWidth="1" max="7939" min="7939" style="7" width="41.7109375"/>
    <col customWidth="1" max="7940" min="7940" style="7" width="10.5703125"/>
    <col customWidth="1" max="7941" min="7941" style="7" width="8.85546875"/>
    <col customWidth="1" max="8193" min="7942" style="7" width="9.140625"/>
    <col customWidth="1" max="8194" min="8194" style="7" width="10.7109375"/>
    <col customWidth="1" max="8195" min="8195" style="7" width="41.7109375"/>
    <col customWidth="1" max="8196" min="8196" style="7" width="10.5703125"/>
    <col customWidth="1" max="8197" min="8197" style="7" width="8.85546875"/>
    <col customWidth="1" max="8449" min="8198" style="7" width="9.140625"/>
    <col customWidth="1" max="8450" min="8450" style="7" width="10.7109375"/>
    <col customWidth="1" max="8451" min="8451" style="7" width="41.7109375"/>
    <col customWidth="1" max="8452" min="8452" style="7" width="10.5703125"/>
    <col customWidth="1" max="8453" min="8453" style="7" width="8.85546875"/>
    <col customWidth="1" max="8705" min="8454" style="7" width="9.140625"/>
    <col customWidth="1" max="8706" min="8706" style="7" width="10.7109375"/>
    <col customWidth="1" max="8707" min="8707" style="7" width="41.7109375"/>
    <col customWidth="1" max="8708" min="8708" style="7" width="10.5703125"/>
    <col customWidth="1" max="8709" min="8709" style="7" width="8.85546875"/>
    <col customWidth="1" max="8961" min="8710" style="7" width="9.140625"/>
    <col customWidth="1" max="8962" min="8962" style="7" width="10.7109375"/>
    <col customWidth="1" max="8963" min="8963" style="7" width="41.7109375"/>
    <col customWidth="1" max="8964" min="8964" style="7" width="10.5703125"/>
    <col customWidth="1" max="8965" min="8965" style="7" width="8.85546875"/>
    <col customWidth="1" max="9217" min="8966" style="7" width="9.140625"/>
    <col customWidth="1" max="9218" min="9218" style="7" width="10.7109375"/>
    <col customWidth="1" max="9219" min="9219" style="7" width="41.7109375"/>
    <col customWidth="1" max="9220" min="9220" style="7" width="10.5703125"/>
    <col customWidth="1" max="9221" min="9221" style="7" width="8.85546875"/>
    <col customWidth="1" max="9473" min="9222" style="7" width="9.140625"/>
    <col customWidth="1" max="9474" min="9474" style="7" width="10.7109375"/>
    <col customWidth="1" max="9475" min="9475" style="7" width="41.7109375"/>
    <col customWidth="1" max="9476" min="9476" style="7" width="10.5703125"/>
    <col customWidth="1" max="9477" min="9477" style="7" width="8.85546875"/>
    <col customWidth="1" max="9729" min="9478" style="7" width="9.140625"/>
    <col customWidth="1" max="9730" min="9730" style="7" width="10.7109375"/>
    <col customWidth="1" max="9731" min="9731" style="7" width="41.7109375"/>
    <col customWidth="1" max="9732" min="9732" style="7" width="10.5703125"/>
    <col customWidth="1" max="9733" min="9733" style="7" width="8.85546875"/>
    <col customWidth="1" max="9985" min="9734" style="7" width="9.140625"/>
    <col customWidth="1" max="9986" min="9986" style="7" width="10.7109375"/>
    <col customWidth="1" max="9987" min="9987" style="7" width="41.7109375"/>
    <col customWidth="1" max="9988" min="9988" style="7" width="10.5703125"/>
    <col customWidth="1" max="9989" min="9989" style="7" width="8.85546875"/>
    <col customWidth="1" max="10241" min="9990" style="7" width="9.140625"/>
    <col customWidth="1" max="10242" min="10242" style="7" width="10.7109375"/>
    <col customWidth="1" max="10243" min="10243" style="7" width="41.7109375"/>
    <col customWidth="1" max="10244" min="10244" style="7" width="10.5703125"/>
    <col customWidth="1" max="10245" min="10245" style="7" width="8.85546875"/>
    <col customWidth="1" max="10497" min="10246" style="7" width="9.140625"/>
    <col customWidth="1" max="10498" min="10498" style="7" width="10.7109375"/>
    <col customWidth="1" max="10499" min="10499" style="7" width="41.7109375"/>
    <col customWidth="1" max="10500" min="10500" style="7" width="10.5703125"/>
    <col customWidth="1" max="10501" min="10501" style="7" width="8.85546875"/>
    <col customWidth="1" max="10753" min="10502" style="7" width="9.140625"/>
    <col customWidth="1" max="10754" min="10754" style="7" width="10.7109375"/>
    <col customWidth="1" max="10755" min="10755" style="7" width="41.7109375"/>
    <col customWidth="1" max="10756" min="10756" style="7" width="10.5703125"/>
    <col customWidth="1" max="10757" min="10757" style="7" width="8.85546875"/>
    <col customWidth="1" max="11009" min="10758" style="7" width="9.140625"/>
    <col customWidth="1" max="11010" min="11010" style="7" width="10.7109375"/>
    <col customWidth="1" max="11011" min="11011" style="7" width="41.7109375"/>
    <col customWidth="1" max="11012" min="11012" style="7" width="10.5703125"/>
    <col customWidth="1" max="11013" min="11013" style="7" width="8.85546875"/>
    <col customWidth="1" max="11265" min="11014" style="7" width="9.140625"/>
    <col customWidth="1" max="11266" min="11266" style="7" width="10.7109375"/>
    <col customWidth="1" max="11267" min="11267" style="7" width="41.7109375"/>
    <col customWidth="1" max="11268" min="11268" style="7" width="10.5703125"/>
    <col customWidth="1" max="11269" min="11269" style="7" width="8.85546875"/>
    <col customWidth="1" max="11521" min="11270" style="7" width="9.140625"/>
    <col customWidth="1" max="11522" min="11522" style="7" width="10.7109375"/>
    <col customWidth="1" max="11523" min="11523" style="7" width="41.7109375"/>
    <col customWidth="1" max="11524" min="11524" style="7" width="10.5703125"/>
    <col customWidth="1" max="11525" min="11525" style="7" width="8.85546875"/>
    <col customWidth="1" max="11777" min="11526" style="7" width="9.140625"/>
    <col customWidth="1" max="11778" min="11778" style="7" width="10.7109375"/>
    <col customWidth="1" max="11779" min="11779" style="7" width="41.7109375"/>
    <col customWidth="1" max="11780" min="11780" style="7" width="10.5703125"/>
    <col customWidth="1" max="11781" min="11781" style="7" width="8.85546875"/>
    <col customWidth="1" max="12033" min="11782" style="7" width="9.140625"/>
    <col customWidth="1" max="12034" min="12034" style="7" width="10.7109375"/>
    <col customWidth="1" max="12035" min="12035" style="7" width="41.7109375"/>
    <col customWidth="1" max="12036" min="12036" style="7" width="10.5703125"/>
    <col customWidth="1" max="12037" min="12037" style="7" width="8.85546875"/>
    <col customWidth="1" max="12289" min="12038" style="7" width="9.140625"/>
    <col customWidth="1" max="12290" min="12290" style="7" width="10.7109375"/>
    <col customWidth="1" max="12291" min="12291" style="7" width="41.7109375"/>
    <col customWidth="1" max="12292" min="12292" style="7" width="10.5703125"/>
    <col customWidth="1" max="12293" min="12293" style="7" width="8.85546875"/>
    <col customWidth="1" max="12545" min="12294" style="7" width="9.140625"/>
    <col customWidth="1" max="12546" min="12546" style="7" width="10.7109375"/>
    <col customWidth="1" max="12547" min="12547" style="7" width="41.7109375"/>
    <col customWidth="1" max="12548" min="12548" style="7" width="10.5703125"/>
    <col customWidth="1" max="12549" min="12549" style="7" width="8.85546875"/>
    <col customWidth="1" max="12801" min="12550" style="7" width="9.140625"/>
    <col customWidth="1" max="12802" min="12802" style="7" width="10.7109375"/>
    <col customWidth="1" max="12803" min="12803" style="7" width="41.7109375"/>
    <col customWidth="1" max="12804" min="12804" style="7" width="10.5703125"/>
    <col customWidth="1" max="12805" min="12805" style="7" width="8.85546875"/>
    <col customWidth="1" max="13057" min="12806" style="7" width="9.140625"/>
    <col customWidth="1" max="13058" min="13058" style="7" width="10.7109375"/>
    <col customWidth="1" max="13059" min="13059" style="7" width="41.7109375"/>
    <col customWidth="1" max="13060" min="13060" style="7" width="10.5703125"/>
    <col customWidth="1" max="13061" min="13061" style="7" width="8.85546875"/>
    <col customWidth="1" max="13313" min="13062" style="7" width="9.140625"/>
    <col customWidth="1" max="13314" min="13314" style="7" width="10.7109375"/>
    <col customWidth="1" max="13315" min="13315" style="7" width="41.7109375"/>
    <col customWidth="1" max="13316" min="13316" style="7" width="10.5703125"/>
    <col customWidth="1" max="13317" min="13317" style="7" width="8.85546875"/>
    <col customWidth="1" max="13569" min="13318" style="7" width="9.140625"/>
    <col customWidth="1" max="13570" min="13570" style="7" width="10.7109375"/>
    <col customWidth="1" max="13571" min="13571" style="7" width="41.7109375"/>
    <col customWidth="1" max="13572" min="13572" style="7" width="10.5703125"/>
    <col customWidth="1" max="13573" min="13573" style="7" width="8.85546875"/>
    <col customWidth="1" max="13825" min="13574" style="7" width="9.140625"/>
    <col customWidth="1" max="13826" min="13826" style="7" width="10.7109375"/>
    <col customWidth="1" max="13827" min="13827" style="7" width="41.7109375"/>
    <col customWidth="1" max="13828" min="13828" style="7" width="10.5703125"/>
    <col customWidth="1" max="13829" min="13829" style="7" width="8.85546875"/>
    <col customWidth="1" max="14081" min="13830" style="7" width="9.140625"/>
    <col customWidth="1" max="14082" min="14082" style="7" width="10.7109375"/>
    <col customWidth="1" max="14083" min="14083" style="7" width="41.7109375"/>
    <col customWidth="1" max="14084" min="14084" style="7" width="10.5703125"/>
    <col customWidth="1" max="14085" min="14085" style="7" width="8.85546875"/>
    <col customWidth="1" max="14337" min="14086" style="7" width="9.140625"/>
    <col customWidth="1" max="14338" min="14338" style="7" width="10.7109375"/>
    <col customWidth="1" max="14339" min="14339" style="7" width="41.7109375"/>
    <col customWidth="1" max="14340" min="14340" style="7" width="10.5703125"/>
    <col customWidth="1" max="14341" min="14341" style="7" width="8.85546875"/>
    <col customWidth="1" max="14593" min="14342" style="7" width="9.140625"/>
    <col customWidth="1" max="14594" min="14594" style="7" width="10.7109375"/>
    <col customWidth="1" max="14595" min="14595" style="7" width="41.7109375"/>
    <col customWidth="1" max="14596" min="14596" style="7" width="10.5703125"/>
    <col customWidth="1" max="14597" min="14597" style="7" width="8.85546875"/>
    <col customWidth="1" max="14849" min="14598" style="7" width="9.140625"/>
    <col customWidth="1" max="14850" min="14850" style="7" width="10.7109375"/>
    <col customWidth="1" max="14851" min="14851" style="7" width="41.7109375"/>
    <col customWidth="1" max="14852" min="14852" style="7" width="10.5703125"/>
    <col customWidth="1" max="14853" min="14853" style="7" width="8.85546875"/>
    <col customWidth="1" max="15105" min="14854" style="7" width="9.140625"/>
    <col customWidth="1" max="15106" min="15106" style="7" width="10.7109375"/>
    <col customWidth="1" max="15107" min="15107" style="7" width="41.7109375"/>
    <col customWidth="1" max="15108" min="15108" style="7" width="10.5703125"/>
    <col customWidth="1" max="15109" min="15109" style="7" width="8.85546875"/>
    <col customWidth="1" max="15361" min="15110" style="7" width="9.140625"/>
    <col customWidth="1" max="15362" min="15362" style="7" width="10.7109375"/>
    <col customWidth="1" max="15363" min="15363" style="7" width="41.7109375"/>
    <col customWidth="1" max="15364" min="15364" style="7" width="10.5703125"/>
    <col customWidth="1" max="15365" min="15365" style="7" width="8.85546875"/>
    <col customWidth="1" max="15617" min="15366" style="7" width="9.140625"/>
    <col customWidth="1" max="15618" min="15618" style="7" width="10.7109375"/>
    <col customWidth="1" max="15619" min="15619" style="7" width="41.7109375"/>
    <col customWidth="1" max="15620" min="15620" style="7" width="10.5703125"/>
    <col customWidth="1" max="15621" min="15621" style="7" width="8.85546875"/>
    <col customWidth="1" max="15873" min="15622" style="7" width="9.140625"/>
    <col customWidth="1" max="15874" min="15874" style="7" width="10.7109375"/>
    <col customWidth="1" max="15875" min="15875" style="7" width="41.7109375"/>
    <col customWidth="1" max="15876" min="15876" style="7" width="10.5703125"/>
    <col customWidth="1" max="15877" min="15877" style="7" width="8.85546875"/>
    <col customWidth="1" max="16129" min="15878" style="7" width="9.140625"/>
    <col customWidth="1" max="16130" min="16130" style="7" width="10.7109375"/>
    <col customWidth="1" max="16131" min="16131" style="7" width="41.7109375"/>
    <col customWidth="1" max="16132" min="16132" style="7" width="10.5703125"/>
    <col customWidth="1" max="16133" min="16133" style="7" width="8.85546875"/>
    <col customWidth="1" max="16384" min="16134" style="7" width="9.140625"/>
  </cols>
  <sheetData>
    <row customFormat="1" customHeight="1" ht="39" r="1" s="34" spans="1:13">
      <c r="A1" s="33" t="n"/>
      <c r="C1" s="47" t="s">
        <v>0</v>
      </c>
      <c r="D1" s="48" t="n"/>
      <c r="E1" s="46" t="s">
        <v>1</v>
      </c>
      <c r="F1" s="46" t="n"/>
      <c r="G1" s="49" t="s">
        <v>2</v>
      </c>
      <c r="H1" s="50" t="n"/>
      <c r="I1" s="50" t="n"/>
      <c r="J1" s="51" t="n"/>
    </row>
    <row customFormat="1" customHeight="1" ht="38.25" r="2" s="6" spans="1:13">
      <c r="A2" s="2" t="s">
        <v>3</v>
      </c>
      <c r="B2" s="3" t="s">
        <v>4</v>
      </c>
      <c r="C2" s="23" t="s">
        <v>0</v>
      </c>
      <c r="D2" s="5" t="s">
        <v>5</v>
      </c>
      <c r="E2" s="3" t="s">
        <v>6</v>
      </c>
      <c r="F2" s="38" t="s">
        <v>7</v>
      </c>
      <c r="G2" s="23" t="s">
        <v>8</v>
      </c>
      <c r="H2" s="3" t="s">
        <v>9</v>
      </c>
      <c r="I2" s="38" t="s">
        <v>10</v>
      </c>
      <c r="J2" s="35" t="s">
        <v>11</v>
      </c>
      <c r="K2" s="42" t="s">
        <v>12</v>
      </c>
      <c r="L2" s="5" t="s">
        <v>13</v>
      </c>
      <c r="M2" s="39" t="s">
        <v>14</v>
      </c>
    </row>
    <row r="3" spans="1:13">
      <c r="A3" s="43" t="n">
        <v>2062026</v>
      </c>
      <c r="B3" s="7" t="s">
        <v>15</v>
      </c>
      <c r="C3" s="24" t="n">
        <v>28</v>
      </c>
      <c r="D3" s="25" t="n">
        <v>6</v>
      </c>
      <c r="E3" s="21" t="n">
        <v>0</v>
      </c>
      <c r="F3" s="40">
        <f>IF(C3&lt;&gt;"",IF(D3&gt;0,IFERROR(SUM($E3,$G3)/$D3,""),""),"")</f>
        <v/>
      </c>
      <c r="G3" s="24" t="n">
        <v>0</v>
      </c>
      <c r="H3" s="21" t="n">
        <v>0</v>
      </c>
      <c r="I3" s="21" t="n">
        <v>0</v>
      </c>
      <c r="J3" s="25" t="n"/>
      <c r="K3" s="43" t="s">
        <v>16</v>
      </c>
      <c r="L3" s="8" t="s">
        <v>17</v>
      </c>
      <c r="M3" s="8" t="s">
        <v>18</v>
      </c>
    </row>
    <row r="4" spans="1:13">
      <c r="A4" s="43" t="n">
        <v>2062062</v>
      </c>
      <c r="B4" s="7" t="s">
        <v>19</v>
      </c>
      <c r="C4" s="24" t="n"/>
      <c r="D4" s="25" t="n"/>
      <c r="E4" s="21" t="n">
        <v>0</v>
      </c>
      <c r="F4" s="40">
        <f>IF(C4&lt;&gt;"",IF(D4&gt;0,IFERROR(SUM($E4,$G4)/$D4,""),""),"")</f>
        <v/>
      </c>
      <c r="G4" s="24" t="n"/>
      <c r="H4" s="21" t="n"/>
      <c r="I4" s="21" t="n"/>
      <c r="J4" s="25" t="n"/>
      <c r="K4" s="43" t="s">
        <v>16</v>
      </c>
      <c r="L4" s="8" t="s">
        <v>17</v>
      </c>
      <c r="M4" s="8" t="s">
        <v>18</v>
      </c>
    </row>
    <row customFormat="1" r="5" s="9" spans="1:13">
      <c r="A5" s="43" t="n">
        <v>2062053</v>
      </c>
      <c r="B5" s="7" t="s">
        <v>20</v>
      </c>
      <c r="C5" s="24" t="n">
        <v>30</v>
      </c>
      <c r="D5" s="25" t="n">
        <v>4</v>
      </c>
      <c r="E5" s="21" t="n">
        <v>5</v>
      </c>
      <c r="F5" s="40">
        <f>IF(C5&lt;&gt;"",IF(D5&gt;0,IFERROR(SUM($E5,$G5)/$D5,""),""),"")</f>
        <v/>
      </c>
      <c r="G5" s="24" t="n">
        <v>0</v>
      </c>
      <c r="H5" s="21" t="n">
        <v>1</v>
      </c>
      <c r="I5" s="21" t="n">
        <v>0</v>
      </c>
      <c r="J5" s="25" t="n"/>
      <c r="K5" s="43" t="s">
        <v>16</v>
      </c>
      <c r="L5" s="8" t="s">
        <v>17</v>
      </c>
      <c r="M5" s="8" t="s">
        <v>18</v>
      </c>
    </row>
    <row r="6" spans="1:13">
      <c r="A6" s="43" t="n">
        <v>2062036</v>
      </c>
      <c r="B6" s="7" t="s">
        <v>21</v>
      </c>
      <c r="C6" s="24" t="n"/>
      <c r="D6" s="25" t="n"/>
      <c r="E6" s="21" t="n">
        <v>0</v>
      </c>
      <c r="F6" s="40">
        <f>IF(C6&lt;&gt;"",IF(D6&gt;0,IFERROR(SUM($E6,$G6)/$D6,""),""),"")</f>
        <v/>
      </c>
      <c r="G6" s="24" t="n"/>
      <c r="H6" s="21" t="n"/>
      <c r="I6" s="21" t="n"/>
      <c r="J6" s="25" t="n"/>
      <c r="K6" s="43" t="s">
        <v>16</v>
      </c>
      <c r="L6" s="8" t="s">
        <v>17</v>
      </c>
      <c r="M6" s="8" t="s">
        <v>18</v>
      </c>
    </row>
    <row r="7" spans="1:13">
      <c r="A7" s="43" t="n">
        <v>2062020</v>
      </c>
      <c r="B7" s="7" t="s">
        <v>22</v>
      </c>
      <c r="C7" s="24" t="n">
        <v>26</v>
      </c>
      <c r="D7" s="25" t="n">
        <v>5</v>
      </c>
      <c r="E7" s="21" t="n">
        <v>2</v>
      </c>
      <c r="F7" s="40">
        <f>IF(C7&lt;&gt;"",IF(D7&gt;0,IFERROR(SUM($E7,$G7)/$D7,""),""),"")</f>
        <v/>
      </c>
      <c r="G7" s="24" t="n">
        <v>0</v>
      </c>
      <c r="H7" s="21" t="n">
        <v>0</v>
      </c>
      <c r="I7" s="21" t="n">
        <v>1</v>
      </c>
      <c r="J7" s="25" t="n"/>
      <c r="K7" s="43" t="s">
        <v>16</v>
      </c>
      <c r="L7" s="8" t="s">
        <v>17</v>
      </c>
      <c r="M7" s="8" t="s">
        <v>18</v>
      </c>
    </row>
    <row r="8" spans="1:13">
      <c r="A8" s="43" t="n">
        <v>2062048</v>
      </c>
      <c r="B8" s="7" t="s">
        <v>23</v>
      </c>
      <c r="C8" s="24" t="n">
        <v>22</v>
      </c>
      <c r="D8" s="25" t="n">
        <v>6</v>
      </c>
      <c r="E8" s="21" t="n">
        <v>2</v>
      </c>
      <c r="F8" s="40">
        <f>IF(C8&lt;&gt;"",IF(D8&gt;0,IFERROR(SUM($E8,$G8)/$D8,""),""),"")</f>
        <v/>
      </c>
      <c r="G8" s="24" t="n">
        <v>0</v>
      </c>
      <c r="H8" s="21" t="n">
        <v>0</v>
      </c>
      <c r="I8" s="21" t="n">
        <v>0</v>
      </c>
      <c r="J8" s="25" t="n"/>
      <c r="K8" s="43" t="s">
        <v>16</v>
      </c>
      <c r="L8" s="8" t="s">
        <v>17</v>
      </c>
      <c r="M8" s="8" t="s">
        <v>18</v>
      </c>
    </row>
    <row r="9" spans="1:13">
      <c r="A9" s="43" t="n">
        <v>2062011</v>
      </c>
      <c r="B9" s="7" t="s">
        <v>24</v>
      </c>
      <c r="C9" s="24" t="n">
        <v>33</v>
      </c>
      <c r="D9" s="25" t="n">
        <v>7</v>
      </c>
      <c r="E9" s="21" t="n">
        <v>3</v>
      </c>
      <c r="F9" s="40">
        <f>IF(C9&lt;&gt;"",IF(D9&gt;0,IFERROR(SUM($E9,$G9)/$D9,""),""),"")</f>
        <v/>
      </c>
      <c r="G9" s="24" t="n">
        <v>1</v>
      </c>
      <c r="H9" s="21" t="n">
        <v>0</v>
      </c>
      <c r="I9" s="21" t="n">
        <v>0</v>
      </c>
      <c r="J9" s="25" t="n"/>
      <c r="K9" s="43" t="s">
        <v>16</v>
      </c>
      <c r="L9" s="8" t="s">
        <v>17</v>
      </c>
      <c r="M9" s="8" t="s">
        <v>18</v>
      </c>
    </row>
    <row r="10" spans="1:13">
      <c r="A10" s="43" t="n">
        <v>2062057</v>
      </c>
      <c r="B10" s="7" t="s">
        <v>25</v>
      </c>
      <c r="C10" s="24" t="n">
        <v>41</v>
      </c>
      <c r="D10" s="25" t="n">
        <v>10</v>
      </c>
      <c r="E10" s="21" t="n">
        <v>3</v>
      </c>
      <c r="F10" s="40">
        <f>IF(C10&lt;&gt;"",IF(D10&gt;0,IFERROR(SUM($E10,$G10)/$D10,""),""),"")</f>
        <v/>
      </c>
      <c r="G10" s="24" t="n">
        <v>0</v>
      </c>
      <c r="H10" s="21" t="n">
        <v>1</v>
      </c>
      <c r="I10" s="21" t="n">
        <v>0</v>
      </c>
      <c r="J10" s="25" t="n"/>
      <c r="K10" s="43" t="s">
        <v>16</v>
      </c>
      <c r="L10" s="8" t="s">
        <v>17</v>
      </c>
      <c r="M10" s="8" t="s">
        <v>18</v>
      </c>
    </row>
    <row r="11" spans="1:13">
      <c r="A11" s="43" t="n">
        <v>2062054</v>
      </c>
      <c r="B11" s="7" t="s">
        <v>26</v>
      </c>
      <c r="C11" s="24" t="n">
        <v>25</v>
      </c>
      <c r="D11" s="25" t="n">
        <v>4</v>
      </c>
      <c r="E11" s="21" t="n">
        <v>2</v>
      </c>
      <c r="F11" s="40">
        <f>IF(C11&lt;&gt;"",IF(D11&gt;0,IFERROR(SUM($E11,$G11)/$D11,""),""),"")</f>
        <v/>
      </c>
      <c r="G11" s="24" t="n">
        <v>0</v>
      </c>
      <c r="H11" s="21" t="n">
        <v>0</v>
      </c>
      <c r="I11" s="21" t="n">
        <v>0</v>
      </c>
      <c r="J11" s="25" t="n"/>
      <c r="K11" s="43" t="s">
        <v>16</v>
      </c>
      <c r="L11" s="8" t="s">
        <v>17</v>
      </c>
      <c r="M11" s="8" t="s">
        <v>18</v>
      </c>
    </row>
    <row customHeight="1" ht="15.75" r="12" spans="1:13">
      <c r="A12" s="43" t="n">
        <v>2062001</v>
      </c>
      <c r="B12" s="7" t="s">
        <v>27</v>
      </c>
      <c r="C12" s="24" t="n">
        <v>3</v>
      </c>
      <c r="D12" s="25" t="n">
        <v>0</v>
      </c>
      <c r="E12" s="21" t="n">
        <v>0</v>
      </c>
      <c r="F12" s="40">
        <f>IF(C12&lt;&gt;"",IF(D12&gt;0,IFERROR(SUM($E12,$G12)/$D12,""),""),"")</f>
        <v/>
      </c>
      <c r="G12" s="24" t="n">
        <v>0</v>
      </c>
      <c r="H12" s="21" t="n">
        <v>0</v>
      </c>
      <c r="I12" s="21" t="n">
        <v>0</v>
      </c>
      <c r="J12" s="25" t="n"/>
      <c r="K12" s="43" t="s">
        <v>28</v>
      </c>
      <c r="L12" s="8" t="s">
        <v>17</v>
      </c>
      <c r="M12" s="8" t="s">
        <v>18</v>
      </c>
    </row>
    <row customFormat="1" customHeight="1" ht="18" r="13" s="12" spans="1:13">
      <c r="A13" s="10" t="n"/>
      <c r="B13" s="11" t="s">
        <v>29</v>
      </c>
      <c r="C13" s="26">
        <f>IF(SUM(C3:C12)&gt;0,SUM(C3:C12),"")</f>
        <v/>
      </c>
      <c r="D13" s="27">
        <f>IF(SUM(D3:D12)&gt;0,SUM(D3:D12),"")</f>
        <v/>
      </c>
      <c r="E13" s="18">
        <f>IF($C13&lt;&gt;"",SUM(E3:E12),"")</f>
        <v/>
      </c>
      <c r="F13" s="19">
        <f>IF(C13&lt;&gt;"",IF(D13&gt;0,IFERROR(SUM($E13,$G13)/$D13,""),IF(E13=0,"",100%)),"")</f>
        <v/>
      </c>
      <c r="G13" s="26">
        <f>IF($C13&lt;&gt;"",SUM(G3:G12),"")</f>
        <v/>
      </c>
      <c r="H13" s="18">
        <f>IF($C13&lt;&gt;"",SUM(H3:H12),"")</f>
        <v/>
      </c>
      <c r="I13" s="18">
        <f>IF($C13&lt;&gt;"",SUM(I3:I12),"")</f>
        <v/>
      </c>
      <c r="J13" s="27">
        <f>IF($C13&lt;&gt;"",SUM(J3:J12),"")</f>
        <v/>
      </c>
      <c r="K13" s="44" t="n"/>
      <c r="L13" s="20" t="n"/>
      <c r="M13" s="52" t="n"/>
    </row>
    <row r="14" spans="1:13">
      <c r="A14" s="43" t="n">
        <v>2062067</v>
      </c>
      <c r="B14" s="7" t="s">
        <v>30</v>
      </c>
      <c r="C14" s="24" t="n">
        <v>24</v>
      </c>
      <c r="D14" s="25" t="n">
        <v>4</v>
      </c>
      <c r="E14" s="21" t="n">
        <v>2</v>
      </c>
      <c r="F14" s="40">
        <f>IF(C14&lt;&gt;"",IF(D14&gt;0,IFERROR(SUM($E14,$G14)/$D14,""),""),"")</f>
        <v/>
      </c>
      <c r="G14" s="24" t="n">
        <v>0</v>
      </c>
      <c r="H14" s="21" t="n">
        <v>0</v>
      </c>
      <c r="I14" s="21" t="n">
        <v>0</v>
      </c>
      <c r="J14" s="25" t="n"/>
      <c r="K14" s="43" t="s">
        <v>16</v>
      </c>
      <c r="L14" s="8" t="s">
        <v>17</v>
      </c>
      <c r="M14" s="8" t="s">
        <v>31</v>
      </c>
    </row>
    <row r="15" spans="1:13">
      <c r="A15" s="43" t="n">
        <v>2062051</v>
      </c>
      <c r="B15" s="7" t="s">
        <v>32</v>
      </c>
      <c r="C15" s="24" t="n"/>
      <c r="D15" s="25" t="n"/>
      <c r="E15" s="21" t="n">
        <v>0</v>
      </c>
      <c r="F15" s="40">
        <f>IF(C15&lt;&gt;"",IF(D15&gt;0,IFERROR(SUM($E15,$G15)/$D15,""),""),"")</f>
        <v/>
      </c>
      <c r="G15" s="24" t="n"/>
      <c r="H15" s="21" t="n"/>
      <c r="I15" s="21" t="n"/>
      <c r="J15" s="25" t="n"/>
      <c r="K15" s="43" t="s">
        <v>16</v>
      </c>
      <c r="L15" s="8" t="s">
        <v>17</v>
      </c>
      <c r="M15" s="8" t="s">
        <v>31</v>
      </c>
    </row>
    <row r="16" spans="1:13">
      <c r="A16" s="43" t="n">
        <v>2062035</v>
      </c>
      <c r="B16" s="7" t="s">
        <v>33</v>
      </c>
      <c r="C16" s="24" t="n">
        <v>46</v>
      </c>
      <c r="D16" s="25" t="n">
        <v>7</v>
      </c>
      <c r="E16" s="21" t="n">
        <v>4</v>
      </c>
      <c r="F16" s="40">
        <f>IF(C16&lt;&gt;"",IF(D16&gt;0,IFERROR(SUM($E16,$G16)/$D16,""),""),"")</f>
        <v/>
      </c>
      <c r="G16" s="24" t="n">
        <v>0</v>
      </c>
      <c r="H16" s="21" t="n">
        <v>0</v>
      </c>
      <c r="I16" s="21" t="n">
        <v>0</v>
      </c>
      <c r="J16" s="25" t="n"/>
      <c r="K16" s="43" t="s">
        <v>16</v>
      </c>
      <c r="L16" s="8" t="s">
        <v>17</v>
      </c>
      <c r="M16" s="8" t="s">
        <v>31</v>
      </c>
    </row>
    <row r="17" spans="1:13">
      <c r="A17" s="43" t="n">
        <v>2062015</v>
      </c>
      <c r="B17" s="7" t="s">
        <v>34</v>
      </c>
      <c r="C17" s="24" t="n"/>
      <c r="D17" s="25" t="n"/>
      <c r="E17" s="21" t="n">
        <v>0</v>
      </c>
      <c r="F17" s="40">
        <f>IF(C17&lt;&gt;"",IF(D17&gt;0,IFERROR(SUM($E17,$G17)/$D17,""),""),"")</f>
        <v/>
      </c>
      <c r="G17" s="24" t="n"/>
      <c r="H17" s="21" t="n"/>
      <c r="I17" s="21" t="n"/>
      <c r="J17" s="25" t="n"/>
      <c r="K17" s="43" t="s">
        <v>16</v>
      </c>
      <c r="L17" s="8" t="s">
        <v>17</v>
      </c>
      <c r="M17" s="8" t="s">
        <v>31</v>
      </c>
    </row>
    <row customFormat="1" r="18" s="9" spans="1:13">
      <c r="A18" s="43" t="n">
        <v>2062040</v>
      </c>
      <c r="B18" s="7" t="s">
        <v>35</v>
      </c>
      <c r="C18" s="24" t="n">
        <v>32</v>
      </c>
      <c r="D18" s="25" t="n">
        <v>3</v>
      </c>
      <c r="E18" s="21" t="n">
        <v>3</v>
      </c>
      <c r="F18" s="40">
        <f>IF(C18&lt;&gt;"",IF(D18&gt;0,IFERROR(SUM($E18,$G18)/$D18,""),""),"")</f>
        <v/>
      </c>
      <c r="G18" s="24" t="n">
        <v>0</v>
      </c>
      <c r="H18" s="21" t="n">
        <v>0</v>
      </c>
      <c r="I18" s="21" t="n">
        <v>0</v>
      </c>
      <c r="J18" s="25" t="n"/>
      <c r="K18" s="43" t="s">
        <v>16</v>
      </c>
      <c r="L18" s="8" t="s">
        <v>17</v>
      </c>
      <c r="M18" s="8" t="s">
        <v>31</v>
      </c>
    </row>
    <row r="19" spans="1:13">
      <c r="A19" s="43" t="n">
        <v>2062010</v>
      </c>
      <c r="B19" s="7" t="s">
        <v>36</v>
      </c>
      <c r="C19" s="24" t="n">
        <v>19</v>
      </c>
      <c r="D19" s="25" t="n">
        <v>3</v>
      </c>
      <c r="E19" s="21" t="n">
        <v>1</v>
      </c>
      <c r="F19" s="40">
        <f>IF(C19&lt;&gt;"",IF(D19&gt;0,IFERROR(SUM($E19,$G19)/$D19,""),""),"")</f>
        <v/>
      </c>
      <c r="G19" s="24" t="n">
        <v>0</v>
      </c>
      <c r="H19" s="21" t="n">
        <v>0</v>
      </c>
      <c r="I19" s="21" t="n">
        <v>0</v>
      </c>
      <c r="J19" s="25" t="n"/>
      <c r="K19" s="43" t="s">
        <v>16</v>
      </c>
      <c r="L19" s="8" t="s">
        <v>17</v>
      </c>
      <c r="M19" s="8" t="s">
        <v>31</v>
      </c>
    </row>
    <row r="20" spans="1:13">
      <c r="A20" s="43" t="n">
        <v>2062042</v>
      </c>
      <c r="B20" s="7" t="s">
        <v>37</v>
      </c>
      <c r="C20" s="24" t="n">
        <v>20</v>
      </c>
      <c r="D20" s="25" t="n">
        <v>6</v>
      </c>
      <c r="E20" s="21" t="n">
        <v>3</v>
      </c>
      <c r="F20" s="40">
        <f>IF(C20&lt;&gt;"",IF(D20&gt;0,IFERROR(SUM($E20,$G20)/$D20,""),""),"")</f>
        <v/>
      </c>
      <c r="G20" s="24" t="n">
        <v>0</v>
      </c>
      <c r="H20" s="21" t="n">
        <v>1</v>
      </c>
      <c r="I20" s="21" t="n">
        <v>2</v>
      </c>
      <c r="J20" s="25" t="n"/>
      <c r="K20" s="43" t="s">
        <v>16</v>
      </c>
      <c r="L20" s="8" t="s">
        <v>17</v>
      </c>
      <c r="M20" s="8" t="s">
        <v>31</v>
      </c>
    </row>
    <row r="21" spans="1:13">
      <c r="A21" s="43" t="n">
        <v>2062024</v>
      </c>
      <c r="B21" s="7" t="s">
        <v>38</v>
      </c>
      <c r="C21" s="24" t="n">
        <v>31</v>
      </c>
      <c r="D21" s="25" t="n">
        <v>5</v>
      </c>
      <c r="E21" s="21" t="n">
        <v>3</v>
      </c>
      <c r="F21" s="40">
        <f>IF(C21&lt;&gt;"",IF(D21&gt;0,IFERROR(SUM($E21,$G21)/$D21,""),""),"")</f>
        <v/>
      </c>
      <c r="G21" s="24" t="n">
        <v>0</v>
      </c>
      <c r="H21" s="21" t="n">
        <v>0</v>
      </c>
      <c r="I21" s="21" t="n">
        <v>0</v>
      </c>
      <c r="J21" s="25" t="n"/>
      <c r="K21" s="43" t="s">
        <v>16</v>
      </c>
      <c r="L21" s="8" t="s">
        <v>17</v>
      </c>
      <c r="M21" s="8" t="s">
        <v>31</v>
      </c>
    </row>
    <row r="22" spans="1:13">
      <c r="A22" s="43" t="n">
        <v>2062065</v>
      </c>
      <c r="B22" s="7" t="s">
        <v>39</v>
      </c>
      <c r="C22" s="24" t="n"/>
      <c r="D22" s="25" t="n"/>
      <c r="E22" s="21" t="n">
        <v>0</v>
      </c>
      <c r="F22" s="40">
        <f>IF(C22&lt;&gt;"",IF(D22&gt;0,IFERROR(SUM($E22,$G22)/$D22,""),""),"")</f>
        <v/>
      </c>
      <c r="G22" s="24" t="n"/>
      <c r="H22" s="21" t="n"/>
      <c r="I22" s="21" t="n"/>
      <c r="J22" s="25" t="n"/>
      <c r="K22" s="43" t="s">
        <v>16</v>
      </c>
      <c r="L22" s="8" t="s">
        <v>17</v>
      </c>
      <c r="M22" s="8" t="s">
        <v>31</v>
      </c>
    </row>
    <row r="23" spans="1:13">
      <c r="A23" s="43" t="n">
        <v>2062060</v>
      </c>
      <c r="B23" s="7" t="s">
        <v>40</v>
      </c>
      <c r="C23" s="24" t="n">
        <v>46</v>
      </c>
      <c r="D23" s="25" t="n">
        <v>10</v>
      </c>
      <c r="E23" s="21" t="n">
        <v>0</v>
      </c>
      <c r="F23" s="40">
        <f>IF(C23&lt;&gt;"",IF(D23&gt;0,IFERROR(SUM($E23,$G23)/$D23,""),""),"")</f>
        <v/>
      </c>
      <c r="G23" s="24" t="n">
        <v>0</v>
      </c>
      <c r="H23" s="21" t="n">
        <v>0</v>
      </c>
      <c r="I23" s="21" t="n">
        <v>0</v>
      </c>
      <c r="J23" s="25" t="n"/>
      <c r="K23" s="43" t="s">
        <v>16</v>
      </c>
      <c r="L23" s="8" t="s">
        <v>17</v>
      </c>
      <c r="M23" s="8" t="s">
        <v>31</v>
      </c>
    </row>
    <row customHeight="1" ht="15.75" r="24" spans="1:13">
      <c r="A24" s="43" t="n">
        <v>2062007</v>
      </c>
      <c r="B24" s="7" t="s">
        <v>41</v>
      </c>
      <c r="C24" s="24" t="n">
        <v>5</v>
      </c>
      <c r="D24" s="25" t="n">
        <v>1</v>
      </c>
      <c r="E24" s="21" t="n">
        <v>0</v>
      </c>
      <c r="F24" s="40">
        <f>IF(C24&lt;&gt;"",IF(D24&gt;0,IFERROR(SUM($E24,$G24)/$D24,""),""),"")</f>
        <v/>
      </c>
      <c r="G24" s="24" t="n">
        <v>0</v>
      </c>
      <c r="H24" s="21" t="n">
        <v>0</v>
      </c>
      <c r="I24" s="21" t="n">
        <v>0</v>
      </c>
      <c r="J24" s="25" t="n"/>
      <c r="K24" s="43" t="s">
        <v>16</v>
      </c>
      <c r="L24" s="8" t="s">
        <v>17</v>
      </c>
      <c r="M24" s="8" t="s">
        <v>31</v>
      </c>
    </row>
    <row customFormat="1" customHeight="1" ht="18" r="25" s="12" spans="1:13">
      <c r="A25" s="10" t="n"/>
      <c r="B25" s="11" t="s">
        <v>42</v>
      </c>
      <c r="C25" s="26">
        <f>IF(SUM(C14:C24)&gt;0,SUM(C14:C24),"")</f>
        <v/>
      </c>
      <c r="D25" s="27">
        <f>IF(SUM(D14:D24)&gt;0,SUM(D14:D24),"")</f>
        <v/>
      </c>
      <c r="E25" s="18">
        <f>IF($C25&lt;&gt;"",SUM(E14:E24),"")</f>
        <v/>
      </c>
      <c r="F25" s="19">
        <f>IF(C25&lt;&gt;"",IF(D25&gt;0,IFERROR(SUM($E25,$G25)/$D25,""),IF(E25=0,"",100%)),"")</f>
        <v/>
      </c>
      <c r="G25" s="26">
        <f>IF($C25&lt;&gt;"",SUM(G14:G24),"")</f>
        <v/>
      </c>
      <c r="H25" s="18">
        <f>IF($C25&lt;&gt;"",SUM(H14:H24),"")</f>
        <v/>
      </c>
      <c r="I25" s="18">
        <f>IF($C25&lt;&gt;"",SUM(I14:I24),"")</f>
        <v/>
      </c>
      <c r="J25" s="27">
        <f>IF($C25&lt;&gt;"",SUM(J14:J24),"")</f>
        <v/>
      </c>
      <c r="K25" s="44" t="n"/>
      <c r="L25" s="20" t="n"/>
      <c r="M25" s="53" t="n"/>
    </row>
    <row r="26" spans="1:13">
      <c r="A26" s="43" t="n">
        <v>2062039</v>
      </c>
      <c r="B26" s="7" t="s">
        <v>43</v>
      </c>
      <c r="C26" s="24" t="n">
        <v>15</v>
      </c>
      <c r="D26" s="25" t="n">
        <v>1</v>
      </c>
      <c r="E26" s="21" t="n">
        <v>0</v>
      </c>
      <c r="F26" s="40">
        <f>IF(C26&lt;&gt;"",IF(D26&gt;0,IFERROR(SUM($E26,$G26)/$D26,""),""),"")</f>
        <v/>
      </c>
      <c r="G26" s="24" t="n">
        <v>0</v>
      </c>
      <c r="H26" s="21" t="n">
        <v>0</v>
      </c>
      <c r="I26" s="21" t="n">
        <v>0</v>
      </c>
      <c r="J26" s="25" t="n"/>
      <c r="K26" s="43" t="s">
        <v>16</v>
      </c>
      <c r="L26" s="8" t="s">
        <v>17</v>
      </c>
      <c r="M26" s="8" t="s">
        <v>44</v>
      </c>
    </row>
    <row r="27" spans="1:13">
      <c r="A27" s="43" t="n">
        <v>2062073</v>
      </c>
      <c r="B27" s="7" t="s">
        <v>45</v>
      </c>
      <c r="C27" s="24" t="n">
        <v>16</v>
      </c>
      <c r="D27" s="25" t="n">
        <v>5</v>
      </c>
      <c r="E27" s="21" t="n">
        <v>1</v>
      </c>
      <c r="F27" s="40">
        <f>IF(C27&lt;&gt;"",IF(D27&gt;0,IFERROR(SUM($E27,$G27)/$D27,""),""),"")</f>
        <v/>
      </c>
      <c r="G27" s="24" t="n">
        <v>0</v>
      </c>
      <c r="H27" s="21" t="n">
        <v>1</v>
      </c>
      <c r="I27" s="21" t="n">
        <v>0</v>
      </c>
      <c r="J27" s="25" t="n"/>
      <c r="K27" s="43" t="s">
        <v>16</v>
      </c>
      <c r="L27" s="8" t="s">
        <v>17</v>
      </c>
      <c r="M27" s="8" t="s">
        <v>44</v>
      </c>
    </row>
    <row customFormat="1" r="28" s="9" spans="1:13">
      <c r="A28" s="43" t="n">
        <v>2062074</v>
      </c>
      <c r="B28" s="7" t="s">
        <v>46</v>
      </c>
      <c r="C28" s="24" t="n"/>
      <c r="D28" s="25" t="n"/>
      <c r="E28" s="21" t="n">
        <v>0</v>
      </c>
      <c r="F28" s="40">
        <f>IF(C28&lt;&gt;"",IF(D28&gt;0,IFERROR(SUM($E28,$G28)/$D28,""),""),"")</f>
        <v/>
      </c>
      <c r="G28" s="24" t="n"/>
      <c r="H28" s="21" t="n"/>
      <c r="I28" s="21" t="n"/>
      <c r="J28" s="25" t="n"/>
      <c r="K28" s="43" t="s">
        <v>16</v>
      </c>
      <c r="L28" s="8" t="s">
        <v>17</v>
      </c>
      <c r="M28" s="8" t="s">
        <v>44</v>
      </c>
    </row>
    <row r="29" spans="1:13">
      <c r="A29" s="43" t="n">
        <v>2062052</v>
      </c>
      <c r="B29" s="7" t="s">
        <v>47</v>
      </c>
      <c r="C29" s="24" t="n"/>
      <c r="D29" s="25" t="n"/>
      <c r="E29" s="21" t="n">
        <v>0</v>
      </c>
      <c r="F29" s="40">
        <f>IF(C29&lt;&gt;"",IF(D29&gt;0,IFERROR(SUM($E29,$G29)/$D29,""),""),"")</f>
        <v/>
      </c>
      <c r="G29" s="24" t="n"/>
      <c r="H29" s="21" t="n"/>
      <c r="I29" s="21" t="n"/>
      <c r="J29" s="25" t="n"/>
      <c r="K29" s="43" t="s">
        <v>16</v>
      </c>
      <c r="L29" s="8" t="s">
        <v>17</v>
      </c>
      <c r="M29" s="8" t="s">
        <v>44</v>
      </c>
    </row>
    <row r="30" spans="1:13">
      <c r="A30" s="43" t="n">
        <v>2062058</v>
      </c>
      <c r="B30" s="7" t="s">
        <v>48</v>
      </c>
      <c r="C30" s="24" t="n">
        <v>8</v>
      </c>
      <c r="D30" s="25" t="n">
        <v>1</v>
      </c>
      <c r="E30" s="21" t="n">
        <v>0</v>
      </c>
      <c r="F30" s="40">
        <f>IF(C30&lt;&gt;"",IF(D30&gt;0,IFERROR(SUM($E30,$G30)/$D30,""),""),"")</f>
        <v/>
      </c>
      <c r="G30" s="24" t="n">
        <v>0</v>
      </c>
      <c r="H30" s="21" t="n">
        <v>0</v>
      </c>
      <c r="I30" s="21" t="n">
        <v>0</v>
      </c>
      <c r="J30" s="25" t="n"/>
      <c r="K30" s="43" t="s">
        <v>16</v>
      </c>
      <c r="L30" s="8" t="s">
        <v>17</v>
      </c>
      <c r="M30" s="8" t="s">
        <v>44</v>
      </c>
    </row>
    <row r="31" spans="1:13">
      <c r="A31" s="43" t="n">
        <v>2062018</v>
      </c>
      <c r="B31" s="7" t="s">
        <v>49</v>
      </c>
      <c r="C31" s="24" t="n">
        <v>28</v>
      </c>
      <c r="D31" s="25" t="n">
        <v>5</v>
      </c>
      <c r="E31" s="21" t="n">
        <v>5</v>
      </c>
      <c r="F31" s="40">
        <f>IF(C31&lt;&gt;"",IF(D31&gt;0,IFERROR(SUM($E31,$G31)/$D31,""),""),"")</f>
        <v/>
      </c>
      <c r="G31" s="24" t="n">
        <v>1</v>
      </c>
      <c r="H31" s="21" t="n">
        <v>0</v>
      </c>
      <c r="I31" s="21" t="n">
        <v>0</v>
      </c>
      <c r="J31" s="25" t="n"/>
      <c r="K31" s="43" t="s">
        <v>16</v>
      </c>
      <c r="L31" s="8" t="s">
        <v>17</v>
      </c>
      <c r="M31" s="8" t="s">
        <v>44</v>
      </c>
    </row>
    <row r="32" spans="1:13">
      <c r="A32" s="43" t="n">
        <v>2062049</v>
      </c>
      <c r="B32" s="7" t="s">
        <v>50</v>
      </c>
      <c r="C32" s="24" t="n">
        <v>29</v>
      </c>
      <c r="D32" s="25" t="n">
        <v>4</v>
      </c>
      <c r="E32" s="21" t="n">
        <v>1</v>
      </c>
      <c r="F32" s="40">
        <f>IF(C32&lt;&gt;"",IF(D32&gt;0,IFERROR(SUM($E32,$G32)/$D32,""),""),"")</f>
        <v/>
      </c>
      <c r="G32" s="24" t="n">
        <v>0</v>
      </c>
      <c r="H32" s="21" t="n">
        <v>0</v>
      </c>
      <c r="I32" s="21" t="n">
        <v>0</v>
      </c>
      <c r="J32" s="25" t="n"/>
      <c r="K32" s="43" t="s">
        <v>16</v>
      </c>
      <c r="L32" s="8" t="s">
        <v>17</v>
      </c>
      <c r="M32" s="8" t="s">
        <v>44</v>
      </c>
    </row>
    <row r="33" spans="1:13">
      <c r="A33" s="43" t="n">
        <v>2062076</v>
      </c>
      <c r="B33" s="7" t="s">
        <v>51</v>
      </c>
      <c r="C33" s="24" t="n">
        <v>29</v>
      </c>
      <c r="D33" s="25" t="n">
        <v>2</v>
      </c>
      <c r="E33" s="21" t="n">
        <v>3</v>
      </c>
      <c r="F33" s="40">
        <f>IF(C33&lt;&gt;"",IF(D33&gt;0,IFERROR(SUM($E33,$G33)/$D33,""),""),"")</f>
        <v/>
      </c>
      <c r="G33" s="24" t="n">
        <v>0</v>
      </c>
      <c r="H33" s="21" t="n">
        <v>0</v>
      </c>
      <c r="I33" s="21" t="n">
        <v>0</v>
      </c>
      <c r="J33" s="25" t="n"/>
      <c r="K33" s="43" t="s">
        <v>16</v>
      </c>
      <c r="L33" s="8" t="s">
        <v>17</v>
      </c>
      <c r="M33" s="8" t="s">
        <v>44</v>
      </c>
    </row>
    <row r="34" spans="1:13">
      <c r="A34" s="43" t="n">
        <v>2062031</v>
      </c>
      <c r="B34" s="7" t="s">
        <v>52</v>
      </c>
      <c r="C34" s="24" t="n">
        <v>27</v>
      </c>
      <c r="D34" s="25" t="n">
        <v>4</v>
      </c>
      <c r="E34" s="21" t="n">
        <v>1</v>
      </c>
      <c r="F34" s="40">
        <f>IF(C34&lt;&gt;"",IF(D34&gt;0,IFERROR(SUM($E34,$G34)/$D34,""),""),"")</f>
        <v/>
      </c>
      <c r="G34" s="24" t="n">
        <v>0</v>
      </c>
      <c r="H34" s="21" t="n">
        <v>0</v>
      </c>
      <c r="I34" s="21" t="n">
        <v>0</v>
      </c>
      <c r="J34" s="25" t="n"/>
      <c r="K34" s="43" t="s">
        <v>16</v>
      </c>
      <c r="L34" s="8" t="s">
        <v>17</v>
      </c>
      <c r="M34" s="8" t="s">
        <v>44</v>
      </c>
    </row>
    <row r="35" spans="1:13">
      <c r="A35" s="43" t="n">
        <v>2062044</v>
      </c>
      <c r="B35" s="7" t="s">
        <v>53</v>
      </c>
      <c r="C35" s="24" t="n">
        <v>31</v>
      </c>
      <c r="D35" s="25" t="n">
        <v>2</v>
      </c>
      <c r="E35" s="21" t="n">
        <v>3</v>
      </c>
      <c r="F35" s="40">
        <f>IF(C35&lt;&gt;"",IF(D35&gt;0,IFERROR(SUM($E35,$G35)/$D35,""),""),"")</f>
        <v/>
      </c>
      <c r="G35" s="24" t="n">
        <v>0</v>
      </c>
      <c r="H35" s="21" t="n">
        <v>1</v>
      </c>
      <c r="I35" s="21" t="n">
        <v>0</v>
      </c>
      <c r="J35" s="25" t="n"/>
      <c r="K35" s="43" t="s">
        <v>16</v>
      </c>
      <c r="L35" s="8" t="s">
        <v>17</v>
      </c>
      <c r="M35" s="8" t="s">
        <v>44</v>
      </c>
    </row>
    <row r="36" spans="1:13">
      <c r="A36" s="43" t="n">
        <v>2062003</v>
      </c>
      <c r="B36" s="7" t="s">
        <v>54</v>
      </c>
      <c r="C36" s="24" t="n">
        <v>39</v>
      </c>
      <c r="D36" s="25" t="n">
        <v>2</v>
      </c>
      <c r="E36" s="21" t="n">
        <v>1</v>
      </c>
      <c r="F36" s="40">
        <f>IF(C36&lt;&gt;"",IF(D36&gt;0,IFERROR(SUM($E36,$G36)/$D36,""),""),"")</f>
        <v/>
      </c>
      <c r="G36" s="24" t="n">
        <v>0</v>
      </c>
      <c r="H36" s="21" t="n">
        <v>0</v>
      </c>
      <c r="I36" s="21" t="n">
        <v>0</v>
      </c>
      <c r="J36" s="25" t="n"/>
      <c r="K36" s="43" t="s">
        <v>16</v>
      </c>
      <c r="L36" s="8" t="s">
        <v>17</v>
      </c>
      <c r="M36" s="8" t="s">
        <v>44</v>
      </c>
    </row>
    <row r="37" spans="1:13">
      <c r="A37" s="43" t="n">
        <v>2062032</v>
      </c>
      <c r="B37" s="7" t="s">
        <v>55</v>
      </c>
      <c r="C37" s="24" t="n">
        <v>23</v>
      </c>
      <c r="D37" s="25" t="n">
        <v>4</v>
      </c>
      <c r="E37" s="21" t="n">
        <v>4</v>
      </c>
      <c r="F37" s="40">
        <f>IF(C37&lt;&gt;"",IF(D37&gt;0,IFERROR(SUM($E37,$G37)/$D37,""),""),"")</f>
        <v/>
      </c>
      <c r="G37" s="24" t="n">
        <v>0</v>
      </c>
      <c r="H37" s="21" t="n">
        <v>0</v>
      </c>
      <c r="I37" s="21" t="n">
        <v>0</v>
      </c>
      <c r="J37" s="25" t="n"/>
      <c r="K37" s="43" t="s">
        <v>16</v>
      </c>
      <c r="L37" s="8" t="s">
        <v>17</v>
      </c>
      <c r="M37" s="8" t="s">
        <v>44</v>
      </c>
    </row>
    <row customHeight="1" ht="15.75" r="38" spans="1:13">
      <c r="A38" s="43" t="n">
        <v>2062066</v>
      </c>
      <c r="B38" s="7" t="s">
        <v>56</v>
      </c>
      <c r="C38" s="24" t="n">
        <v>2</v>
      </c>
      <c r="D38" s="25" t="n">
        <v>1</v>
      </c>
      <c r="E38" s="21" t="n">
        <v>0</v>
      </c>
      <c r="F38" s="40">
        <f>IF(C38&lt;&gt;"",IF(D38&gt;0,IFERROR(SUM($E38,$G38)/$D38,""),""),"")</f>
        <v/>
      </c>
      <c r="G38" s="24" t="n">
        <v>0</v>
      </c>
      <c r="H38" s="21" t="n">
        <v>0</v>
      </c>
      <c r="I38" s="21" t="n">
        <v>0</v>
      </c>
      <c r="J38" s="25" t="n"/>
      <c r="K38" s="43" t="s">
        <v>28</v>
      </c>
      <c r="L38" s="8" t="s">
        <v>17</v>
      </c>
      <c r="M38" s="8" t="s">
        <v>44</v>
      </c>
    </row>
    <row customFormat="1" customHeight="1" ht="18" r="39" s="12" spans="1:13">
      <c r="A39" s="10" t="n"/>
      <c r="B39" s="11" t="s">
        <v>57</v>
      </c>
      <c r="C39" s="26">
        <f>IF(SUM(C26:C38)&gt;0,SUM(C26:C38),"")</f>
        <v/>
      </c>
      <c r="D39" s="27">
        <f>IF(SUM(D26:D38)&gt;0,SUM(D26:D38),"")</f>
        <v/>
      </c>
      <c r="E39" s="26">
        <f>IF($C39&lt;&gt;"",SUM(E26:E38),"")</f>
        <v/>
      </c>
      <c r="F39" s="37">
        <f>IF(C39&lt;&gt;"",IF(D39&gt;0,IFERROR(SUM($E39,$G39)/$D39,""),IF(E39=0,"",100%)),"")</f>
        <v/>
      </c>
      <c r="G39" s="26">
        <f>IF($C39&lt;&gt;"",SUM(G26:G38),"")</f>
        <v/>
      </c>
      <c r="H39" s="18">
        <f>IF($C39&lt;&gt;"",SUM(H26:H38),"")</f>
        <v/>
      </c>
      <c r="I39" s="18">
        <f>IF($C39&lt;&gt;"",SUM(I26:I38),"")</f>
        <v/>
      </c>
      <c r="J39" s="27">
        <f>IF($C39&lt;&gt;"",SUM(J26:J38),"")</f>
        <v/>
      </c>
      <c r="K39" s="44" t="n"/>
      <c r="L39" s="20" t="n"/>
      <c r="M39" s="53" t="n"/>
    </row>
    <row customFormat="1" customHeight="1" ht="18" r="40" s="55" spans="1:13">
      <c r="A40" s="13" t="n"/>
      <c r="B40" s="14" t="s">
        <v>58</v>
      </c>
      <c r="C40" s="28">
        <f>SUM(C13,C25,C39)</f>
        <v/>
      </c>
      <c r="D40" s="29">
        <f>SUM(D13,D25,D39)</f>
        <v/>
      </c>
      <c r="E40" s="31">
        <f>SUM(E13,E25,E39)</f>
        <v/>
      </c>
      <c r="F40" s="32">
        <f>IF(C40&lt;&gt;"",IF(D40&gt;0,IFERROR(SUM($E40,$G40)/$D40,""),IF(E40=0,"",100%)),"")</f>
        <v/>
      </c>
      <c r="G40" s="30">
        <f>SUM(G13,G25,G39)</f>
        <v/>
      </c>
      <c r="H40" s="31">
        <f>SUM(H13,H25,H39)</f>
        <v/>
      </c>
      <c r="I40" s="31">
        <f>SUM(I13,I25,I39)</f>
        <v/>
      </c>
      <c r="J40" s="36">
        <f>SUM(J13,J25,J39)</f>
        <v/>
      </c>
      <c r="K40" s="45" t="n"/>
      <c r="L40" s="15" t="n"/>
      <c r="M40" s="54" t="n"/>
    </row>
    <row r="41" spans="1:13"/>
    <row r="42" spans="1:13"/>
    <row r="43" spans="1:13"/>
    <row r="44" spans="1:13"/>
    <row r="45" spans="1:13"/>
    <row r="46" spans="1:13"/>
    <row r="47" spans="1:13"/>
    <row r="48" spans="1:13"/>
    <row r="49" spans="1:13"/>
    <row r="50" spans="1:13"/>
    <row r="51" spans="1:13"/>
    <row r="52" spans="1:13"/>
    <row r="53" spans="1:13"/>
    <row r="54" spans="1:13"/>
    <row r="55" spans="1:13"/>
    <row r="56" spans="1:13"/>
    <row r="57" spans="1:13"/>
    <row r="58" spans="1:13"/>
    <row r="59" spans="1:13"/>
  </sheetData>
  <mergeCells count="3">
    <mergeCell ref="E1:F1"/>
    <mergeCell ref="C1:D1"/>
    <mergeCell ref="G1:J1"/>
  </mergeCells>
  <conditionalFormatting sqref="F39:F40 F3:F24 F26:F36">
    <cfRule dxfId="0" operator="between" priority="46" type="cellIs">
      <formula>0.5</formula>
      <formula>10</formula>
    </cfRule>
    <cfRule dxfId="1" operator="between" priority="47" type="cellIs">
      <formula>0.4</formula>
      <formula>0.5</formula>
    </cfRule>
    <cfRule dxfId="2" operator="between" priority="48" type="cellIs">
      <formula>0</formula>
      <formula>0.4</formula>
    </cfRule>
  </conditionalFormatting>
  <conditionalFormatting sqref="F37">
    <cfRule dxfId="3" operator="between" priority="7" type="cellIs">
      <formula>0.5</formula>
      <formula>10</formula>
    </cfRule>
    <cfRule dxfId="4" operator="between" priority="8" type="cellIs">
      <formula>0.4</formula>
      <formula>0.5</formula>
    </cfRule>
    <cfRule dxfId="5" operator="between" priority="9" type="cellIs">
      <formula>0</formula>
      <formula>0.4</formula>
    </cfRule>
  </conditionalFormatting>
  <conditionalFormatting sqref="F38">
    <cfRule dxfId="6" operator="between" priority="4" type="cellIs">
      <formula>0.5</formula>
      <formula>10</formula>
    </cfRule>
    <cfRule dxfId="7" operator="between" priority="5" type="cellIs">
      <formula>0.4</formula>
      <formula>0.5</formula>
    </cfRule>
    <cfRule dxfId="8" operator="between" priority="6" type="cellIs">
      <formula>0</formula>
      <formula>0.4</formula>
    </cfRule>
  </conditionalFormatting>
  <conditionalFormatting sqref="F25">
    <cfRule dxfId="9" operator="between" priority="1" type="cellIs">
      <formula>0.5</formula>
      <formula>10</formula>
    </cfRule>
    <cfRule dxfId="10" operator="between" priority="2" type="cellIs">
      <formula>0.4</formula>
      <formula>0.5</formula>
    </cfRule>
    <cfRule dxfId="11" operator="between" priority="3" type="cellIs">
      <formula>0</formula>
      <formula>0.4</formula>
    </cfRule>
  </conditionalFormatting>
  <pageMargins bottom="0.5" footer="0.5" header="0.5" left="0.5" right="0.5" top="0.5"/>
  <pageSetup orientation="landscape" scale="63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Summary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Bounce Energy</dc:creator>
  <dc:title/>
  <dc:description/>
  <dc:subject/>
  <dc:identifier/>
  <dc:language/>
  <dcterms:created xsi:type="dcterms:W3CDTF">2009-05-27T18:50:18Z</dcterms:created>
  <dcterms:modified xsi:type="dcterms:W3CDTF">2017-03-02T02:52:05Z</dcterms:modified>
  <cp:lastModifiedBy>Ndiho, Jackson</cp:lastModifiedBy>
  <cp:category/>
  <cp:contentStatus/>
  <cp:version/>
  <cp:revision/>
  <cp:keywords/>
</cp:coreProperties>
</file>