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1007364/Projects/ITE140/"/>
    </mc:Choice>
  </mc:AlternateContent>
  <xr:revisionPtr revIDLastSave="0" documentId="8_{6A7F437D-52A0-BC4C-AEAF-AD14CB9C87E7}" xr6:coauthVersionLast="47" xr6:coauthVersionMax="47" xr10:uidLastSave="{00000000-0000-0000-0000-000000000000}"/>
  <bookViews>
    <workbookView xWindow="380" yWindow="500" windowWidth="28040" windowHeight="16440" activeTab="2" xr2:uid="{0DEF7F30-4D6D-784E-9D6D-46AF48D0A1A0}"/>
  </bookViews>
  <sheets>
    <sheet name="Weightings" sheetId="1" r:id="rId1"/>
    <sheet name="Calculator" sheetId="2" r:id="rId2"/>
    <sheet name="Results" sheetId="3" r:id="rId3"/>
  </sheets>
  <definedNames>
    <definedName name="Letter_Grades">Weightings!$A$1:$D$9</definedName>
    <definedName name="LetterToQP">Weightings!$C$1:$D$9</definedName>
    <definedName name="QP">Weightings!$G$1:$H$9</definedName>
    <definedName name="QPAverageToLetter">Weightings!$G$1:$H$9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3" l="1"/>
  <c r="N2" i="3"/>
  <c r="M5" i="3" s="1"/>
  <c r="N5" i="3" s="1"/>
  <c r="R5" i="3"/>
  <c r="S5" i="3" s="1"/>
  <c r="R2" i="3"/>
  <c r="Q5" i="3" s="1"/>
  <c r="S2" i="3"/>
  <c r="O2" i="3"/>
  <c r="K2" i="3"/>
  <c r="J2" i="3"/>
  <c r="I5" i="3" s="1"/>
  <c r="J5" i="3" s="1"/>
  <c r="G2" i="3"/>
  <c r="F2" i="3"/>
  <c r="C2" i="3"/>
  <c r="B2" i="3"/>
  <c r="A5" i="3" s="1"/>
  <c r="B5" i="3" s="1"/>
  <c r="F22" i="1"/>
  <c r="F19" i="1"/>
  <c r="F16" i="1"/>
  <c r="E5" i="3" l="1"/>
  <c r="F5" i="3" s="1"/>
  <c r="G5" i="3" s="1"/>
  <c r="O5" i="3"/>
  <c r="K5" i="3"/>
  <c r="C5" i="3"/>
  <c r="D8" i="3" l="1"/>
  <c r="A8" i="3"/>
  <c r="B8" i="3" s="1"/>
</calcChain>
</file>

<file path=xl/sharedStrings.xml><?xml version="1.0" encoding="utf-8"?>
<sst xmlns="http://schemas.openxmlformats.org/spreadsheetml/2006/main" count="130" uniqueCount="52">
  <si>
    <t>Begin Grade</t>
  </si>
  <si>
    <t>End Grade</t>
  </si>
  <si>
    <t>Letter</t>
  </si>
  <si>
    <t>Quality Points</t>
  </si>
  <si>
    <t>QP Average</t>
  </si>
  <si>
    <t>Letter Grade</t>
  </si>
  <si>
    <t>E</t>
  </si>
  <si>
    <t>D</t>
  </si>
  <si>
    <t>D+</t>
  </si>
  <si>
    <t>C</t>
  </si>
  <si>
    <t>C+</t>
  </si>
  <si>
    <t>B</t>
  </si>
  <si>
    <t>B+</t>
  </si>
  <si>
    <t>A</t>
  </si>
  <si>
    <t>Helpful VLOOKUPS</t>
  </si>
  <si>
    <t>Quarter Grade</t>
  </si>
  <si>
    <t>Quarter Letter Grade</t>
  </si>
  <si>
    <t>Quarter Quality Points</t>
  </si>
  <si>
    <t>Quater 1</t>
  </si>
  <si>
    <t>Quarter 2</t>
  </si>
  <si>
    <t>Quarter 3</t>
  </si>
  <si>
    <t>Quarter 4</t>
  </si>
  <si>
    <t>Final</t>
  </si>
  <si>
    <t>Assignment</t>
  </si>
  <si>
    <t>Quarter 1 Grade</t>
  </si>
  <si>
    <t>QP</t>
  </si>
  <si>
    <t>Final Letter Grade</t>
  </si>
  <si>
    <t>Yearly Letter Grade</t>
  </si>
  <si>
    <t>Points Possible</t>
  </si>
  <si>
    <t>Points Earned</t>
  </si>
  <si>
    <t>Assignment 1</t>
  </si>
  <si>
    <t>Assignment 2</t>
  </si>
  <si>
    <t>Assignment 3</t>
  </si>
  <si>
    <t>Assignment 4</t>
  </si>
  <si>
    <t>Assignment 5</t>
  </si>
  <si>
    <t>Assignment 6</t>
  </si>
  <si>
    <t>Assignment 7</t>
  </si>
  <si>
    <t>Assignment 8</t>
  </si>
  <si>
    <t>Assignment 9</t>
  </si>
  <si>
    <t>Assignment 10</t>
  </si>
  <si>
    <t>Assignment 11</t>
  </si>
  <si>
    <t>Assignment 12</t>
  </si>
  <si>
    <t>Quarter 1 Totals</t>
  </si>
  <si>
    <t>Quarter 2 Totals</t>
  </si>
  <si>
    <t>Quarter 3 Totals</t>
  </si>
  <si>
    <t>Quarter 4 Totals</t>
  </si>
  <si>
    <t>Final Totals</t>
  </si>
  <si>
    <t>Final Grade</t>
  </si>
  <si>
    <t>Total % Missed</t>
  </si>
  <si>
    <t>Quarter 2 Grade</t>
  </si>
  <si>
    <t>Quarter 3 Grade</t>
  </si>
  <si>
    <t>Quarter 4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</si>
</sst>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2"/>
      <color rgb="FF000000"/>
      <name val="Aptos Narrow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D0D0D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0" borderId="0" xfId="0" applyFont="1"/>
    <xf numFmtId="10" fontId="0" fillId="0" borderId="0" xfId="0" applyNumberFormat="1"/>
    <xf numFmtId="0" fontId="5" fillId="0" borderId="0" xfId="0" applyFont="1"/>
    <xf numFmtId="0" fontId="5" fillId="3" borderId="0" xfId="0" applyFont="1" applyFill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(Results!$A$4,Results!$E$4,Results!$I$4,Results!$M$4,Results!$Q$4)</c:f>
              <c:strCache>
                <c:ptCount val="5"/>
                <c:pt idx="0">
                  <c:v>Quarter 1 Grade</c:v>
                </c:pt>
                <c:pt idx="1">
                  <c:v>Quarter 2 Grade</c:v>
                </c:pt>
                <c:pt idx="2">
                  <c:v>Quarter 3 Grade</c:v>
                </c:pt>
                <c:pt idx="3">
                  <c:v>Quarter 4 Grade</c:v>
                </c:pt>
                <c:pt idx="4">
                  <c:v>Final Grade</c:v>
                </c:pt>
              </c:strCache>
            </c:strRef>
          </c:cat>
          <c:val>
            <c:numRef>
              <c:f>(Results!$A$5,Results!$E$5,Results!$I$5,Results!$M$5,Results!$Q$5)</c:f>
              <c:numCache>
                <c:formatCode>0.00%</c:formatCode>
                <c:ptCount val="5"/>
                <c:pt idx="0">
                  <c:v>0.96</c:v>
                </c:pt>
                <c:pt idx="1">
                  <c:v>0.96</c:v>
                </c:pt>
                <c:pt idx="2">
                  <c:v>0.8</c:v>
                </c:pt>
                <c:pt idx="3">
                  <c:v>1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3-5745-88F8-75A323A38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3</xdr:col>
      <xdr:colOff>1202267</xdr:colOff>
      <xdr:row>22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18F61C-D4D1-BBEB-7163-49EC29DA0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E00E-BBBB-5B4D-8333-D7C14D73E3BE}">
  <dimension ref="A1:H22"/>
  <sheetViews>
    <sheetView workbookViewId="0">
      <selection activeCell="F22" sqref="F22"/>
    </sheetView>
  </sheetViews>
  <sheetFormatPr baseColWidth="10" defaultColWidth="11" defaultRowHeight="15.75" customHeight="1" x14ac:dyDescent="0.2"/>
  <cols>
    <col min="1" max="1" width="18.6640625" customWidth="1"/>
    <col min="2" max="2" width="16.33203125" customWidth="1"/>
    <col min="3" max="3" width="12.1640625" customWidth="1"/>
    <col min="5" max="5" width="18.5" customWidth="1"/>
    <col min="6" max="6" width="18.83203125" customWidth="1"/>
    <col min="7" max="7" width="21.6640625" customWidth="1"/>
    <col min="8" max="8" width="15.6640625" customWidth="1"/>
  </cols>
  <sheetData>
    <row r="1" spans="1:8" ht="18" x14ac:dyDescent="0.2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H1" s="1" t="s">
        <v>5</v>
      </c>
    </row>
    <row r="2" spans="1:8" ht="18" x14ac:dyDescent="0.2">
      <c r="A2" s="2">
        <v>0</v>
      </c>
      <c r="B2" s="2">
        <v>59</v>
      </c>
      <c r="C2" s="2" t="s">
        <v>6</v>
      </c>
      <c r="D2" s="2">
        <v>0</v>
      </c>
      <c r="G2" s="2">
        <v>0</v>
      </c>
      <c r="H2" s="2" t="s">
        <v>6</v>
      </c>
    </row>
    <row r="3" spans="1:8" ht="18" x14ac:dyDescent="0.2">
      <c r="A3" s="2">
        <v>60</v>
      </c>
      <c r="B3" s="2">
        <v>66</v>
      </c>
      <c r="C3" s="2" t="s">
        <v>7</v>
      </c>
      <c r="D3" s="2">
        <v>1</v>
      </c>
      <c r="G3" s="2">
        <v>0.75</v>
      </c>
      <c r="H3" s="2" t="s">
        <v>7</v>
      </c>
    </row>
    <row r="4" spans="1:8" ht="18" x14ac:dyDescent="0.2">
      <c r="A4" s="2">
        <v>67</v>
      </c>
      <c r="B4" s="2">
        <v>69</v>
      </c>
      <c r="C4" s="2" t="s">
        <v>8</v>
      </c>
      <c r="D4" s="2">
        <v>1.5</v>
      </c>
      <c r="G4" s="2">
        <v>1.25</v>
      </c>
      <c r="H4" s="2" t="s">
        <v>8</v>
      </c>
    </row>
    <row r="5" spans="1:8" ht="18" x14ac:dyDescent="0.2">
      <c r="A5" s="2">
        <v>70</v>
      </c>
      <c r="B5" s="2">
        <v>76</v>
      </c>
      <c r="C5" s="2" t="s">
        <v>9</v>
      </c>
      <c r="D5" s="2">
        <v>2</v>
      </c>
      <c r="G5" s="2">
        <v>1.75</v>
      </c>
      <c r="H5" s="2" t="s">
        <v>9</v>
      </c>
    </row>
    <row r="6" spans="1:8" ht="18" x14ac:dyDescent="0.2">
      <c r="A6" s="2">
        <v>77</v>
      </c>
      <c r="B6" s="2">
        <v>79</v>
      </c>
      <c r="C6" s="2" t="s">
        <v>10</v>
      </c>
      <c r="D6" s="2">
        <v>2.5</v>
      </c>
      <c r="G6" s="2">
        <v>2.25</v>
      </c>
      <c r="H6" s="2" t="s">
        <v>10</v>
      </c>
    </row>
    <row r="7" spans="1:8" ht="18" x14ac:dyDescent="0.2">
      <c r="A7" s="2">
        <v>80</v>
      </c>
      <c r="B7" s="2">
        <v>86</v>
      </c>
      <c r="C7" s="2" t="s">
        <v>11</v>
      </c>
      <c r="D7" s="2">
        <v>3</v>
      </c>
      <c r="G7" s="2">
        <v>2.75</v>
      </c>
      <c r="H7" s="2" t="s">
        <v>11</v>
      </c>
    </row>
    <row r="8" spans="1:8" ht="18" x14ac:dyDescent="0.2">
      <c r="A8" s="2">
        <v>87</v>
      </c>
      <c r="B8" s="2">
        <v>89</v>
      </c>
      <c r="C8" s="2" t="s">
        <v>12</v>
      </c>
      <c r="D8" s="2">
        <v>3.5</v>
      </c>
      <c r="G8" s="2">
        <v>3.25</v>
      </c>
      <c r="H8" s="2" t="s">
        <v>12</v>
      </c>
    </row>
    <row r="9" spans="1:8" ht="18" x14ac:dyDescent="0.2">
      <c r="A9" s="2">
        <v>90</v>
      </c>
      <c r="B9" s="2">
        <v>100</v>
      </c>
      <c r="C9" s="2" t="s">
        <v>13</v>
      </c>
      <c r="D9" s="2">
        <v>4</v>
      </c>
      <c r="G9" s="2">
        <v>3.75</v>
      </c>
      <c r="H9" s="2" t="s">
        <v>13</v>
      </c>
    </row>
    <row r="14" spans="1:8" ht="16" x14ac:dyDescent="0.2">
      <c r="E14" t="s">
        <v>14</v>
      </c>
    </row>
    <row r="15" spans="1:8" ht="16" x14ac:dyDescent="0.2">
      <c r="E15" t="s">
        <v>15</v>
      </c>
      <c r="F15" t="s">
        <v>16</v>
      </c>
    </row>
    <row r="16" spans="1:8" ht="16" x14ac:dyDescent="0.2">
      <c r="E16">
        <v>60</v>
      </c>
      <c r="F16" t="str">
        <f>VLOOKUP(E16, Letter_Grades, 3, TRUE)</f>
        <v>D</v>
      </c>
    </row>
    <row r="18" spans="5:6" ht="16" x14ac:dyDescent="0.2">
      <c r="E18" t="s">
        <v>16</v>
      </c>
      <c r="F18" t="s">
        <v>17</v>
      </c>
    </row>
    <row r="19" spans="5:6" ht="16" x14ac:dyDescent="0.2">
      <c r="E19" t="s">
        <v>13</v>
      </c>
      <c r="F19">
        <f>VLOOKUP(E19, C1:D9, 2, FALSE)</f>
        <v>4</v>
      </c>
    </row>
    <row r="21" spans="5:6" ht="16" x14ac:dyDescent="0.2">
      <c r="E21" t="s">
        <v>4</v>
      </c>
      <c r="F21" t="s">
        <v>5</v>
      </c>
    </row>
    <row r="22" spans="5:6" ht="16" x14ac:dyDescent="0.2">
      <c r="E22">
        <v>3.74</v>
      </c>
      <c r="F22" t="str">
        <f>VLOOKUP(E22, QPAverageToLetter, 2, TRUE)</f>
        <v>B+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B5A4B-46BA-4703-BD42-2FD5B2F558C1}">
  <dimension ref="A1:R14"/>
  <sheetViews>
    <sheetView topLeftCell="F1" workbookViewId="0">
      <selection activeCell="Q4" sqref="Q4"/>
    </sheetView>
  </sheetViews>
  <sheetFormatPr baseColWidth="10" defaultColWidth="8.83203125" defaultRowHeight="16" x14ac:dyDescent="0.2"/>
  <cols>
    <col min="1" max="1" width="15" customWidth="1"/>
    <col min="2" max="2" width="16.6640625" customWidth="1"/>
    <col min="3" max="3" width="13.1640625" bestFit="1" customWidth="1"/>
    <col min="4" max="4" width="10.83203125" customWidth="1"/>
    <col min="5" max="5" width="16.5" customWidth="1"/>
    <col min="6" max="6" width="12.1640625" bestFit="1" customWidth="1"/>
    <col min="7" max="7" width="13.1640625" bestFit="1" customWidth="1"/>
    <col min="9" max="9" width="15.1640625" customWidth="1"/>
    <col min="10" max="10" width="12.1640625" bestFit="1" customWidth="1"/>
    <col min="11" max="11" width="13.1640625" bestFit="1" customWidth="1"/>
    <col min="13" max="13" width="15.83203125" customWidth="1"/>
    <col min="14" max="14" width="12.1640625" bestFit="1" customWidth="1"/>
    <col min="15" max="15" width="13.1640625" bestFit="1" customWidth="1"/>
    <col min="17" max="17" width="17.33203125" customWidth="1"/>
    <col min="18" max="18" width="13.1640625" bestFit="1" customWidth="1"/>
  </cols>
  <sheetData>
    <row r="1" spans="1:18" x14ac:dyDescent="0.2">
      <c r="A1" t="s">
        <v>18</v>
      </c>
      <c r="E1" t="s">
        <v>19</v>
      </c>
      <c r="I1" t="s">
        <v>20</v>
      </c>
      <c r="M1" t="s">
        <v>21</v>
      </c>
      <c r="Q1" t="s">
        <v>22</v>
      </c>
    </row>
    <row r="2" spans="1:18" x14ac:dyDescent="0.2">
      <c r="A2" s="3" t="s">
        <v>23</v>
      </c>
      <c r="B2" s="3" t="s">
        <v>29</v>
      </c>
      <c r="C2" s="3" t="s">
        <v>28</v>
      </c>
      <c r="E2" s="3" t="s">
        <v>23</v>
      </c>
      <c r="F2" s="3" t="s">
        <v>29</v>
      </c>
      <c r="G2" s="3" t="s">
        <v>28</v>
      </c>
      <c r="I2" s="3" t="s">
        <v>23</v>
      </c>
      <c r="J2" s="3" t="s">
        <v>29</v>
      </c>
      <c r="K2" s="3" t="s">
        <v>28</v>
      </c>
      <c r="M2" s="3" t="s">
        <v>23</v>
      </c>
      <c r="N2" s="3" t="s">
        <v>29</v>
      </c>
      <c r="O2" s="3" t="s">
        <v>28</v>
      </c>
      <c r="Q2" s="3" t="s">
        <v>29</v>
      </c>
      <c r="R2" s="3" t="s">
        <v>28</v>
      </c>
    </row>
    <row r="3" spans="1:18" x14ac:dyDescent="0.2">
      <c r="A3" s="4" t="s">
        <v>30</v>
      </c>
      <c r="B3">
        <v>20</v>
      </c>
      <c r="C3">
        <v>20</v>
      </c>
      <c r="E3" s="4" t="s">
        <v>30</v>
      </c>
      <c r="F3">
        <v>20</v>
      </c>
      <c r="G3">
        <v>20</v>
      </c>
      <c r="I3" s="4" t="s">
        <v>30</v>
      </c>
      <c r="J3">
        <v>20</v>
      </c>
      <c r="K3">
        <v>20</v>
      </c>
      <c r="M3" s="4" t="s">
        <v>30</v>
      </c>
      <c r="N3">
        <v>20</v>
      </c>
      <c r="O3">
        <v>20</v>
      </c>
      <c r="Q3">
        <v>50</v>
      </c>
      <c r="R3">
        <v>100</v>
      </c>
    </row>
    <row r="4" spans="1:18" x14ac:dyDescent="0.2">
      <c r="A4" t="s">
        <v>31</v>
      </c>
      <c r="B4">
        <v>40</v>
      </c>
      <c r="C4">
        <v>40</v>
      </c>
      <c r="E4" t="s">
        <v>31</v>
      </c>
      <c r="F4">
        <v>40</v>
      </c>
      <c r="G4">
        <v>40</v>
      </c>
      <c r="I4" t="s">
        <v>31</v>
      </c>
      <c r="J4">
        <v>40</v>
      </c>
      <c r="K4">
        <v>40</v>
      </c>
      <c r="M4" t="s">
        <v>31</v>
      </c>
      <c r="N4">
        <v>40</v>
      </c>
      <c r="O4">
        <v>40</v>
      </c>
    </row>
    <row r="5" spans="1:18" x14ac:dyDescent="0.2">
      <c r="A5" s="4" t="s">
        <v>32</v>
      </c>
      <c r="B5">
        <v>50</v>
      </c>
      <c r="C5">
        <v>50</v>
      </c>
      <c r="E5" s="4" t="s">
        <v>32</v>
      </c>
      <c r="F5">
        <v>50</v>
      </c>
      <c r="G5">
        <v>50</v>
      </c>
      <c r="I5" s="4" t="s">
        <v>32</v>
      </c>
      <c r="J5">
        <v>50</v>
      </c>
      <c r="K5">
        <v>50</v>
      </c>
      <c r="M5" s="4" t="s">
        <v>32</v>
      </c>
      <c r="N5">
        <v>50</v>
      </c>
      <c r="O5">
        <v>50</v>
      </c>
    </row>
    <row r="6" spans="1:18" x14ac:dyDescent="0.2">
      <c r="A6" t="s">
        <v>33</v>
      </c>
      <c r="B6">
        <v>10</v>
      </c>
      <c r="C6">
        <v>10</v>
      </c>
      <c r="E6" t="s">
        <v>33</v>
      </c>
      <c r="F6">
        <v>10</v>
      </c>
      <c r="G6">
        <v>10</v>
      </c>
      <c r="I6" t="s">
        <v>33</v>
      </c>
      <c r="J6">
        <v>10</v>
      </c>
      <c r="K6">
        <v>10</v>
      </c>
      <c r="M6" t="s">
        <v>33</v>
      </c>
      <c r="N6">
        <v>10</v>
      </c>
      <c r="O6">
        <v>10</v>
      </c>
    </row>
    <row r="7" spans="1:18" x14ac:dyDescent="0.2">
      <c r="A7" s="4" t="s">
        <v>34</v>
      </c>
      <c r="B7">
        <v>5</v>
      </c>
      <c r="C7">
        <v>5</v>
      </c>
      <c r="E7" s="4" t="s">
        <v>34</v>
      </c>
      <c r="F7">
        <v>5</v>
      </c>
      <c r="G7">
        <v>5</v>
      </c>
      <c r="I7" s="4" t="s">
        <v>34</v>
      </c>
      <c r="J7">
        <v>5</v>
      </c>
      <c r="K7">
        <v>5</v>
      </c>
      <c r="M7" s="4" t="s">
        <v>34</v>
      </c>
      <c r="N7">
        <v>5</v>
      </c>
      <c r="O7">
        <v>5</v>
      </c>
    </row>
    <row r="8" spans="1:18" x14ac:dyDescent="0.2">
      <c r="A8" t="s">
        <v>35</v>
      </c>
      <c r="B8">
        <v>5</v>
      </c>
      <c r="C8">
        <v>5</v>
      </c>
      <c r="E8" t="s">
        <v>35</v>
      </c>
      <c r="F8">
        <v>5</v>
      </c>
      <c r="G8">
        <v>5</v>
      </c>
      <c r="I8" t="s">
        <v>35</v>
      </c>
      <c r="J8">
        <v>5</v>
      </c>
      <c r="K8">
        <v>5</v>
      </c>
      <c r="M8" t="s">
        <v>35</v>
      </c>
      <c r="N8">
        <v>5</v>
      </c>
      <c r="O8">
        <v>5</v>
      </c>
    </row>
    <row r="9" spans="1:18" x14ac:dyDescent="0.2">
      <c r="A9" s="4" t="s">
        <v>36</v>
      </c>
      <c r="B9">
        <v>10</v>
      </c>
      <c r="C9">
        <v>10</v>
      </c>
      <c r="E9" s="4" t="s">
        <v>36</v>
      </c>
      <c r="F9">
        <v>10</v>
      </c>
      <c r="G9">
        <v>10</v>
      </c>
      <c r="I9" s="4" t="s">
        <v>36</v>
      </c>
      <c r="J9">
        <v>10</v>
      </c>
      <c r="K9">
        <v>10</v>
      </c>
      <c r="M9" s="4" t="s">
        <v>36</v>
      </c>
      <c r="N9">
        <v>10</v>
      </c>
      <c r="O9">
        <v>10</v>
      </c>
    </row>
    <row r="10" spans="1:18" x14ac:dyDescent="0.2">
      <c r="A10" t="s">
        <v>37</v>
      </c>
      <c r="B10">
        <v>10</v>
      </c>
      <c r="C10">
        <v>10</v>
      </c>
      <c r="E10" t="s">
        <v>37</v>
      </c>
      <c r="F10">
        <v>10</v>
      </c>
      <c r="G10">
        <v>10</v>
      </c>
      <c r="I10" t="s">
        <v>37</v>
      </c>
      <c r="J10">
        <v>10</v>
      </c>
      <c r="K10">
        <v>10</v>
      </c>
      <c r="M10" t="s">
        <v>37</v>
      </c>
      <c r="N10">
        <v>10</v>
      </c>
      <c r="O10">
        <v>10</v>
      </c>
    </row>
    <row r="11" spans="1:18" x14ac:dyDescent="0.2">
      <c r="A11" s="4" t="s">
        <v>38</v>
      </c>
      <c r="B11">
        <v>15</v>
      </c>
      <c r="C11">
        <v>15</v>
      </c>
      <c r="E11" s="4" t="s">
        <v>38</v>
      </c>
      <c r="F11">
        <v>15</v>
      </c>
      <c r="G11">
        <v>15</v>
      </c>
      <c r="I11" s="4" t="s">
        <v>38</v>
      </c>
      <c r="J11">
        <v>15</v>
      </c>
      <c r="K11">
        <v>15</v>
      </c>
      <c r="M11" s="4" t="s">
        <v>38</v>
      </c>
      <c r="N11">
        <v>15</v>
      </c>
      <c r="O11">
        <v>15</v>
      </c>
    </row>
    <row r="12" spans="1:18" x14ac:dyDescent="0.2">
      <c r="A12" t="s">
        <v>39</v>
      </c>
      <c r="B12">
        <v>15</v>
      </c>
      <c r="C12">
        <v>15</v>
      </c>
      <c r="E12" t="s">
        <v>39</v>
      </c>
      <c r="F12">
        <v>15</v>
      </c>
      <c r="G12">
        <v>15</v>
      </c>
      <c r="I12" t="s">
        <v>39</v>
      </c>
      <c r="J12">
        <v>15</v>
      </c>
      <c r="K12">
        <v>15</v>
      </c>
      <c r="M12" t="s">
        <v>39</v>
      </c>
      <c r="N12">
        <v>15</v>
      </c>
      <c r="O12">
        <v>15</v>
      </c>
    </row>
    <row r="13" spans="1:18" x14ac:dyDescent="0.2">
      <c r="A13" s="4" t="s">
        <v>40</v>
      </c>
      <c r="B13">
        <v>20</v>
      </c>
      <c r="C13">
        <v>20</v>
      </c>
      <c r="E13" s="4" t="s">
        <v>40</v>
      </c>
      <c r="F13">
        <v>10</v>
      </c>
      <c r="G13">
        <v>20</v>
      </c>
      <c r="I13" s="4" t="s">
        <v>40</v>
      </c>
      <c r="J13">
        <v>20</v>
      </c>
      <c r="K13">
        <v>20</v>
      </c>
      <c r="M13" s="4" t="s">
        <v>40</v>
      </c>
      <c r="N13">
        <v>20</v>
      </c>
      <c r="O13">
        <v>20</v>
      </c>
    </row>
    <row r="14" spans="1:18" x14ac:dyDescent="0.2">
      <c r="A14" t="s">
        <v>41</v>
      </c>
      <c r="B14">
        <v>40</v>
      </c>
      <c r="C14">
        <v>50</v>
      </c>
      <c r="E14" t="s">
        <v>41</v>
      </c>
      <c r="F14">
        <v>50</v>
      </c>
      <c r="G14">
        <v>50</v>
      </c>
      <c r="I14" t="s">
        <v>41</v>
      </c>
      <c r="J14">
        <v>0</v>
      </c>
      <c r="K14">
        <v>50</v>
      </c>
      <c r="M14" t="s">
        <v>41</v>
      </c>
      <c r="N14">
        <v>50</v>
      </c>
      <c r="O14">
        <v>50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75A9D-CF45-3945-92F7-7F5934580095}">
  <dimension ref="A1:S8"/>
  <sheetViews>
    <sheetView tabSelected="1" zoomScale="75" workbookViewId="0">
      <selection activeCell="N33" sqref="N33"/>
    </sheetView>
  </sheetViews>
  <sheetFormatPr baseColWidth="10" defaultRowHeight="16" x14ac:dyDescent="0.2"/>
  <cols>
    <col min="1" max="1" width="14.1640625" bestFit="1" customWidth="1"/>
    <col min="2" max="2" width="16.83203125" bestFit="1" customWidth="1"/>
    <col min="3" max="3" width="13.1640625" bestFit="1" customWidth="1"/>
    <col min="4" max="4" width="17.33203125" bestFit="1" customWidth="1"/>
    <col min="5" max="5" width="14.1640625" bestFit="1" customWidth="1"/>
    <col min="6" max="6" width="12.1640625" bestFit="1" customWidth="1"/>
    <col min="7" max="7" width="13.1640625" bestFit="1" customWidth="1"/>
    <col min="9" max="9" width="14.1640625" bestFit="1" customWidth="1"/>
    <col min="10" max="10" width="12.1640625" bestFit="1" customWidth="1"/>
    <col min="11" max="11" width="13.1640625" bestFit="1" customWidth="1"/>
    <col min="13" max="13" width="14.1640625" bestFit="1" customWidth="1"/>
    <col min="14" max="14" width="12.1640625" bestFit="1" customWidth="1"/>
    <col min="15" max="15" width="13.1640625" bestFit="1" customWidth="1"/>
    <col min="17" max="17" width="10.6640625" bestFit="1" customWidth="1"/>
    <col min="18" max="18" width="15.6640625" customWidth="1"/>
    <col min="19" max="19" width="13.1640625" bestFit="1" customWidth="1"/>
  </cols>
  <sheetData>
    <row r="1" spans="1:19" x14ac:dyDescent="0.2">
      <c r="A1" s="7" t="s">
        <v>42</v>
      </c>
      <c r="B1" s="8" t="s">
        <v>29</v>
      </c>
      <c r="C1" s="8" t="s">
        <v>28</v>
      </c>
      <c r="D1" s="6"/>
      <c r="E1" s="7" t="s">
        <v>43</v>
      </c>
      <c r="F1" s="8" t="s">
        <v>29</v>
      </c>
      <c r="G1" s="8" t="s">
        <v>28</v>
      </c>
      <c r="H1" s="6"/>
      <c r="I1" s="7" t="s">
        <v>44</v>
      </c>
      <c r="J1" s="8" t="s">
        <v>29</v>
      </c>
      <c r="K1" s="8" t="s">
        <v>28</v>
      </c>
      <c r="L1" s="6"/>
      <c r="M1" s="7" t="s">
        <v>45</v>
      </c>
      <c r="N1" s="8" t="s">
        <v>29</v>
      </c>
      <c r="O1" s="8" t="s">
        <v>28</v>
      </c>
      <c r="Q1" s="3" t="s">
        <v>46</v>
      </c>
      <c r="R1" s="8" t="s">
        <v>29</v>
      </c>
      <c r="S1" s="8" t="s">
        <v>28</v>
      </c>
    </row>
    <row r="2" spans="1:19" x14ac:dyDescent="0.2">
      <c r="B2">
        <f>SUM(Calculator!B:B)</f>
        <v>240</v>
      </c>
      <c r="C2">
        <f>SUM(Calculator!C:C)</f>
        <v>250</v>
      </c>
      <c r="F2">
        <f>SUM(Calculator!F:F)</f>
        <v>240</v>
      </c>
      <c r="G2">
        <f>SUM(Calculator!G:G)</f>
        <v>250</v>
      </c>
      <c r="J2">
        <f>SUM(Calculator!J:J)</f>
        <v>200</v>
      </c>
      <c r="K2">
        <f>SUM(Calculator!K:K)</f>
        <v>250</v>
      </c>
      <c r="N2">
        <f>SUM(Calculator!N:N)</f>
        <v>250</v>
      </c>
      <c r="O2">
        <f>SUM(Calculator!O:O)</f>
        <v>250</v>
      </c>
      <c r="R2">
        <f>SUM(Calculator!Q:Q)</f>
        <v>50</v>
      </c>
      <c r="S2">
        <f>SUM(Calculator!R:R)</f>
        <v>100</v>
      </c>
    </row>
    <row r="4" spans="1:19" x14ac:dyDescent="0.2">
      <c r="A4" s="3" t="s">
        <v>24</v>
      </c>
      <c r="B4" s="3" t="s">
        <v>5</v>
      </c>
      <c r="C4" s="3" t="s">
        <v>25</v>
      </c>
      <c r="E4" s="3" t="s">
        <v>49</v>
      </c>
      <c r="F4" s="3" t="s">
        <v>5</v>
      </c>
      <c r="G4" s="3" t="s">
        <v>25</v>
      </c>
      <c r="I4" s="3" t="s">
        <v>50</v>
      </c>
      <c r="J4" s="3" t="s">
        <v>5</v>
      </c>
      <c r="K4" s="3" t="s">
        <v>25</v>
      </c>
      <c r="M4" s="3" t="s">
        <v>51</v>
      </c>
      <c r="N4" s="3" t="s">
        <v>5</v>
      </c>
      <c r="O4" s="3" t="s">
        <v>25</v>
      </c>
      <c r="Q4" s="3" t="s">
        <v>47</v>
      </c>
      <c r="R4" s="3" t="s">
        <v>26</v>
      </c>
      <c r="S4" s="3" t="s">
        <v>25</v>
      </c>
    </row>
    <row r="5" spans="1:19" x14ac:dyDescent="0.2">
      <c r="A5" s="5">
        <f>SUM(B2/C2)</f>
        <v>0.96</v>
      </c>
      <c r="B5" t="str">
        <f>VLOOKUP(A5*100, Letter_Grades, 3, TRUE)</f>
        <v>A</v>
      </c>
      <c r="C5">
        <f>VLOOKUP(B5, LetterToQP, 2, FALSE)</f>
        <v>4</v>
      </c>
      <c r="E5" s="5">
        <f>SUM(F2/G2)</f>
        <v>0.96</v>
      </c>
      <c r="F5" t="str">
        <f>VLOOKUP(E5*100, Letter_Grades, 3, TRUE)</f>
        <v>A</v>
      </c>
      <c r="G5">
        <f>VLOOKUP(F5, LetterToQP, 2, FALSE)</f>
        <v>4</v>
      </c>
      <c r="I5" s="5">
        <f>SUM(J2/K2)</f>
        <v>0.8</v>
      </c>
      <c r="J5" t="str">
        <f>VLOOKUP(I5*100, Letter_Grades, 3, TRUE)</f>
        <v>B</v>
      </c>
      <c r="K5">
        <f>VLOOKUP(J5, LetterToQP, 2, FALSE)</f>
        <v>3</v>
      </c>
      <c r="M5" s="5">
        <f>SUM(N2/O2)</f>
        <v>1</v>
      </c>
      <c r="N5" t="str">
        <f>VLOOKUP(M5*100, Letter_Grades, 3, TRUE)</f>
        <v>A</v>
      </c>
      <c r="O5">
        <f>VLOOKUP(N5, LetterToQP, 2, FALSE)</f>
        <v>4</v>
      </c>
      <c r="Q5" s="5">
        <f>SUM(R2/S2)</f>
        <v>0.5</v>
      </c>
      <c r="R5" t="str">
        <f>VLOOKUP(Calculator!Q3, Letter_Grades, 3, TRUE)</f>
        <v>E</v>
      </c>
      <c r="S5">
        <f>VLOOKUP(R5, LetterToQP, 2, FALSE)</f>
        <v>0</v>
      </c>
    </row>
    <row r="7" spans="1:19" x14ac:dyDescent="0.2">
      <c r="A7" s="3" t="s">
        <v>4</v>
      </c>
      <c r="B7" s="3" t="s">
        <v>27</v>
      </c>
      <c r="D7" s="3" t="s">
        <v>48</v>
      </c>
      <c r="N7">
        <f>SUM(Calculator!N:N)</f>
        <v>250</v>
      </c>
    </row>
    <row r="8" spans="1:19" x14ac:dyDescent="0.2">
      <c r="A8">
        <f>SUM((C5+G5+K5+O5+S5)/5)</f>
        <v>3</v>
      </c>
      <c r="B8" t="str">
        <f>VLOOKUP(A8, QPAverageToLetter, 2, TRUE)</f>
        <v>B</v>
      </c>
      <c r="D8" s="5">
        <f>SUM(1-A5+1-E5+1-I5+1-M5+1-Q5)</f>
        <v>0.78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Weightings</vt:lpstr>
      <vt:lpstr>Calculator</vt:lpstr>
      <vt:lpstr>Results</vt:lpstr>
      <vt:lpstr>Letter_Grades</vt:lpstr>
      <vt:lpstr>LetterToQP</vt:lpstr>
      <vt:lpstr>QP</vt:lpstr>
      <vt:lpstr>QPAverageToLetter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Burkholder, Joseph</dc:creator>
  <cp:keywords/>
  <dc:description/>
  <cp:lastModifiedBy>Burkholder, Joseph</cp:lastModifiedBy>
  <cp:revision/>
  <dcterms:created xsi:type="dcterms:W3CDTF">2024-09-09T13:09:15Z</dcterms:created>
  <dcterms:modified xsi:type="dcterms:W3CDTF">2024-09-11T12:49:09Z</dcterms:modified>
  <cp:category/>
  <cp:contentStatus/>
</cp:coreProperties>
</file>