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g654th\Documents\Gatekeeping\"/>
    </mc:Choice>
  </mc:AlternateContent>
  <bookViews>
    <workbookView xWindow="0" yWindow="0" windowWidth="19200" windowHeight="7300"/>
  </bookViews>
  <sheets>
    <sheet name="Overall Template" sheetId="1" r:id="rId1"/>
    <sheet name="Tax Resident" sheetId="4" r:id="rId2"/>
    <sheet name="Marital Status" sheetId="2" r:id="rId3"/>
    <sheet name="Home Carer Credit" sheetId="3" r:id="rId4"/>
    <sheet name="Tax Equalised" sheetId="5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7" i="1" l="1"/>
  <c r="C2" i="5" l="1"/>
  <c r="F2" i="3" l="1"/>
  <c r="A2" i="3"/>
  <c r="B21" i="1" l="1"/>
  <c r="E3" i="2"/>
  <c r="E4" i="2"/>
  <c r="E5" i="2"/>
  <c r="E2" i="2"/>
  <c r="B15" i="1" l="1"/>
  <c r="B14" i="1"/>
  <c r="B12" i="1" l="1"/>
  <c r="B25" i="1" s="1"/>
  <c r="G3" i="4" l="1"/>
  <c r="E3" i="4" s="1"/>
  <c r="H3" i="4"/>
  <c r="E4" i="4"/>
  <c r="G4" i="4"/>
  <c r="H4" i="4"/>
  <c r="G5" i="4"/>
  <c r="E5" i="4" s="1"/>
  <c r="H5" i="4"/>
  <c r="H2" i="4"/>
  <c r="G2" i="4"/>
  <c r="E2" i="4"/>
</calcChain>
</file>

<file path=xl/sharedStrings.xml><?xml version="1.0" encoding="utf-8"?>
<sst xmlns="http://schemas.openxmlformats.org/spreadsheetml/2006/main" count="103" uniqueCount="66">
  <si>
    <t>First Name</t>
  </si>
  <si>
    <t>Surname</t>
  </si>
  <si>
    <t>PPS Number</t>
  </si>
  <si>
    <t>Travel Status</t>
  </si>
  <si>
    <t>Tax Resident</t>
  </si>
  <si>
    <t>Ordinarily Resident</t>
  </si>
  <si>
    <t>Domicile</t>
  </si>
  <si>
    <t>Home Carer Credit</t>
  </si>
  <si>
    <t>Equity?</t>
  </si>
  <si>
    <t>Married 2018?</t>
  </si>
  <si>
    <t>Days Current Year</t>
  </si>
  <si>
    <t xml:space="preserve">Current Start Tax Date </t>
  </si>
  <si>
    <t>Current End Tax Date</t>
  </si>
  <si>
    <t>Last Year Start Tax Date</t>
  </si>
  <si>
    <t>Last Year Tax End Date</t>
  </si>
  <si>
    <t>Days Last Year</t>
  </si>
  <si>
    <t xml:space="preserve">Marital Tax Status </t>
  </si>
  <si>
    <t>Single = not married</t>
  </si>
  <si>
    <t>Married?</t>
  </si>
  <si>
    <t>Spouse Earning?</t>
  </si>
  <si>
    <t>Spouse in Ireland?</t>
  </si>
  <si>
    <t>No</t>
  </si>
  <si>
    <t>Yes</t>
  </si>
  <si>
    <t>Married This Year (Joint) request spouse p60 = married, married 2018, spouse earning, spouse in Ireland</t>
  </si>
  <si>
    <t>Linked as Agents?</t>
  </si>
  <si>
    <t>Full Calendar Details?</t>
  </si>
  <si>
    <t>Tax Equalised?</t>
  </si>
  <si>
    <t>Dependent?</t>
  </si>
  <si>
    <t>Where spouse/carer earns less than 7,000.</t>
  </si>
  <si>
    <t>280 Days in 2 Years</t>
  </si>
  <si>
    <t>183 Days in 1 Year</t>
  </si>
  <si>
    <t>Married (Joint) request spouse p60 = married and spouse earning and spouse living in Ireland</t>
  </si>
  <si>
    <t>Married (Single) = married and spouse not living in Ireland</t>
  </si>
  <si>
    <t>Married (Joint) = married and spouse living in Ireland</t>
  </si>
  <si>
    <t>Married This Year (Single) = married, married 2018, spouse not in Ireland</t>
  </si>
  <si>
    <t>Married This Year (Joint) = married, married 2018, spouse in Ireland</t>
  </si>
  <si>
    <t>Married This Year (Joint)</t>
  </si>
  <si>
    <t>Spouse Earnings</t>
  </si>
  <si>
    <t xml:space="preserve">Tax Resident </t>
  </si>
  <si>
    <t>Marital Tax Status (Assessment)</t>
  </si>
  <si>
    <t>Dependents?</t>
  </si>
  <si>
    <t>Outbound to Canada</t>
  </si>
  <si>
    <t>Divorced = not married</t>
  </si>
  <si>
    <t>Cohabitant = not married</t>
  </si>
  <si>
    <t>Need to be in Ireland</t>
  </si>
  <si>
    <t xml:space="preserve">Need to be Married </t>
  </si>
  <si>
    <t>Spouse in Ireland</t>
  </si>
  <si>
    <t>Needs to be tax resident</t>
  </si>
  <si>
    <t>IF employee is inbound they are tax equalised.</t>
  </si>
  <si>
    <t>Social Security</t>
  </si>
  <si>
    <t>Assignment Type</t>
  </si>
  <si>
    <t>Date of Birth</t>
  </si>
  <si>
    <t>Medical Insurance by Employer</t>
  </si>
  <si>
    <t>Temporary/Permanent (how many years)</t>
  </si>
  <si>
    <t>Outbound/Inbound (where?)</t>
  </si>
  <si>
    <t>you can find these dates on the tax allowance report or infer them from the tax organiser</t>
  </si>
  <si>
    <t>if tax resident in ireland for the past 3 years consecutively</t>
  </si>
  <si>
    <t>birth country/ fathers birth country</t>
  </si>
  <si>
    <t>Yes/No</t>
  </si>
  <si>
    <t># if we need it otherwise n/a</t>
  </si>
  <si>
    <t>Yes/No /(n/a)</t>
  </si>
  <si>
    <t>Yes/No/(n/a)</t>
  </si>
  <si>
    <t>Check on ROS by searching their name</t>
  </si>
  <si>
    <t>Found on Global One (Client Portal)</t>
  </si>
  <si>
    <t>Additional Information</t>
  </si>
  <si>
    <t>Put in any dividends, rental income, school fees, med expenses basically anything that might be relevant to their tax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</si>
</sst>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0" xfId="0" applyFill="1" applyAlignment="1">
      <alignment horizontal="right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1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0"/>
  <sheetViews>
    <sheetView tabSelected="1" zoomScale="80" zoomScaleNormal="80" workbookViewId="0">
      <pane xSplit="1" topLeftCell="B1" activePane="topRight" state="frozen"/>
      <selection pane="topRight" activeCell="G8" sqref="G8"/>
    </sheetView>
  </sheetViews>
  <sheetFormatPr defaultRowHeight="14.5" x14ac:dyDescent="0.35"/>
  <cols>
    <col min="1" max="1" width="27.26953125" bestFit="1" customWidth="1"/>
    <col min="2" max="2" width="19.7265625" customWidth="1"/>
    <col min="3" max="3" width="18.1796875" customWidth="1"/>
    <col min="4" max="4" width="22.08984375" customWidth="1"/>
    <col min="5" max="5" width="23" customWidth="1"/>
    <col min="6" max="6" width="22" customWidth="1"/>
    <col min="7" max="7" width="23.1796875" customWidth="1"/>
    <col min="8" max="8" width="21.6328125" customWidth="1"/>
    <col min="9" max="9" width="22.36328125" customWidth="1"/>
    <col min="10" max="10" width="23" customWidth="1"/>
    <col min="11" max="11" width="14.453125" customWidth="1"/>
    <col min="12" max="12" width="16.81640625" bestFit="1" customWidth="1"/>
    <col min="13" max="13" width="15.90625" bestFit="1" customWidth="1"/>
    <col min="14" max="14" width="13.08984375" bestFit="1" customWidth="1"/>
    <col min="15" max="15" width="8" bestFit="1" customWidth="1"/>
    <col min="16" max="16" width="8.54296875" bestFit="1" customWidth="1"/>
    <col min="17" max="17" width="13.08984375" bestFit="1" customWidth="1"/>
    <col min="18" max="18" width="14.54296875" bestFit="1" customWidth="1"/>
    <col min="19" max="20" width="16.1796875" bestFit="1" customWidth="1"/>
    <col min="21" max="21" width="14.54296875" bestFit="1" customWidth="1"/>
    <col min="22" max="22" width="11" bestFit="1" customWidth="1"/>
    <col min="23" max="23" width="16.54296875" bestFit="1" customWidth="1"/>
    <col min="25" max="25" width="15.6328125" bestFit="1" customWidth="1"/>
    <col min="26" max="26" width="19" bestFit="1" customWidth="1"/>
  </cols>
  <sheetData>
    <row r="1" spans="1:21" s="3" customFormat="1" x14ac:dyDescent="0.35">
      <c r="A1" s="10" t="s">
        <v>0</v>
      </c>
      <c r="B1" s="7"/>
      <c r="C1"/>
      <c r="D1" s="5"/>
      <c r="E1" s="5"/>
      <c r="F1" s="5"/>
      <c r="G1" s="5"/>
      <c r="H1" s="5"/>
      <c r="I1" s="5"/>
      <c r="J1" s="5"/>
      <c r="K1" s="5"/>
      <c r="L1" s="5"/>
      <c r="M1" s="5"/>
      <c r="N1" s="8"/>
      <c r="O1" s="8"/>
      <c r="P1" s="8"/>
      <c r="Q1" s="8"/>
      <c r="R1" s="8"/>
      <c r="S1" s="8"/>
    </row>
    <row r="2" spans="1:21" x14ac:dyDescent="0.35">
      <c r="A2" s="10" t="s">
        <v>1</v>
      </c>
      <c r="B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U2" s="4"/>
    </row>
    <row r="3" spans="1:21" x14ac:dyDescent="0.35">
      <c r="A3" s="10" t="s">
        <v>2</v>
      </c>
      <c r="B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U3" s="4"/>
    </row>
    <row r="4" spans="1:21" x14ac:dyDescent="0.35">
      <c r="A4" s="10" t="s">
        <v>51</v>
      </c>
      <c r="B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s="4"/>
    </row>
    <row r="5" spans="1:21" x14ac:dyDescent="0.35">
      <c r="A5" s="10" t="s">
        <v>3</v>
      </c>
      <c r="B5" s="7"/>
      <c r="C5" t="s">
        <v>54</v>
      </c>
      <c r="D5" s="7"/>
      <c r="E5" s="7"/>
      <c r="F5" s="7"/>
      <c r="G5" s="7"/>
      <c r="H5" s="7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U5" s="4"/>
    </row>
    <row r="6" spans="1:21" x14ac:dyDescent="0.35">
      <c r="A6" s="10" t="s">
        <v>50</v>
      </c>
      <c r="B6" s="7"/>
      <c r="C6" t="s">
        <v>53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U6" s="4"/>
    </row>
    <row r="7" spans="1:21" x14ac:dyDescent="0.35">
      <c r="A7" s="11" t="s">
        <v>26</v>
      </c>
      <c r="B7" s="7" t="str">
        <f>IF(ISNUMBER(SEARCH("Inbound", B5)), "Yes", "No")</f>
        <v>No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s="4"/>
    </row>
    <row r="8" spans="1:21" x14ac:dyDescent="0.35">
      <c r="A8" s="10" t="s">
        <v>11</v>
      </c>
      <c r="B8" s="1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U8" s="4"/>
    </row>
    <row r="9" spans="1:21" x14ac:dyDescent="0.35">
      <c r="A9" s="10" t="s">
        <v>12</v>
      </c>
      <c r="B9" s="13"/>
      <c r="C9" t="s">
        <v>55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U9" s="4"/>
    </row>
    <row r="10" spans="1:21" x14ac:dyDescent="0.35">
      <c r="A10" s="10" t="s">
        <v>13</v>
      </c>
      <c r="B10" s="1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4"/>
    </row>
    <row r="11" spans="1:21" x14ac:dyDescent="0.35">
      <c r="A11" s="10" t="s">
        <v>14</v>
      </c>
      <c r="B11" s="1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U11" s="4"/>
    </row>
    <row r="12" spans="1:21" x14ac:dyDescent="0.35">
      <c r="A12" s="11" t="s">
        <v>38</v>
      </c>
      <c r="B12" s="7" t="str">
        <f t="shared" ref="B12" si="0">IF(B14 &gt;= 183, "Yes", IF((B15+B14) &gt;= 260, "Yes", "No"))</f>
        <v>No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21" x14ac:dyDescent="0.35">
      <c r="A13" s="10" t="s">
        <v>5</v>
      </c>
      <c r="B13" s="7"/>
      <c r="C13" t="s">
        <v>56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21" x14ac:dyDescent="0.35">
      <c r="A14" s="11" t="s">
        <v>10</v>
      </c>
      <c r="B14" s="7">
        <f t="shared" ref="B14" si="1">DATEDIF(B8,B9,"D")</f>
        <v>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21" x14ac:dyDescent="0.35">
      <c r="A15" s="11" t="s">
        <v>15</v>
      </c>
      <c r="B15" s="7">
        <f t="shared" ref="B15" si="2">DATEDIF(B10,B11,"D")</f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21" x14ac:dyDescent="0.35">
      <c r="A16" s="10" t="s">
        <v>6</v>
      </c>
      <c r="B16" s="7"/>
      <c r="C16" t="s">
        <v>57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35">
      <c r="A17" s="10" t="s">
        <v>18</v>
      </c>
      <c r="B17" s="7"/>
      <c r="C17" t="s">
        <v>58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35">
      <c r="A18" s="10" t="s">
        <v>9</v>
      </c>
      <c r="B18" s="7"/>
      <c r="C18" t="s">
        <v>61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35">
      <c r="A19" s="10" t="s">
        <v>19</v>
      </c>
      <c r="B19" s="7"/>
      <c r="C19" t="s">
        <v>61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35">
      <c r="A20" s="10" t="s">
        <v>20</v>
      </c>
      <c r="B20" s="7"/>
      <c r="C20" t="s">
        <v>60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29" x14ac:dyDescent="0.35">
      <c r="A21" s="12" t="s">
        <v>39</v>
      </c>
      <c r="B21" s="7" t="str">
        <f>IF(OR(B17 = "No", B17 = "Cohabitant", B17 = "Divorced"), "Single", IF(AND(B18 = "No", OR(B19 = "No", B20 = "No")), "Married (Single)", IF(AND(B18 = "No", B19 = "No", B20 = "Yes"), "Married (Joint)", IF(AND(B18 = "No", B19 = "Yes", B20 = "Yes"), "Married (Joint) request spouse p60", IF(AND(B20 = "Yes", B19 = "Yes"), "Married This Year (Joint) request spouse p60", IF(B20 = "No", "Married This Year (Single)", "Married This Year (Joint)"))))))</f>
        <v>Married This Year (Joint)</v>
      </c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5">
      <c r="A22" s="10" t="s">
        <v>37</v>
      </c>
      <c r="B22" s="14"/>
      <c r="C22" t="s">
        <v>59</v>
      </c>
      <c r="D22" s="6"/>
      <c r="E22" s="6"/>
      <c r="F22" s="6"/>
      <c r="G22" s="6"/>
      <c r="H22" s="6"/>
      <c r="I22" s="6"/>
      <c r="J22" s="6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35">
      <c r="A23" s="10" t="s">
        <v>40</v>
      </c>
      <c r="B23" s="7"/>
      <c r="C23" t="s">
        <v>58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35">
      <c r="A24" s="10" t="s">
        <v>52</v>
      </c>
      <c r="B24" s="7"/>
      <c r="C24" t="s">
        <v>58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35">
      <c r="A25" s="11" t="s">
        <v>7</v>
      </c>
      <c r="B25" s="7" t="str">
        <f>IF(AND(B12= "Yes", B23 = "Yes", OR(B22 &lt; 7000, B22 = "n/a"), B20 = "Yes", OR(B21 = "Married (Single)", B21 = "Married (Joint)", B21 = "Married This Year (Joint)", B21 = "Married (Joint) request spouse p60", B21 = "Married This Year (Joint) request spouse p60")), "Yes", "No")</f>
        <v>No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35">
      <c r="A26" s="11" t="s">
        <v>49</v>
      </c>
      <c r="B26" s="7" t="str">
        <f>IF(OR(AND(ISNUMBER(SEARCH("Outbound",B5)),B16="Ireland", B6 = "Temporary"), AND(B6="Permanent",B16&lt;&gt;"Ireland", ISNUMBER(SEARCH("Inbound",B5)))),"Yes","No")</f>
        <v>No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35">
      <c r="A27" s="10" t="s">
        <v>8</v>
      </c>
      <c r="B27" s="7"/>
      <c r="C27" t="s">
        <v>58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35">
      <c r="A28" s="10" t="s">
        <v>24</v>
      </c>
      <c r="B28" s="7"/>
      <c r="C28" t="s">
        <v>62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35">
      <c r="A29" s="10" t="s">
        <v>25</v>
      </c>
      <c r="B29" s="7"/>
      <c r="C29" t="s">
        <v>63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35">
      <c r="A30" s="10" t="s">
        <v>64</v>
      </c>
      <c r="C30" t="s">
        <v>65</v>
      </c>
    </row>
  </sheetData>
  <dataConsolidate/>
  <dataValidations count="5">
    <dataValidation type="list" allowBlank="1" showInputMessage="1" showErrorMessage="1" error="You can only enter &quot;Yes&quot; or &quot;No&quot; for this column." sqref="X18:Z21 P18:S21 P2:S16 X2:Z16">
      <formula1>"Yes, No"</formula1>
    </dataValidation>
    <dataValidation type="list" allowBlank="1" showInputMessage="1" showErrorMessage="1" sqref="D6:J6">
      <formula1>"710, 44"</formula1>
    </dataValidation>
    <dataValidation type="list" errorStyle="warning" allowBlank="1" showInputMessage="1" showErrorMessage="1" error="You should only enter &quot;Yes&quot; or &quot;No&quot; for this cell." sqref="D23:J24 D18:J20 D7:J7 D13:J13 D27:J29">
      <formula1>"Yes, No"</formula1>
    </dataValidation>
    <dataValidation type="list" allowBlank="1" showInputMessage="1" showErrorMessage="1" sqref="D17:XFD17">
      <formula1>"Yes, No, Divorced, Cohabitant"</formula1>
    </dataValidation>
    <dataValidation type="list" allowBlank="1" showInputMessage="1" showErrorMessage="1" sqref="V2:V11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9"/>
  <sheetViews>
    <sheetView workbookViewId="0">
      <selection activeCell="G3" sqref="G3"/>
    </sheetView>
  </sheetViews>
  <sheetFormatPr defaultRowHeight="14.5" x14ac:dyDescent="0.35"/>
  <cols>
    <col min="1" max="1" width="19.90625" bestFit="1" customWidth="1"/>
    <col min="2" max="2" width="18.7265625" bestFit="1" customWidth="1"/>
    <col min="3" max="3" width="20.54296875" bestFit="1" customWidth="1"/>
    <col min="4" max="4" width="19.81640625" bestFit="1" customWidth="1"/>
    <col min="5" max="5" width="11.36328125" bestFit="1" customWidth="1"/>
    <col min="6" max="6" width="16.81640625" bestFit="1" customWidth="1"/>
    <col min="7" max="7" width="15.90625" bestFit="1" customWidth="1"/>
    <col min="8" max="8" width="12.7265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D1" s="1" t="s">
        <v>14</v>
      </c>
      <c r="E1" s="2" t="s">
        <v>4</v>
      </c>
      <c r="F1" s="1" t="s">
        <v>5</v>
      </c>
      <c r="G1" s="2" t="s">
        <v>10</v>
      </c>
      <c r="H1" s="2" t="s">
        <v>15</v>
      </c>
    </row>
    <row r="2" spans="1:10" x14ac:dyDescent="0.35">
      <c r="E2" t="str">
        <f>IF(G2 &gt;= 183, "Yes", IF((H2+G2) &gt;= 260, "Yes", "No"))</f>
        <v>No</v>
      </c>
      <c r="G2">
        <f>DATEDIF(A2,B2,"D")</f>
        <v>0</v>
      </c>
      <c r="H2">
        <f>DATEDIF(C2,D2,"D")</f>
        <v>0</v>
      </c>
    </row>
    <row r="3" spans="1:10" x14ac:dyDescent="0.35">
      <c r="E3" t="str">
        <f t="shared" ref="E3:E5" si="0">IF(G3 &gt;= 183, "Yes", IF((H3+G3) &gt;= 260, "Yes", "No"))</f>
        <v>No</v>
      </c>
      <c r="G3">
        <f t="shared" ref="G3:G5" si="1">DATEDIF(A3,B3,"D")</f>
        <v>0</v>
      </c>
      <c r="H3">
        <f t="shared" ref="H3:H5" si="2">DATEDIF(C3,D3,"D")</f>
        <v>0</v>
      </c>
    </row>
    <row r="4" spans="1:10" x14ac:dyDescent="0.35">
      <c r="E4" t="str">
        <f t="shared" si="0"/>
        <v>No</v>
      </c>
      <c r="G4">
        <f t="shared" si="1"/>
        <v>0</v>
      </c>
      <c r="H4">
        <f t="shared" si="2"/>
        <v>0</v>
      </c>
    </row>
    <row r="5" spans="1:10" x14ac:dyDescent="0.35">
      <c r="E5" t="str">
        <f t="shared" si="0"/>
        <v>No</v>
      </c>
      <c r="G5">
        <f t="shared" si="1"/>
        <v>0</v>
      </c>
      <c r="H5">
        <f t="shared" si="2"/>
        <v>0</v>
      </c>
    </row>
    <row r="8" spans="1:10" x14ac:dyDescent="0.35">
      <c r="J8" t="s">
        <v>30</v>
      </c>
    </row>
    <row r="9" spans="1:10" x14ac:dyDescent="0.35">
      <c r="J9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3"/>
  <sheetViews>
    <sheetView zoomScaleNormal="100" workbookViewId="0">
      <selection activeCell="E2" sqref="E2"/>
    </sheetView>
  </sheetViews>
  <sheetFormatPr defaultRowHeight="14.5" x14ac:dyDescent="0.35"/>
  <cols>
    <col min="1" max="1" width="8.453125" bestFit="1" customWidth="1"/>
    <col min="2" max="2" width="13" bestFit="1" customWidth="1"/>
    <col min="3" max="3" width="14.54296875" bestFit="1" customWidth="1"/>
    <col min="4" max="5" width="16.1796875" bestFit="1" customWidth="1"/>
    <col min="6" max="6" width="88.90625" bestFit="1" customWidth="1"/>
    <col min="7" max="7" width="9.26953125" customWidth="1"/>
    <col min="8" max="8" width="8.7265625" bestFit="1" customWidth="1"/>
  </cols>
  <sheetData>
    <row r="1" spans="1:10" x14ac:dyDescent="0.35">
      <c r="A1" s="1" t="s">
        <v>18</v>
      </c>
      <c r="B1" s="1" t="s">
        <v>9</v>
      </c>
      <c r="C1" s="1" t="s">
        <v>19</v>
      </c>
      <c r="D1" s="1" t="s">
        <v>20</v>
      </c>
      <c r="E1" s="2" t="s">
        <v>16</v>
      </c>
      <c r="G1" s="3"/>
      <c r="H1" s="3"/>
      <c r="I1" s="3"/>
      <c r="J1" s="3"/>
    </row>
    <row r="2" spans="1:10" x14ac:dyDescent="0.35">
      <c r="A2" t="s">
        <v>21</v>
      </c>
      <c r="B2" t="s">
        <v>21</v>
      </c>
      <c r="C2" t="s">
        <v>21</v>
      </c>
      <c r="D2" t="s">
        <v>21</v>
      </c>
      <c r="E2" t="str">
        <f>IF(OR(A2 = "No", A2 = "Cohabitant", A2 = "Divorced"), "Single", IF(AND(B2 = "No", OR(C2 = "No", D2 = "No")), "Married (Single)", IF(AND(B2 = "No", C2 = "No", D2 = "Yes"), "Married (Joint)", IF(AND(B2 = "No", C2 = "Yes", D2 = "Yes"), "Married (Joint) request spouse p60", IF(AND(D2 = "Yes", C2 = "Yes"), "Married This Year (Joint) request spouse p60", IF(D2 = "No", "Married This Year (Single)", "Married This Year (Joint)"))))))</f>
        <v>Single</v>
      </c>
    </row>
    <row r="3" spans="1:10" x14ac:dyDescent="0.35">
      <c r="A3" t="s">
        <v>21</v>
      </c>
      <c r="B3" t="s">
        <v>21</v>
      </c>
      <c r="C3" t="s">
        <v>21</v>
      </c>
      <c r="D3" t="s">
        <v>21</v>
      </c>
      <c r="E3" t="str">
        <f t="shared" ref="E3:E5" si="0">IF(OR(A3 = "No", A3 = "Cohabitant", A3 = "Divorced"), "Single", IF(AND(B3 = "No", OR(C3 = "No", D3 = "No")), "Married (Single)", IF(AND(B3 = "No", C3 = "No", D3 = "Yes"), "Married (Joint)", IF(AND(B3 = "No", C3 = "Yes", D3 = "Yes"), "Married (Joint) request spouse p60", IF(AND(D3 = "Yes", C3 = "Yes"), "Married This Year (Joint) request spouse p60", IF(D3 = "No", "Married This Year (Single)", "Married This Year (Joint)"))))))</f>
        <v>Single</v>
      </c>
    </row>
    <row r="4" spans="1:10" x14ac:dyDescent="0.35">
      <c r="A4" t="s">
        <v>21</v>
      </c>
      <c r="B4" t="s">
        <v>21</v>
      </c>
      <c r="C4" t="s">
        <v>21</v>
      </c>
      <c r="D4" t="s">
        <v>21</v>
      </c>
      <c r="E4" t="str">
        <f t="shared" si="0"/>
        <v>Single</v>
      </c>
    </row>
    <row r="5" spans="1:10" x14ac:dyDescent="0.35">
      <c r="A5" t="s">
        <v>21</v>
      </c>
      <c r="B5" t="s">
        <v>21</v>
      </c>
      <c r="C5" t="s">
        <v>21</v>
      </c>
      <c r="D5" t="s">
        <v>21</v>
      </c>
      <c r="E5" t="str">
        <f t="shared" si="0"/>
        <v>Single</v>
      </c>
      <c r="F5" t="s">
        <v>17</v>
      </c>
      <c r="I5" s="3"/>
    </row>
    <row r="6" spans="1:10" x14ac:dyDescent="0.35">
      <c r="F6" t="s">
        <v>33</v>
      </c>
      <c r="I6" s="3"/>
    </row>
    <row r="7" spans="1:10" x14ac:dyDescent="0.35">
      <c r="F7" t="s">
        <v>32</v>
      </c>
      <c r="I7" s="3"/>
    </row>
    <row r="8" spans="1:10" x14ac:dyDescent="0.35">
      <c r="F8" t="s">
        <v>31</v>
      </c>
    </row>
    <row r="9" spans="1:10" x14ac:dyDescent="0.35">
      <c r="F9" t="s">
        <v>35</v>
      </c>
    </row>
    <row r="10" spans="1:10" x14ac:dyDescent="0.35">
      <c r="F10" t="s">
        <v>34</v>
      </c>
    </row>
    <row r="11" spans="1:10" x14ac:dyDescent="0.35">
      <c r="F11" t="s">
        <v>23</v>
      </c>
    </row>
    <row r="12" spans="1:10" x14ac:dyDescent="0.35">
      <c r="F12" t="s">
        <v>42</v>
      </c>
    </row>
    <row r="13" spans="1:10" x14ac:dyDescent="0.35">
      <c r="F13" t="s">
        <v>43</v>
      </c>
    </row>
  </sheetData>
  <dataValidations count="2">
    <dataValidation type="list" errorStyle="information" allowBlank="1" showErrorMessage="1" error="You can only enter &quot;Yes&quot; or &quot;No&quot; for this column_x000a_" sqref="B2:D5">
      <formula1>"Yes, No"</formula1>
    </dataValidation>
    <dataValidation type="list" errorStyle="information" allowBlank="1" showErrorMessage="1" error="You can only enter &quot;Yes&quot; or &quot;No&quot; for this column_x000a_" sqref="A2:A5">
      <formula1>"Yes, No, Divorced, Cohabitant"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"/>
  <sheetViews>
    <sheetView workbookViewId="0">
      <selection activeCell="F2" sqref="F2"/>
    </sheetView>
  </sheetViews>
  <sheetFormatPr defaultRowHeight="14.5" x14ac:dyDescent="0.35"/>
  <cols>
    <col min="1" max="1" width="11.81640625" bestFit="1" customWidth="1"/>
    <col min="2" max="2" width="16.26953125" bestFit="1" customWidth="1"/>
    <col min="3" max="4" width="14.54296875" bestFit="1" customWidth="1"/>
    <col min="5" max="6" width="16.36328125" bestFit="1" customWidth="1"/>
    <col min="8" max="8" width="36.81640625" bestFit="1" customWidth="1"/>
  </cols>
  <sheetData>
    <row r="1" spans="1:8" x14ac:dyDescent="0.35">
      <c r="A1" s="2" t="s">
        <v>38</v>
      </c>
      <c r="B1" s="1" t="s">
        <v>46</v>
      </c>
      <c r="C1" s="2" t="s">
        <v>16</v>
      </c>
      <c r="D1" s="1" t="s">
        <v>19</v>
      </c>
      <c r="E1" s="1" t="s">
        <v>27</v>
      </c>
      <c r="F1" s="2" t="s">
        <v>7</v>
      </c>
    </row>
    <row r="2" spans="1:8" x14ac:dyDescent="0.35">
      <c r="A2" s="5" t="str">
        <f>IF(C2 &gt;= 183, "Yes", IF((D2+C2) &gt;= 260, "Yes", "No"))</f>
        <v>Yes</v>
      </c>
      <c r="B2" t="s">
        <v>22</v>
      </c>
      <c r="C2" t="s">
        <v>36</v>
      </c>
      <c r="D2">
        <v>55</v>
      </c>
      <c r="E2" t="s">
        <v>22</v>
      </c>
      <c r="F2" t="str">
        <f>IF(AND(A2 = "Yes", E2 = "Yes", OR(D2 &lt; 7000, D2 = "n/a"), B2 = "Yes", OR(C2 = "Married (Single)", C2 = "Married (Joint)", C2 = "Married This Year (Joint)", C2 = "Married (Joint) request spouse p60", C2 = "Married This Year (Joint) request spouse p60")), "Yes", "No")</f>
        <v>Yes</v>
      </c>
      <c r="H2" t="s">
        <v>44</v>
      </c>
    </row>
    <row r="3" spans="1:8" x14ac:dyDescent="0.35">
      <c r="H3" t="s">
        <v>45</v>
      </c>
    </row>
    <row r="4" spans="1:8" x14ac:dyDescent="0.35">
      <c r="H4" t="s">
        <v>28</v>
      </c>
    </row>
    <row r="5" spans="1:8" x14ac:dyDescent="0.35">
      <c r="H5" t="s">
        <v>47</v>
      </c>
    </row>
    <row r="10" spans="1:8" x14ac:dyDescent="0.35">
      <c r="E10" s="3"/>
      <c r="F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workbookViewId="0">
      <selection activeCell="E4" sqref="E4"/>
    </sheetView>
  </sheetViews>
  <sheetFormatPr defaultRowHeight="14.5" x14ac:dyDescent="0.35"/>
  <cols>
    <col min="2" max="2" width="11.453125" bestFit="1" customWidth="1"/>
    <col min="3" max="3" width="13.1796875" bestFit="1" customWidth="1"/>
  </cols>
  <sheetData>
    <row r="1" spans="2:5" x14ac:dyDescent="0.35">
      <c r="B1" s="9" t="s">
        <v>3</v>
      </c>
      <c r="C1" s="2" t="s">
        <v>26</v>
      </c>
    </row>
    <row r="2" spans="2:5" ht="29" x14ac:dyDescent="0.35">
      <c r="B2" s="7" t="s">
        <v>41</v>
      </c>
      <c r="C2" s="5" t="str">
        <f>IF(ISNUMBER(SEARCH("Inbound", B2)), "Yes", "No")</f>
        <v>No</v>
      </c>
    </row>
    <row r="3" spans="2:5" x14ac:dyDescent="0.35">
      <c r="E3" t="s">
        <v>48</v>
      </c>
    </row>
  </sheetData>
  <dataValidations count="1">
    <dataValidation errorStyle="warning" allowBlank="1" showInputMessage="1" showErrorMessage="1" error="You should only enter &quot;Yes&quot; or &quot;No&quot; for this cell." sqref="C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Template</vt:lpstr>
      <vt:lpstr>Tax Resident</vt:lpstr>
      <vt:lpstr>Marital Status</vt:lpstr>
      <vt:lpstr>Home Carer Credit</vt:lpstr>
      <vt:lpstr>Tax Equalised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Butler</dc:creator>
  <cp:lastModifiedBy>Jack Butler</cp:lastModifiedBy>
  <dcterms:created xsi:type="dcterms:W3CDTF">2019-02-21T10:47:45Z</dcterms:created>
  <dcterms:modified xsi:type="dcterms:W3CDTF">2019-06-06T15:36:31Z</dcterms:modified>
</cp:coreProperties>
</file>