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Desktop\Pythia Sports Test\Excel\"/>
    </mc:Choice>
  </mc:AlternateContent>
  <xr:revisionPtr revIDLastSave="0" documentId="13_ncr:1_{696810FB-DD5E-4D55-B598-7FD195BC9338}" xr6:coauthVersionLast="45" xr6:coauthVersionMax="45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teams" sheetId="4" r:id="rId1"/>
    <sheet name="Season 1 " sheetId="1" r:id="rId2"/>
    <sheet name="Final Table S1" sheetId="6" r:id="rId3"/>
    <sheet name="avg_goals" sheetId="9" r:id="rId4"/>
    <sheet name="Winning Stage S1" sheetId="8" r:id="rId5"/>
    <sheet name="lowestProb5" sheetId="10" r:id="rId6"/>
    <sheet name="Big Upset S1" sheetId="5" r:id="rId7"/>
    <sheet name="Season 2 " sheetId="2" r:id="rId8"/>
  </sheets>
  <definedNames>
    <definedName name="_xlnm._FilterDatabase" localSheetId="1" hidden="1">'Season 1 '!$A$1:$L$757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5" l="1"/>
  <c r="H12" i="5"/>
  <c r="M12" i="5"/>
  <c r="N12" i="5" s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H7" i="10" l="1"/>
  <c r="H6" i="10"/>
  <c r="H5" i="10"/>
  <c r="H4" i="10"/>
  <c r="H3" i="10"/>
  <c r="Q3" i="6" l="1"/>
  <c r="R3" i="6" s="1"/>
  <c r="Q4" i="6"/>
  <c r="R4" i="6" s="1"/>
  <c r="Q5" i="6"/>
  <c r="R5" i="6" s="1"/>
  <c r="Q6" i="6"/>
  <c r="R6" i="6"/>
  <c r="Q7" i="6"/>
  <c r="R7" i="6" s="1"/>
  <c r="Q8" i="6"/>
  <c r="R8" i="6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/>
  <c r="Q15" i="6"/>
  <c r="R15" i="6" s="1"/>
  <c r="Q16" i="6"/>
  <c r="R16" i="6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/>
  <c r="Q23" i="6"/>
  <c r="R23" i="6" s="1"/>
  <c r="Q24" i="6"/>
  <c r="R24" i="6"/>
  <c r="Q25" i="6"/>
  <c r="R25" i="6" s="1"/>
  <c r="Q26" i="6"/>
  <c r="R26" i="6" s="1"/>
  <c r="Q27" i="6"/>
  <c r="R27" i="6" s="1"/>
  <c r="Q28" i="6"/>
  <c r="R28" i="6" s="1"/>
  <c r="Q29" i="6"/>
  <c r="R29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Q2" i="6"/>
  <c r="R2" i="6" s="1"/>
  <c r="O4" i="6"/>
  <c r="S4" i="6" s="1"/>
  <c r="O5" i="6"/>
  <c r="S5" i="6" s="1"/>
  <c r="O6" i="6"/>
  <c r="P6" i="6" s="1"/>
  <c r="T6" i="6" s="1"/>
  <c r="O7" i="6"/>
  <c r="S7" i="6" s="1"/>
  <c r="O8" i="6"/>
  <c r="S8" i="6" s="1"/>
  <c r="O9" i="6"/>
  <c r="S9" i="6" s="1"/>
  <c r="O10" i="6"/>
  <c r="P10" i="6" s="1"/>
  <c r="T10" i="6" s="1"/>
  <c r="O11" i="6"/>
  <c r="S11" i="6" s="1"/>
  <c r="O12" i="6"/>
  <c r="S12" i="6" s="1"/>
  <c r="O13" i="6"/>
  <c r="S13" i="6" s="1"/>
  <c r="O14" i="6"/>
  <c r="P14" i="6" s="1"/>
  <c r="T14" i="6" s="1"/>
  <c r="O15" i="6"/>
  <c r="S15" i="6" s="1"/>
  <c r="O16" i="6"/>
  <c r="S16" i="6" s="1"/>
  <c r="O17" i="6"/>
  <c r="S17" i="6" s="1"/>
  <c r="O18" i="6"/>
  <c r="P18" i="6" s="1"/>
  <c r="T18" i="6" s="1"/>
  <c r="O19" i="6"/>
  <c r="S19" i="6" s="1"/>
  <c r="O20" i="6"/>
  <c r="S20" i="6" s="1"/>
  <c r="O21" i="6"/>
  <c r="S21" i="6" s="1"/>
  <c r="O22" i="6"/>
  <c r="P22" i="6" s="1"/>
  <c r="T22" i="6" s="1"/>
  <c r="O23" i="6"/>
  <c r="S23" i="6" s="1"/>
  <c r="O24" i="6"/>
  <c r="S24" i="6" s="1"/>
  <c r="O25" i="6"/>
  <c r="S25" i="6" s="1"/>
  <c r="O26" i="6"/>
  <c r="P26" i="6" s="1"/>
  <c r="T26" i="6" s="1"/>
  <c r="O27" i="6"/>
  <c r="S27" i="6" s="1"/>
  <c r="O28" i="6"/>
  <c r="S28" i="6" s="1"/>
  <c r="O29" i="6"/>
  <c r="S29" i="6" s="1"/>
  <c r="O3" i="6"/>
  <c r="S3" i="6" s="1"/>
  <c r="H2" i="6"/>
  <c r="P2" i="6"/>
  <c r="T2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O2" i="6"/>
  <c r="S2" i="6" s="1"/>
  <c r="P29" i="6" l="1"/>
  <c r="T29" i="6" s="1"/>
  <c r="P25" i="6"/>
  <c r="T25" i="6" s="1"/>
  <c r="P21" i="6"/>
  <c r="T21" i="6" s="1"/>
  <c r="P17" i="6"/>
  <c r="T17" i="6" s="1"/>
  <c r="P13" i="6"/>
  <c r="T13" i="6" s="1"/>
  <c r="P9" i="6"/>
  <c r="T9" i="6" s="1"/>
  <c r="P5" i="6"/>
  <c r="T5" i="6" s="1"/>
  <c r="P3" i="6"/>
  <c r="T3" i="6" s="1"/>
  <c r="P28" i="6"/>
  <c r="T28" i="6" s="1"/>
  <c r="P24" i="6"/>
  <c r="T24" i="6" s="1"/>
  <c r="P20" i="6"/>
  <c r="T20" i="6" s="1"/>
  <c r="P16" i="6"/>
  <c r="T16" i="6" s="1"/>
  <c r="P12" i="6"/>
  <c r="T12" i="6" s="1"/>
  <c r="P8" i="6"/>
  <c r="T8" i="6" s="1"/>
  <c r="P4" i="6"/>
  <c r="T4" i="6" s="1"/>
  <c r="S26" i="6"/>
  <c r="S22" i="6"/>
  <c r="S18" i="6"/>
  <c r="S14" i="6"/>
  <c r="S10" i="6"/>
  <c r="S6" i="6"/>
  <c r="P27" i="6"/>
  <c r="T27" i="6" s="1"/>
  <c r="P23" i="6"/>
  <c r="T23" i="6" s="1"/>
  <c r="P19" i="6"/>
  <c r="T19" i="6" s="1"/>
  <c r="P15" i="6"/>
  <c r="T15" i="6" s="1"/>
  <c r="P11" i="6"/>
  <c r="T11" i="6" s="1"/>
  <c r="P7" i="6"/>
  <c r="T7" i="6" s="1"/>
  <c r="D2" i="5"/>
  <c r="O3" i="1"/>
  <c r="E2" i="6"/>
  <c r="E3" i="6"/>
  <c r="E4" i="6"/>
  <c r="E5" i="6"/>
  <c r="G5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J22" i="6" s="1"/>
  <c r="I23" i="6"/>
  <c r="I24" i="6"/>
  <c r="I25" i="6"/>
  <c r="I26" i="6"/>
  <c r="J26" i="6" s="1"/>
  <c r="I27" i="6"/>
  <c r="I28" i="6"/>
  <c r="J28" i="6" s="1"/>
  <c r="I29" i="6"/>
  <c r="J29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3" i="6"/>
  <c r="J24" i="6"/>
  <c r="J25" i="6"/>
  <c r="J2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G25" i="6" l="1"/>
  <c r="G17" i="6"/>
  <c r="G9" i="6"/>
  <c r="G28" i="6"/>
  <c r="G24" i="6"/>
  <c r="G20" i="6"/>
  <c r="G16" i="6"/>
  <c r="G12" i="6"/>
  <c r="G8" i="6"/>
  <c r="G4" i="6"/>
  <c r="G29" i="6"/>
  <c r="G21" i="6"/>
  <c r="G13" i="6"/>
  <c r="G27" i="6"/>
  <c r="G23" i="6"/>
  <c r="G19" i="6"/>
  <c r="G15" i="6"/>
  <c r="G11" i="6"/>
  <c r="G7" i="6"/>
  <c r="G3" i="6"/>
  <c r="G26" i="6"/>
  <c r="G22" i="6"/>
  <c r="G18" i="6"/>
  <c r="G14" i="6"/>
  <c r="G10" i="6"/>
  <c r="G6" i="6"/>
  <c r="G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2" i="2"/>
  <c r="I3" i="5"/>
  <c r="C9" i="6" l="1"/>
  <c r="B2" i="8"/>
  <c r="C3" i="6"/>
  <c r="C4" i="6"/>
  <c r="C5" i="6"/>
  <c r="C6" i="6"/>
  <c r="C7" i="6"/>
  <c r="C8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O13" i="1" l="1"/>
  <c r="P13" i="1" s="1"/>
  <c r="P2" i="1"/>
  <c r="Q2" i="1" s="1"/>
  <c r="R2" i="1" s="1"/>
  <c r="S2" i="1" s="1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3" i="1"/>
  <c r="O19" i="1" s="1"/>
  <c r="K3" i="1"/>
  <c r="O27" i="1" s="1"/>
  <c r="K4" i="1"/>
  <c r="O28" i="1" s="1"/>
  <c r="K5" i="1"/>
  <c r="O29" i="1" s="1"/>
  <c r="K6" i="1"/>
  <c r="O30" i="1" s="1"/>
  <c r="K7" i="1"/>
  <c r="O25" i="1" s="1"/>
  <c r="K8" i="1"/>
  <c r="O24" i="1" s="1"/>
  <c r="K9" i="1"/>
  <c r="O23" i="1" s="1"/>
  <c r="K10" i="1"/>
  <c r="O22" i="1" s="1"/>
  <c r="K11" i="1"/>
  <c r="O21" i="1" s="1"/>
  <c r="P21" i="1" s="1"/>
  <c r="K12" i="1"/>
  <c r="O20" i="1" s="1"/>
  <c r="P20" i="1" s="1"/>
  <c r="Q20" i="1" s="1"/>
  <c r="R20" i="1" s="1"/>
  <c r="S20" i="1" s="1"/>
  <c r="T20" i="1" s="1"/>
  <c r="K14" i="1"/>
  <c r="O18" i="1" s="1"/>
  <c r="K15" i="1"/>
  <c r="O17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2" i="1"/>
  <c r="O26" i="1" s="1"/>
  <c r="J3" i="1"/>
  <c r="J4" i="1"/>
  <c r="J5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J6" i="1"/>
  <c r="O7" i="1" s="1"/>
  <c r="P7" i="1" s="1"/>
  <c r="J7" i="1"/>
  <c r="J8" i="1"/>
  <c r="J9" i="1"/>
  <c r="O10" i="1" s="1"/>
  <c r="J10" i="1"/>
  <c r="J11" i="1"/>
  <c r="J12" i="1"/>
  <c r="J13" i="1"/>
  <c r="O14" i="1" s="1"/>
  <c r="P14" i="1" s="1"/>
  <c r="Q14" i="1" s="1"/>
  <c r="R14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2" i="1"/>
  <c r="P28" i="1" l="1"/>
  <c r="Q28" i="1" s="1"/>
  <c r="R28" i="1" s="1"/>
  <c r="S28" i="1" s="1"/>
  <c r="T28" i="1" s="1"/>
  <c r="U28" i="1" s="1"/>
  <c r="V28" i="1" s="1"/>
  <c r="P17" i="1"/>
  <c r="P22" i="1"/>
  <c r="Q22" i="1" s="1"/>
  <c r="R22" i="1" s="1"/>
  <c r="P30" i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P27" i="1"/>
  <c r="Q27" i="1" s="1"/>
  <c r="R27" i="1" s="1"/>
  <c r="S27" i="1" s="1"/>
  <c r="P18" i="1"/>
  <c r="Q18" i="1" s="1"/>
  <c r="R18" i="1" s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P29" i="1"/>
  <c r="Q29" i="1" s="1"/>
  <c r="D567" i="5"/>
  <c r="E567" i="5" s="1"/>
  <c r="L351" i="1"/>
  <c r="D66" i="5"/>
  <c r="E66" i="5" s="1"/>
  <c r="L339" i="1"/>
  <c r="D490" i="5"/>
  <c r="E490" i="5" s="1"/>
  <c r="L323" i="1"/>
  <c r="L311" i="1"/>
  <c r="D368" i="5"/>
  <c r="E368" i="5" s="1"/>
  <c r="L295" i="1"/>
  <c r="D621" i="5"/>
  <c r="E621" i="5" s="1"/>
  <c r="D217" i="5"/>
  <c r="E217" i="5" s="1"/>
  <c r="L283" i="1"/>
  <c r="D47" i="5"/>
  <c r="E47" i="5" s="1"/>
  <c r="L271" i="1"/>
  <c r="D740" i="5"/>
  <c r="E740" i="5" s="1"/>
  <c r="L259" i="1"/>
  <c r="L247" i="1"/>
  <c r="D178" i="5"/>
  <c r="E178" i="5" s="1"/>
  <c r="D512" i="5"/>
  <c r="E512" i="5" s="1"/>
  <c r="L235" i="1"/>
  <c r="D545" i="5"/>
  <c r="E545" i="5" s="1"/>
  <c r="L223" i="1"/>
  <c r="D165" i="5"/>
  <c r="E165" i="5" s="1"/>
  <c r="L207" i="1"/>
  <c r="L199" i="1"/>
  <c r="D699" i="5"/>
  <c r="E699" i="5" s="1"/>
  <c r="D253" i="5"/>
  <c r="E253" i="5" s="1"/>
  <c r="L187" i="1"/>
  <c r="D57" i="5"/>
  <c r="E57" i="5" s="1"/>
  <c r="L171" i="1"/>
  <c r="AH9" i="1"/>
  <c r="AM9" i="1"/>
  <c r="AJ9" i="1"/>
  <c r="D720" i="5"/>
  <c r="E720" i="5" s="1"/>
  <c r="L159" i="1"/>
  <c r="AK5" i="1"/>
  <c r="AG5" i="1"/>
  <c r="AL5" i="1"/>
  <c r="AI5" i="1"/>
  <c r="D474" i="5"/>
  <c r="E474" i="5" s="1"/>
  <c r="L147" i="1"/>
  <c r="D647" i="5"/>
  <c r="E647" i="5" s="1"/>
  <c r="L139" i="1"/>
  <c r="AV3" i="1"/>
  <c r="L119" i="1"/>
  <c r="D371" i="5"/>
  <c r="E371" i="5" s="1"/>
  <c r="D164" i="5"/>
  <c r="E164" i="5" s="1"/>
  <c r="L107" i="1"/>
  <c r="L103" i="1"/>
  <c r="D705" i="5"/>
  <c r="E705" i="5" s="1"/>
  <c r="L87" i="1"/>
  <c r="D473" i="5"/>
  <c r="E473" i="5" s="1"/>
  <c r="AQ20" i="1"/>
  <c r="AZ20" i="1"/>
  <c r="AU20" i="1"/>
  <c r="BP20" i="1"/>
  <c r="L71" i="1"/>
  <c r="D618" i="5"/>
  <c r="E618" i="5" s="1"/>
  <c r="BD23" i="1"/>
  <c r="BP23" i="1"/>
  <c r="AW23" i="1"/>
  <c r="AV23" i="1"/>
  <c r="AX23" i="1"/>
  <c r="D584" i="5"/>
  <c r="E584" i="5" s="1"/>
  <c r="L59" i="1"/>
  <c r="D532" i="5"/>
  <c r="E532" i="5" s="1"/>
  <c r="L47" i="1"/>
  <c r="D185" i="5"/>
  <c r="E185" i="5" s="1"/>
  <c r="L35" i="1"/>
  <c r="AJ17" i="1"/>
  <c r="AL17" i="1"/>
  <c r="AK17" i="1"/>
  <c r="AI17" i="1"/>
  <c r="AG17" i="1"/>
  <c r="AM17" i="1"/>
  <c r="AH17" i="1"/>
  <c r="L23" i="1"/>
  <c r="D465" i="5"/>
  <c r="E465" i="5" s="1"/>
  <c r="AV15" i="1"/>
  <c r="BD15" i="1"/>
  <c r="D236" i="5"/>
  <c r="E236" i="5" s="1"/>
  <c r="L11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X12" i="1"/>
  <c r="AW12" i="1"/>
  <c r="AV12" i="1"/>
  <c r="O12" i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BC12" i="1"/>
  <c r="AY12" i="1"/>
  <c r="AT12" i="1"/>
  <c r="AP12" i="1"/>
  <c r="AM12" i="1"/>
  <c r="AJ12" i="1"/>
  <c r="AH12" i="1"/>
  <c r="BA12" i="1"/>
  <c r="AR12" i="1"/>
  <c r="AN12" i="1"/>
  <c r="AL12" i="1"/>
  <c r="AK12" i="1"/>
  <c r="AI12" i="1"/>
  <c r="AG12" i="1"/>
  <c r="AS12" i="1"/>
  <c r="AZ12" i="1"/>
  <c r="AU12" i="1"/>
  <c r="AQ12" i="1"/>
  <c r="BB12" i="1"/>
  <c r="AO12" i="1"/>
  <c r="BP12" i="1"/>
  <c r="L755" i="1"/>
  <c r="D389" i="5"/>
  <c r="E389" i="5" s="1"/>
  <c r="L747" i="1"/>
  <c r="D549" i="5"/>
  <c r="E549" i="5" s="1"/>
  <c r="L739" i="1"/>
  <c r="D574" i="5"/>
  <c r="E574" i="5" s="1"/>
  <c r="L735" i="1"/>
  <c r="D241" i="5"/>
  <c r="E241" i="5" s="1"/>
  <c r="L723" i="1"/>
  <c r="D265" i="5"/>
  <c r="E265" i="5" s="1"/>
  <c r="L715" i="1"/>
  <c r="D455" i="5"/>
  <c r="E455" i="5" s="1"/>
  <c r="L711" i="1"/>
  <c r="D596" i="5"/>
  <c r="E596" i="5" s="1"/>
  <c r="L703" i="1"/>
  <c r="D224" i="5"/>
  <c r="E224" i="5" s="1"/>
  <c r="L695" i="1"/>
  <c r="D617" i="5"/>
  <c r="E617" i="5" s="1"/>
  <c r="L687" i="1"/>
  <c r="D495" i="5"/>
  <c r="E495" i="5" s="1"/>
  <c r="L679" i="1"/>
  <c r="D276" i="5"/>
  <c r="E276" i="5" s="1"/>
  <c r="L671" i="1"/>
  <c r="D294" i="5"/>
  <c r="E294" i="5" s="1"/>
  <c r="L663" i="1"/>
  <c r="D374" i="5"/>
  <c r="E374" i="5" s="1"/>
  <c r="L655" i="1"/>
  <c r="D96" i="5"/>
  <c r="E96" i="5" s="1"/>
  <c r="L647" i="1"/>
  <c r="D722" i="5"/>
  <c r="E722" i="5" s="1"/>
  <c r="L639" i="1"/>
  <c r="D63" i="5"/>
  <c r="E63" i="5" s="1"/>
  <c r="L635" i="1"/>
  <c r="D555" i="5"/>
  <c r="E555" i="5" s="1"/>
  <c r="L627" i="1"/>
  <c r="D400" i="5"/>
  <c r="E400" i="5" s="1"/>
  <c r="L615" i="1"/>
  <c r="D689" i="5"/>
  <c r="E689" i="5" s="1"/>
  <c r="L607" i="1"/>
  <c r="D108" i="5"/>
  <c r="E108" i="5" s="1"/>
  <c r="L599" i="1"/>
  <c r="D580" i="5"/>
  <c r="E580" i="5" s="1"/>
  <c r="L595" i="1"/>
  <c r="D266" i="5"/>
  <c r="E266" i="5" s="1"/>
  <c r="L587" i="1"/>
  <c r="D497" i="5"/>
  <c r="E497" i="5" s="1"/>
  <c r="L579" i="1"/>
  <c r="D709" i="5"/>
  <c r="E709" i="5" s="1"/>
  <c r="L571" i="1"/>
  <c r="D297" i="5"/>
  <c r="E297" i="5" s="1"/>
  <c r="L551" i="1"/>
  <c r="D397" i="5"/>
  <c r="E397" i="5" s="1"/>
  <c r="L539" i="1"/>
  <c r="D702" i="5"/>
  <c r="E702" i="5" s="1"/>
  <c r="L531" i="1"/>
  <c r="D233" i="5"/>
  <c r="E233" i="5" s="1"/>
  <c r="L523" i="1"/>
  <c r="D6" i="5"/>
  <c r="E6" i="5" s="1"/>
  <c r="L515" i="1"/>
  <c r="D457" i="5"/>
  <c r="E457" i="5" s="1"/>
  <c r="L503" i="1"/>
  <c r="D166" i="5"/>
  <c r="E166" i="5" s="1"/>
  <c r="L495" i="1"/>
  <c r="D673" i="5"/>
  <c r="E673" i="5" s="1"/>
  <c r="L487" i="1"/>
  <c r="D339" i="5"/>
  <c r="E339" i="5" s="1"/>
  <c r="L479" i="1"/>
  <c r="D127" i="5"/>
  <c r="E127" i="5" s="1"/>
  <c r="L467" i="1"/>
  <c r="D157" i="5"/>
  <c r="E157" i="5" s="1"/>
  <c r="L459" i="1"/>
  <c r="D595" i="5"/>
  <c r="E595" i="5" s="1"/>
  <c r="L451" i="1"/>
  <c r="D548" i="5"/>
  <c r="E548" i="5" s="1"/>
  <c r="L443" i="1"/>
  <c r="D415" i="5"/>
  <c r="E415" i="5" s="1"/>
  <c r="D521" i="5"/>
  <c r="E521" i="5" s="1"/>
  <c r="L435" i="1"/>
  <c r="L427" i="1"/>
  <c r="D244" i="5"/>
  <c r="E244" i="5" s="1"/>
  <c r="L419" i="1"/>
  <c r="D148" i="5"/>
  <c r="E148" i="5" s="1"/>
  <c r="D444" i="5"/>
  <c r="E444" i="5" s="1"/>
  <c r="L411" i="1"/>
  <c r="D269" i="5"/>
  <c r="E269" i="5" s="1"/>
  <c r="L403" i="1"/>
  <c r="L391" i="1"/>
  <c r="D261" i="5"/>
  <c r="E261" i="5" s="1"/>
  <c r="D576" i="5"/>
  <c r="E576" i="5" s="1"/>
  <c r="L383" i="1"/>
  <c r="D651" i="5"/>
  <c r="E651" i="5" s="1"/>
  <c r="L371" i="1"/>
  <c r="D672" i="5"/>
  <c r="E672" i="5" s="1"/>
  <c r="L367" i="1"/>
  <c r="L359" i="1"/>
  <c r="D418" i="5"/>
  <c r="E418" i="5" s="1"/>
  <c r="L343" i="1"/>
  <c r="D589" i="5"/>
  <c r="E589" i="5" s="1"/>
  <c r="D329" i="5"/>
  <c r="E329" i="5" s="1"/>
  <c r="L331" i="1"/>
  <c r="D167" i="5"/>
  <c r="E167" i="5" s="1"/>
  <c r="L319" i="1"/>
  <c r="D551" i="5"/>
  <c r="E551" i="5" s="1"/>
  <c r="L307" i="1"/>
  <c r="D477" i="5"/>
  <c r="E477" i="5" s="1"/>
  <c r="L299" i="1"/>
  <c r="D631" i="5"/>
  <c r="E631" i="5" s="1"/>
  <c r="L287" i="1"/>
  <c r="D75" i="5"/>
  <c r="E75" i="5" s="1"/>
  <c r="L275" i="1"/>
  <c r="L263" i="1"/>
  <c r="D134" i="5"/>
  <c r="E134" i="5" s="1"/>
  <c r="D739" i="5"/>
  <c r="E739" i="5" s="1"/>
  <c r="L251" i="1"/>
  <c r="D712" i="5"/>
  <c r="E712" i="5" s="1"/>
  <c r="L239" i="1"/>
  <c r="D289" i="5"/>
  <c r="E289" i="5" s="1"/>
  <c r="L227" i="1"/>
  <c r="L215" i="1"/>
  <c r="D71" i="5"/>
  <c r="E71" i="5" s="1"/>
  <c r="D541" i="5"/>
  <c r="E541" i="5" s="1"/>
  <c r="L203" i="1"/>
  <c r="D175" i="5"/>
  <c r="E175" i="5" s="1"/>
  <c r="L191" i="1"/>
  <c r="D53" i="5"/>
  <c r="E53" i="5" s="1"/>
  <c r="L175" i="1"/>
  <c r="D120" i="5"/>
  <c r="E120" i="5" s="1"/>
  <c r="L163" i="1"/>
  <c r="BP28" i="1"/>
  <c r="AS28" i="1"/>
  <c r="BB28" i="1"/>
  <c r="AO28" i="1"/>
  <c r="L151" i="1"/>
  <c r="D143" i="5"/>
  <c r="E143" i="5" s="1"/>
  <c r="L135" i="1"/>
  <c r="D394" i="5"/>
  <c r="E394" i="5" s="1"/>
  <c r="D239" i="5"/>
  <c r="E239" i="5" s="1"/>
  <c r="L123" i="1"/>
  <c r="D431" i="5"/>
  <c r="E431" i="5" s="1"/>
  <c r="L111" i="1"/>
  <c r="D461" i="5"/>
  <c r="E461" i="5" s="1"/>
  <c r="L95" i="1"/>
  <c r="D412" i="5"/>
  <c r="E412" i="5" s="1"/>
  <c r="L83" i="1"/>
  <c r="D750" i="5"/>
  <c r="E750" i="5" s="1"/>
  <c r="L75" i="1"/>
  <c r="AX27" i="1"/>
  <c r="AV27" i="1"/>
  <c r="BE27" i="1"/>
  <c r="BP27" i="1"/>
  <c r="AW27" i="1"/>
  <c r="D558" i="5"/>
  <c r="E558" i="5" s="1"/>
  <c r="L63" i="1"/>
  <c r="D661" i="5"/>
  <c r="E661" i="5" s="1"/>
  <c r="L51" i="1"/>
  <c r="L39" i="1"/>
  <c r="D68" i="5"/>
  <c r="E68" i="5" s="1"/>
  <c r="AL21" i="1"/>
  <c r="AI21" i="1"/>
  <c r="AM21" i="1"/>
  <c r="AJ21" i="1"/>
  <c r="AH21" i="1"/>
  <c r="AK21" i="1"/>
  <c r="AG21" i="1"/>
  <c r="D234" i="5"/>
  <c r="E234" i="5" s="1"/>
  <c r="L27" i="1"/>
  <c r="BO19" i="1"/>
  <c r="BN19" i="1"/>
  <c r="BM19" i="1"/>
  <c r="BL19" i="1"/>
  <c r="BK19" i="1"/>
  <c r="BJ19" i="1"/>
  <c r="BI19" i="1"/>
  <c r="BH19" i="1"/>
  <c r="BG19" i="1"/>
  <c r="BF19" i="1"/>
  <c r="BD19" i="1"/>
  <c r="BC19" i="1"/>
  <c r="BB19" i="1"/>
  <c r="BA19" i="1"/>
  <c r="AZ19" i="1"/>
  <c r="AY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BE19" i="1"/>
  <c r="AV19" i="1"/>
  <c r="AX19" i="1"/>
  <c r="AW19" i="1"/>
  <c r="BP19" i="1"/>
  <c r="D26" i="5"/>
  <c r="E26" i="5" s="1"/>
  <c r="L15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AX16" i="1"/>
  <c r="AW16" i="1"/>
  <c r="AV16" i="1"/>
  <c r="O16" i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BB16" i="1"/>
  <c r="AS16" i="1"/>
  <c r="AO16" i="1"/>
  <c r="AL16" i="1"/>
  <c r="AK16" i="1"/>
  <c r="AI16" i="1"/>
  <c r="AG16" i="1"/>
  <c r="AZ16" i="1"/>
  <c r="AU16" i="1"/>
  <c r="AQ16" i="1"/>
  <c r="AM16" i="1"/>
  <c r="AJ16" i="1"/>
  <c r="AH16" i="1"/>
  <c r="BA16" i="1"/>
  <c r="AR16" i="1"/>
  <c r="BC16" i="1"/>
  <c r="AY16" i="1"/>
  <c r="AT16" i="1"/>
  <c r="AP16" i="1"/>
  <c r="BP16" i="1"/>
  <c r="AN16" i="1"/>
  <c r="BP4" i="1"/>
  <c r="D243" i="5"/>
  <c r="E243" i="5" s="1"/>
  <c r="L3" i="1"/>
  <c r="BO4" i="1"/>
  <c r="BN4" i="1"/>
  <c r="BM4" i="1"/>
  <c r="BL4" i="1"/>
  <c r="BK4" i="1"/>
  <c r="BJ4" i="1"/>
  <c r="BI4" i="1"/>
  <c r="BH4" i="1"/>
  <c r="BG4" i="1"/>
  <c r="BF4" i="1"/>
  <c r="BE4" i="1"/>
  <c r="BD4" i="1"/>
  <c r="AX4" i="1"/>
  <c r="AW4" i="1"/>
  <c r="AV4" i="1"/>
  <c r="AU4" i="1"/>
  <c r="BA4" i="1"/>
  <c r="AR4" i="1"/>
  <c r="AN4" i="1"/>
  <c r="AM4" i="1"/>
  <c r="AJ4" i="1"/>
  <c r="AH4" i="1"/>
  <c r="O4" i="1"/>
  <c r="BC4" i="1"/>
  <c r="AY4" i="1"/>
  <c r="AT4" i="1"/>
  <c r="AP4" i="1"/>
  <c r="AL4" i="1"/>
  <c r="AI4" i="1"/>
  <c r="AG4" i="1"/>
  <c r="AZ4" i="1"/>
  <c r="AQ4" i="1"/>
  <c r="BB4" i="1"/>
  <c r="AS4" i="1"/>
  <c r="AO4" i="1"/>
  <c r="AK4" i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T27" i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S18" i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L2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P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L751" i="1"/>
  <c r="D581" i="5"/>
  <c r="E581" i="5" s="1"/>
  <c r="L743" i="1"/>
  <c r="D755" i="5"/>
  <c r="E755" i="5" s="1"/>
  <c r="L731" i="1"/>
  <c r="D322" i="5"/>
  <c r="E322" i="5" s="1"/>
  <c r="L727" i="1"/>
  <c r="D193" i="5"/>
  <c r="E193" i="5" s="1"/>
  <c r="L719" i="1"/>
  <c r="D718" i="5"/>
  <c r="E718" i="5" s="1"/>
  <c r="L707" i="1"/>
  <c r="D142" i="5"/>
  <c r="E142" i="5" s="1"/>
  <c r="L699" i="1"/>
  <c r="D309" i="5"/>
  <c r="E309" i="5" s="1"/>
  <c r="L691" i="1"/>
  <c r="D592" i="5"/>
  <c r="E592" i="5" s="1"/>
  <c r="L683" i="1"/>
  <c r="D341" i="5"/>
  <c r="E341" i="5" s="1"/>
  <c r="L675" i="1"/>
  <c r="D340" i="5"/>
  <c r="E340" i="5" s="1"/>
  <c r="L667" i="1"/>
  <c r="D270" i="5"/>
  <c r="E270" i="5" s="1"/>
  <c r="L659" i="1"/>
  <c r="D160" i="5"/>
  <c r="E160" i="5" s="1"/>
  <c r="L651" i="1"/>
  <c r="D729" i="5"/>
  <c r="E729" i="5" s="1"/>
  <c r="L643" i="1"/>
  <c r="D752" i="5"/>
  <c r="E752" i="5" s="1"/>
  <c r="L631" i="1"/>
  <c r="D503" i="5"/>
  <c r="E503" i="5" s="1"/>
  <c r="L623" i="1"/>
  <c r="D376" i="5"/>
  <c r="E376" i="5" s="1"/>
  <c r="L619" i="1"/>
  <c r="D410" i="5"/>
  <c r="E410" i="5" s="1"/>
  <c r="L611" i="1"/>
  <c r="D538" i="5"/>
  <c r="E538" i="5" s="1"/>
  <c r="L603" i="1"/>
  <c r="D199" i="5"/>
  <c r="E199" i="5" s="1"/>
  <c r="L591" i="1"/>
  <c r="D245" i="5"/>
  <c r="E245" i="5" s="1"/>
  <c r="L583" i="1"/>
  <c r="D530" i="5"/>
  <c r="E530" i="5" s="1"/>
  <c r="L575" i="1"/>
  <c r="D482" i="5"/>
  <c r="E482" i="5" s="1"/>
  <c r="L567" i="1"/>
  <c r="D122" i="5"/>
  <c r="E122" i="5" s="1"/>
  <c r="L563" i="1"/>
  <c r="D529" i="5"/>
  <c r="E529" i="5" s="1"/>
  <c r="L559" i="1"/>
  <c r="D138" i="5"/>
  <c r="E138" i="5" s="1"/>
  <c r="L555" i="1"/>
  <c r="D251" i="5"/>
  <c r="E251" i="5" s="1"/>
  <c r="L547" i="1"/>
  <c r="D717" i="5"/>
  <c r="E717" i="5" s="1"/>
  <c r="L543" i="1"/>
  <c r="D399" i="5"/>
  <c r="E399" i="5" s="1"/>
  <c r="L535" i="1"/>
  <c r="D315" i="5"/>
  <c r="E315" i="5" s="1"/>
  <c r="L527" i="1"/>
  <c r="D746" i="5"/>
  <c r="E746" i="5" s="1"/>
  <c r="L519" i="1"/>
  <c r="D172" i="5"/>
  <c r="E172" i="5" s="1"/>
  <c r="L511" i="1"/>
  <c r="D386" i="5"/>
  <c r="E386" i="5" s="1"/>
  <c r="L507" i="1"/>
  <c r="D537" i="5"/>
  <c r="E537" i="5" s="1"/>
  <c r="L499" i="1"/>
  <c r="D260" i="5"/>
  <c r="E260" i="5" s="1"/>
  <c r="L491" i="1"/>
  <c r="D578" i="5"/>
  <c r="E578" i="5" s="1"/>
  <c r="L483" i="1"/>
  <c r="D637" i="5"/>
  <c r="E637" i="5" s="1"/>
  <c r="L475" i="1"/>
  <c r="D656" i="5"/>
  <c r="E656" i="5" s="1"/>
  <c r="L471" i="1"/>
  <c r="D247" i="5"/>
  <c r="E247" i="5" s="1"/>
  <c r="L463" i="1"/>
  <c r="D493" i="5"/>
  <c r="E493" i="5" s="1"/>
  <c r="L455" i="1"/>
  <c r="D187" i="5"/>
  <c r="E187" i="5" s="1"/>
  <c r="L447" i="1"/>
  <c r="D546" i="5"/>
  <c r="E546" i="5" s="1"/>
  <c r="L439" i="1"/>
  <c r="D48" i="5"/>
  <c r="E48" i="5" s="1"/>
  <c r="L431" i="1"/>
  <c r="D118" i="5"/>
  <c r="E118" i="5" s="1"/>
  <c r="L423" i="1"/>
  <c r="D568" i="5"/>
  <c r="E568" i="5" s="1"/>
  <c r="L415" i="1"/>
  <c r="D102" i="5"/>
  <c r="E102" i="5" s="1"/>
  <c r="L407" i="1"/>
  <c r="D687" i="5"/>
  <c r="E687" i="5" s="1"/>
  <c r="D154" i="5"/>
  <c r="E154" i="5" s="1"/>
  <c r="L399" i="1"/>
  <c r="D87" i="5"/>
  <c r="E87" i="5" s="1"/>
  <c r="L395" i="1"/>
  <c r="D227" i="5"/>
  <c r="E227" i="5" s="1"/>
  <c r="L387" i="1"/>
  <c r="D506" i="5"/>
  <c r="E506" i="5" s="1"/>
  <c r="L379" i="1"/>
  <c r="L375" i="1"/>
  <c r="D572" i="5"/>
  <c r="E572" i="5" s="1"/>
  <c r="D390" i="5"/>
  <c r="E390" i="5" s="1"/>
  <c r="L363" i="1"/>
  <c r="D373" i="5"/>
  <c r="E373" i="5" s="1"/>
  <c r="L355" i="1"/>
  <c r="D324" i="5"/>
  <c r="E324" i="5" s="1"/>
  <c r="L347" i="1"/>
  <c r="D700" i="5"/>
  <c r="E700" i="5" s="1"/>
  <c r="L335" i="1"/>
  <c r="L327" i="1"/>
  <c r="D162" i="5"/>
  <c r="E162" i="5" s="1"/>
  <c r="D327" i="5"/>
  <c r="E327" i="5" s="1"/>
  <c r="L315" i="1"/>
  <c r="D539" i="5"/>
  <c r="E539" i="5" s="1"/>
  <c r="L303" i="1"/>
  <c r="D597" i="5"/>
  <c r="E597" i="5" s="1"/>
  <c r="L291" i="1"/>
  <c r="L279" i="1"/>
  <c r="D566" i="5"/>
  <c r="E566" i="5" s="1"/>
  <c r="D44" i="5"/>
  <c r="E44" i="5" s="1"/>
  <c r="L267" i="1"/>
  <c r="BG18" i="1"/>
  <c r="D293" i="5"/>
  <c r="E293" i="5" s="1"/>
  <c r="L255" i="1"/>
  <c r="D358" i="5"/>
  <c r="E358" i="5" s="1"/>
  <c r="L243" i="1"/>
  <c r="L231" i="1"/>
  <c r="D351" i="5"/>
  <c r="E351" i="5" s="1"/>
  <c r="BI10" i="1"/>
  <c r="D311" i="5"/>
  <c r="E311" i="5" s="1"/>
  <c r="L219" i="1"/>
  <c r="D522" i="5"/>
  <c r="E522" i="5" s="1"/>
  <c r="L211" i="1"/>
  <c r="D203" i="5"/>
  <c r="E203" i="5" s="1"/>
  <c r="L195" i="1"/>
  <c r="L183" i="1"/>
  <c r="D95" i="5"/>
  <c r="E95" i="5" s="1"/>
  <c r="D346" i="5"/>
  <c r="E346" i="5" s="1"/>
  <c r="L179" i="1"/>
  <c r="L167" i="1"/>
  <c r="D72" i="5"/>
  <c r="E72" i="5" s="1"/>
  <c r="AY24" i="1"/>
  <c r="AP24" i="1"/>
  <c r="BC24" i="1"/>
  <c r="AT24" i="1"/>
  <c r="D350" i="5"/>
  <c r="E350" i="5" s="1"/>
  <c r="L155" i="1"/>
  <c r="D81" i="5"/>
  <c r="E81" i="5" s="1"/>
  <c r="L143" i="1"/>
  <c r="D409" i="5"/>
  <c r="E409" i="5" s="1"/>
  <c r="L131" i="1"/>
  <c r="D268" i="5"/>
  <c r="E268" i="5" s="1"/>
  <c r="L127" i="1"/>
  <c r="D577" i="5"/>
  <c r="E577" i="5" s="1"/>
  <c r="L115" i="1"/>
  <c r="AX7" i="1"/>
  <c r="D304" i="5"/>
  <c r="E304" i="5" s="1"/>
  <c r="L99" i="1"/>
  <c r="D392" i="5"/>
  <c r="E392" i="5" s="1"/>
  <c r="L91" i="1"/>
  <c r="D370" i="5"/>
  <c r="E370" i="5" s="1"/>
  <c r="L79" i="1"/>
  <c r="D641" i="5"/>
  <c r="E641" i="5" s="1"/>
  <c r="L67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U29" i="1"/>
  <c r="AT29" i="1"/>
  <c r="AS29" i="1"/>
  <c r="AR29" i="1"/>
  <c r="AQ29" i="1"/>
  <c r="AP29" i="1"/>
  <c r="AO29" i="1"/>
  <c r="AX29" i="1"/>
  <c r="AW29" i="1"/>
  <c r="AV29" i="1"/>
  <c r="BP29" i="1"/>
  <c r="AK29" i="1"/>
  <c r="AM29" i="1"/>
  <c r="AJ29" i="1"/>
  <c r="AH29" i="1"/>
  <c r="AN29" i="1"/>
  <c r="AL29" i="1"/>
  <c r="AI29" i="1"/>
  <c r="AG29" i="1"/>
  <c r="L55" i="1"/>
  <c r="D626" i="5"/>
  <c r="E626" i="5" s="1"/>
  <c r="D291" i="5"/>
  <c r="E291" i="5" s="1"/>
  <c r="L43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U25" i="1"/>
  <c r="AT25" i="1"/>
  <c r="AS25" i="1"/>
  <c r="AR25" i="1"/>
  <c r="AQ25" i="1"/>
  <c r="AP25" i="1"/>
  <c r="AO25" i="1"/>
  <c r="AN25" i="1"/>
  <c r="AX25" i="1"/>
  <c r="AW25" i="1"/>
  <c r="AV25" i="1"/>
  <c r="BP25" i="1"/>
  <c r="AM25" i="1"/>
  <c r="AJ25" i="1"/>
  <c r="AL25" i="1"/>
  <c r="AK25" i="1"/>
  <c r="AI25" i="1"/>
  <c r="AG25" i="1"/>
  <c r="AH25" i="1"/>
  <c r="D654" i="5"/>
  <c r="E654" i="5" s="1"/>
  <c r="L31" i="1"/>
  <c r="AL13" i="1"/>
  <c r="AI13" i="1"/>
  <c r="AK13" i="1"/>
  <c r="AG13" i="1"/>
  <c r="D5" i="5"/>
  <c r="E5" i="5" s="1"/>
  <c r="L19" i="1"/>
  <c r="AW11" i="1"/>
  <c r="BE11" i="1"/>
  <c r="L7" i="1"/>
  <c r="D359" i="5"/>
  <c r="E359" i="5" s="1"/>
  <c r="BO8" i="1"/>
  <c r="BN8" i="1"/>
  <c r="BM8" i="1"/>
  <c r="BL8" i="1"/>
  <c r="BK8" i="1"/>
  <c r="BJ8" i="1"/>
  <c r="BI8" i="1"/>
  <c r="BH8" i="1"/>
  <c r="BG8" i="1"/>
  <c r="BF8" i="1"/>
  <c r="BE8" i="1"/>
  <c r="BD8" i="1"/>
  <c r="AX8" i="1"/>
  <c r="AW8" i="1"/>
  <c r="AV8" i="1"/>
  <c r="O8" i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Z8" i="1"/>
  <c r="AU8" i="1"/>
  <c r="AQ8" i="1"/>
  <c r="AL8" i="1"/>
  <c r="AK8" i="1"/>
  <c r="AI8" i="1"/>
  <c r="AG8" i="1"/>
  <c r="BB8" i="1"/>
  <c r="AS8" i="1"/>
  <c r="AO8" i="1"/>
  <c r="AY8" i="1"/>
  <c r="BA8" i="1"/>
  <c r="AR8" i="1"/>
  <c r="AN8" i="1"/>
  <c r="BP8" i="1"/>
  <c r="AM8" i="1"/>
  <c r="AH8" i="1"/>
  <c r="AJ8" i="1"/>
  <c r="BC8" i="1"/>
  <c r="AT8" i="1"/>
  <c r="AP8" i="1"/>
  <c r="W28" i="1"/>
  <c r="X28" i="1" s="1"/>
  <c r="Y28" i="1" s="1"/>
  <c r="Z28" i="1" s="1"/>
  <c r="AA28" i="1" s="1"/>
  <c r="AB28" i="1" s="1"/>
  <c r="AC28" i="1" s="1"/>
  <c r="AD28" i="1" s="1"/>
  <c r="AE28" i="1" s="1"/>
  <c r="AF28" i="1" s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P19" i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U20" i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I28" i="1"/>
  <c r="AJ24" i="1"/>
  <c r="AV7" i="1"/>
  <c r="BF22" i="1"/>
  <c r="BB20" i="1"/>
  <c r="AM13" i="1"/>
  <c r="AL9" i="1"/>
  <c r="AM5" i="1"/>
  <c r="S14" i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E6" i="1"/>
  <c r="AF6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L754" i="1"/>
  <c r="D433" i="5"/>
  <c r="E433" i="5" s="1"/>
  <c r="L742" i="1"/>
  <c r="D404" i="5"/>
  <c r="E404" i="5" s="1"/>
  <c r="L738" i="1"/>
  <c r="D459" i="5"/>
  <c r="E459" i="5" s="1"/>
  <c r="L726" i="1"/>
  <c r="D682" i="5"/>
  <c r="E682" i="5" s="1"/>
  <c r="L714" i="1"/>
  <c r="D704" i="5"/>
  <c r="E704" i="5" s="1"/>
  <c r="L710" i="1"/>
  <c r="D318" i="5"/>
  <c r="E318" i="5" s="1"/>
  <c r="L690" i="1"/>
  <c r="D161" i="5"/>
  <c r="E161" i="5" s="1"/>
  <c r="L678" i="1"/>
  <c r="D601" i="5"/>
  <c r="E601" i="5" s="1"/>
  <c r="L670" i="1"/>
  <c r="D391" i="5"/>
  <c r="E391" i="5" s="1"/>
  <c r="L658" i="1"/>
  <c r="D736" i="5"/>
  <c r="E736" i="5" s="1"/>
  <c r="L642" i="1"/>
  <c r="D679" i="5"/>
  <c r="E679" i="5" s="1"/>
  <c r="L630" i="1"/>
  <c r="D478" i="5"/>
  <c r="E478" i="5" s="1"/>
  <c r="L622" i="1"/>
  <c r="D86" i="5"/>
  <c r="E86" i="5" s="1"/>
  <c r="L610" i="1"/>
  <c r="D316" i="5"/>
  <c r="E316" i="5" s="1"/>
  <c r="L598" i="1"/>
  <c r="D483" i="5"/>
  <c r="E483" i="5" s="1"/>
  <c r="L586" i="1"/>
  <c r="D281" i="5"/>
  <c r="E281" i="5" s="1"/>
  <c r="L574" i="1"/>
  <c r="D485" i="5"/>
  <c r="E485" i="5" s="1"/>
  <c r="L562" i="1"/>
  <c r="D292" i="5"/>
  <c r="E292" i="5" s="1"/>
  <c r="L550" i="1"/>
  <c r="D128" i="5"/>
  <c r="E128" i="5" s="1"/>
  <c r="L538" i="1"/>
  <c r="D356" i="5"/>
  <c r="E356" i="5" s="1"/>
  <c r="L530" i="1"/>
  <c r="D60" i="5"/>
  <c r="E60" i="5" s="1"/>
  <c r="L514" i="1"/>
  <c r="D419" i="5"/>
  <c r="E419" i="5" s="1"/>
  <c r="L502" i="1"/>
  <c r="D525" i="5"/>
  <c r="E525" i="5" s="1"/>
  <c r="L494" i="1"/>
  <c r="D121" i="5"/>
  <c r="E121" i="5" s="1"/>
  <c r="L486" i="1"/>
  <c r="D61" i="5"/>
  <c r="E61" i="5" s="1"/>
  <c r="L478" i="1"/>
  <c r="D197" i="5"/>
  <c r="E197" i="5" s="1"/>
  <c r="L470" i="1"/>
  <c r="D468" i="5"/>
  <c r="E468" i="5" s="1"/>
  <c r="L454" i="1"/>
  <c r="D422" i="5"/>
  <c r="E422" i="5" s="1"/>
  <c r="L446" i="1"/>
  <c r="D43" i="5"/>
  <c r="E43" i="5" s="1"/>
  <c r="L434" i="1"/>
  <c r="D306" i="5"/>
  <c r="E306" i="5" s="1"/>
  <c r="L418" i="1"/>
  <c r="D328" i="5"/>
  <c r="E328" i="5" s="1"/>
  <c r="L406" i="1"/>
  <c r="D471" i="5"/>
  <c r="E471" i="5" s="1"/>
  <c r="L402" i="1"/>
  <c r="D314" i="5"/>
  <c r="E314" i="5" s="1"/>
  <c r="L386" i="1"/>
  <c r="D3" i="5"/>
  <c r="E3" i="5" s="1"/>
  <c r="L370" i="1"/>
  <c r="D552" i="5"/>
  <c r="E552" i="5" s="1"/>
  <c r="L362" i="1"/>
  <c r="D466" i="5"/>
  <c r="E466" i="5" s="1"/>
  <c r="L346" i="1"/>
  <c r="D671" i="5"/>
  <c r="E671" i="5" s="1"/>
  <c r="L338" i="1"/>
  <c r="D130" i="5"/>
  <c r="E130" i="5" s="1"/>
  <c r="L326" i="1"/>
  <c r="D124" i="5"/>
  <c r="E124" i="5" s="1"/>
  <c r="L318" i="1"/>
  <c r="D436" i="5"/>
  <c r="E436" i="5" s="1"/>
  <c r="L306" i="1"/>
  <c r="D249" i="5"/>
  <c r="E249" i="5" s="1"/>
  <c r="L298" i="1"/>
  <c r="D448" i="5"/>
  <c r="E448" i="5" s="1"/>
  <c r="L286" i="1"/>
  <c r="D367" i="5"/>
  <c r="E367" i="5" s="1"/>
  <c r="L278" i="1"/>
  <c r="D613" i="5"/>
  <c r="E613" i="5" s="1"/>
  <c r="L266" i="1"/>
  <c r="D20" i="5"/>
  <c r="E20" i="5" s="1"/>
  <c r="L254" i="1"/>
  <c r="D575" i="5"/>
  <c r="E575" i="5" s="1"/>
  <c r="L242" i="1"/>
  <c r="D272" i="5"/>
  <c r="E272" i="5" s="1"/>
  <c r="L226" i="1"/>
  <c r="D232" i="5"/>
  <c r="E232" i="5" s="1"/>
  <c r="L214" i="1"/>
  <c r="D186" i="5"/>
  <c r="E186" i="5" s="1"/>
  <c r="L206" i="1"/>
  <c r="D338" i="5"/>
  <c r="E338" i="5" s="1"/>
  <c r="L194" i="1"/>
  <c r="D476" i="5"/>
  <c r="E476" i="5" s="1"/>
  <c r="L186" i="1"/>
  <c r="D145" i="5"/>
  <c r="E145" i="5" s="1"/>
  <c r="L174" i="1"/>
  <c r="D670" i="5"/>
  <c r="E670" i="5" s="1"/>
  <c r="L162" i="1"/>
  <c r="D669" i="5"/>
  <c r="E669" i="5" s="1"/>
  <c r="L150" i="1"/>
  <c r="D719" i="5"/>
  <c r="E719" i="5" s="1"/>
  <c r="L142" i="1"/>
  <c r="D480" i="5"/>
  <c r="E480" i="5" s="1"/>
  <c r="L126" i="1"/>
  <c r="D655" i="5"/>
  <c r="E655" i="5" s="1"/>
  <c r="L122" i="1"/>
  <c r="D184" i="5"/>
  <c r="E184" i="5" s="1"/>
  <c r="L110" i="1"/>
  <c r="D586" i="5"/>
  <c r="E586" i="5" s="1"/>
  <c r="L98" i="1"/>
  <c r="D435" i="5"/>
  <c r="E435" i="5" s="1"/>
  <c r="L86" i="1"/>
  <c r="D496" i="5"/>
  <c r="E496" i="5" s="1"/>
  <c r="L78" i="1"/>
  <c r="D533" i="5"/>
  <c r="E533" i="5" s="1"/>
  <c r="L62" i="1"/>
  <c r="D18" i="5"/>
  <c r="E18" i="5" s="1"/>
  <c r="L38" i="1"/>
  <c r="D363" i="5"/>
  <c r="E363" i="5" s="1"/>
  <c r="L26" i="1"/>
  <c r="D724" i="5"/>
  <c r="E724" i="5" s="1"/>
  <c r="BL18" i="1"/>
  <c r="BO18" i="1"/>
  <c r="BN18" i="1"/>
  <c r="BM18" i="1"/>
  <c r="BH18" i="1"/>
  <c r="BD18" i="1"/>
  <c r="BI18" i="1"/>
  <c r="BC18" i="1"/>
  <c r="BB18" i="1"/>
  <c r="BA18" i="1"/>
  <c r="AZ18" i="1"/>
  <c r="AY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BJ18" i="1"/>
  <c r="BF18" i="1"/>
  <c r="BE18" i="1"/>
  <c r="AX18" i="1"/>
  <c r="AW18" i="1"/>
  <c r="AV18" i="1"/>
  <c r="BP18" i="1"/>
  <c r="L14" i="1"/>
  <c r="D337" i="5"/>
  <c r="E337" i="5" s="1"/>
  <c r="BO15" i="1"/>
  <c r="BN15" i="1"/>
  <c r="BM15" i="1"/>
  <c r="BL15" i="1"/>
  <c r="BK15" i="1"/>
  <c r="BJ15" i="1"/>
  <c r="BI15" i="1"/>
  <c r="BH15" i="1"/>
  <c r="BG15" i="1"/>
  <c r="BF15" i="1"/>
  <c r="BE15" i="1"/>
  <c r="O15" i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BC15" i="1"/>
  <c r="BB15" i="1"/>
  <c r="BA15" i="1"/>
  <c r="AZ15" i="1"/>
  <c r="AY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G20" i="1"/>
  <c r="BP3" i="1"/>
  <c r="AG3" i="1"/>
  <c r="D170" i="5"/>
  <c r="E170" i="5" s="1"/>
  <c r="BO3" i="1"/>
  <c r="BN3" i="1"/>
  <c r="BM3" i="1"/>
  <c r="BL3" i="1"/>
  <c r="BK3" i="1"/>
  <c r="BJ3" i="1"/>
  <c r="BI3" i="1"/>
  <c r="BH3" i="1"/>
  <c r="BG3" i="1"/>
  <c r="BE3" i="1"/>
  <c r="BD3" i="1"/>
  <c r="BC3" i="1"/>
  <c r="BB3" i="1"/>
  <c r="BA3" i="1"/>
  <c r="AZ3" i="1"/>
  <c r="AY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L746" i="1"/>
  <c r="D605" i="5"/>
  <c r="E605" i="5" s="1"/>
  <c r="L734" i="1"/>
  <c r="D208" i="5"/>
  <c r="E208" i="5" s="1"/>
  <c r="L722" i="1"/>
  <c r="D518" i="5"/>
  <c r="E518" i="5" s="1"/>
  <c r="L706" i="1"/>
  <c r="D402" i="5"/>
  <c r="E402" i="5" s="1"/>
  <c r="L694" i="1"/>
  <c r="D207" i="5"/>
  <c r="E207" i="5" s="1"/>
  <c r="L686" i="1"/>
  <c r="D45" i="5"/>
  <c r="E45" i="5" s="1"/>
  <c r="L674" i="1"/>
  <c r="D515" i="5"/>
  <c r="E515" i="5" s="1"/>
  <c r="L662" i="1"/>
  <c r="D432" i="5"/>
  <c r="E432" i="5" s="1"/>
  <c r="L650" i="1"/>
  <c r="D703" i="5"/>
  <c r="E703" i="5" s="1"/>
  <c r="L638" i="1"/>
  <c r="D325" i="5"/>
  <c r="E325" i="5" s="1"/>
  <c r="L626" i="1"/>
  <c r="D754" i="5"/>
  <c r="E754" i="5" s="1"/>
  <c r="L614" i="1"/>
  <c r="D561" i="5"/>
  <c r="E561" i="5" s="1"/>
  <c r="L602" i="1"/>
  <c r="D14" i="5"/>
  <c r="E14" i="5" s="1"/>
  <c r="L594" i="1"/>
  <c r="D407" i="5"/>
  <c r="E407" i="5" s="1"/>
  <c r="L578" i="1"/>
  <c r="D321" i="5"/>
  <c r="E321" i="5" s="1"/>
  <c r="L570" i="1"/>
  <c r="D615" i="5"/>
  <c r="E615" i="5" s="1"/>
  <c r="L554" i="1"/>
  <c r="D540" i="5"/>
  <c r="E540" i="5" s="1"/>
  <c r="L542" i="1"/>
  <c r="D64" i="5"/>
  <c r="E64" i="5" s="1"/>
  <c r="L526" i="1"/>
  <c r="D447" i="5"/>
  <c r="E447" i="5" s="1"/>
  <c r="L518" i="1"/>
  <c r="D695" i="5"/>
  <c r="E695" i="5" s="1"/>
  <c r="L506" i="1"/>
  <c r="D658" i="5"/>
  <c r="E658" i="5" s="1"/>
  <c r="L490" i="1"/>
  <c r="D286" i="5"/>
  <c r="E286" i="5" s="1"/>
  <c r="L474" i="1"/>
  <c r="D666" i="5"/>
  <c r="E666" i="5" s="1"/>
  <c r="L466" i="1"/>
  <c r="D384" i="5"/>
  <c r="E384" i="5" s="1"/>
  <c r="L458" i="1"/>
  <c r="D456" i="5"/>
  <c r="E456" i="5" s="1"/>
  <c r="L442" i="1"/>
  <c r="D633" i="5"/>
  <c r="E633" i="5" s="1"/>
  <c r="L430" i="1"/>
  <c r="D454" i="5"/>
  <c r="E454" i="5" s="1"/>
  <c r="L414" i="1"/>
  <c r="D155" i="5"/>
  <c r="E155" i="5" s="1"/>
  <c r="L398" i="1"/>
  <c r="D92" i="5"/>
  <c r="E92" i="5" s="1"/>
  <c r="L390" i="1"/>
  <c r="D727" i="5"/>
  <c r="E727" i="5" s="1"/>
  <c r="L378" i="1"/>
  <c r="D636" i="5"/>
  <c r="E636" i="5" s="1"/>
  <c r="L366" i="1"/>
  <c r="D342" i="5"/>
  <c r="E342" i="5" s="1"/>
  <c r="L354" i="1"/>
  <c r="D685" i="5"/>
  <c r="E685" i="5" s="1"/>
  <c r="L342" i="1"/>
  <c r="D602" i="5"/>
  <c r="E602" i="5" s="1"/>
  <c r="L330" i="1"/>
  <c r="D607" i="5"/>
  <c r="E607" i="5" s="1"/>
  <c r="L314" i="1"/>
  <c r="D123" i="5"/>
  <c r="E123" i="5" s="1"/>
  <c r="L302" i="1"/>
  <c r="D380" i="5"/>
  <c r="E380" i="5" s="1"/>
  <c r="L290" i="1"/>
  <c r="D305" i="5"/>
  <c r="E305" i="5" s="1"/>
  <c r="L274" i="1"/>
  <c r="D215" i="5"/>
  <c r="E215" i="5" s="1"/>
  <c r="L262" i="1"/>
  <c r="D387" i="5"/>
  <c r="E387" i="5" s="1"/>
  <c r="L250" i="1"/>
  <c r="D302" i="5"/>
  <c r="E302" i="5" s="1"/>
  <c r="L238" i="1"/>
  <c r="D711" i="5"/>
  <c r="E711" i="5" s="1"/>
  <c r="L230" i="1"/>
  <c r="D395" i="5"/>
  <c r="E395" i="5" s="1"/>
  <c r="L218" i="1"/>
  <c r="D73" i="5"/>
  <c r="E73" i="5" s="1"/>
  <c r="L202" i="1"/>
  <c r="D484" i="5"/>
  <c r="E484" i="5" s="1"/>
  <c r="L190" i="1"/>
  <c r="D753" i="5"/>
  <c r="E753" i="5" s="1"/>
  <c r="L178" i="1"/>
  <c r="D158" i="5"/>
  <c r="E158" i="5" s="1"/>
  <c r="L166" i="1"/>
  <c r="D642" i="5"/>
  <c r="E642" i="5" s="1"/>
  <c r="L158" i="1"/>
  <c r="D364" i="5"/>
  <c r="E364" i="5" s="1"/>
  <c r="L138" i="1"/>
  <c r="D52" i="5"/>
  <c r="E52" i="5" s="1"/>
  <c r="L130" i="1"/>
  <c r="D106" i="5"/>
  <c r="E106" i="5" s="1"/>
  <c r="L114" i="1"/>
  <c r="D93" i="5"/>
  <c r="E93" i="5" s="1"/>
  <c r="L102" i="1"/>
  <c r="D56" i="5"/>
  <c r="E56" i="5" s="1"/>
  <c r="L90" i="1"/>
  <c r="D335" i="5"/>
  <c r="E335" i="5" s="1"/>
  <c r="L74" i="1"/>
  <c r="D627" i="5"/>
  <c r="E627" i="5" s="1"/>
  <c r="L66" i="1"/>
  <c r="D105" i="5"/>
  <c r="E105" i="5" s="1"/>
  <c r="BO28" i="1"/>
  <c r="BN28" i="1"/>
  <c r="BM28" i="1"/>
  <c r="BL28" i="1"/>
  <c r="BK28" i="1"/>
  <c r="BJ28" i="1"/>
  <c r="BI28" i="1"/>
  <c r="BH28" i="1"/>
  <c r="BG28" i="1"/>
  <c r="BF28" i="1"/>
  <c r="BE28" i="1"/>
  <c r="AX28" i="1"/>
  <c r="AW28" i="1"/>
  <c r="AV28" i="1"/>
  <c r="L50" i="1"/>
  <c r="D55" i="5"/>
  <c r="E55" i="5" s="1"/>
  <c r="L42" i="1"/>
  <c r="D635" i="5"/>
  <c r="E635" i="5" s="1"/>
  <c r="BO24" i="1"/>
  <c r="BN24" i="1"/>
  <c r="BM24" i="1"/>
  <c r="BL24" i="1"/>
  <c r="BK24" i="1"/>
  <c r="BJ24" i="1"/>
  <c r="BI24" i="1"/>
  <c r="BH24" i="1"/>
  <c r="BG24" i="1"/>
  <c r="BF24" i="1"/>
  <c r="BE24" i="1"/>
  <c r="BD24" i="1"/>
  <c r="AX24" i="1"/>
  <c r="AW24" i="1"/>
  <c r="AV24" i="1"/>
  <c r="L34" i="1"/>
  <c r="D24" i="5"/>
  <c r="E24" i="5" s="1"/>
  <c r="L22" i="1"/>
  <c r="D133" i="5"/>
  <c r="E133" i="5" s="1"/>
  <c r="L10" i="1"/>
  <c r="D708" i="5"/>
  <c r="E708" i="5" s="1"/>
  <c r="BO11" i="1"/>
  <c r="BN11" i="1"/>
  <c r="BM11" i="1"/>
  <c r="BL11" i="1"/>
  <c r="BK11" i="1"/>
  <c r="BJ11" i="1"/>
  <c r="BI11" i="1"/>
  <c r="BH11" i="1"/>
  <c r="BG11" i="1"/>
  <c r="BF11" i="1"/>
  <c r="BD11" i="1"/>
  <c r="O11" i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BC11" i="1"/>
  <c r="BB11" i="1"/>
  <c r="BA11" i="1"/>
  <c r="AZ11" i="1"/>
  <c r="AY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BP11" i="1"/>
  <c r="AH24" i="1"/>
  <c r="AK28" i="1"/>
  <c r="AL28" i="1"/>
  <c r="L753" i="1"/>
  <c r="D17" i="5"/>
  <c r="E17" i="5" s="1"/>
  <c r="L745" i="1"/>
  <c r="D464" i="5"/>
  <c r="E464" i="5" s="1"/>
  <c r="L741" i="1"/>
  <c r="D273" i="5"/>
  <c r="E273" i="5" s="1"/>
  <c r="L737" i="1"/>
  <c r="D645" i="5"/>
  <c r="E645" i="5" s="1"/>
  <c r="L733" i="1"/>
  <c r="D280" i="5"/>
  <c r="E280" i="5" s="1"/>
  <c r="L729" i="1"/>
  <c r="D334" i="5"/>
  <c r="E334" i="5" s="1"/>
  <c r="L725" i="1"/>
  <c r="D67" i="5"/>
  <c r="E67" i="5" s="1"/>
  <c r="L721" i="1"/>
  <c r="D156" i="5"/>
  <c r="E156" i="5" s="1"/>
  <c r="L717" i="1"/>
  <c r="D49" i="5"/>
  <c r="E49" i="5" s="1"/>
  <c r="L713" i="1"/>
  <c r="D570" i="5"/>
  <c r="E570" i="5" s="1"/>
  <c r="L709" i="1"/>
  <c r="D573" i="5"/>
  <c r="E573" i="5" s="1"/>
  <c r="L705" i="1"/>
  <c r="D22" i="5"/>
  <c r="E22" i="5" s="1"/>
  <c r="L701" i="1"/>
  <c r="D282" i="5"/>
  <c r="E282" i="5" s="1"/>
  <c r="L697" i="1"/>
  <c r="D300" i="5"/>
  <c r="E300" i="5" s="1"/>
  <c r="L693" i="1"/>
  <c r="D62" i="5"/>
  <c r="E62" i="5" s="1"/>
  <c r="L689" i="1"/>
  <c r="D201" i="5"/>
  <c r="E201" i="5" s="1"/>
  <c r="L685" i="1"/>
  <c r="D107" i="5"/>
  <c r="E107" i="5" s="1"/>
  <c r="L681" i="1"/>
  <c r="D504" i="5"/>
  <c r="E504" i="5" s="1"/>
  <c r="L677" i="1"/>
  <c r="D149" i="5"/>
  <c r="E149" i="5" s="1"/>
  <c r="L673" i="1"/>
  <c r="D27" i="5"/>
  <c r="E27" i="5" s="1"/>
  <c r="L669" i="1"/>
  <c r="D591" i="5"/>
  <c r="E591" i="5" s="1"/>
  <c r="L665" i="1"/>
  <c r="D653" i="5"/>
  <c r="E653" i="5" s="1"/>
  <c r="L661" i="1"/>
  <c r="D15" i="5"/>
  <c r="E15" i="5" s="1"/>
  <c r="L657" i="1"/>
  <c r="D500" i="5"/>
  <c r="E500" i="5" s="1"/>
  <c r="L653" i="1"/>
  <c r="D366" i="5"/>
  <c r="E366" i="5" s="1"/>
  <c r="L649" i="1"/>
  <c r="D237" i="5"/>
  <c r="E237" i="5" s="1"/>
  <c r="L645" i="1"/>
  <c r="D398" i="5"/>
  <c r="E398" i="5" s="1"/>
  <c r="L641" i="1"/>
  <c r="D262" i="5"/>
  <c r="E262" i="5" s="1"/>
  <c r="L637" i="1"/>
  <c r="D220" i="5"/>
  <c r="E220" i="5" s="1"/>
  <c r="L633" i="1"/>
  <c r="D675" i="5"/>
  <c r="E675" i="5" s="1"/>
  <c r="L629" i="1"/>
  <c r="D299" i="5"/>
  <c r="E299" i="5" s="1"/>
  <c r="L625" i="1"/>
  <c r="D616" i="5"/>
  <c r="E616" i="5" s="1"/>
  <c r="L621" i="1"/>
  <c r="D728" i="5"/>
  <c r="E728" i="5" s="1"/>
  <c r="L617" i="1"/>
  <c r="D76" i="5"/>
  <c r="E76" i="5" s="1"/>
  <c r="L613" i="1"/>
  <c r="D119" i="5"/>
  <c r="E119" i="5" s="1"/>
  <c r="L609" i="1"/>
  <c r="D659" i="5"/>
  <c r="E659" i="5" s="1"/>
  <c r="L605" i="1"/>
  <c r="D230" i="5"/>
  <c r="E230" i="5" s="1"/>
  <c r="L601" i="1"/>
  <c r="D494" i="5"/>
  <c r="E494" i="5" s="1"/>
  <c r="L597" i="1"/>
  <c r="D258" i="5"/>
  <c r="E258" i="5" s="1"/>
  <c r="L593" i="1"/>
  <c r="D259" i="5"/>
  <c r="E259" i="5" s="1"/>
  <c r="L589" i="1"/>
  <c r="D748" i="5"/>
  <c r="E748" i="5" s="1"/>
  <c r="L585" i="1"/>
  <c r="D735" i="5"/>
  <c r="E735" i="5" s="1"/>
  <c r="L581" i="1"/>
  <c r="D499" i="5"/>
  <c r="E499" i="5" s="1"/>
  <c r="L577" i="1"/>
  <c r="D734" i="5"/>
  <c r="E734" i="5" s="1"/>
  <c r="L573" i="1"/>
  <c r="D667" i="5"/>
  <c r="E667" i="5" s="1"/>
  <c r="L569" i="1"/>
  <c r="D290" i="5"/>
  <c r="E290" i="5" s="1"/>
  <c r="L565" i="1"/>
  <c r="D132" i="5"/>
  <c r="E132" i="5" s="1"/>
  <c r="L561" i="1"/>
  <c r="D98" i="5"/>
  <c r="E98" i="5" s="1"/>
  <c r="L557" i="1"/>
  <c r="D674" i="5"/>
  <c r="E674" i="5" s="1"/>
  <c r="L553" i="1"/>
  <c r="D287" i="5"/>
  <c r="E287" i="5" s="1"/>
  <c r="L549" i="1"/>
  <c r="D587" i="5"/>
  <c r="E587" i="5" s="1"/>
  <c r="L545" i="1"/>
  <c r="D614" i="5"/>
  <c r="E614" i="5" s="1"/>
  <c r="L541" i="1"/>
  <c r="D747" i="5"/>
  <c r="E747" i="5" s="1"/>
  <c r="L537" i="1"/>
  <c r="D283" i="5"/>
  <c r="E283" i="5" s="1"/>
  <c r="L533" i="1"/>
  <c r="D554" i="5"/>
  <c r="E554" i="5" s="1"/>
  <c r="L529" i="1"/>
  <c r="D425" i="5"/>
  <c r="E425" i="5" s="1"/>
  <c r="L525" i="1"/>
  <c r="D228" i="5"/>
  <c r="E228" i="5" s="1"/>
  <c r="L521" i="1"/>
  <c r="D375" i="5"/>
  <c r="E375" i="5" s="1"/>
  <c r="L517" i="1"/>
  <c r="D603" i="5"/>
  <c r="E603" i="5" s="1"/>
  <c r="L513" i="1"/>
  <c r="D579" i="5"/>
  <c r="E579" i="5" s="1"/>
  <c r="L509" i="1"/>
  <c r="D378" i="5"/>
  <c r="E378" i="5" s="1"/>
  <c r="L505" i="1"/>
  <c r="D279" i="5"/>
  <c r="E279" i="5" s="1"/>
  <c r="L501" i="1"/>
  <c r="D382" i="5"/>
  <c r="E382" i="5" s="1"/>
  <c r="L497" i="1"/>
  <c r="D354" i="5"/>
  <c r="E354" i="5" s="1"/>
  <c r="L493" i="1"/>
  <c r="D298" i="5"/>
  <c r="E298" i="5" s="1"/>
  <c r="L489" i="1"/>
  <c r="D104" i="5"/>
  <c r="E104" i="5" s="1"/>
  <c r="L485" i="1"/>
  <c r="D716" i="5"/>
  <c r="E716" i="5" s="1"/>
  <c r="L481" i="1"/>
  <c r="D688" i="5"/>
  <c r="E688" i="5" s="1"/>
  <c r="L477" i="1"/>
  <c r="D41" i="5"/>
  <c r="E41" i="5" s="1"/>
  <c r="L473" i="1"/>
  <c r="D218" i="5"/>
  <c r="E218" i="5" s="1"/>
  <c r="L469" i="1"/>
  <c r="D372" i="5"/>
  <c r="E372" i="5" s="1"/>
  <c r="L465" i="1"/>
  <c r="D198" i="5"/>
  <c r="E198" i="5" s="1"/>
  <c r="L461" i="1"/>
  <c r="D296" i="5"/>
  <c r="E296" i="5" s="1"/>
  <c r="L457" i="1"/>
  <c r="D715" i="5"/>
  <c r="E715" i="5" s="1"/>
  <c r="L453" i="1"/>
  <c r="D238" i="5"/>
  <c r="E238" i="5" s="1"/>
  <c r="L449" i="1"/>
  <c r="D176" i="5"/>
  <c r="E176" i="5" s="1"/>
  <c r="L445" i="1"/>
  <c r="D701" i="5"/>
  <c r="E701" i="5" s="1"/>
  <c r="L441" i="1"/>
  <c r="D288" i="5"/>
  <c r="E288" i="5" s="1"/>
  <c r="L437" i="1"/>
  <c r="D463" i="5"/>
  <c r="E463" i="5" s="1"/>
  <c r="L433" i="1"/>
  <c r="D757" i="5"/>
  <c r="E757" i="5" s="1"/>
  <c r="L429" i="1"/>
  <c r="D437" i="5"/>
  <c r="E437" i="5" s="1"/>
  <c r="L425" i="1"/>
  <c r="D507" i="5"/>
  <c r="E507" i="5" s="1"/>
  <c r="L421" i="1"/>
  <c r="D211" i="5"/>
  <c r="E211" i="5" s="1"/>
  <c r="L417" i="1"/>
  <c r="D501" i="5"/>
  <c r="E501" i="5" s="1"/>
  <c r="L413" i="1"/>
  <c r="D745" i="5"/>
  <c r="E745" i="5" s="1"/>
  <c r="L409" i="1"/>
  <c r="D83" i="5"/>
  <c r="E83" i="5" s="1"/>
  <c r="L405" i="1"/>
  <c r="D332" i="5"/>
  <c r="E332" i="5" s="1"/>
  <c r="L401" i="1"/>
  <c r="D29" i="5"/>
  <c r="E29" i="5" s="1"/>
  <c r="L397" i="1"/>
  <c r="D141" i="5"/>
  <c r="E141" i="5" s="1"/>
  <c r="L393" i="1"/>
  <c r="D462" i="5"/>
  <c r="E462" i="5" s="1"/>
  <c r="L389" i="1"/>
  <c r="D421" i="5"/>
  <c r="E421" i="5" s="1"/>
  <c r="L385" i="1"/>
  <c r="D563" i="5"/>
  <c r="E563" i="5" s="1"/>
  <c r="L381" i="1"/>
  <c r="D665" i="5"/>
  <c r="E665" i="5" s="1"/>
  <c r="L377" i="1"/>
  <c r="D34" i="5"/>
  <c r="E34" i="5" s="1"/>
  <c r="L373" i="1"/>
  <c r="D520" i="5"/>
  <c r="E520" i="5" s="1"/>
  <c r="L369" i="1"/>
  <c r="D179" i="5"/>
  <c r="E179" i="5" s="1"/>
  <c r="L365" i="1"/>
  <c r="D632" i="5"/>
  <c r="E632" i="5" s="1"/>
  <c r="L361" i="1"/>
  <c r="D414" i="5"/>
  <c r="E414" i="5" s="1"/>
  <c r="L357" i="1"/>
  <c r="D686" i="5"/>
  <c r="E686" i="5" s="1"/>
  <c r="L353" i="1"/>
  <c r="D535" i="5"/>
  <c r="E535" i="5" s="1"/>
  <c r="L349" i="1"/>
  <c r="D171" i="5"/>
  <c r="E171" i="5" s="1"/>
  <c r="L345" i="1"/>
  <c r="D599" i="5"/>
  <c r="E599" i="5" s="1"/>
  <c r="L341" i="1"/>
  <c r="D498" i="5"/>
  <c r="E498" i="5" s="1"/>
  <c r="L337" i="1"/>
  <c r="D295" i="5"/>
  <c r="E295" i="5" s="1"/>
  <c r="L333" i="1"/>
  <c r="D59" i="5"/>
  <c r="E59" i="5" s="1"/>
  <c r="L329" i="1"/>
  <c r="D74" i="5"/>
  <c r="E74" i="5" s="1"/>
  <c r="L325" i="1"/>
  <c r="D470" i="5"/>
  <c r="E470" i="5" s="1"/>
  <c r="L321" i="1"/>
  <c r="D741" i="5"/>
  <c r="E741" i="5" s="1"/>
  <c r="L317" i="1"/>
  <c r="D513" i="5"/>
  <c r="E513" i="5" s="1"/>
  <c r="L313" i="1"/>
  <c r="D383" i="5"/>
  <c r="E383" i="5" s="1"/>
  <c r="L309" i="1"/>
  <c r="D8" i="5"/>
  <c r="E8" i="5" s="1"/>
  <c r="L305" i="1"/>
  <c r="D721" i="5"/>
  <c r="E721" i="5" s="1"/>
  <c r="L301" i="1"/>
  <c r="D489" i="5"/>
  <c r="E489" i="5" s="1"/>
  <c r="L297" i="1"/>
  <c r="D254" i="5"/>
  <c r="E254" i="5" s="1"/>
  <c r="L293" i="1"/>
  <c r="D196" i="5"/>
  <c r="E196" i="5" s="1"/>
  <c r="L289" i="1"/>
  <c r="D731" i="5"/>
  <c r="E731" i="5" s="1"/>
  <c r="L285" i="1"/>
  <c r="D242" i="5"/>
  <c r="E242" i="5" s="1"/>
  <c r="L281" i="1"/>
  <c r="D424" i="5"/>
  <c r="E424" i="5" s="1"/>
  <c r="L277" i="1"/>
  <c r="D336" i="5"/>
  <c r="E336" i="5" s="1"/>
  <c r="L273" i="1"/>
  <c r="D9" i="5"/>
  <c r="E9" i="5" s="1"/>
  <c r="L269" i="1"/>
  <c r="D205" i="5"/>
  <c r="E205" i="5" s="1"/>
  <c r="L265" i="1"/>
  <c r="D39" i="5"/>
  <c r="E39" i="5" s="1"/>
  <c r="L261" i="1"/>
  <c r="D267" i="5"/>
  <c r="E267" i="5" s="1"/>
  <c r="L257" i="1"/>
  <c r="D630" i="5"/>
  <c r="E630" i="5" s="1"/>
  <c r="L253" i="1"/>
  <c r="D97" i="5"/>
  <c r="E97" i="5" s="1"/>
  <c r="L249" i="1"/>
  <c r="D571" i="5"/>
  <c r="E571" i="5" s="1"/>
  <c r="L245" i="1"/>
  <c r="D527" i="5"/>
  <c r="E527" i="5" s="1"/>
  <c r="L241" i="1"/>
  <c r="D713" i="5"/>
  <c r="E713" i="5" s="1"/>
  <c r="P10" i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BP24" i="1"/>
  <c r="AG9" i="1"/>
  <c r="AH13" i="1"/>
  <c r="AH5" i="1"/>
  <c r="AI9" i="1"/>
  <c r="AJ13" i="1"/>
  <c r="AJ5" i="1"/>
  <c r="AK9" i="1"/>
  <c r="AN24" i="1"/>
  <c r="AO20" i="1"/>
  <c r="AQ28" i="1"/>
  <c r="AR24" i="1"/>
  <c r="AS20" i="1"/>
  <c r="AU28" i="1"/>
  <c r="AX3" i="1"/>
  <c r="AX15" i="1"/>
  <c r="AZ28" i="1"/>
  <c r="BA24" i="1"/>
  <c r="BD28" i="1"/>
  <c r="BH14" i="1"/>
  <c r="BJ6" i="1"/>
  <c r="L750" i="1"/>
  <c r="D417" i="5"/>
  <c r="E417" i="5" s="1"/>
  <c r="L730" i="1"/>
  <c r="D320" i="5"/>
  <c r="E320" i="5" s="1"/>
  <c r="L718" i="1"/>
  <c r="D556" i="5"/>
  <c r="E556" i="5" s="1"/>
  <c r="L702" i="1"/>
  <c r="D428" i="5"/>
  <c r="E428" i="5" s="1"/>
  <c r="L698" i="1"/>
  <c r="D624" i="5"/>
  <c r="E624" i="5" s="1"/>
  <c r="L682" i="1"/>
  <c r="D362" i="5"/>
  <c r="E362" i="5" s="1"/>
  <c r="L666" i="1"/>
  <c r="D706" i="5"/>
  <c r="E706" i="5" s="1"/>
  <c r="L654" i="1"/>
  <c r="D103" i="5"/>
  <c r="E103" i="5" s="1"/>
  <c r="L646" i="1"/>
  <c r="D569" i="5"/>
  <c r="E569" i="5" s="1"/>
  <c r="L634" i="1"/>
  <c r="D89" i="5"/>
  <c r="E89" i="5" s="1"/>
  <c r="L618" i="1"/>
  <c r="D317" i="5"/>
  <c r="E317" i="5" s="1"/>
  <c r="L606" i="1"/>
  <c r="D531" i="5"/>
  <c r="E531" i="5" s="1"/>
  <c r="L590" i="1"/>
  <c r="D388" i="5"/>
  <c r="E388" i="5" s="1"/>
  <c r="L582" i="1"/>
  <c r="D200" i="5"/>
  <c r="E200" i="5" s="1"/>
  <c r="L566" i="1"/>
  <c r="D610" i="5"/>
  <c r="E610" i="5" s="1"/>
  <c r="L558" i="1"/>
  <c r="D623" i="5"/>
  <c r="E623" i="5" s="1"/>
  <c r="L546" i="1"/>
  <c r="D609" i="5"/>
  <c r="E609" i="5" s="1"/>
  <c r="L534" i="1"/>
  <c r="D80" i="5"/>
  <c r="E80" i="5" s="1"/>
  <c r="L522" i="1"/>
  <c r="D628" i="5"/>
  <c r="E628" i="5" s="1"/>
  <c r="L510" i="1"/>
  <c r="D112" i="5"/>
  <c r="E112" i="5" s="1"/>
  <c r="L498" i="1"/>
  <c r="D657" i="5"/>
  <c r="E657" i="5" s="1"/>
  <c r="L482" i="1"/>
  <c r="D451" i="5"/>
  <c r="E451" i="5" s="1"/>
  <c r="L462" i="1"/>
  <c r="D524" i="5"/>
  <c r="E524" i="5" s="1"/>
  <c r="L450" i="1"/>
  <c r="D19" i="5"/>
  <c r="E19" i="5" s="1"/>
  <c r="L438" i="1"/>
  <c r="D307" i="5"/>
  <c r="E307" i="5" s="1"/>
  <c r="L426" i="1"/>
  <c r="D481" i="5"/>
  <c r="E481" i="5" s="1"/>
  <c r="L422" i="1"/>
  <c r="D50" i="5"/>
  <c r="E50" i="5" s="1"/>
  <c r="L410" i="1"/>
  <c r="D194" i="5"/>
  <c r="E194" i="5" s="1"/>
  <c r="L394" i="1"/>
  <c r="D492" i="5"/>
  <c r="E492" i="5" s="1"/>
  <c r="L382" i="1"/>
  <c r="D349" i="5"/>
  <c r="E349" i="5" s="1"/>
  <c r="L374" i="1"/>
  <c r="D523" i="5"/>
  <c r="E523" i="5" s="1"/>
  <c r="L358" i="1"/>
  <c r="D206" i="5"/>
  <c r="E206" i="5" s="1"/>
  <c r="L350" i="1"/>
  <c r="D528" i="5"/>
  <c r="E528" i="5" s="1"/>
  <c r="L334" i="1"/>
  <c r="D70" i="5"/>
  <c r="E70" i="5" s="1"/>
  <c r="L322" i="1"/>
  <c r="D30" i="5"/>
  <c r="E30" i="5" s="1"/>
  <c r="L310" i="1"/>
  <c r="D598" i="5"/>
  <c r="E598" i="5" s="1"/>
  <c r="L294" i="1"/>
  <c r="D694" i="5"/>
  <c r="E694" i="5" s="1"/>
  <c r="L282" i="1"/>
  <c r="D264" i="5"/>
  <c r="E264" i="5" s="1"/>
  <c r="L270" i="1"/>
  <c r="D58" i="5"/>
  <c r="E58" i="5" s="1"/>
  <c r="L258" i="1"/>
  <c r="D113" i="5"/>
  <c r="E113" i="5" s="1"/>
  <c r="L246" i="1"/>
  <c r="D743" i="5"/>
  <c r="E743" i="5" s="1"/>
  <c r="L234" i="1"/>
  <c r="D226" i="5"/>
  <c r="E226" i="5" s="1"/>
  <c r="L222" i="1"/>
  <c r="D216" i="5"/>
  <c r="E216" i="5" s="1"/>
  <c r="L210" i="1"/>
  <c r="D594" i="5"/>
  <c r="E594" i="5" s="1"/>
  <c r="L198" i="1"/>
  <c r="D379" i="5"/>
  <c r="E379" i="5" s="1"/>
  <c r="L182" i="1"/>
  <c r="D692" i="5"/>
  <c r="E692" i="5" s="1"/>
  <c r="L170" i="1"/>
  <c r="D202" i="5"/>
  <c r="E202" i="5" s="1"/>
  <c r="L154" i="1"/>
  <c r="D40" i="5"/>
  <c r="E40" i="5" s="1"/>
  <c r="L146" i="1"/>
  <c r="D677" i="5"/>
  <c r="E677" i="5" s="1"/>
  <c r="L134" i="1"/>
  <c r="D109" i="5"/>
  <c r="E109" i="5" s="1"/>
  <c r="L118" i="1"/>
  <c r="D277" i="5"/>
  <c r="E277" i="5" s="1"/>
  <c r="L106" i="1"/>
  <c r="D676" i="5"/>
  <c r="E676" i="5" s="1"/>
  <c r="L94" i="1"/>
  <c r="D369" i="5"/>
  <c r="E369" i="5" s="1"/>
  <c r="L82" i="1"/>
  <c r="D583" i="5"/>
  <c r="E583" i="5" s="1"/>
  <c r="L70" i="1"/>
  <c r="D77" i="5"/>
  <c r="E77" i="5" s="1"/>
  <c r="L58" i="1"/>
  <c r="D405" i="5"/>
  <c r="E405" i="5" s="1"/>
  <c r="L54" i="1"/>
  <c r="D131" i="5"/>
  <c r="E131" i="5" s="1"/>
  <c r="L46" i="1"/>
  <c r="D660" i="5"/>
  <c r="E660" i="5" s="1"/>
  <c r="L30" i="1"/>
  <c r="D516" i="5"/>
  <c r="E516" i="5" s="1"/>
  <c r="L18" i="1"/>
  <c r="D214" i="5"/>
  <c r="E214" i="5" s="1"/>
  <c r="AU7" i="1"/>
  <c r="L6" i="1"/>
  <c r="D225" i="5"/>
  <c r="E225" i="5" s="1"/>
  <c r="BO7" i="1"/>
  <c r="BN7" i="1"/>
  <c r="BM7" i="1"/>
  <c r="BL7" i="1"/>
  <c r="BK7" i="1"/>
  <c r="BJ7" i="1"/>
  <c r="BI7" i="1"/>
  <c r="BH7" i="1"/>
  <c r="BG7" i="1"/>
  <c r="BF7" i="1"/>
  <c r="BE7" i="1"/>
  <c r="BC7" i="1"/>
  <c r="BB7" i="1"/>
  <c r="BA7" i="1"/>
  <c r="AZ7" i="1"/>
  <c r="AY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G28" i="1"/>
  <c r="AI20" i="1"/>
  <c r="AK20" i="1"/>
  <c r="AL20" i="1"/>
  <c r="AM24" i="1"/>
  <c r="AN28" i="1"/>
  <c r="AO24" i="1"/>
  <c r="AP20" i="1"/>
  <c r="AR28" i="1"/>
  <c r="AS24" i="1"/>
  <c r="AT20" i="1"/>
  <c r="AV11" i="1"/>
  <c r="AW7" i="1"/>
  <c r="AY20" i="1"/>
  <c r="BA28" i="1"/>
  <c r="BB24" i="1"/>
  <c r="BC20" i="1"/>
  <c r="BD7" i="1"/>
  <c r="BF3" i="1"/>
  <c r="BH30" i="1"/>
  <c r="BJ22" i="1"/>
  <c r="L757" i="1"/>
  <c r="D319" i="5"/>
  <c r="E319" i="5" s="1"/>
  <c r="L749" i="1"/>
  <c r="D509" i="5"/>
  <c r="E509" i="5" s="1"/>
  <c r="L756" i="1"/>
  <c r="D411" i="5"/>
  <c r="E411" i="5" s="1"/>
  <c r="L752" i="1"/>
  <c r="D593" i="5"/>
  <c r="E593" i="5" s="1"/>
  <c r="D646" i="5"/>
  <c r="E646" i="5" s="1"/>
  <c r="L748" i="1"/>
  <c r="D110" i="5"/>
  <c r="E110" i="5" s="1"/>
  <c r="L744" i="1"/>
  <c r="L740" i="1"/>
  <c r="D308" i="5"/>
  <c r="E308" i="5" s="1"/>
  <c r="L736" i="1"/>
  <c r="D78" i="5"/>
  <c r="E78" i="5" s="1"/>
  <c r="D426" i="5"/>
  <c r="E426" i="5" s="1"/>
  <c r="L732" i="1"/>
  <c r="D420" i="5"/>
  <c r="E420" i="5" s="1"/>
  <c r="L728" i="1"/>
  <c r="L724" i="1"/>
  <c r="D681" i="5"/>
  <c r="E681" i="5" s="1"/>
  <c r="L720" i="1"/>
  <c r="D638" i="5"/>
  <c r="E638" i="5" s="1"/>
  <c r="D4" i="5"/>
  <c r="E4" i="5" s="1"/>
  <c r="L716" i="1"/>
  <c r="D625" i="5"/>
  <c r="E625" i="5" s="1"/>
  <c r="L712" i="1"/>
  <c r="L708" i="1"/>
  <c r="D25" i="5"/>
  <c r="E25" i="5" s="1"/>
  <c r="L704" i="1"/>
  <c r="D479" i="5"/>
  <c r="E479" i="5" s="1"/>
  <c r="D749" i="5"/>
  <c r="E749" i="5" s="1"/>
  <c r="L700" i="1"/>
  <c r="D250" i="5"/>
  <c r="E250" i="5" s="1"/>
  <c r="L696" i="1"/>
  <c r="L692" i="1"/>
  <c r="D544" i="5"/>
  <c r="E544" i="5" s="1"/>
  <c r="L688" i="1"/>
  <c r="D508" i="5"/>
  <c r="E508" i="5" s="1"/>
  <c r="D707" i="5"/>
  <c r="E707" i="5" s="1"/>
  <c r="L684" i="1"/>
  <c r="L680" i="1"/>
  <c r="D690" i="5"/>
  <c r="E690" i="5" s="1"/>
  <c r="L676" i="1"/>
  <c r="D723" i="5"/>
  <c r="E723" i="5" s="1"/>
  <c r="L672" i="1"/>
  <c r="D146" i="5"/>
  <c r="E146" i="5" s="1"/>
  <c r="L668" i="1"/>
  <c r="D333" i="5"/>
  <c r="E333" i="5" s="1"/>
  <c r="L664" i="1"/>
  <c r="D458" i="5"/>
  <c r="E458" i="5" s="1"/>
  <c r="L660" i="1"/>
  <c r="D423" i="5"/>
  <c r="E423" i="5" s="1"/>
  <c r="L656" i="1"/>
  <c r="D710" i="5"/>
  <c r="E710" i="5" s="1"/>
  <c r="L652" i="1"/>
  <c r="D326" i="5"/>
  <c r="E326" i="5" s="1"/>
  <c r="L648" i="1"/>
  <c r="D487" i="5"/>
  <c r="E487" i="5" s="1"/>
  <c r="L644" i="1"/>
  <c r="D652" i="5"/>
  <c r="E652" i="5" s="1"/>
  <c r="L640" i="1"/>
  <c r="D54" i="5"/>
  <c r="E54" i="5" s="1"/>
  <c r="L636" i="1"/>
  <c r="D472" i="5"/>
  <c r="E472" i="5" s="1"/>
  <c r="L632" i="1"/>
  <c r="D151" i="5"/>
  <c r="E151" i="5" s="1"/>
  <c r="L628" i="1"/>
  <c r="D255" i="5"/>
  <c r="E255" i="5" s="1"/>
  <c r="L624" i="1"/>
  <c r="D401" i="5"/>
  <c r="E401" i="5" s="1"/>
  <c r="L620" i="1"/>
  <c r="D604" i="5"/>
  <c r="E604" i="5" s="1"/>
  <c r="L616" i="1"/>
  <c r="D101" i="5"/>
  <c r="E101" i="5" s="1"/>
  <c r="L612" i="1"/>
  <c r="D526" i="5"/>
  <c r="E526" i="5" s="1"/>
  <c r="L608" i="1"/>
  <c r="D600" i="5"/>
  <c r="E600" i="5" s="1"/>
  <c r="L604" i="1"/>
  <c r="D644" i="5"/>
  <c r="E644" i="5" s="1"/>
  <c r="L600" i="1"/>
  <c r="D248" i="5"/>
  <c r="E248" i="5" s="1"/>
  <c r="L596" i="1"/>
  <c r="D611" i="5"/>
  <c r="E611" i="5" s="1"/>
  <c r="L592" i="1"/>
  <c r="D94" i="5"/>
  <c r="E94" i="5" s="1"/>
  <c r="L588" i="1"/>
  <c r="D452" i="5"/>
  <c r="E452" i="5" s="1"/>
  <c r="L584" i="1"/>
  <c r="D439" i="5"/>
  <c r="E439" i="5" s="1"/>
  <c r="L580" i="1"/>
  <c r="D84" i="5"/>
  <c r="E84" i="5" s="1"/>
  <c r="L576" i="1"/>
  <c r="D285" i="5"/>
  <c r="E285" i="5" s="1"/>
  <c r="L572" i="1"/>
  <c r="D438" i="5"/>
  <c r="E438" i="5" s="1"/>
  <c r="L568" i="1"/>
  <c r="D85" i="5"/>
  <c r="E85" i="5" s="1"/>
  <c r="L564" i="1"/>
  <c r="D547" i="5"/>
  <c r="E547" i="5" s="1"/>
  <c r="L560" i="1"/>
  <c r="D11" i="5"/>
  <c r="E11" i="5" s="1"/>
  <c r="L556" i="1"/>
  <c r="D79" i="5"/>
  <c r="E79" i="5" s="1"/>
  <c r="L552" i="1"/>
  <c r="D486" i="5"/>
  <c r="E486" i="5" s="1"/>
  <c r="L548" i="1"/>
  <c r="D117" i="5"/>
  <c r="E117" i="5" s="1"/>
  <c r="L544" i="1"/>
  <c r="D365" i="5"/>
  <c r="E365" i="5" s="1"/>
  <c r="L540" i="1"/>
  <c r="D331" i="5"/>
  <c r="E331" i="5" s="1"/>
  <c r="L536" i="1"/>
  <c r="D543" i="5"/>
  <c r="E543" i="5" s="1"/>
  <c r="L532" i="1"/>
  <c r="D608" i="5"/>
  <c r="E608" i="5" s="1"/>
  <c r="L528" i="1"/>
  <c r="D139" i="5"/>
  <c r="E139" i="5" s="1"/>
  <c r="L524" i="1"/>
  <c r="D111" i="5"/>
  <c r="E111" i="5" s="1"/>
  <c r="L520" i="1"/>
  <c r="D222" i="5"/>
  <c r="E222" i="5" s="1"/>
  <c r="L516" i="1"/>
  <c r="D634" i="5"/>
  <c r="E634" i="5" s="1"/>
  <c r="L512" i="1"/>
  <c r="D590" i="5"/>
  <c r="E590" i="5" s="1"/>
  <c r="L508" i="1"/>
  <c r="D82" i="5"/>
  <c r="E82" i="5" s="1"/>
  <c r="L504" i="1"/>
  <c r="D449" i="5"/>
  <c r="E449" i="5" s="1"/>
  <c r="L500" i="1"/>
  <c r="D733" i="5"/>
  <c r="E733" i="5" s="1"/>
  <c r="L496" i="1"/>
  <c r="D678" i="5"/>
  <c r="E678" i="5" s="1"/>
  <c r="L492" i="1"/>
  <c r="D446" i="5"/>
  <c r="E446" i="5" s="1"/>
  <c r="L488" i="1"/>
  <c r="D348" i="5"/>
  <c r="E348" i="5" s="1"/>
  <c r="L484" i="1"/>
  <c r="D542" i="5"/>
  <c r="E542" i="5" s="1"/>
  <c r="L480" i="1"/>
  <c r="D180" i="5"/>
  <c r="E180" i="5" s="1"/>
  <c r="L476" i="1"/>
  <c r="D643" i="5"/>
  <c r="E643" i="5" s="1"/>
  <c r="L472" i="1"/>
  <c r="D416" i="5"/>
  <c r="E416" i="5" s="1"/>
  <c r="L468" i="1"/>
  <c r="D564" i="5"/>
  <c r="E564" i="5" s="1"/>
  <c r="L464" i="1"/>
  <c r="D429" i="5"/>
  <c r="E429" i="5" s="1"/>
  <c r="L460" i="1"/>
  <c r="D393" i="5"/>
  <c r="E393" i="5" s="1"/>
  <c r="L456" i="1"/>
  <c r="D344" i="5"/>
  <c r="E344" i="5" s="1"/>
  <c r="L452" i="1"/>
  <c r="D7" i="5"/>
  <c r="E7" i="5" s="1"/>
  <c r="L448" i="1"/>
  <c r="D467" i="5"/>
  <c r="E467" i="5" s="1"/>
  <c r="L444" i="1"/>
  <c r="D137" i="5"/>
  <c r="E137" i="5" s="1"/>
  <c r="L440" i="1"/>
  <c r="D13" i="5"/>
  <c r="E13" i="5" s="1"/>
  <c r="L436" i="1"/>
  <c r="D502" i="5"/>
  <c r="E502" i="5" s="1"/>
  <c r="L432" i="1"/>
  <c r="D257" i="5"/>
  <c r="E257" i="5" s="1"/>
  <c r="L428" i="1"/>
  <c r="D714" i="5"/>
  <c r="E714" i="5" s="1"/>
  <c r="L424" i="1"/>
  <c r="D135" i="5"/>
  <c r="E135" i="5" s="1"/>
  <c r="L420" i="1"/>
  <c r="D100" i="5"/>
  <c r="E100" i="5" s="1"/>
  <c r="L416" i="1"/>
  <c r="D192" i="5"/>
  <c r="E192" i="5" s="1"/>
  <c r="L412" i="1"/>
  <c r="D553" i="5"/>
  <c r="E553" i="5" s="1"/>
  <c r="L408" i="1"/>
  <c r="D536" i="5"/>
  <c r="E536" i="5" s="1"/>
  <c r="L404" i="1"/>
  <c r="D560" i="5"/>
  <c r="E560" i="5" s="1"/>
  <c r="L400" i="1"/>
  <c r="D16" i="5"/>
  <c r="E16" i="5" s="1"/>
  <c r="L396" i="1"/>
  <c r="D219" i="5"/>
  <c r="E219" i="5" s="1"/>
  <c r="L392" i="1"/>
  <c r="D252" i="5"/>
  <c r="E252" i="5" s="1"/>
  <c r="L388" i="1"/>
  <c r="D445" i="5"/>
  <c r="E445" i="5" s="1"/>
  <c r="L384" i="1"/>
  <c r="D190" i="5"/>
  <c r="E190" i="5" s="1"/>
  <c r="L380" i="1"/>
  <c r="D33" i="5"/>
  <c r="E33" i="5" s="1"/>
  <c r="L376" i="1"/>
  <c r="D514" i="5"/>
  <c r="E514" i="5" s="1"/>
  <c r="L372" i="1"/>
  <c r="D622" i="5"/>
  <c r="E622" i="5" s="1"/>
  <c r="L368" i="1"/>
  <c r="D125" i="5"/>
  <c r="E125" i="5" s="1"/>
  <c r="L364" i="1"/>
  <c r="D210" i="5"/>
  <c r="E210" i="5" s="1"/>
  <c r="L360" i="1"/>
  <c r="D650" i="5"/>
  <c r="E650" i="5" s="1"/>
  <c r="L356" i="1"/>
  <c r="D403" i="5"/>
  <c r="E403" i="5" s="1"/>
  <c r="L352" i="1"/>
  <c r="D223" i="5"/>
  <c r="E223" i="5" s="1"/>
  <c r="L348" i="1"/>
  <c r="D144" i="5"/>
  <c r="E144" i="5" s="1"/>
  <c r="L344" i="1"/>
  <c r="D323" i="5"/>
  <c r="E323" i="5" s="1"/>
  <c r="L340" i="1"/>
  <c r="D88" i="5"/>
  <c r="E88" i="5" s="1"/>
  <c r="L336" i="1"/>
  <c r="D116" i="5"/>
  <c r="E116" i="5" s="1"/>
  <c r="L332" i="1"/>
  <c r="D213" i="5"/>
  <c r="E213" i="5" s="1"/>
  <c r="L328" i="1"/>
  <c r="D680" i="5"/>
  <c r="E680" i="5" s="1"/>
  <c r="L324" i="1"/>
  <c r="D491" i="5"/>
  <c r="E491" i="5" s="1"/>
  <c r="L320" i="1"/>
  <c r="D732" i="5"/>
  <c r="E732" i="5" s="1"/>
  <c r="L316" i="1"/>
  <c r="D381" i="5"/>
  <c r="E381" i="5" s="1"/>
  <c r="L312" i="1"/>
  <c r="D235" i="5"/>
  <c r="E235" i="5" s="1"/>
  <c r="L308" i="1"/>
  <c r="D744" i="5"/>
  <c r="E744" i="5" s="1"/>
  <c r="L304" i="1"/>
  <c r="D353" i="5"/>
  <c r="E353" i="5" s="1"/>
  <c r="L300" i="1"/>
  <c r="D246" i="5"/>
  <c r="E246" i="5" s="1"/>
  <c r="L296" i="1"/>
  <c r="D343" i="5"/>
  <c r="E343" i="5" s="1"/>
  <c r="L292" i="1"/>
  <c r="D406" i="5"/>
  <c r="E406" i="5" s="1"/>
  <c r="L288" i="1"/>
  <c r="D310" i="5"/>
  <c r="E310" i="5" s="1"/>
  <c r="L284" i="1"/>
  <c r="D313" i="5"/>
  <c r="E313" i="5" s="1"/>
  <c r="L280" i="1"/>
  <c r="D440" i="5"/>
  <c r="E440" i="5" s="1"/>
  <c r="L276" i="1"/>
  <c r="D649" i="5"/>
  <c r="E649" i="5" s="1"/>
  <c r="L272" i="1"/>
  <c r="D648" i="5"/>
  <c r="E648" i="5" s="1"/>
  <c r="L268" i="1"/>
  <c r="D221" i="5"/>
  <c r="E221" i="5" s="1"/>
  <c r="L264" i="1"/>
  <c r="D352" i="5"/>
  <c r="E352" i="5" s="1"/>
  <c r="L260" i="1"/>
  <c r="D159" i="5"/>
  <c r="E159" i="5" s="1"/>
  <c r="L256" i="1"/>
  <c r="D195" i="5"/>
  <c r="E195" i="5" s="1"/>
  <c r="L252" i="1"/>
  <c r="D396" i="5"/>
  <c r="E396" i="5" s="1"/>
  <c r="L248" i="1"/>
  <c r="D517" i="5"/>
  <c r="E517" i="5" s="1"/>
  <c r="L244" i="1"/>
  <c r="D169" i="5"/>
  <c r="E169" i="5" s="1"/>
  <c r="L240" i="1"/>
  <c r="D620" i="5"/>
  <c r="E620" i="5" s="1"/>
  <c r="L236" i="1"/>
  <c r="D738" i="5"/>
  <c r="E738" i="5" s="1"/>
  <c r="L232" i="1"/>
  <c r="D443" i="5"/>
  <c r="E443" i="5" s="1"/>
  <c r="L228" i="1"/>
  <c r="D684" i="5"/>
  <c r="E684" i="5" s="1"/>
  <c r="L224" i="1"/>
  <c r="D442" i="5"/>
  <c r="E442" i="5" s="1"/>
  <c r="L220" i="1"/>
  <c r="D606" i="5"/>
  <c r="E606" i="5" s="1"/>
  <c r="L216" i="1"/>
  <c r="D612" i="5"/>
  <c r="E612" i="5" s="1"/>
  <c r="L212" i="1"/>
  <c r="D204" i="5"/>
  <c r="E204" i="5" s="1"/>
  <c r="L208" i="1"/>
  <c r="D284" i="5"/>
  <c r="E284" i="5" s="1"/>
  <c r="L204" i="1"/>
  <c r="D274" i="5"/>
  <c r="E274" i="5" s="1"/>
  <c r="L200" i="1"/>
  <c r="D730" i="5"/>
  <c r="E730" i="5" s="1"/>
  <c r="L196" i="1"/>
  <c r="D152" i="5"/>
  <c r="E152" i="5" s="1"/>
  <c r="L192" i="1"/>
  <c r="D453" i="5"/>
  <c r="E453" i="5" s="1"/>
  <c r="L188" i="1"/>
  <c r="D361" i="5"/>
  <c r="E361" i="5" s="1"/>
  <c r="L184" i="1"/>
  <c r="D140" i="5"/>
  <c r="E140" i="5" s="1"/>
  <c r="L180" i="1"/>
  <c r="D91" i="5"/>
  <c r="E91" i="5" s="1"/>
  <c r="L176" i="1"/>
  <c r="D12" i="5"/>
  <c r="E12" i="5" s="1"/>
  <c r="L172" i="1"/>
  <c r="D278" i="5"/>
  <c r="E278" i="5" s="1"/>
  <c r="L168" i="1"/>
  <c r="D413" i="5"/>
  <c r="E413" i="5" s="1"/>
  <c r="L164" i="1"/>
  <c r="D32" i="5"/>
  <c r="E32" i="5" s="1"/>
  <c r="L160" i="1"/>
  <c r="D697" i="5"/>
  <c r="E697" i="5" s="1"/>
  <c r="L156" i="1"/>
  <c r="D691" i="5"/>
  <c r="E691" i="5" s="1"/>
  <c r="L152" i="1"/>
  <c r="D182" i="5"/>
  <c r="E182" i="5" s="1"/>
  <c r="L148" i="1"/>
  <c r="D181" i="5"/>
  <c r="E181" i="5" s="1"/>
  <c r="L144" i="1"/>
  <c r="D726" i="5"/>
  <c r="E726" i="5" s="1"/>
  <c r="L140" i="1"/>
  <c r="D668" i="5"/>
  <c r="E668" i="5" s="1"/>
  <c r="L136" i="1"/>
  <c r="D189" i="5"/>
  <c r="E189" i="5" s="1"/>
  <c r="L132" i="1"/>
  <c r="D129" i="5"/>
  <c r="E129" i="5" s="1"/>
  <c r="L128" i="1"/>
  <c r="D69" i="5"/>
  <c r="E69" i="5" s="1"/>
  <c r="L124" i="1"/>
  <c r="D360" i="5"/>
  <c r="E360" i="5" s="1"/>
  <c r="L120" i="1"/>
  <c r="D188" i="5"/>
  <c r="E188" i="5" s="1"/>
  <c r="L116" i="1"/>
  <c r="D562" i="5"/>
  <c r="E562" i="5" s="1"/>
  <c r="L112" i="1"/>
  <c r="D330" i="5"/>
  <c r="E330" i="5" s="1"/>
  <c r="L108" i="1"/>
  <c r="D271" i="5"/>
  <c r="E271" i="5" s="1"/>
  <c r="L104" i="1"/>
  <c r="D35" i="5"/>
  <c r="E35" i="5" s="1"/>
  <c r="L100" i="1"/>
  <c r="D427" i="5"/>
  <c r="E427" i="5" s="1"/>
  <c r="L96" i="1"/>
  <c r="D37" i="5"/>
  <c r="E37" i="5" s="1"/>
  <c r="L92" i="1"/>
  <c r="D696" i="5"/>
  <c r="E696" i="5" s="1"/>
  <c r="L88" i="1"/>
  <c r="D114" i="5"/>
  <c r="E114" i="5" s="1"/>
  <c r="L84" i="1"/>
  <c r="D663" i="5"/>
  <c r="E663" i="5" s="1"/>
  <c r="L80" i="1"/>
  <c r="D147" i="5"/>
  <c r="E147" i="5" s="1"/>
  <c r="L76" i="1"/>
  <c r="D347" i="5"/>
  <c r="E347" i="5" s="1"/>
  <c r="L72" i="1"/>
  <c r="D126" i="5"/>
  <c r="E126" i="5" s="1"/>
  <c r="L68" i="1"/>
  <c r="D505" i="5"/>
  <c r="E505" i="5" s="1"/>
  <c r="BL30" i="1"/>
  <c r="BO30" i="1"/>
  <c r="BN30" i="1"/>
  <c r="BM30" i="1"/>
  <c r="BI30" i="1"/>
  <c r="BE30" i="1"/>
  <c r="BJ30" i="1"/>
  <c r="BD30" i="1"/>
  <c r="BC30" i="1"/>
  <c r="BB30" i="1"/>
  <c r="BA30" i="1"/>
  <c r="AZ30" i="1"/>
  <c r="AY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BK30" i="1"/>
  <c r="BG30" i="1"/>
  <c r="BF30" i="1"/>
  <c r="AX30" i="1"/>
  <c r="AW30" i="1"/>
  <c r="AV30" i="1"/>
  <c r="BP30" i="1"/>
  <c r="L64" i="1"/>
  <c r="D345" i="5"/>
  <c r="E345" i="5" s="1"/>
  <c r="L60" i="1"/>
  <c r="D90" i="5"/>
  <c r="E90" i="5" s="1"/>
  <c r="L56" i="1"/>
  <c r="D240" i="5"/>
  <c r="E240" i="5" s="1"/>
  <c r="L52" i="1"/>
  <c r="D385" i="5"/>
  <c r="E385" i="5" s="1"/>
  <c r="L48" i="1"/>
  <c r="D519" i="5"/>
  <c r="E519" i="5" s="1"/>
  <c r="L44" i="1"/>
  <c r="D163" i="5"/>
  <c r="E163" i="5" s="1"/>
  <c r="BL26" i="1"/>
  <c r="BO26" i="1"/>
  <c r="BN26" i="1"/>
  <c r="BM26" i="1"/>
  <c r="BJ26" i="1"/>
  <c r="BF26" i="1"/>
  <c r="BK26" i="1"/>
  <c r="BG26" i="1"/>
  <c r="BD26" i="1"/>
  <c r="BC26" i="1"/>
  <c r="BB26" i="1"/>
  <c r="BA26" i="1"/>
  <c r="AZ26" i="1"/>
  <c r="AY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BH26" i="1"/>
  <c r="BE26" i="1"/>
  <c r="AX26" i="1"/>
  <c r="AW26" i="1"/>
  <c r="AV26" i="1"/>
  <c r="BP26" i="1"/>
  <c r="L40" i="1"/>
  <c r="D460" i="5"/>
  <c r="E460" i="5" s="1"/>
  <c r="BL22" i="1"/>
  <c r="BO22" i="1"/>
  <c r="BN22" i="1"/>
  <c r="BM22" i="1"/>
  <c r="BK22" i="1"/>
  <c r="BG22" i="1"/>
  <c r="BE22" i="1"/>
  <c r="BH22" i="1"/>
  <c r="BC22" i="1"/>
  <c r="BB22" i="1"/>
  <c r="BA22" i="1"/>
  <c r="AZ22" i="1"/>
  <c r="AY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BI22" i="1"/>
  <c r="BD22" i="1"/>
  <c r="AX22" i="1"/>
  <c r="AW22" i="1"/>
  <c r="AV22" i="1"/>
  <c r="BP22" i="1"/>
  <c r="L36" i="1"/>
  <c r="D183" i="5"/>
  <c r="E183" i="5" s="1"/>
  <c r="L32" i="1"/>
  <c r="D550" i="5"/>
  <c r="E550" i="5" s="1"/>
  <c r="L28" i="1"/>
  <c r="D557" i="5"/>
  <c r="E557" i="5" s="1"/>
  <c r="BO20" i="1"/>
  <c r="BN20" i="1"/>
  <c r="BM20" i="1"/>
  <c r="BL20" i="1"/>
  <c r="BK20" i="1"/>
  <c r="BJ20" i="1"/>
  <c r="BI20" i="1"/>
  <c r="BH20" i="1"/>
  <c r="BG20" i="1"/>
  <c r="BF20" i="1"/>
  <c r="BE20" i="1"/>
  <c r="BD20" i="1"/>
  <c r="AX20" i="1"/>
  <c r="AW20" i="1"/>
  <c r="AV20" i="1"/>
  <c r="L24" i="1"/>
  <c r="D46" i="5"/>
  <c r="E46" i="5" s="1"/>
  <c r="L20" i="1"/>
  <c r="D582" i="5"/>
  <c r="E582" i="5" s="1"/>
  <c r="L16" i="1"/>
  <c r="D510" i="5"/>
  <c r="E510" i="5" s="1"/>
  <c r="L12" i="1"/>
  <c r="D408" i="5"/>
  <c r="E408" i="5" s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13" i="1"/>
  <c r="AT13" i="1"/>
  <c r="AS13" i="1"/>
  <c r="AR13" i="1"/>
  <c r="AQ13" i="1"/>
  <c r="AP13" i="1"/>
  <c r="AO13" i="1"/>
  <c r="AN13" i="1"/>
  <c r="AX13" i="1"/>
  <c r="AW13" i="1"/>
  <c r="AV13" i="1"/>
  <c r="BP13" i="1"/>
  <c r="L8" i="1"/>
  <c r="D136" i="5"/>
  <c r="E136" i="5" s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U9" i="1"/>
  <c r="AT9" i="1"/>
  <c r="AS9" i="1"/>
  <c r="AR9" i="1"/>
  <c r="AQ9" i="1"/>
  <c r="AP9" i="1"/>
  <c r="AO9" i="1"/>
  <c r="AN9" i="1"/>
  <c r="AX9" i="1"/>
  <c r="AW9" i="1"/>
  <c r="AV9" i="1"/>
  <c r="BP9" i="1"/>
  <c r="BP5" i="1"/>
  <c r="L4" i="1"/>
  <c r="D639" i="5"/>
  <c r="E639" i="5" s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T5" i="1"/>
  <c r="AS5" i="1"/>
  <c r="AR5" i="1"/>
  <c r="AQ5" i="1"/>
  <c r="AP5" i="1"/>
  <c r="AO5" i="1"/>
  <c r="AN5" i="1"/>
  <c r="AX5" i="1"/>
  <c r="AW5" i="1"/>
  <c r="AV5" i="1"/>
  <c r="AU5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P25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O9" i="1"/>
  <c r="P9" i="1" s="1"/>
  <c r="Q9" i="1" s="1"/>
  <c r="R9" i="1" s="1"/>
  <c r="S9" i="1" s="1"/>
  <c r="BP15" i="1"/>
  <c r="BP7" i="1"/>
  <c r="AG24" i="1"/>
  <c r="AH28" i="1"/>
  <c r="AH20" i="1"/>
  <c r="AI24" i="1"/>
  <c r="AJ28" i="1"/>
  <c r="AJ20" i="1"/>
  <c r="AK24" i="1"/>
  <c r="AL24" i="1"/>
  <c r="AM28" i="1"/>
  <c r="AM20" i="1"/>
  <c r="AN20" i="1"/>
  <c r="AP28" i="1"/>
  <c r="AQ24" i="1"/>
  <c r="AR20" i="1"/>
  <c r="AT28" i="1"/>
  <c r="AU24" i="1"/>
  <c r="AW3" i="1"/>
  <c r="AW15" i="1"/>
  <c r="AX11" i="1"/>
  <c r="AY28" i="1"/>
  <c r="AZ24" i="1"/>
  <c r="BA20" i="1"/>
  <c r="BC28" i="1"/>
  <c r="BF6" i="1"/>
  <c r="BI26" i="1"/>
  <c r="BK18" i="1"/>
  <c r="L237" i="1"/>
  <c r="D619" i="5"/>
  <c r="E619" i="5" s="1"/>
  <c r="L233" i="1"/>
  <c r="D693" i="5"/>
  <c r="E693" i="5" s="1"/>
  <c r="L229" i="1"/>
  <c r="D664" i="5"/>
  <c r="E664" i="5" s="1"/>
  <c r="L225" i="1"/>
  <c r="D377" i="5"/>
  <c r="E377" i="5" s="1"/>
  <c r="L221" i="1"/>
  <c r="D42" i="5"/>
  <c r="E42" i="5" s="1"/>
  <c r="L217" i="1"/>
  <c r="D441" i="5"/>
  <c r="E441" i="5" s="1"/>
  <c r="L213" i="1"/>
  <c r="D312" i="5"/>
  <c r="E312" i="5" s="1"/>
  <c r="L209" i="1"/>
  <c r="D756" i="5"/>
  <c r="E756" i="5" s="1"/>
  <c r="L205" i="1"/>
  <c r="D212" i="5"/>
  <c r="E212" i="5" s="1"/>
  <c r="L201" i="1"/>
  <c r="D51" i="5"/>
  <c r="E51" i="5" s="1"/>
  <c r="L197" i="1"/>
  <c r="D450" i="5"/>
  <c r="E450" i="5" s="1"/>
  <c r="L193" i="1"/>
  <c r="D38" i="5"/>
  <c r="E38" i="5" s="1"/>
  <c r="L189" i="1"/>
  <c r="D488" i="5"/>
  <c r="E488" i="5" s="1"/>
  <c r="L185" i="1"/>
  <c r="D565" i="5"/>
  <c r="E565" i="5" s="1"/>
  <c r="L181" i="1"/>
  <c r="D153" i="5"/>
  <c r="E153" i="5" s="1"/>
  <c r="L177" i="1"/>
  <c r="D698" i="5"/>
  <c r="E698" i="5" s="1"/>
  <c r="L173" i="1"/>
  <c r="D475" i="5"/>
  <c r="E475" i="5" s="1"/>
  <c r="L169" i="1"/>
  <c r="E2" i="5"/>
  <c r="L165" i="1"/>
  <c r="D559" i="5"/>
  <c r="E559" i="5" s="1"/>
  <c r="L161" i="1"/>
  <c r="D301" i="5"/>
  <c r="E301" i="5" s="1"/>
  <c r="L157" i="1"/>
  <c r="D177" i="5"/>
  <c r="E177" i="5" s="1"/>
  <c r="L153" i="1"/>
  <c r="D150" i="5"/>
  <c r="E150" i="5" s="1"/>
  <c r="L149" i="1"/>
  <c r="D65" i="5"/>
  <c r="E65" i="5" s="1"/>
  <c r="L145" i="1"/>
  <c r="D36" i="5"/>
  <c r="E36" i="5" s="1"/>
  <c r="L141" i="1"/>
  <c r="D534" i="5"/>
  <c r="E534" i="5" s="1"/>
  <c r="L137" i="1"/>
  <c r="D21" i="5"/>
  <c r="E21" i="5" s="1"/>
  <c r="L133" i="1"/>
  <c r="D229" i="5"/>
  <c r="E229" i="5" s="1"/>
  <c r="L129" i="1"/>
  <c r="D191" i="5"/>
  <c r="E191" i="5" s="1"/>
  <c r="L125" i="1"/>
  <c r="D725" i="5"/>
  <c r="E725" i="5" s="1"/>
  <c r="L121" i="1"/>
  <c r="D173" i="5"/>
  <c r="E173" i="5" s="1"/>
  <c r="L117" i="1"/>
  <c r="D209" i="5"/>
  <c r="E209" i="5" s="1"/>
  <c r="L113" i="1"/>
  <c r="D99" i="5"/>
  <c r="E99" i="5" s="1"/>
  <c r="L109" i="1"/>
  <c r="D23" i="5"/>
  <c r="E23" i="5" s="1"/>
  <c r="L105" i="1"/>
  <c r="D31" i="5"/>
  <c r="E31" i="5" s="1"/>
  <c r="L101" i="1"/>
  <c r="D751" i="5"/>
  <c r="E751" i="5" s="1"/>
  <c r="L97" i="1"/>
  <c r="D355" i="5"/>
  <c r="E355" i="5" s="1"/>
  <c r="L93" i="1"/>
  <c r="D357" i="5"/>
  <c r="E357" i="5" s="1"/>
  <c r="L89" i="1"/>
  <c r="D511" i="5"/>
  <c r="E511" i="5" s="1"/>
  <c r="L85" i="1"/>
  <c r="D585" i="5"/>
  <c r="E585" i="5" s="1"/>
  <c r="L81" i="1"/>
  <c r="D275" i="5"/>
  <c r="E275" i="5" s="1"/>
  <c r="L77" i="1"/>
  <c r="D662" i="5"/>
  <c r="E662" i="5" s="1"/>
  <c r="L73" i="1"/>
  <c r="D256" i="5"/>
  <c r="E256" i="5" s="1"/>
  <c r="L69" i="1"/>
  <c r="D168" i="5"/>
  <c r="E168" i="5" s="1"/>
  <c r="L65" i="1"/>
  <c r="D629" i="5"/>
  <c r="E629" i="5" s="1"/>
  <c r="BO27" i="1"/>
  <c r="BN27" i="1"/>
  <c r="BM27" i="1"/>
  <c r="BL27" i="1"/>
  <c r="BK27" i="1"/>
  <c r="BJ27" i="1"/>
  <c r="BI27" i="1"/>
  <c r="BH27" i="1"/>
  <c r="BG27" i="1"/>
  <c r="L61" i="1"/>
  <c r="D742" i="5"/>
  <c r="E742" i="5" s="1"/>
  <c r="L57" i="1"/>
  <c r="D683" i="5"/>
  <c r="E683" i="5" s="1"/>
  <c r="L53" i="1"/>
  <c r="D174" i="5"/>
  <c r="E174" i="5" s="1"/>
  <c r="L49" i="1"/>
  <c r="D10" i="5"/>
  <c r="E10" i="5" s="1"/>
  <c r="L45" i="1"/>
  <c r="D303" i="5"/>
  <c r="E303" i="5" s="1"/>
  <c r="L41" i="1"/>
  <c r="D263" i="5"/>
  <c r="E263" i="5" s="1"/>
  <c r="BO23" i="1"/>
  <c r="BN23" i="1"/>
  <c r="BM23" i="1"/>
  <c r="BL23" i="1"/>
  <c r="BK23" i="1"/>
  <c r="BJ23" i="1"/>
  <c r="BI23" i="1"/>
  <c r="BH23" i="1"/>
  <c r="BG23" i="1"/>
  <c r="BF23" i="1"/>
  <c r="L37" i="1"/>
  <c r="D28" i="5"/>
  <c r="E28" i="5" s="1"/>
  <c r="L33" i="1"/>
  <c r="D434" i="5"/>
  <c r="E434" i="5" s="1"/>
  <c r="L29" i="1"/>
  <c r="D640" i="5"/>
  <c r="E640" i="5" s="1"/>
  <c r="BO21" i="1"/>
  <c r="BN21" i="1"/>
  <c r="BM21" i="1"/>
  <c r="BL21" i="1"/>
  <c r="BK21" i="1"/>
  <c r="BJ21" i="1"/>
  <c r="BI21" i="1"/>
  <c r="BH21" i="1"/>
  <c r="BG21" i="1"/>
  <c r="BF21" i="1"/>
  <c r="BE21" i="1"/>
  <c r="BD21" i="1"/>
  <c r="L25" i="1"/>
  <c r="D115" i="5"/>
  <c r="E115" i="5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L21" i="1"/>
  <c r="D430" i="5"/>
  <c r="E430" i="5" s="1"/>
  <c r="L17" i="1"/>
  <c r="D469" i="5"/>
  <c r="E469" i="5" s="1"/>
  <c r="L13" i="1"/>
  <c r="D231" i="5"/>
  <c r="E231" i="5" s="1"/>
  <c r="BL14" i="1"/>
  <c r="BO14" i="1"/>
  <c r="BN14" i="1"/>
  <c r="BM14" i="1"/>
  <c r="L9" i="1"/>
  <c r="D588" i="5"/>
  <c r="E588" i="5" s="1"/>
  <c r="BL10" i="1"/>
  <c r="BO10" i="1"/>
  <c r="BN10" i="1"/>
  <c r="BM10" i="1"/>
  <c r="L5" i="1"/>
  <c r="D737" i="5"/>
  <c r="E737" i="5" s="1"/>
  <c r="BL6" i="1"/>
  <c r="BO6" i="1"/>
  <c r="BN6" i="1"/>
  <c r="BM6" i="1"/>
  <c r="BP14" i="1"/>
  <c r="BP10" i="1"/>
  <c r="BP6" i="1"/>
  <c r="AG27" i="1"/>
  <c r="AG23" i="1"/>
  <c r="AH27" i="1"/>
  <c r="AH23" i="1"/>
  <c r="AI27" i="1"/>
  <c r="AI23" i="1"/>
  <c r="AJ27" i="1"/>
  <c r="AJ23" i="1"/>
  <c r="AK27" i="1"/>
  <c r="AK23" i="1"/>
  <c r="AL27" i="1"/>
  <c r="AL23" i="1"/>
  <c r="AM27" i="1"/>
  <c r="AM23" i="1"/>
  <c r="AN27" i="1"/>
  <c r="AN23" i="1"/>
  <c r="AO27" i="1"/>
  <c r="AO23" i="1"/>
  <c r="AP27" i="1"/>
  <c r="AP23" i="1"/>
  <c r="AQ27" i="1"/>
  <c r="AQ23" i="1"/>
  <c r="AR27" i="1"/>
  <c r="AR23" i="1"/>
  <c r="AS27" i="1"/>
  <c r="AS23" i="1"/>
  <c r="AT27" i="1"/>
  <c r="AT23" i="1"/>
  <c r="AU27" i="1"/>
  <c r="AU23" i="1"/>
  <c r="AU6" i="1"/>
  <c r="AV14" i="1"/>
  <c r="AV10" i="1"/>
  <c r="AV6" i="1"/>
  <c r="AW14" i="1"/>
  <c r="AW10" i="1"/>
  <c r="AW6" i="1"/>
  <c r="AX14" i="1"/>
  <c r="AX10" i="1"/>
  <c r="AX6" i="1"/>
  <c r="AY27" i="1"/>
  <c r="AY23" i="1"/>
  <c r="AZ27" i="1"/>
  <c r="AZ23" i="1"/>
  <c r="BA27" i="1"/>
  <c r="BA23" i="1"/>
  <c r="BB27" i="1"/>
  <c r="BB23" i="1"/>
  <c r="BC27" i="1"/>
  <c r="BC23" i="1"/>
  <c r="BD27" i="1"/>
  <c r="BD14" i="1"/>
  <c r="BD6" i="1"/>
  <c r="BE10" i="1"/>
  <c r="BG14" i="1"/>
  <c r="BH10" i="1"/>
  <c r="BI6" i="1"/>
  <c r="BK14" i="1"/>
  <c r="BP21" i="1"/>
  <c r="BP17" i="1"/>
  <c r="AG14" i="1"/>
  <c r="AG10" i="1"/>
  <c r="AG6" i="1"/>
  <c r="AH14" i="1"/>
  <c r="AH10" i="1"/>
  <c r="AH6" i="1"/>
  <c r="AI14" i="1"/>
  <c r="AI10" i="1"/>
  <c r="AI6" i="1"/>
  <c r="AJ14" i="1"/>
  <c r="AJ10" i="1"/>
  <c r="AJ6" i="1"/>
  <c r="AK14" i="1"/>
  <c r="AK10" i="1"/>
  <c r="AK6" i="1"/>
  <c r="AL14" i="1"/>
  <c r="AL10" i="1"/>
  <c r="AL6" i="1"/>
  <c r="AM14" i="1"/>
  <c r="AM10" i="1"/>
  <c r="AM6" i="1"/>
  <c r="AN14" i="1"/>
  <c r="AN10" i="1"/>
  <c r="AN6" i="1"/>
  <c r="AO14" i="1"/>
  <c r="AO10" i="1"/>
  <c r="AO6" i="1"/>
  <c r="AP14" i="1"/>
  <c r="AP10" i="1"/>
  <c r="AP6" i="1"/>
  <c r="AQ14" i="1"/>
  <c r="AQ10" i="1"/>
  <c r="AQ6" i="1"/>
  <c r="AR14" i="1"/>
  <c r="AR10" i="1"/>
  <c r="AR6" i="1"/>
  <c r="AS14" i="1"/>
  <c r="AS10" i="1"/>
  <c r="AS6" i="1"/>
  <c r="AT14" i="1"/>
  <c r="AT10" i="1"/>
  <c r="AT6" i="1"/>
  <c r="AU14" i="1"/>
  <c r="AU10" i="1"/>
  <c r="AV21" i="1"/>
  <c r="AV17" i="1"/>
  <c r="AW21" i="1"/>
  <c r="AW17" i="1"/>
  <c r="AX21" i="1"/>
  <c r="AX17" i="1"/>
  <c r="AY14" i="1"/>
  <c r="AY10" i="1"/>
  <c r="AY6" i="1"/>
  <c r="AZ14" i="1"/>
  <c r="AZ10" i="1"/>
  <c r="AZ6" i="1"/>
  <c r="BA14" i="1"/>
  <c r="BA10" i="1"/>
  <c r="BA6" i="1"/>
  <c r="BB14" i="1"/>
  <c r="BB10" i="1"/>
  <c r="BB6" i="1"/>
  <c r="BC14" i="1"/>
  <c r="BC10" i="1"/>
  <c r="BC6" i="1"/>
  <c r="BE23" i="1"/>
  <c r="BF27" i="1"/>
  <c r="BF14" i="1"/>
  <c r="BG10" i="1"/>
  <c r="BH6" i="1"/>
  <c r="BJ14" i="1"/>
  <c r="BK10" i="1"/>
  <c r="AN21" i="1"/>
  <c r="AN17" i="1"/>
  <c r="AO21" i="1"/>
  <c r="AO17" i="1"/>
  <c r="AP21" i="1"/>
  <c r="AP17" i="1"/>
  <c r="AQ21" i="1"/>
  <c r="AQ17" i="1"/>
  <c r="AR21" i="1"/>
  <c r="AR17" i="1"/>
  <c r="AS21" i="1"/>
  <c r="AS17" i="1"/>
  <c r="AT21" i="1"/>
  <c r="AT17" i="1"/>
  <c r="AU21" i="1"/>
  <c r="AU17" i="1"/>
  <c r="AY21" i="1"/>
  <c r="AY17" i="1"/>
  <c r="AZ21" i="1"/>
  <c r="AZ17" i="1"/>
  <c r="BA21" i="1"/>
  <c r="BA17" i="1"/>
  <c r="BB21" i="1"/>
  <c r="BB17" i="1"/>
  <c r="BC21" i="1"/>
  <c r="BC17" i="1"/>
  <c r="BD10" i="1"/>
  <c r="BE14" i="1"/>
  <c r="BE6" i="1"/>
  <c r="BF10" i="1"/>
  <c r="BG6" i="1"/>
  <c r="BI14" i="1"/>
  <c r="BJ10" i="1"/>
  <c r="BK6" i="1"/>
  <c r="T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O31" i="1" l="1"/>
  <c r="AW33" i="1"/>
  <c r="AW32" i="1"/>
  <c r="AL32" i="1"/>
  <c r="AL33" i="1"/>
  <c r="AT32" i="1"/>
  <c r="AT33" i="1"/>
  <c r="BE32" i="1"/>
  <c r="BE33" i="1"/>
  <c r="BN33" i="1"/>
  <c r="BN32" i="1"/>
  <c r="AI32" i="1"/>
  <c r="AI33" i="1"/>
  <c r="AM32" i="1"/>
  <c r="AM33" i="1"/>
  <c r="AQ32" i="1"/>
  <c r="AQ33" i="1"/>
  <c r="AU32" i="1"/>
  <c r="AU33" i="1"/>
  <c r="BB33" i="1"/>
  <c r="BB32" i="1"/>
  <c r="BG32" i="1"/>
  <c r="BG33" i="1"/>
  <c r="BK32" i="1"/>
  <c r="BK33" i="1"/>
  <c r="BO32" i="1"/>
  <c r="BO33" i="1"/>
  <c r="BP33" i="1"/>
  <c r="BP32" i="1"/>
  <c r="AV33" i="1"/>
  <c r="AV32" i="1"/>
  <c r="AJ33" i="1"/>
  <c r="AJ32" i="1"/>
  <c r="AN33" i="1"/>
  <c r="AN32" i="1"/>
  <c r="AR33" i="1"/>
  <c r="AR32" i="1"/>
  <c r="AY33" i="1"/>
  <c r="AY32" i="1"/>
  <c r="BC32" i="1"/>
  <c r="BC33" i="1"/>
  <c r="BH32" i="1"/>
  <c r="BH33" i="1"/>
  <c r="BL33" i="1"/>
  <c r="BL32" i="1"/>
  <c r="H3" i="5"/>
  <c r="AI2" i="1"/>
  <c r="AH31" i="1"/>
  <c r="O32" i="1"/>
  <c r="P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BF33" i="1"/>
  <c r="BF32" i="1"/>
  <c r="AX32" i="1"/>
  <c r="AX33" i="1"/>
  <c r="AK33" i="1"/>
  <c r="AK32" i="1"/>
  <c r="AO33" i="1"/>
  <c r="AO32" i="1"/>
  <c r="AS33" i="1"/>
  <c r="AS32" i="1"/>
  <c r="AZ32" i="1"/>
  <c r="AZ33" i="1"/>
  <c r="BD32" i="1"/>
  <c r="BD33" i="1"/>
  <c r="BI32" i="1"/>
  <c r="BI33" i="1"/>
  <c r="BM33" i="1"/>
  <c r="BM32" i="1"/>
  <c r="P3" i="1"/>
  <c r="O33" i="1"/>
  <c r="AH32" i="1"/>
  <c r="AH33" i="1"/>
  <c r="AP32" i="1"/>
  <c r="AP33" i="1"/>
  <c r="BA33" i="1"/>
  <c r="BA32" i="1"/>
  <c r="BJ32" i="1"/>
  <c r="BJ33" i="1"/>
  <c r="AG33" i="1"/>
  <c r="AG32" i="1"/>
  <c r="AG31" i="1"/>
  <c r="AI31" i="1" l="1"/>
  <c r="AJ2" i="1"/>
  <c r="Q3" i="1"/>
  <c r="P31" i="1"/>
  <c r="P32" i="1"/>
  <c r="P33" i="1"/>
  <c r="L3" i="5" l="1"/>
  <c r="M3" i="5"/>
  <c r="R3" i="1"/>
  <c r="Q31" i="1"/>
  <c r="Q33" i="1"/>
  <c r="Q32" i="1"/>
  <c r="AJ31" i="1"/>
  <c r="AK2" i="1"/>
  <c r="AL2" i="1" l="1"/>
  <c r="AK31" i="1"/>
  <c r="R31" i="1"/>
  <c r="S3" i="1"/>
  <c r="R33" i="1"/>
  <c r="R32" i="1"/>
  <c r="S31" i="1" l="1"/>
  <c r="S33" i="1"/>
  <c r="T3" i="1"/>
  <c r="S32" i="1"/>
  <c r="AM2" i="1"/>
  <c r="AL31" i="1"/>
  <c r="AN2" i="1" l="1"/>
  <c r="AM31" i="1"/>
  <c r="U3" i="1"/>
  <c r="T33" i="1"/>
  <c r="T32" i="1"/>
  <c r="T31" i="1"/>
  <c r="V3" i="1" l="1"/>
  <c r="U32" i="1"/>
  <c r="U33" i="1"/>
  <c r="U31" i="1"/>
  <c r="AO2" i="1"/>
  <c r="AN31" i="1"/>
  <c r="AP2" i="1" l="1"/>
  <c r="AO31" i="1"/>
  <c r="W3" i="1"/>
  <c r="V32" i="1"/>
  <c r="V31" i="1"/>
  <c r="V33" i="1"/>
  <c r="W32" i="1" l="1"/>
  <c r="W33" i="1"/>
  <c r="X3" i="1"/>
  <c r="W31" i="1"/>
  <c r="AQ2" i="1"/>
  <c r="AP31" i="1"/>
  <c r="X32" i="1" l="1"/>
  <c r="X31" i="1"/>
  <c r="X33" i="1"/>
  <c r="Y3" i="1"/>
  <c r="AR2" i="1"/>
  <c r="AQ31" i="1"/>
  <c r="Y33" i="1" l="1"/>
  <c r="Z3" i="1"/>
  <c r="Y31" i="1"/>
  <c r="Y32" i="1"/>
  <c r="AR31" i="1"/>
  <c r="AS2" i="1"/>
  <c r="AS31" i="1" l="1"/>
  <c r="AT2" i="1"/>
  <c r="Z33" i="1"/>
  <c r="Z32" i="1"/>
  <c r="Z31" i="1"/>
  <c r="AA3" i="1"/>
  <c r="AB3" i="1" l="1"/>
  <c r="AA32" i="1"/>
  <c r="AA31" i="1"/>
  <c r="AA33" i="1"/>
  <c r="AU2" i="1"/>
  <c r="AT31" i="1"/>
  <c r="AV2" i="1" l="1"/>
  <c r="AU31" i="1"/>
  <c r="AB31" i="1"/>
  <c r="AB33" i="1"/>
  <c r="AB32" i="1"/>
  <c r="AC3" i="1"/>
  <c r="AD3" i="1" l="1"/>
  <c r="AC32" i="1"/>
  <c r="AC31" i="1"/>
  <c r="AC33" i="1"/>
  <c r="AW2" i="1"/>
  <c r="AV31" i="1"/>
  <c r="AX2" i="1" l="1"/>
  <c r="AW31" i="1"/>
  <c r="AD31" i="1"/>
  <c r="AD32" i="1"/>
  <c r="AE3" i="1"/>
  <c r="AD33" i="1"/>
  <c r="AF3" i="1" l="1"/>
  <c r="AE31" i="1"/>
  <c r="AE32" i="1"/>
  <c r="AE33" i="1"/>
  <c r="AY2" i="1"/>
  <c r="AX31" i="1"/>
  <c r="AZ2" i="1" l="1"/>
  <c r="AY31" i="1"/>
  <c r="AF32" i="1"/>
  <c r="AF33" i="1"/>
  <c r="AF31" i="1"/>
  <c r="BA2" i="1" l="1"/>
  <c r="AZ31" i="1"/>
  <c r="BA31" i="1" l="1"/>
  <c r="BB2" i="1"/>
  <c r="BC2" i="1" l="1"/>
  <c r="BB31" i="1"/>
  <c r="BD2" i="1" l="1"/>
  <c r="BC31" i="1"/>
  <c r="BE2" i="1" l="1"/>
  <c r="BD31" i="1"/>
  <c r="BF2" i="1" l="1"/>
  <c r="BE31" i="1"/>
  <c r="BG2" i="1" l="1"/>
  <c r="BF31" i="1"/>
  <c r="BH2" i="1" l="1"/>
  <c r="BG31" i="1"/>
  <c r="BH31" i="1" l="1"/>
  <c r="BI2" i="1"/>
  <c r="BI31" i="1" l="1"/>
  <c r="BJ2" i="1"/>
  <c r="BJ31" i="1" l="1"/>
  <c r="BK2" i="1"/>
  <c r="BK31" i="1" l="1"/>
  <c r="BL2" i="1"/>
  <c r="BM2" i="1" l="1"/>
  <c r="BL31" i="1"/>
  <c r="BN2" i="1" l="1"/>
  <c r="BM31" i="1"/>
  <c r="BO2" i="1" l="1"/>
  <c r="BN31" i="1"/>
  <c r="BP2" i="1" l="1"/>
  <c r="BP31" i="1" s="1"/>
  <c r="BO31" i="1"/>
</calcChain>
</file>

<file path=xl/sharedStrings.xml><?xml version="1.0" encoding="utf-8"?>
<sst xmlns="http://schemas.openxmlformats.org/spreadsheetml/2006/main" count="126" uniqueCount="89">
  <si>
    <t>SeasonID</t>
  </si>
  <si>
    <t>Gameweek</t>
  </si>
  <si>
    <t>MatchID</t>
  </si>
  <si>
    <t>HomeTeamID</t>
  </si>
  <si>
    <t>HomeScore</t>
  </si>
  <si>
    <t>HomeShots</t>
  </si>
  <si>
    <t>AwayTeamID</t>
  </si>
  <si>
    <t>AwayScore</t>
  </si>
  <si>
    <t>AwayShots</t>
  </si>
  <si>
    <t>HomePoints</t>
  </si>
  <si>
    <t>AwayPoints</t>
  </si>
  <si>
    <t>Team_ID</t>
  </si>
  <si>
    <t>Matches Played and Points Collected to Date -&gt;</t>
  </si>
  <si>
    <t>Winner?</t>
  </si>
  <si>
    <t>Top</t>
  </si>
  <si>
    <t>Second</t>
  </si>
  <si>
    <t>TeamName</t>
  </si>
  <si>
    <t>TeamID</t>
  </si>
  <si>
    <t>Arlington</t>
  </si>
  <si>
    <t>Anaheim</t>
  </si>
  <si>
    <t>Atlanta</t>
  </si>
  <si>
    <t>Baltimore</t>
  </si>
  <si>
    <t>Boston</t>
  </si>
  <si>
    <t>Chicago B</t>
  </si>
  <si>
    <t>Chicago H</t>
  </si>
  <si>
    <t>Cincinnati</t>
  </si>
  <si>
    <t>Cleveland Queens</t>
  </si>
  <si>
    <t>Denver</t>
  </si>
  <si>
    <t>Detroit</t>
  </si>
  <si>
    <t>Houston</t>
  </si>
  <si>
    <t>Kansas City</t>
  </si>
  <si>
    <t>Los Angeles</t>
  </si>
  <si>
    <t>Miami</t>
  </si>
  <si>
    <t>Milwaukee</t>
  </si>
  <si>
    <t>Minneapolis</t>
  </si>
  <si>
    <t>Montreal</t>
  </si>
  <si>
    <t>New York S</t>
  </si>
  <si>
    <t>New York C</t>
  </si>
  <si>
    <t>Oakland</t>
  </si>
  <si>
    <t>Philadelphia</t>
  </si>
  <si>
    <t>Pittsburgh</t>
  </si>
  <si>
    <t>St. Louis</t>
  </si>
  <si>
    <t>San Diego</t>
  </si>
  <si>
    <t>San Francisco</t>
  </si>
  <si>
    <t>Seattle</t>
  </si>
  <si>
    <t>Toronto</t>
  </si>
  <si>
    <t>Home</t>
  </si>
  <si>
    <t>Draw</t>
  </si>
  <si>
    <t>Away</t>
  </si>
  <si>
    <t>Actual Result</t>
  </si>
  <si>
    <t>Biggest Upset  &lt;=&gt;  Most Unlikely Result</t>
  </si>
  <si>
    <t>Match ID</t>
  </si>
  <si>
    <t>Odds</t>
  </si>
  <si>
    <t>Home Team</t>
  </si>
  <si>
    <t>Away Team</t>
  </si>
  <si>
    <t>Home Team ID</t>
  </si>
  <si>
    <t>Away Team ID</t>
  </si>
  <si>
    <t>Result</t>
  </si>
  <si>
    <t>Team Name</t>
  </si>
  <si>
    <t>Games Played</t>
  </si>
  <si>
    <t>Points</t>
  </si>
  <si>
    <t>Total Games = 54</t>
  </si>
  <si>
    <t>Proof</t>
  </si>
  <si>
    <t>128 &gt; 115 + 12</t>
  </si>
  <si>
    <t>128 &gt; 127</t>
  </si>
  <si>
    <t>% Chance</t>
  </si>
  <si>
    <t>implied odds = 1/ (implied probability)</t>
  </si>
  <si>
    <t>128 + 4*0 &gt; 115 + 4*3</t>
  </si>
  <si>
    <t>(Therefore, Cincinnati cannot catch up to Miami)</t>
  </si>
  <si>
    <t>Probability (Result)</t>
  </si>
  <si>
    <t xml:space="preserve">Points </t>
  </si>
  <si>
    <t>Wins</t>
  </si>
  <si>
    <t>Lost</t>
  </si>
  <si>
    <t>Played</t>
  </si>
  <si>
    <t>Goals For</t>
  </si>
  <si>
    <t>Goals Against</t>
  </si>
  <si>
    <t>Goal Difference</t>
  </si>
  <si>
    <t>Team ID</t>
  </si>
  <si>
    <t>Away_Goals</t>
  </si>
  <si>
    <t>Home_Goals</t>
  </si>
  <si>
    <t>Home_games</t>
  </si>
  <si>
    <t>Away_games</t>
  </si>
  <si>
    <t>avg_home_goals</t>
  </si>
  <si>
    <t>avg_away_goals</t>
  </si>
  <si>
    <t>Away Win</t>
  </si>
  <si>
    <t>Home Win</t>
  </si>
  <si>
    <t>Rank</t>
  </si>
  <si>
    <t xml:space="preserve">Miami </t>
  </si>
  <si>
    <t>Milkwaukee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</si>
</sst>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5" fontId="16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10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9"/>
          <bgColor theme="9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>
          <bgColor rgb="FFA9E88E"/>
        </patternFill>
      </fill>
    </dxf>
    <dxf>
      <fill>
        <patternFill>
          <bgColor rgb="FF02F02F"/>
        </patternFill>
      </fill>
    </dxf>
  </dxfs>
  <tableStyles count="2" defaultTableStyle="TableStyleMedium2" defaultPivotStyle="PivotStyleLight16">
    <tableStyle name="Pythia" pivot="0" count="2" xr9:uid="{D1FC09F6-EDA8-4D90-AC4C-92906FC7C263}">
      <tableStyleElement type="headerRow" dxfId="44"/>
      <tableStyleElement type="firstRowStripe" dxfId="43"/>
    </tableStyle>
    <tableStyle name="Pythia Table" pivot="0" count="7" xr9:uid="{A05E26EF-1CDF-4736-BC2A-DCFE7D9D054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colors>
    <mruColors>
      <color rgb="FFA9E88E"/>
      <color rgb="FF02F0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706E7-089D-4C72-AB3F-72AAC110323B}" name="Table2" displayName="Table2" ref="A1:K29" totalsRowShown="0" headerRowDxfId="35">
  <tableColumns count="11">
    <tableColumn id="1" xr3:uid="{806953B6-106D-4B8C-8CAB-57C381A5EBDB}" name="Team ID"/>
    <tableColumn id="10" xr3:uid="{0AF66EAE-49B7-40D5-86A5-B2342CF3CE62}" name="Rank" dataDxfId="34">
      <calculatedColumnFormula>B1+1</calculatedColumnFormula>
    </tableColumn>
    <tableColumn id="2" xr3:uid="{F5BF35B5-D68A-4F38-A593-25FD38040F73}" name="Team Name">
      <calculatedColumnFormula>VLOOKUP(A2, teams!$A$2:$B$29, 2, FALSE)</calculatedColumnFormula>
    </tableColumn>
    <tableColumn id="4" xr3:uid="{8BA1266C-8539-4603-BB6E-6DC32FFE0FD7}" name="Played" dataDxfId="33">
      <calculatedColumnFormula>54</calculatedColumnFormula>
    </tableColumn>
    <tableColumn id="6" xr3:uid="{B6CECC2E-8FCB-47EA-A74D-91FF8349A836}" name="Wins" dataDxfId="32">
      <calculatedColumnFormula>COUNTIFS('Season 1 '!$D$2:$D$757, Table2[[#This Row],[Team ID]], 'Season 1 '!$J$2:$J$757,"=3") + COUNTIFS('Season 1 '!$G$2:$G$757, Table2[[#This Row],[Team ID]], 'Season 1 '!$K$2:$K$757,"=3")</calculatedColumnFormula>
    </tableColumn>
    <tableColumn id="7" xr3:uid="{45F8A90A-BA1C-4652-B586-BC658E9D5C90}" name="Draw" dataDxfId="31">
      <calculatedColumnFormula>COUNTIFS('Season 1 '!$D$2:$D$757, Table2[[#This Row],[Team ID]], 'Season 1 '!$J$2:$J$757,"=1")</calculatedColumnFormula>
    </tableColumn>
    <tableColumn id="5" xr3:uid="{0BB6A5D1-59D9-436D-9AFC-F4A4ED25DFF9}" name="Lost" dataDxfId="30">
      <calculatedColumnFormula>Table2[[#This Row],[Played]]-Table2[[#This Row],[Wins]]-Table2[[#This Row],[Draw]]</calculatedColumnFormula>
    </tableColumn>
    <tableColumn id="8" xr3:uid="{59798DC9-16EA-48ED-BF6A-54719116316D}" name="Goals For" dataDxfId="29">
      <calculatedColumnFormula>SUMIF('Season 1 '!$D$2:$D$757, 'Final Table S1'!A2, 'Season 1 '!$E$2:$E$757)+SUMIF('Season 1 '!$G$2:$G$757, 'Final Table S1'!A2, 'Season 1 '!$H$2:$H$757)</calculatedColumnFormula>
    </tableColumn>
    <tableColumn id="9" xr3:uid="{49FFBFDD-330D-499E-A867-BA1D48F324C0}" name="Goals Against" dataDxfId="28">
      <calculatedColumnFormula>SUMIF('Season 1 '!$D$2:$D$757, 'Final Table S1'!A2, 'Season 1 '!$H$2:$H$757) + SUMIF('Season 1 '!$G$2:$G$757, 'Final Table S1'!A2, 'Season 1 '!$E$2:$E$757)</calculatedColumnFormula>
    </tableColumn>
    <tableColumn id="11" xr3:uid="{13FF47BF-86C4-4216-86CA-FC40EA68D617}" name="Goal Difference" dataDxfId="27">
      <calculatedColumnFormula>Table2[[#This Row],[Goals For]]-Table2[[#This Row],[Goals Against]]</calculatedColumnFormula>
    </tableColumn>
    <tableColumn id="3" xr3:uid="{D2E809B2-8B5D-43AB-90AF-C3F91CF814A9}" name="Points " dataDxfId="26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B5930-7C4A-4523-9F0B-6650EE68D7F0}" name="Table1" displayName="Table1" ref="A1:D29" totalsRowShown="0" headerRowDxfId="25">
  <tableColumns count="4">
    <tableColumn id="1" xr3:uid="{6E195010-E765-42F9-BF47-A08C13041C98}" name="Team ID" dataDxfId="24"/>
    <tableColumn id="2" xr3:uid="{7EFCB15C-DB8B-4230-822D-87722B9A0928}" name="Team Name">
      <calculatedColumnFormula>VLOOKUP(A2,teams!$A$2:$B$29, 2, FALSE)</calculatedColumnFormula>
    </tableColumn>
    <tableColumn id="3" xr3:uid="{74298B4A-DCA5-44B8-A3E8-1AC890F2B9C0}" name="Games Played" dataDxfId="23"/>
    <tableColumn id="4" xr3:uid="{CAA0E1FE-9F3A-47FE-B727-927DBB0C816B}" name="Points" dataDxfId="22"/>
  </tableColumns>
  <tableStyleInfo name="Pythia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D5980D-D80A-418E-B867-D63E5FD9A8B1}" name="Table4" displayName="Table4" ref="B2:H7" totalsRowShown="0" headerRowDxfId="12" dataDxfId="20">
  <tableColumns count="7">
    <tableColumn id="6" xr3:uid="{12E92300-896A-4E6B-88BB-4D3EFC35D22F}" name="MatchID" dataDxfId="19"/>
    <tableColumn id="1" xr3:uid="{C73B81AF-2047-4F9F-94E2-1D2A11D38F3D}" name="Home" dataDxfId="18"/>
    <tableColumn id="2" xr3:uid="{0218198A-2D3B-4A00-9381-A4A78AF66325}" name="Draw" dataDxfId="17"/>
    <tableColumn id="3" xr3:uid="{E8A060E9-DD9D-44AE-88CA-5C4A78CFDFD5}" name="Away" dataDxfId="16"/>
    <tableColumn id="4" xr3:uid="{0640B2BA-7445-4809-9366-4CE922FD0FCE}" name="Actual Result" dataDxfId="15"/>
    <tableColumn id="5" xr3:uid="{6D1A3DA9-C508-4611-8784-834421137252}" name="Probability (Result)" dataDxfId="14"/>
    <tableColumn id="7" xr3:uid="{40D62815-2036-498D-8299-4F6E21CA612D}" name="% Chance" dataDxfId="13">
      <calculatedColumnFormula>ROUND(100*Table4[[#This Row],[Probability (Result)]], 2)</calculatedColumn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AF4A5B-D575-4581-A71C-ADA53BF0292F}" name="Table3" displayName="Table3" ref="A1:F757" totalsRowShown="0">
  <sortState xmlns:xlrd2="http://schemas.microsoft.com/office/spreadsheetml/2017/richdata2" ref="A2:F757">
    <sortCondition ref="E2:E757"/>
  </sortState>
  <tableColumns count="6">
    <tableColumn id="1" xr3:uid="{6AE97CE9-3FCA-4A95-8E83-42BB976E1C44}" name="Home"/>
    <tableColumn id="2" xr3:uid="{6963F1CF-FDD6-44B0-AD4E-ECC703CB1E15}" name="Draw"/>
    <tableColumn id="3" xr3:uid="{083B40AE-BE98-4DE5-8B48-45A27B84F6DA}" name="Away"/>
    <tableColumn id="4" xr3:uid="{CA8BB2CE-E8B4-42B7-B7F7-5C53E3510C4A}" name="Actual Result">
      <calculatedColumnFormula>IF('Season 1 '!J2=1, "Draw", IF('Season 1 '!J2=3, "Home Win", "Away Win"))</calculatedColumnFormula>
    </tableColumn>
    <tableColumn id="5" xr3:uid="{21E06AD4-8703-4147-8336-02873A24B452}" name="Probability (Result)" dataDxfId="21">
      <calculatedColumnFormula>ROUND(IF(D2="Draw", 1/B2, IF(D2="Home Win", 1/A2, 1/C2)),5)</calculatedColumnFormula>
    </tableColumn>
    <tableColumn id="6" xr3:uid="{C4048F9B-8008-4C6D-B5EE-285E41278963}" name="MatchID"/>
  </tableColumns>
  <tableStyleInfo name="Pythia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99E3D-195B-4FFC-BC26-96B8410B6A52}" name="Table7" displayName="Table7" ref="H11:N12" totalsRowShown="0" headerRowDxfId="3" headerRowBorderDxfId="10" tableBorderDxfId="11">
  <tableColumns count="7">
    <tableColumn id="1" xr3:uid="{766DD02B-7191-4E06-9AEB-B4DA26AE3BE0}" name="Match ID" dataDxfId="9">
      <calculatedColumnFormula>F2</calculatedColumnFormula>
    </tableColumn>
    <tableColumn id="2" xr3:uid="{5AE7C6AA-CDFA-4243-8CB4-C1365466B3DC}" name="Home Team" dataDxfId="8"/>
    <tableColumn id="3" xr3:uid="{CD0BF72D-5AF7-4B45-AFA8-36ACC1CE22BF}" name="Away Team" dataDxfId="7"/>
    <tableColumn id="4" xr3:uid="{90F32983-69CC-4BDD-946E-D99567EDF74E}" name="Actual Result" dataDxfId="2"/>
    <tableColumn id="5" xr3:uid="{D7229488-05C6-4C38-8270-D4DECA408BBD}" name="Odds" dataDxfId="0">
      <calculatedColumnFormula>B2</calculatedColumnFormula>
    </tableColumn>
    <tableColumn id="6" xr3:uid="{B15B1279-0110-435D-9589-947D36F4CFC5}" name="Probability (Result)" dataDxfId="1">
      <calculatedColumnFormula>1/L12</calculatedColumnFormula>
    </tableColumn>
    <tableColumn id="7" xr3:uid="{47F544DD-81E7-4144-A9E7-89D058F5B1D9}" name="% Chance" dataDxfId="4">
      <calculatedColumnFormula>M12*100</calculatedColumnFormula>
    </tableColumn>
  </tableColumns>
  <tableStyleInfo name="Pythia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E501-877D-4CCC-8717-C7402AB97793}">
  <dimension ref="A1:B29"/>
  <sheetViews>
    <sheetView topLeftCell="A2" workbookViewId="0">
      <selection activeCell="B22" sqref="B22"/>
    </sheetView>
  </sheetViews>
  <sheetFormatPr defaultRowHeight="14.5" x14ac:dyDescent="0.35"/>
  <cols>
    <col min="1" max="1" width="10.36328125" customWidth="1"/>
    <col min="2" max="2" width="15.90625" bestFit="1" customWidth="1"/>
  </cols>
  <sheetData>
    <row r="1" spans="1:2" x14ac:dyDescent="0.35">
      <c r="A1" s="2" t="s">
        <v>17</v>
      </c>
      <c r="B1" s="2" t="s">
        <v>16</v>
      </c>
    </row>
    <row r="2" spans="1:2" x14ac:dyDescent="0.35">
      <c r="A2" s="2">
        <v>1</v>
      </c>
      <c r="B2" s="2" t="s">
        <v>18</v>
      </c>
    </row>
    <row r="3" spans="1:2" x14ac:dyDescent="0.35">
      <c r="A3" s="2">
        <v>2</v>
      </c>
      <c r="B3" s="2" t="s">
        <v>19</v>
      </c>
    </row>
    <row r="4" spans="1:2" x14ac:dyDescent="0.35">
      <c r="A4" s="2">
        <v>3</v>
      </c>
      <c r="B4" s="2" t="s">
        <v>20</v>
      </c>
    </row>
    <row r="5" spans="1:2" x14ac:dyDescent="0.35">
      <c r="A5" s="2">
        <v>4</v>
      </c>
      <c r="B5" s="2" t="s">
        <v>21</v>
      </c>
    </row>
    <row r="6" spans="1:2" x14ac:dyDescent="0.35">
      <c r="A6" s="2">
        <v>5</v>
      </c>
      <c r="B6" s="2" t="s">
        <v>22</v>
      </c>
    </row>
    <row r="7" spans="1:2" x14ac:dyDescent="0.35">
      <c r="A7" s="2">
        <v>6</v>
      </c>
      <c r="B7" s="2" t="s">
        <v>23</v>
      </c>
    </row>
    <row r="8" spans="1:2" x14ac:dyDescent="0.35">
      <c r="A8" s="2">
        <v>7</v>
      </c>
      <c r="B8" s="2" t="s">
        <v>24</v>
      </c>
    </row>
    <row r="9" spans="1:2" x14ac:dyDescent="0.35">
      <c r="A9" s="2">
        <v>8</v>
      </c>
      <c r="B9" s="2" t="s">
        <v>25</v>
      </c>
    </row>
    <row r="10" spans="1:2" x14ac:dyDescent="0.35">
      <c r="A10" s="2">
        <v>9</v>
      </c>
      <c r="B10" s="2" t="s">
        <v>26</v>
      </c>
    </row>
    <row r="11" spans="1:2" x14ac:dyDescent="0.35">
      <c r="A11" s="2">
        <v>10</v>
      </c>
      <c r="B11" s="2" t="s">
        <v>27</v>
      </c>
    </row>
    <row r="12" spans="1:2" x14ac:dyDescent="0.35">
      <c r="A12" s="2">
        <v>11</v>
      </c>
      <c r="B12" s="2" t="s">
        <v>28</v>
      </c>
    </row>
    <row r="13" spans="1:2" x14ac:dyDescent="0.35">
      <c r="A13" s="2">
        <v>12</v>
      </c>
      <c r="B13" s="2" t="s">
        <v>29</v>
      </c>
    </row>
    <row r="14" spans="1:2" x14ac:dyDescent="0.35">
      <c r="A14" s="2">
        <v>13</v>
      </c>
      <c r="B14" s="2" t="s">
        <v>30</v>
      </c>
    </row>
    <row r="15" spans="1:2" x14ac:dyDescent="0.35">
      <c r="A15" s="2">
        <v>14</v>
      </c>
      <c r="B15" s="2" t="s">
        <v>31</v>
      </c>
    </row>
    <row r="16" spans="1:2" x14ac:dyDescent="0.35">
      <c r="A16" s="2">
        <v>15</v>
      </c>
      <c r="B16" s="2" t="s">
        <v>32</v>
      </c>
    </row>
    <row r="17" spans="1:2" x14ac:dyDescent="0.35">
      <c r="A17" s="2">
        <v>16</v>
      </c>
      <c r="B17" s="2" t="s">
        <v>33</v>
      </c>
    </row>
    <row r="18" spans="1:2" x14ac:dyDescent="0.35">
      <c r="A18" s="2">
        <v>17</v>
      </c>
      <c r="B18" s="2" t="s">
        <v>34</v>
      </c>
    </row>
    <row r="19" spans="1:2" x14ac:dyDescent="0.35">
      <c r="A19" s="2">
        <v>18</v>
      </c>
      <c r="B19" s="2" t="s">
        <v>35</v>
      </c>
    </row>
    <row r="20" spans="1:2" x14ac:dyDescent="0.35">
      <c r="A20" s="2">
        <v>19</v>
      </c>
      <c r="B20" s="2" t="s">
        <v>36</v>
      </c>
    </row>
    <row r="21" spans="1:2" x14ac:dyDescent="0.35">
      <c r="A21" s="2">
        <v>20</v>
      </c>
      <c r="B21" s="2" t="s">
        <v>37</v>
      </c>
    </row>
    <row r="22" spans="1:2" x14ac:dyDescent="0.35">
      <c r="A22" s="2">
        <v>21</v>
      </c>
      <c r="B22" s="2" t="s">
        <v>38</v>
      </c>
    </row>
    <row r="23" spans="1:2" x14ac:dyDescent="0.35">
      <c r="A23" s="2">
        <v>22</v>
      </c>
      <c r="B23" s="2" t="s">
        <v>39</v>
      </c>
    </row>
    <row r="24" spans="1:2" x14ac:dyDescent="0.35">
      <c r="A24" s="2">
        <v>23</v>
      </c>
      <c r="B24" s="2" t="s">
        <v>40</v>
      </c>
    </row>
    <row r="25" spans="1:2" x14ac:dyDescent="0.35">
      <c r="A25" s="2">
        <v>24</v>
      </c>
      <c r="B25" s="2" t="s">
        <v>41</v>
      </c>
    </row>
    <row r="26" spans="1:2" x14ac:dyDescent="0.35">
      <c r="A26" s="2">
        <v>25</v>
      </c>
      <c r="B26" s="2" t="s">
        <v>42</v>
      </c>
    </row>
    <row r="27" spans="1:2" x14ac:dyDescent="0.35">
      <c r="A27" s="2">
        <v>26</v>
      </c>
      <c r="B27" s="2" t="s">
        <v>43</v>
      </c>
    </row>
    <row r="28" spans="1:2" x14ac:dyDescent="0.35">
      <c r="A28" s="2">
        <v>27</v>
      </c>
      <c r="B28" s="2" t="s">
        <v>44</v>
      </c>
    </row>
    <row r="29" spans="1:2" x14ac:dyDescent="0.35">
      <c r="A29" s="2">
        <v>28</v>
      </c>
      <c r="B29" s="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57"/>
  <sheetViews>
    <sheetView topLeftCell="C1" zoomScale="70" zoomScaleNormal="70" workbookViewId="0">
      <pane ySplit="1" topLeftCell="A2" activePane="bottomLeft" state="frozen"/>
      <selection activeCell="G1" sqref="G1"/>
      <selection pane="bottomLeft" activeCell="P14" sqref="P14"/>
    </sheetView>
  </sheetViews>
  <sheetFormatPr defaultRowHeight="14.5" x14ac:dyDescent="0.35"/>
  <cols>
    <col min="1" max="1" width="8.453125" bestFit="1" customWidth="1"/>
    <col min="2" max="2" width="10.08984375" bestFit="1" customWidth="1"/>
    <col min="3" max="3" width="7.90625" bestFit="1" customWidth="1"/>
    <col min="4" max="4" width="12.26953125" bestFit="1" customWidth="1"/>
    <col min="5" max="6" width="10.36328125" bestFit="1" customWidth="1"/>
    <col min="7" max="7" width="14.6328125" bestFit="1" customWidth="1"/>
    <col min="8" max="9" width="9.90625" bestFit="1" customWidth="1"/>
    <col min="10" max="10" width="10.90625" bestFit="1" customWidth="1"/>
    <col min="11" max="11" width="10.453125" bestFit="1" customWidth="1"/>
    <col min="12" max="13" width="8.81640625" customWidth="1"/>
    <col min="14" max="14" width="8.453125" customWidth="1"/>
    <col min="15" max="15" width="7.90625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57</v>
      </c>
      <c r="N1" s="1"/>
      <c r="O1" s="1" t="s">
        <v>12</v>
      </c>
      <c r="BL1" s="1"/>
    </row>
    <row r="2" spans="1:68" x14ac:dyDescent="0.35">
      <c r="A2">
        <v>1</v>
      </c>
      <c r="B2">
        <v>1</v>
      </c>
      <c r="C2">
        <v>1</v>
      </c>
      <c r="D2">
        <v>7</v>
      </c>
      <c r="E2">
        <v>1</v>
      </c>
      <c r="F2">
        <v>17</v>
      </c>
      <c r="G2">
        <v>1</v>
      </c>
      <c r="H2">
        <v>1</v>
      </c>
      <c r="I2">
        <v>12</v>
      </c>
      <c r="J2">
        <f>IF($E$2&gt;$H$2, 3, IF($E$2=$H$2, 1, 0))</f>
        <v>1</v>
      </c>
      <c r="K2">
        <f t="shared" ref="K2:K65" si="0">IF(E2&lt;H2, 3, IF(E2=H2, 1, 0))</f>
        <v>1</v>
      </c>
      <c r="L2" t="str">
        <f>IF('Season 1 '!S2=1, "Draw", IF('Season 1 '!S2=3, "Home Win", "Away Win"))</f>
        <v>Away Win</v>
      </c>
      <c r="N2" s="1" t="s">
        <v>11</v>
      </c>
      <c r="O2" s="1">
        <v>1</v>
      </c>
      <c r="P2" s="1">
        <f>O2+1</f>
        <v>2</v>
      </c>
      <c r="Q2" s="1">
        <f t="shared" ref="Q2:BP2" si="1">P2+1</f>
        <v>3</v>
      </c>
      <c r="R2" s="1">
        <f t="shared" si="1"/>
        <v>4</v>
      </c>
      <c r="S2" s="1">
        <f t="shared" si="1"/>
        <v>5</v>
      </c>
      <c r="T2" s="1">
        <f t="shared" si="1"/>
        <v>6</v>
      </c>
      <c r="U2" s="1">
        <f t="shared" si="1"/>
        <v>7</v>
      </c>
      <c r="V2" s="1">
        <f t="shared" si="1"/>
        <v>8</v>
      </c>
      <c r="W2" s="1">
        <f t="shared" si="1"/>
        <v>9</v>
      </c>
      <c r="X2" s="1">
        <f t="shared" si="1"/>
        <v>10</v>
      </c>
      <c r="Y2" s="1">
        <f t="shared" si="1"/>
        <v>11</v>
      </c>
      <c r="Z2" s="1">
        <f t="shared" si="1"/>
        <v>12</v>
      </c>
      <c r="AA2" s="1">
        <f t="shared" si="1"/>
        <v>13</v>
      </c>
      <c r="AB2" s="1">
        <f t="shared" si="1"/>
        <v>14</v>
      </c>
      <c r="AC2" s="1">
        <f t="shared" si="1"/>
        <v>15</v>
      </c>
      <c r="AD2" s="1">
        <f t="shared" si="1"/>
        <v>16</v>
      </c>
      <c r="AE2" s="1">
        <f t="shared" si="1"/>
        <v>17</v>
      </c>
      <c r="AF2" s="1">
        <f t="shared" si="1"/>
        <v>18</v>
      </c>
      <c r="AG2" s="1">
        <f t="shared" si="1"/>
        <v>19</v>
      </c>
      <c r="AH2" s="1">
        <f t="shared" si="1"/>
        <v>20</v>
      </c>
      <c r="AI2" s="1">
        <f t="shared" si="1"/>
        <v>21</v>
      </c>
      <c r="AJ2" s="1">
        <f t="shared" si="1"/>
        <v>22</v>
      </c>
      <c r="AK2" s="1">
        <f t="shared" si="1"/>
        <v>23</v>
      </c>
      <c r="AL2" s="1">
        <f t="shared" si="1"/>
        <v>24</v>
      </c>
      <c r="AM2" s="1">
        <f t="shared" si="1"/>
        <v>25</v>
      </c>
      <c r="AN2" s="1">
        <f t="shared" si="1"/>
        <v>26</v>
      </c>
      <c r="AO2" s="1">
        <f t="shared" si="1"/>
        <v>27</v>
      </c>
      <c r="AP2" s="1">
        <f t="shared" si="1"/>
        <v>28</v>
      </c>
      <c r="AQ2" s="1">
        <f t="shared" si="1"/>
        <v>29</v>
      </c>
      <c r="AR2" s="1">
        <f t="shared" si="1"/>
        <v>30</v>
      </c>
      <c r="AS2" s="1">
        <f t="shared" si="1"/>
        <v>31</v>
      </c>
      <c r="AT2" s="1">
        <f t="shared" si="1"/>
        <v>32</v>
      </c>
      <c r="AU2" s="1">
        <f t="shared" si="1"/>
        <v>33</v>
      </c>
      <c r="AV2" s="1">
        <f t="shared" si="1"/>
        <v>34</v>
      </c>
      <c r="AW2" s="1">
        <f t="shared" si="1"/>
        <v>35</v>
      </c>
      <c r="AX2" s="1">
        <f t="shared" si="1"/>
        <v>36</v>
      </c>
      <c r="AY2" s="1">
        <f t="shared" si="1"/>
        <v>37</v>
      </c>
      <c r="AZ2" s="1">
        <f t="shared" si="1"/>
        <v>38</v>
      </c>
      <c r="BA2" s="1">
        <f t="shared" si="1"/>
        <v>39</v>
      </c>
      <c r="BB2" s="1">
        <f t="shared" si="1"/>
        <v>40</v>
      </c>
      <c r="BC2" s="1">
        <f t="shared" si="1"/>
        <v>41</v>
      </c>
      <c r="BD2" s="1">
        <f t="shared" si="1"/>
        <v>42</v>
      </c>
      <c r="BE2" s="1">
        <f t="shared" si="1"/>
        <v>43</v>
      </c>
      <c r="BF2" s="1">
        <f t="shared" si="1"/>
        <v>44</v>
      </c>
      <c r="BG2" s="1">
        <f t="shared" si="1"/>
        <v>45</v>
      </c>
      <c r="BH2" s="1">
        <f t="shared" si="1"/>
        <v>46</v>
      </c>
      <c r="BI2" s="1">
        <f t="shared" si="1"/>
        <v>47</v>
      </c>
      <c r="BJ2" s="1">
        <f t="shared" si="1"/>
        <v>48</v>
      </c>
      <c r="BK2" s="1">
        <f t="shared" si="1"/>
        <v>49</v>
      </c>
      <c r="BL2" s="1">
        <f t="shared" si="1"/>
        <v>50</v>
      </c>
      <c r="BM2" s="1">
        <f>BL2+1</f>
        <v>51</v>
      </c>
      <c r="BN2" s="1">
        <f t="shared" si="1"/>
        <v>52</v>
      </c>
      <c r="BO2" s="1">
        <f t="shared" si="1"/>
        <v>53</v>
      </c>
      <c r="BP2" s="1">
        <f t="shared" si="1"/>
        <v>54</v>
      </c>
    </row>
    <row r="3" spans="1:68" x14ac:dyDescent="0.35">
      <c r="A3">
        <v>1</v>
      </c>
      <c r="B3">
        <v>1</v>
      </c>
      <c r="C3">
        <v>2</v>
      </c>
      <c r="D3">
        <v>6</v>
      </c>
      <c r="E3">
        <v>1</v>
      </c>
      <c r="F3">
        <v>8</v>
      </c>
      <c r="G3">
        <v>8</v>
      </c>
      <c r="H3">
        <v>3</v>
      </c>
      <c r="I3">
        <v>17</v>
      </c>
      <c r="J3">
        <f t="shared" ref="J3:J66" si="2">IF(E3&gt;H3, 3, IF(E3=H3, 1, 0))</f>
        <v>0</v>
      </c>
      <c r="K3">
        <f t="shared" si="0"/>
        <v>3</v>
      </c>
      <c r="L3" t="str">
        <f>IF(J3=1, "Draw", IF(J3=3, "Home Win", "Away Win"))</f>
        <v>Away Win</v>
      </c>
      <c r="N3" s="1">
        <v>7</v>
      </c>
      <c r="O3">
        <f>IFERROR(VLOOKUP($N3,$D$2:$K$15, 7, FALSE), VLOOKUP($N3,$G$2:$K$15, 5, FALSE))</f>
        <v>1</v>
      </c>
      <c r="P3">
        <f>IFERROR(VLOOKUP($N3,$D$16:$K$29,7,FALSE),VLOOKUP($N3,$G$16:$K$29,5,FALSE)) + O3</f>
        <v>1</v>
      </c>
      <c r="Q3">
        <f>IFERROR(VLOOKUP($N3,$D$30:$K$43,7,FALSE),VLOOKUP($N3,$G$30:$K$43,5,FALSE)) + P3</f>
        <v>1</v>
      </c>
      <c r="R3">
        <f>IFERROR(VLOOKUP($N3,$D$44:$K$57,7,FALSE),VLOOKUP($N3,$G$44:$K$57,5,FALSE)) + Q3</f>
        <v>4</v>
      </c>
      <c r="S3">
        <f>IFERROR(VLOOKUP($N3,$D$58:$K$71,7,FALSE),VLOOKUP($N3,$G$58:$K$71,5,FALSE)) + R3</f>
        <v>7</v>
      </c>
      <c r="T3">
        <f>IFERROR(VLOOKUP($N3,$D$72:$K$85,7,FALSE),VLOOKUP($N3,$G$72:$K$85,5,FALSE)) + S3</f>
        <v>10</v>
      </c>
      <c r="U3">
        <f>IFERROR(VLOOKUP($N3,$D$86:$K$99,7,FALSE),VLOOKUP($N3,$G$86:$K$99,5,FALSE)) + T3</f>
        <v>13</v>
      </c>
      <c r="V3">
        <f>IFERROR(VLOOKUP($N3,$D$100:$K$113,7,FALSE),VLOOKUP($N3,$G$100:$K$113,5,FALSE)) + U3</f>
        <v>13</v>
      </c>
      <c r="W3">
        <f>IFERROR(VLOOKUP($N3,$D$114:$K$127,7,FALSE),VLOOKUP($N3,$G$114:$K$127,5,FALSE)) + V3</f>
        <v>14</v>
      </c>
      <c r="X3">
        <f>IFERROR(VLOOKUP($N3,$D$128:$K$141,7,FALSE),VLOOKUP($N3,$G$128:$K$141,5,FALSE)) + W3</f>
        <v>17</v>
      </c>
      <c r="Y3">
        <f>IFERROR(VLOOKUP($N3,$D$142:$K$155,7,FALSE),VLOOKUP($N3,$G$142:$K$155,5,FALSE)) + X3</f>
        <v>18</v>
      </c>
      <c r="Z3">
        <f>IFERROR(VLOOKUP($N3,$D$156:$K$169,7,FALSE),VLOOKUP($N3,$G$156:$K$169,5,FALSE)) + Y3</f>
        <v>21</v>
      </c>
      <c r="AA3">
        <f>IFERROR(VLOOKUP($N3,$D$170:$K$183,7,FALSE),VLOOKUP($N3,$G$170:$K$183,5,FALSE)) + Z3</f>
        <v>24</v>
      </c>
      <c r="AB3">
        <f>IFERROR(VLOOKUP($N3,$D$184:$K$197,7,FALSE),VLOOKUP($N3,$G$184:$K$197,5,FALSE)) + AA3</f>
        <v>24</v>
      </c>
      <c r="AC3">
        <f>IFERROR(VLOOKUP($N3,$D$198:$K$211,7,FALSE),VLOOKUP($N3,$G$198:$K$211,5,FALSE)) + AB3</f>
        <v>24</v>
      </c>
      <c r="AD3">
        <f>IFERROR(VLOOKUP($N3,$D$212:$K$225,7,FALSE),VLOOKUP($N3,$G$212:$K$225,5,FALSE)) + AC3</f>
        <v>24</v>
      </c>
      <c r="AE3">
        <f>IFERROR(VLOOKUP($N3,$D$226:$K$239,7,FALSE),VLOOKUP($N3,$G$226:$K$239,5,FALSE)) + AD3</f>
        <v>27</v>
      </c>
      <c r="AF3">
        <f>IFERROR(VLOOKUP($N3,$D$240:$K$253,7,FALSE),VLOOKUP($N3,$G$240:$K$253,5,FALSE)) + AE3</f>
        <v>30</v>
      </c>
      <c r="AG3">
        <f xml:space="preserve"> SUMIF($D$2:$D$267, $N3, $J$2:$J$757) + SUMIF($G$2:$G$267, $N3, $K$2:$K$757)</f>
        <v>31</v>
      </c>
      <c r="AH3">
        <f xml:space="preserve"> SUMIF($D$2:$D$281, $N3, $J$2:$J$757) + SUMIF($G$2:$G$281, $N3, $K$2:$K$757)</f>
        <v>34</v>
      </c>
      <c r="AI3">
        <f xml:space="preserve"> SUMIF($D$2:$D$295, $N3, $J$2:$J$757) + SUMIF($G$2:$G$295, $N3, $K$2:$K$757)</f>
        <v>34</v>
      </c>
      <c r="AJ3">
        <f xml:space="preserve"> SUMIF($D$2:$D$309, $N3, $J$2:$J$757) + SUMIF($G$2:$G$309, $N3, $K$2:$K$757)</f>
        <v>37</v>
      </c>
      <c r="AK3">
        <f xml:space="preserve"> SUMIF($D$2:$D$323, $N3, $J$2:$J$757) + SUMIF($G$2:$G$323, $N3, $K$2:$K$757)</f>
        <v>40</v>
      </c>
      <c r="AL3">
        <f xml:space="preserve"> SUMIF($D$2:$D$337, $N3, $J$2:$J$757) + SUMIF($G$2:$G$337, $N3, $K$2:$K$757)</f>
        <v>41</v>
      </c>
      <c r="AM3">
        <f xml:space="preserve"> SUMIF($D$2:$D$351, $N3, $J$2:$J$757) + SUMIF($G$2:$G$351, $N3, $K$2:$K$757)</f>
        <v>41</v>
      </c>
      <c r="AN3">
        <f xml:space="preserve"> SUMIF($D$2:$D$365, $N3, $J$2:$J$757) + SUMIF($G$2:$G$365, $N3, $K$2:$K$757)</f>
        <v>44</v>
      </c>
      <c r="AO3">
        <f xml:space="preserve"> SUMIF($D$2:$D$379, $N3, $J$2:$J$757) + SUMIF($G$2:$G$379, $N3, $K$2:$K$757)</f>
        <v>47</v>
      </c>
      <c r="AP3">
        <f xml:space="preserve"> SUMIF($D$2:$D$393, $N3, $J$2:$J$757) + SUMIF($G$2:$G$393, $N3, $K$2:$K$757)</f>
        <v>50</v>
      </c>
      <c r="AQ3">
        <f xml:space="preserve"> SUMIF($D$2:$D$407, $N3, $J$2:$J$757) + SUMIF($G$2:$G$407, $N3, $K$2:$K$757)</f>
        <v>51</v>
      </c>
      <c r="AR3">
        <f xml:space="preserve"> SUMIF($D$2:$D$421, $N3, $J$2:$J$757) + SUMIF($G$2:$G$421, $N3, $K$2:$K$757)</f>
        <v>52</v>
      </c>
      <c r="AS3">
        <f xml:space="preserve"> SUMIF($D$2:$D$435, $N3, $J$2:$J$757) + SUMIF($G$2:$G$435, $N3, $K$2:$K$757)</f>
        <v>55</v>
      </c>
      <c r="AT3">
        <f xml:space="preserve"> SUMIF($D$2:$D$449, $N3, $J$2:$J$757) + SUMIF($G$2:$G$449, $N3, $K$2:$K$757)</f>
        <v>58</v>
      </c>
      <c r="AU3">
        <f xml:space="preserve"> SUMIF($D$2:$D$463, $N3, $J$2:$J$757) + SUMIF($G$2:$G$463, $N3, $K$2:$K$757)</f>
        <v>61</v>
      </c>
      <c r="AV3">
        <f xml:space="preserve"> SUMIF($D$2:$D$477, $N3, $J$2:$J$757) + SUMIF($G$2:$G$477, $N3, $K$2:$K$757)</f>
        <v>64</v>
      </c>
      <c r="AW3">
        <f xml:space="preserve"> SUMIF($D$2:$D$491, $N3, $J$2:$J$757) + SUMIF($G$2:$G$491, $N3, $K$2:$K$757)</f>
        <v>64</v>
      </c>
      <c r="AX3">
        <f xml:space="preserve"> SUMIF($D$2:$D$505, $N3, $J$2:$J$757) + SUMIF($G$2:$G$505, $N3, $K$2:$K$757)</f>
        <v>67</v>
      </c>
      <c r="AY3">
        <f xml:space="preserve"> SUMIF($D$2:$D$519, $N3, $J$2:$J$757) + SUMIF($G$2:$G$519, $N3, $K$2:$K$757)</f>
        <v>67</v>
      </c>
      <c r="AZ3">
        <f xml:space="preserve"> SUMIF($D$2:$D$533, $N3, $J$2:$J$757) + SUMIF($G$2:$G$533, $N3, $K$2:$K$757)</f>
        <v>70</v>
      </c>
      <c r="BA3">
        <f xml:space="preserve"> SUMIF($D$2:$D$547, $N3, $J$2:$J$757) + SUMIF($G$2:$G$547, $N3, $K$2:$K$757)</f>
        <v>70</v>
      </c>
      <c r="BB3">
        <f xml:space="preserve"> SUMIF($D$2:$D$561, $N3, $J$2:$J$757) + SUMIF($G$2:$G$561, $N3, $K$2:$K$757)</f>
        <v>73</v>
      </c>
      <c r="BC3">
        <f xml:space="preserve"> SUMIF($D$2:$D$575, $N3, $J$2:$J$757) + SUMIF($G$2:$G$575, $N3, $K$2:$K$757)</f>
        <v>73</v>
      </c>
      <c r="BD3">
        <f xml:space="preserve"> SUMIF($D$2:$D$589, $N3, $J$2:$J$757) + SUMIF($G$2:$G$589, $N3, $K$2:$K$757)</f>
        <v>74</v>
      </c>
      <c r="BE3">
        <f xml:space="preserve"> SUMIF($D$2:$D$603, $N3, $J$2:$J$757) + SUMIF($G$2:$G$603, $N3, $K$2:$K$757)</f>
        <v>77</v>
      </c>
      <c r="BF3">
        <f xml:space="preserve"> SUMIF($D$2:$D$617, $N3, $J$2:$J$757) + SUMIF($G$2:$G$617, $N3, $K$2:$K$757)</f>
        <v>78</v>
      </c>
      <c r="BG3">
        <f xml:space="preserve"> SUMIF($D$2:$D$631, $N3, $J$2:$J$757) + SUMIF($G$2:$G$631, $N3, $K$2:$K$757)</f>
        <v>81</v>
      </c>
      <c r="BH3">
        <f xml:space="preserve"> SUMIF($D$2:$D$645, $N3, $J$2:$J$757) + SUMIF($G$2:$G$645, $N3, $K$2:$K$757)</f>
        <v>81</v>
      </c>
      <c r="BI3">
        <f xml:space="preserve"> SUMIF($D$2:$D$659, $N3, $J$2:$J$757) + SUMIF($G$2:$G$659, $N3, $K$2:$K$757)</f>
        <v>84</v>
      </c>
      <c r="BJ3">
        <f xml:space="preserve"> SUMIF($D$2:$D$673, $N3, $J$2:$J$757) + SUMIF($G$2:$G$673, $N3, $K$2:$K$757)</f>
        <v>84</v>
      </c>
      <c r="BK3">
        <f xml:space="preserve"> SUMIF($D$2:$D$687, $N3, $J$2:$J$757) + SUMIF($G$2:$G$687, $N3, $K$2:$K$757)</f>
        <v>85</v>
      </c>
      <c r="BL3" s="1">
        <f xml:space="preserve"> SUMIF($D$2:$D$701, $N3, $J$2:$J$757) + SUMIF($G$2:$G$701, $N3, $K$2:$K$757)</f>
        <v>88</v>
      </c>
      <c r="BM3">
        <f xml:space="preserve"> SUMIF($D$2:$D$715, $N3, $J$2:$J$757) + SUMIF($G$2:$G$715, $N3, $K$2:$K$757)</f>
        <v>91</v>
      </c>
      <c r="BN3">
        <f xml:space="preserve"> SUMIF($D$2:$D$729, $N3, $J$2:$J$757) + SUMIF($G$2:$G$729, $N3, $K$2:$K$757)</f>
        <v>92</v>
      </c>
      <c r="BO3">
        <f xml:space="preserve"> SUMIF($D$2:$D$734, $N3, $J$2:$J$757) + SUMIF($G$2:$G$734, $N3, $K$2:$K$757)</f>
        <v>92</v>
      </c>
      <c r="BP3">
        <f xml:space="preserve"> SUMIF($D$2:$D$701, $N3, $J$2:$J$757) + SUMIF($G$2:$G$701, $N3, $K$2:$K$757)</f>
        <v>88</v>
      </c>
    </row>
    <row r="4" spans="1:68" x14ac:dyDescent="0.35">
      <c r="A4">
        <v>1</v>
      </c>
      <c r="B4">
        <v>1</v>
      </c>
      <c r="C4">
        <v>3</v>
      </c>
      <c r="D4">
        <v>5</v>
      </c>
      <c r="E4">
        <v>5</v>
      </c>
      <c r="F4">
        <v>21</v>
      </c>
      <c r="G4">
        <v>9</v>
      </c>
      <c r="H4">
        <v>1</v>
      </c>
      <c r="I4">
        <v>7</v>
      </c>
      <c r="J4">
        <f t="shared" si="2"/>
        <v>3</v>
      </c>
      <c r="K4">
        <f t="shared" si="0"/>
        <v>0</v>
      </c>
      <c r="L4" t="str">
        <f t="shared" ref="L4:L67" si="3">IF(J4=1, "Draw", IF(J4=3, "Home Win", "Away Win"))</f>
        <v>Home Win</v>
      </c>
      <c r="N4" s="1">
        <v>6</v>
      </c>
      <c r="O4">
        <f>IFERROR(VLOOKUP($N4,$D$2:$K$15, 7, FALSE), VLOOKUP($N4,$G$2:$K$15, 5, FALSE))</f>
        <v>0</v>
      </c>
      <c r="P4">
        <f t="shared" ref="P4:P30" si="4">IFERROR(VLOOKUP(N4,$D$16:$K$29,7,FALSE),VLOOKUP(N4,$G$16:$K$29,5,FALSE)) + O4</f>
        <v>3</v>
      </c>
      <c r="Q4">
        <f t="shared" ref="Q4:Q30" si="5">IFERROR(VLOOKUP($N4,$D$30:$K$43,7,FALSE),VLOOKUP($N4,$G$30:$K$43,5,FALSE)) + P4</f>
        <v>6</v>
      </c>
      <c r="R4">
        <f t="shared" ref="R4:R30" si="6">IFERROR(VLOOKUP($N4,$D$44:$K$57,7,FALSE),VLOOKUP($N4,$G$44:$K$57,5,FALSE)) + Q4</f>
        <v>9</v>
      </c>
      <c r="S4">
        <f t="shared" ref="S4:S30" si="7">IFERROR(VLOOKUP($N4,$D$58:$K$71,7,FALSE),VLOOKUP($N4,$G$58:$K$71,5,FALSE)) + R4</f>
        <v>12</v>
      </c>
      <c r="T4">
        <f t="shared" ref="T4:T30" si="8">IFERROR(VLOOKUP($N4,$D$72:$K$85,7,FALSE),VLOOKUP($N4,$G$72:$K$85,5,FALSE)) + S4</f>
        <v>15</v>
      </c>
      <c r="U4">
        <f t="shared" ref="U4:U30" si="9">IFERROR(VLOOKUP($N4,$D$86:$K$99,7,FALSE),VLOOKUP($N4,$G$86:$K$99,5,FALSE)) + T4</f>
        <v>16</v>
      </c>
      <c r="V4">
        <f t="shared" ref="V4:V30" si="10">IFERROR(VLOOKUP($N4,$D$100:$K$113,7,FALSE),VLOOKUP($N4,$G$100:$K$113,5,FALSE)) + U4</f>
        <v>19</v>
      </c>
      <c r="W4">
        <f t="shared" ref="W4:W30" si="11">IFERROR(VLOOKUP($N4,$D$114:$K$127,7,FALSE),VLOOKUP($N4,$G$114:$K$127,5,FALSE)) + V4</f>
        <v>22</v>
      </c>
      <c r="X4">
        <f t="shared" ref="X4:X30" si="12">IFERROR(VLOOKUP($N4,$D$128:$K$141,7,FALSE),VLOOKUP($N4,$G$128:$K$141,5,FALSE)) + W4</f>
        <v>22</v>
      </c>
      <c r="Y4">
        <f t="shared" ref="Y4:Y30" si="13">IFERROR(VLOOKUP($N4,$D$142:$K$155,7,FALSE),VLOOKUP($N4,$G$142:$K$155,5,FALSE)) + X4</f>
        <v>25</v>
      </c>
      <c r="Z4">
        <f t="shared" ref="Z4:Z30" si="14">IFERROR(VLOOKUP($N4,$D$156:$K$169,7,FALSE),VLOOKUP($N4,$G$156:$K$169,5,FALSE)) + Y4</f>
        <v>28</v>
      </c>
      <c r="AA4">
        <f t="shared" ref="AA4:AA30" si="15">IFERROR(VLOOKUP($N4,$D$170:$K$183,7,FALSE),VLOOKUP($N4,$G$170:$K$183,5,FALSE)) + Z4</f>
        <v>28</v>
      </c>
      <c r="AB4">
        <f t="shared" ref="AB4:AB30" si="16">IFERROR(VLOOKUP($N4,$D$184:$K$197,7,FALSE),VLOOKUP($N4,$G$184:$K$197,5,FALSE)) + AA4</f>
        <v>31</v>
      </c>
      <c r="AC4">
        <f t="shared" ref="AC4:AC30" si="17">IFERROR(VLOOKUP($N4,$D$198:$K$211,7,FALSE),VLOOKUP($N4,$G$198:$K$211,5,FALSE)) + AB4</f>
        <v>34</v>
      </c>
      <c r="AD4">
        <f t="shared" ref="AD4:AD30" si="18">IFERROR(VLOOKUP($N4,$D$212:$K$225,7,FALSE),VLOOKUP($N4,$G$212:$K$225,5,FALSE)) + AC4</f>
        <v>34</v>
      </c>
      <c r="AE4">
        <f t="shared" ref="AE4:AE30" si="19">IFERROR(VLOOKUP($N4,$D$226:$K$239,7,FALSE),VLOOKUP($N4,$G$226:$K$239,5,FALSE)) + AD4</f>
        <v>37</v>
      </c>
      <c r="AF4">
        <f t="shared" ref="AF4:AF30" si="20">IFERROR(VLOOKUP($N4,$D$240:$K$253,7,FALSE),VLOOKUP($N4,$G$240:$K$253,5,FALSE)) + AE4</f>
        <v>37</v>
      </c>
      <c r="AG4">
        <f t="shared" ref="AG4:AG30" si="21" xml:space="preserve"> SUMIF($D$2:$D$267, $N4, $J$2:$J$757) + SUMIF($G$2:$G$267, $N4, $K$2:$K$757)</f>
        <v>40</v>
      </c>
      <c r="AH4">
        <f t="shared" ref="AH4:AH30" si="22" xml:space="preserve"> SUMIF($D$2:$D$281, $N4, $J$2:$J$757) + SUMIF($G$2:$G$281, $N4, $K$2:$K$757)</f>
        <v>40</v>
      </c>
      <c r="AI4">
        <f t="shared" ref="AI4:AI30" si="23" xml:space="preserve"> SUMIF($D$2:$D$295, $N4, $J$2:$J$757) + SUMIF($G$2:$G$295, $N4, $K$2:$K$757)</f>
        <v>41</v>
      </c>
      <c r="AJ4">
        <f t="shared" ref="AJ4:AJ30" si="24" xml:space="preserve"> SUMIF($D$2:$D$309, $N4, $J$2:$J$757) + SUMIF($G$2:$G$309, $N4, $K$2:$K$757)</f>
        <v>44</v>
      </c>
      <c r="AK4">
        <f t="shared" ref="AK4:AK30" si="25" xml:space="preserve"> SUMIF($D$2:$D$323, $N4, $J$2:$J$757) + SUMIF($G$2:$G$323, $N4, $K$2:$K$757)</f>
        <v>45</v>
      </c>
      <c r="AL4">
        <f t="shared" ref="AL4:AL30" si="26" xml:space="preserve"> SUMIF($D$2:$D$337, $N4, $J$2:$J$757) + SUMIF($G$2:$G$337, $N4, $K$2:$K$757)</f>
        <v>45</v>
      </c>
      <c r="AM4">
        <f t="shared" ref="AM4:AM30" si="27" xml:space="preserve"> SUMIF($D$2:$D$351, $N4, $J$2:$J$757) + SUMIF($G$2:$G$351, $N4, $K$2:$K$757)</f>
        <v>48</v>
      </c>
      <c r="AN4">
        <f t="shared" ref="AN4:AN30" si="28" xml:space="preserve"> SUMIF($D$2:$D$365, $N4, $J$2:$J$757) + SUMIF($G$2:$G$365, $N4, $K$2:$K$757)</f>
        <v>48</v>
      </c>
      <c r="AO4">
        <f t="shared" ref="AO4:AO30" si="29" xml:space="preserve"> SUMIF($D$2:$D$379, $N4, $J$2:$J$757) + SUMIF($G$2:$G$379, $N4, $K$2:$K$757)</f>
        <v>49</v>
      </c>
      <c r="AP4">
        <f t="shared" ref="AP4:AP30" si="30" xml:space="preserve"> SUMIF($D$2:$D$393, $N4, $J$2:$J$757) + SUMIF($G$2:$G$393, $N4, $K$2:$K$757)</f>
        <v>52</v>
      </c>
      <c r="AQ4">
        <f t="shared" ref="AQ4:AQ30" si="31" xml:space="preserve"> SUMIF($D$2:$D$407, $N4, $J$2:$J$757) + SUMIF($G$2:$G$407, $N4, $K$2:$K$757)</f>
        <v>55</v>
      </c>
      <c r="AR4">
        <f t="shared" ref="AR4:AR30" si="32" xml:space="preserve"> SUMIF($D$2:$D$421, $N4, $J$2:$J$757) + SUMIF($G$2:$G$421, $N4, $K$2:$K$757)</f>
        <v>56</v>
      </c>
      <c r="AS4">
        <f t="shared" ref="AS4:AS30" si="33" xml:space="preserve"> SUMIF($D$2:$D$435, $N4, $J$2:$J$757) + SUMIF($G$2:$G$435, $N4, $K$2:$K$757)</f>
        <v>56</v>
      </c>
      <c r="AT4">
        <f t="shared" ref="AT4:AT30" si="34" xml:space="preserve"> SUMIF($D$2:$D$449, $N4, $J$2:$J$757) + SUMIF($G$2:$G$449, $N4, $K$2:$K$757)</f>
        <v>59</v>
      </c>
      <c r="AU4">
        <f t="shared" ref="AU4:AU30" si="35" xml:space="preserve"> SUMIF($D$2:$D$463, $N4, $J$2:$J$757) + SUMIF($G$2:$G$463, $N4, $K$2:$K$757)</f>
        <v>62</v>
      </c>
      <c r="AV4">
        <f t="shared" ref="AV4:AV30" si="36" xml:space="preserve"> SUMIF($D$2:$D$477, $N4, $J$2:$J$757) + SUMIF($G$2:$G$477, $N4, $K$2:$K$757)</f>
        <v>63</v>
      </c>
      <c r="AW4">
        <f t="shared" ref="AW4:AW30" si="37" xml:space="preserve"> SUMIF($D$2:$D$491, $N4, $J$2:$J$757) + SUMIF($G$2:$G$491, $N4, $K$2:$K$757)</f>
        <v>66</v>
      </c>
      <c r="AX4">
        <f t="shared" ref="AX4:AX30" si="38" xml:space="preserve"> SUMIF($D$2:$D$505, $N4, $J$2:$J$757) + SUMIF($G$2:$G$505, $N4, $K$2:$K$757)</f>
        <v>69</v>
      </c>
      <c r="AY4">
        <f t="shared" ref="AY4:AY30" si="39" xml:space="preserve"> SUMIF($D$2:$D$519, $N4, $J$2:$J$757) + SUMIF($G$2:$G$519, $N4, $K$2:$K$757)</f>
        <v>70</v>
      </c>
      <c r="AZ4">
        <f t="shared" ref="AZ4:AZ30" si="40" xml:space="preserve"> SUMIF($D$2:$D$533, $N4, $J$2:$J$757) + SUMIF($G$2:$G$533, $N4, $K$2:$K$757)</f>
        <v>71</v>
      </c>
      <c r="BA4">
        <f t="shared" ref="BA4:BA30" si="41" xml:space="preserve"> SUMIF($D$2:$D$547, $N4, $J$2:$J$757) + SUMIF($G$2:$G$547, $N4, $K$2:$K$757)</f>
        <v>74</v>
      </c>
      <c r="BB4">
        <f t="shared" ref="BB4:BB30" si="42" xml:space="preserve"> SUMIF($D$2:$D$561, $N4, $J$2:$J$757) + SUMIF($G$2:$G$561, $N4, $K$2:$K$757)</f>
        <v>77</v>
      </c>
      <c r="BC4">
        <f t="shared" ref="BC4:BC30" si="43" xml:space="preserve"> SUMIF($D$2:$D$575, $N4, $J$2:$J$757) + SUMIF($G$2:$G$575, $N4, $K$2:$K$757)</f>
        <v>80</v>
      </c>
      <c r="BD4">
        <f t="shared" ref="BD4:BD30" si="44" xml:space="preserve"> SUMIF($D$2:$D$589, $N4, $J$2:$J$757) + SUMIF($G$2:$G$589, $N4, $K$2:$K$757)</f>
        <v>83</v>
      </c>
      <c r="BE4">
        <f t="shared" ref="BE4:BE30" si="45" xml:space="preserve"> SUMIF($D$2:$D$603, $N4, $J$2:$J$757) + SUMIF($G$2:$G$603, $N4, $K$2:$K$757)</f>
        <v>83</v>
      </c>
      <c r="BF4">
        <f t="shared" ref="BF4:BF30" si="46" xml:space="preserve"> SUMIF($D$2:$D$617, $N4, $J$2:$J$757) + SUMIF($G$2:$G$617, $N4, $K$2:$K$757)</f>
        <v>84</v>
      </c>
      <c r="BG4">
        <f t="shared" ref="BG4:BG30" si="47" xml:space="preserve"> SUMIF($D$2:$D$631, $N4, $J$2:$J$757) + SUMIF($G$2:$G$631, $N4, $K$2:$K$757)</f>
        <v>84</v>
      </c>
      <c r="BH4">
        <f t="shared" ref="BH4:BH30" si="48" xml:space="preserve"> SUMIF($D$2:$D$645, $N4, $J$2:$J$757) + SUMIF($G$2:$G$645, $N4, $K$2:$K$757)</f>
        <v>87</v>
      </c>
      <c r="BI4">
        <f t="shared" ref="BI4:BI30" si="49" xml:space="preserve"> SUMIF($D$2:$D$659, $N4, $J$2:$J$757) + SUMIF($G$2:$G$659, $N4, $K$2:$K$757)</f>
        <v>87</v>
      </c>
      <c r="BJ4">
        <f t="shared" ref="BJ4:BJ30" si="50" xml:space="preserve"> SUMIF($D$2:$D$673, $N4, $J$2:$J$757) + SUMIF($G$2:$G$673, $N4, $K$2:$K$757)</f>
        <v>90</v>
      </c>
      <c r="BK4">
        <f t="shared" ref="BK4:BK30" si="51" xml:space="preserve"> SUMIF($D$2:$D$687, $N4, $J$2:$J$757) + SUMIF($G$2:$G$687, $N4, $K$2:$K$757)</f>
        <v>93</v>
      </c>
      <c r="BL4" s="1">
        <f t="shared" ref="BL4:BL30" si="52" xml:space="preserve"> SUMIF($D$2:$D$701, $N4, $J$2:$J$757) + SUMIF($G$2:$G$701, $N4, $K$2:$K$757)</f>
        <v>93</v>
      </c>
      <c r="BM4">
        <f t="shared" ref="BM4:BM30" si="53" xml:space="preserve"> SUMIF($D$2:$D$715, $N4, $J$2:$J$757) + SUMIF($G$2:$G$715, $N4, $K$2:$K$757)</f>
        <v>96</v>
      </c>
      <c r="BN4">
        <f t="shared" ref="BN4:BN30" si="54" xml:space="preserve"> SUMIF($D$2:$D$729, $N4, $J$2:$J$757) + SUMIF($G$2:$G$729, $N4, $K$2:$K$757)</f>
        <v>99</v>
      </c>
      <c r="BO4">
        <f t="shared" ref="BO4:BO30" si="55" xml:space="preserve"> SUMIF($D$2:$D$734, $N4, $J$2:$J$757) + SUMIF($G$2:$G$734, $N4, $K$2:$K$757)</f>
        <v>102</v>
      </c>
      <c r="BP4">
        <f xml:space="preserve"> SUMIF($D$2:$D$701, $N4, $J$2:$J$757) + SUMIF($G$2:$G$701, $N4, $K$2:$K$757)</f>
        <v>93</v>
      </c>
    </row>
    <row r="5" spans="1:68" x14ac:dyDescent="0.35">
      <c r="A5">
        <v>1</v>
      </c>
      <c r="B5">
        <v>1</v>
      </c>
      <c r="C5">
        <v>4</v>
      </c>
      <c r="D5">
        <v>4</v>
      </c>
      <c r="E5">
        <v>2</v>
      </c>
      <c r="F5">
        <v>25</v>
      </c>
      <c r="G5">
        <v>10</v>
      </c>
      <c r="H5">
        <v>0</v>
      </c>
      <c r="I5">
        <v>8</v>
      </c>
      <c r="J5">
        <f t="shared" si="2"/>
        <v>3</v>
      </c>
      <c r="K5">
        <f t="shared" si="0"/>
        <v>0</v>
      </c>
      <c r="L5" t="str">
        <f t="shared" si="3"/>
        <v>Home Win</v>
      </c>
      <c r="N5" s="1">
        <v>5</v>
      </c>
      <c r="O5">
        <f t="shared" ref="O5:O30" si="56">IFERROR(VLOOKUP($N5,$D$2:$K$15, 7, FALSE), VLOOKUP($N5,$G$2:$K$15, 5, FALSE))</f>
        <v>3</v>
      </c>
      <c r="P5">
        <f t="shared" si="4"/>
        <v>3</v>
      </c>
      <c r="Q5">
        <f t="shared" si="5"/>
        <v>3</v>
      </c>
      <c r="R5">
        <f t="shared" si="6"/>
        <v>6</v>
      </c>
      <c r="S5">
        <f t="shared" si="7"/>
        <v>6</v>
      </c>
      <c r="T5">
        <f t="shared" si="8"/>
        <v>7</v>
      </c>
      <c r="U5">
        <f t="shared" si="9"/>
        <v>7</v>
      </c>
      <c r="V5">
        <f t="shared" si="10"/>
        <v>7</v>
      </c>
      <c r="W5">
        <f t="shared" si="11"/>
        <v>10</v>
      </c>
      <c r="X5">
        <f t="shared" si="12"/>
        <v>11</v>
      </c>
      <c r="Y5">
        <f t="shared" si="13"/>
        <v>12</v>
      </c>
      <c r="Z5">
        <f t="shared" si="14"/>
        <v>15</v>
      </c>
      <c r="AA5">
        <f t="shared" si="15"/>
        <v>15</v>
      </c>
      <c r="AB5">
        <f t="shared" si="16"/>
        <v>16</v>
      </c>
      <c r="AC5">
        <f t="shared" si="17"/>
        <v>19</v>
      </c>
      <c r="AD5">
        <f t="shared" si="18"/>
        <v>22</v>
      </c>
      <c r="AE5">
        <f t="shared" si="19"/>
        <v>25</v>
      </c>
      <c r="AF5">
        <f t="shared" si="20"/>
        <v>28</v>
      </c>
      <c r="AG5">
        <f t="shared" si="21"/>
        <v>31</v>
      </c>
      <c r="AH5">
        <f t="shared" si="22"/>
        <v>34</v>
      </c>
      <c r="AI5">
        <f t="shared" si="23"/>
        <v>37</v>
      </c>
      <c r="AJ5">
        <f t="shared" si="24"/>
        <v>40</v>
      </c>
      <c r="AK5">
        <f t="shared" si="25"/>
        <v>43</v>
      </c>
      <c r="AL5">
        <f t="shared" si="26"/>
        <v>46</v>
      </c>
      <c r="AM5">
        <f t="shared" si="27"/>
        <v>49</v>
      </c>
      <c r="AN5">
        <f t="shared" si="28"/>
        <v>52</v>
      </c>
      <c r="AO5">
        <f t="shared" si="29"/>
        <v>53</v>
      </c>
      <c r="AP5">
        <f t="shared" si="30"/>
        <v>54</v>
      </c>
      <c r="AQ5">
        <f t="shared" si="31"/>
        <v>55</v>
      </c>
      <c r="AR5">
        <f t="shared" si="32"/>
        <v>56</v>
      </c>
      <c r="AS5">
        <f t="shared" si="33"/>
        <v>59</v>
      </c>
      <c r="AT5">
        <f t="shared" si="34"/>
        <v>60</v>
      </c>
      <c r="AU5">
        <f t="shared" si="35"/>
        <v>63</v>
      </c>
      <c r="AV5">
        <f t="shared" si="36"/>
        <v>66</v>
      </c>
      <c r="AW5">
        <f t="shared" si="37"/>
        <v>69</v>
      </c>
      <c r="AX5">
        <f t="shared" si="38"/>
        <v>69</v>
      </c>
      <c r="AY5">
        <f t="shared" si="39"/>
        <v>69</v>
      </c>
      <c r="AZ5">
        <f t="shared" si="40"/>
        <v>70</v>
      </c>
      <c r="BA5">
        <f t="shared" si="41"/>
        <v>71</v>
      </c>
      <c r="BB5">
        <f t="shared" si="42"/>
        <v>71</v>
      </c>
      <c r="BC5">
        <f t="shared" si="43"/>
        <v>74</v>
      </c>
      <c r="BD5">
        <f t="shared" si="44"/>
        <v>75</v>
      </c>
      <c r="BE5">
        <f t="shared" si="45"/>
        <v>78</v>
      </c>
      <c r="BF5">
        <f t="shared" si="46"/>
        <v>79</v>
      </c>
      <c r="BG5">
        <f t="shared" si="47"/>
        <v>82</v>
      </c>
      <c r="BH5">
        <f t="shared" si="48"/>
        <v>85</v>
      </c>
      <c r="BI5">
        <f t="shared" si="49"/>
        <v>88</v>
      </c>
      <c r="BJ5">
        <f t="shared" si="50"/>
        <v>91</v>
      </c>
      <c r="BK5">
        <f t="shared" si="51"/>
        <v>94</v>
      </c>
      <c r="BL5" s="1">
        <f t="shared" si="52"/>
        <v>94</v>
      </c>
      <c r="BM5">
        <f t="shared" si="53"/>
        <v>97</v>
      </c>
      <c r="BN5">
        <f t="shared" si="54"/>
        <v>100</v>
      </c>
      <c r="BO5">
        <f t="shared" si="55"/>
        <v>103</v>
      </c>
      <c r="BP5">
        <f>SUMIF($D$2:$D$757, N5, $J$2:$J$757) + SUMIF($G$2:$G$757, N5, $K$2:$K$757)</f>
        <v>106</v>
      </c>
    </row>
    <row r="6" spans="1:68" x14ac:dyDescent="0.35">
      <c r="A6">
        <v>1</v>
      </c>
      <c r="B6">
        <v>1</v>
      </c>
      <c r="C6">
        <v>5</v>
      </c>
      <c r="D6">
        <v>3</v>
      </c>
      <c r="E6">
        <v>3</v>
      </c>
      <c r="F6">
        <v>13</v>
      </c>
      <c r="G6">
        <v>11</v>
      </c>
      <c r="H6">
        <v>3</v>
      </c>
      <c r="I6">
        <v>19</v>
      </c>
      <c r="J6">
        <f t="shared" si="2"/>
        <v>1</v>
      </c>
      <c r="K6">
        <f t="shared" si="0"/>
        <v>1</v>
      </c>
      <c r="L6" t="str">
        <f t="shared" si="3"/>
        <v>Draw</v>
      </c>
      <c r="N6" s="1">
        <v>4</v>
      </c>
      <c r="O6">
        <f t="shared" si="56"/>
        <v>3</v>
      </c>
      <c r="P6">
        <f t="shared" si="4"/>
        <v>4</v>
      </c>
      <c r="Q6">
        <f t="shared" si="5"/>
        <v>5</v>
      </c>
      <c r="R6">
        <f t="shared" si="6"/>
        <v>6</v>
      </c>
      <c r="S6">
        <f t="shared" si="7"/>
        <v>9</v>
      </c>
      <c r="T6">
        <f t="shared" si="8"/>
        <v>9</v>
      </c>
      <c r="U6">
        <f t="shared" si="9"/>
        <v>12</v>
      </c>
      <c r="V6">
        <f t="shared" si="10"/>
        <v>13</v>
      </c>
      <c r="W6">
        <f t="shared" si="11"/>
        <v>14</v>
      </c>
      <c r="X6">
        <f>IFERROR(VLOOKUP($N6,$D$128:$K$141,7,FALSE),VLOOKUP($N6,$G$128:$K$141,5,FALSE)) + W6</f>
        <v>15</v>
      </c>
      <c r="Y6">
        <f t="shared" si="13"/>
        <v>18</v>
      </c>
      <c r="Z6">
        <f t="shared" si="14"/>
        <v>21</v>
      </c>
      <c r="AA6">
        <f t="shared" si="15"/>
        <v>24</v>
      </c>
      <c r="AB6">
        <f t="shared" si="16"/>
        <v>27</v>
      </c>
      <c r="AC6">
        <f t="shared" si="17"/>
        <v>30</v>
      </c>
      <c r="AD6">
        <f t="shared" si="18"/>
        <v>33</v>
      </c>
      <c r="AE6">
        <f t="shared" si="19"/>
        <v>36</v>
      </c>
      <c r="AF6">
        <f t="shared" si="20"/>
        <v>39</v>
      </c>
      <c r="AG6">
        <f t="shared" si="21"/>
        <v>39</v>
      </c>
      <c r="AH6">
        <f t="shared" si="22"/>
        <v>40</v>
      </c>
      <c r="AI6">
        <f t="shared" si="23"/>
        <v>43</v>
      </c>
      <c r="AJ6">
        <f t="shared" si="24"/>
        <v>43</v>
      </c>
      <c r="AK6">
        <f t="shared" si="25"/>
        <v>46</v>
      </c>
      <c r="AL6">
        <f t="shared" si="26"/>
        <v>47</v>
      </c>
      <c r="AM6">
        <f t="shared" si="27"/>
        <v>50</v>
      </c>
      <c r="AN6">
        <f t="shared" si="28"/>
        <v>53</v>
      </c>
      <c r="AO6">
        <f t="shared" si="29"/>
        <v>56</v>
      </c>
      <c r="AP6">
        <f t="shared" si="30"/>
        <v>59</v>
      </c>
      <c r="AQ6">
        <f t="shared" si="31"/>
        <v>60</v>
      </c>
      <c r="AR6">
        <f t="shared" si="32"/>
        <v>61</v>
      </c>
      <c r="AS6">
        <f t="shared" si="33"/>
        <v>62</v>
      </c>
      <c r="AT6">
        <f t="shared" si="34"/>
        <v>63</v>
      </c>
      <c r="AU6">
        <f t="shared" si="35"/>
        <v>66</v>
      </c>
      <c r="AV6">
        <f t="shared" si="36"/>
        <v>69</v>
      </c>
      <c r="AW6">
        <f t="shared" si="37"/>
        <v>72</v>
      </c>
      <c r="AX6">
        <f t="shared" si="38"/>
        <v>75</v>
      </c>
      <c r="AY6">
        <f t="shared" si="39"/>
        <v>78</v>
      </c>
      <c r="AZ6">
        <f t="shared" si="40"/>
        <v>81</v>
      </c>
      <c r="BA6">
        <f t="shared" si="41"/>
        <v>84</v>
      </c>
      <c r="BB6">
        <f t="shared" si="42"/>
        <v>84</v>
      </c>
      <c r="BC6">
        <f t="shared" si="43"/>
        <v>87</v>
      </c>
      <c r="BD6">
        <f t="shared" si="44"/>
        <v>90</v>
      </c>
      <c r="BE6">
        <f t="shared" si="45"/>
        <v>90</v>
      </c>
      <c r="BF6">
        <f t="shared" si="46"/>
        <v>93</v>
      </c>
      <c r="BG6">
        <f t="shared" si="47"/>
        <v>96</v>
      </c>
      <c r="BH6">
        <f t="shared" si="48"/>
        <v>99</v>
      </c>
      <c r="BI6">
        <f t="shared" si="49"/>
        <v>102</v>
      </c>
      <c r="BJ6">
        <f t="shared" si="50"/>
        <v>105</v>
      </c>
      <c r="BK6">
        <f t="shared" si="51"/>
        <v>108</v>
      </c>
      <c r="BL6" s="1">
        <f t="shared" si="52"/>
        <v>111</v>
      </c>
      <c r="BM6">
        <f t="shared" si="53"/>
        <v>111</v>
      </c>
      <c r="BN6">
        <f t="shared" si="54"/>
        <v>114</v>
      </c>
      <c r="BO6">
        <f t="shared" si="55"/>
        <v>114</v>
      </c>
      <c r="BP6">
        <f t="shared" ref="BP6:BP30" si="57">SUMIF($D$2:$D$757, N6, $J$2:$J$757) + SUMIF($G$2:$G$757, N6, $K$2:$K$757)</f>
        <v>117</v>
      </c>
    </row>
    <row r="7" spans="1:68" x14ac:dyDescent="0.35">
      <c r="A7">
        <v>1</v>
      </c>
      <c r="B7">
        <v>1</v>
      </c>
      <c r="C7">
        <v>6</v>
      </c>
      <c r="D7">
        <v>2</v>
      </c>
      <c r="E7">
        <v>2</v>
      </c>
      <c r="F7">
        <v>11</v>
      </c>
      <c r="G7">
        <v>12</v>
      </c>
      <c r="H7">
        <v>1</v>
      </c>
      <c r="I7">
        <v>20</v>
      </c>
      <c r="J7">
        <f t="shared" si="2"/>
        <v>3</v>
      </c>
      <c r="K7">
        <f t="shared" si="0"/>
        <v>0</v>
      </c>
      <c r="L7" t="str">
        <f t="shared" si="3"/>
        <v>Home Win</v>
      </c>
      <c r="N7" s="1">
        <v>3</v>
      </c>
      <c r="O7">
        <f t="shared" si="56"/>
        <v>1</v>
      </c>
      <c r="P7">
        <f t="shared" si="4"/>
        <v>1</v>
      </c>
      <c r="Q7">
        <f t="shared" si="5"/>
        <v>2</v>
      </c>
      <c r="R7">
        <f t="shared" si="6"/>
        <v>3</v>
      </c>
      <c r="S7">
        <f t="shared" si="7"/>
        <v>4</v>
      </c>
      <c r="T7">
        <f t="shared" si="8"/>
        <v>4</v>
      </c>
      <c r="U7">
        <f t="shared" si="9"/>
        <v>7</v>
      </c>
      <c r="V7">
        <f t="shared" si="10"/>
        <v>7</v>
      </c>
      <c r="W7">
        <f t="shared" si="11"/>
        <v>7</v>
      </c>
      <c r="X7">
        <f t="shared" si="12"/>
        <v>10</v>
      </c>
      <c r="Y7">
        <f t="shared" si="13"/>
        <v>10</v>
      </c>
      <c r="Z7">
        <f t="shared" si="14"/>
        <v>11</v>
      </c>
      <c r="AA7">
        <f t="shared" si="15"/>
        <v>11</v>
      </c>
      <c r="AB7">
        <f t="shared" si="16"/>
        <v>12</v>
      </c>
      <c r="AC7">
        <f t="shared" si="17"/>
        <v>12</v>
      </c>
      <c r="AD7">
        <f t="shared" si="18"/>
        <v>12</v>
      </c>
      <c r="AE7">
        <f t="shared" si="19"/>
        <v>13</v>
      </c>
      <c r="AF7">
        <f t="shared" si="20"/>
        <v>14</v>
      </c>
      <c r="AG7">
        <f t="shared" si="21"/>
        <v>15</v>
      </c>
      <c r="AH7">
        <f t="shared" si="22"/>
        <v>16</v>
      </c>
      <c r="AI7">
        <f t="shared" si="23"/>
        <v>16</v>
      </c>
      <c r="AJ7">
        <f t="shared" si="24"/>
        <v>19</v>
      </c>
      <c r="AK7">
        <f t="shared" si="25"/>
        <v>22</v>
      </c>
      <c r="AL7">
        <f t="shared" si="26"/>
        <v>22</v>
      </c>
      <c r="AM7">
        <f t="shared" si="27"/>
        <v>22</v>
      </c>
      <c r="AN7">
        <f t="shared" si="28"/>
        <v>25</v>
      </c>
      <c r="AO7">
        <f t="shared" si="29"/>
        <v>25</v>
      </c>
      <c r="AP7">
        <f t="shared" si="30"/>
        <v>26</v>
      </c>
      <c r="AQ7">
        <f t="shared" si="31"/>
        <v>27</v>
      </c>
      <c r="AR7">
        <f t="shared" si="32"/>
        <v>30</v>
      </c>
      <c r="AS7">
        <f t="shared" si="33"/>
        <v>30</v>
      </c>
      <c r="AT7">
        <f t="shared" si="34"/>
        <v>30</v>
      </c>
      <c r="AU7">
        <f xml:space="preserve"> SUMIF($D$2:$D$463, $N7, $J$2:$J$757) + SUMIF($G$2:$G$463, $N7, $K$2:$K$757)</f>
        <v>31</v>
      </c>
      <c r="AV7">
        <f t="shared" si="36"/>
        <v>31</v>
      </c>
      <c r="AW7">
        <f t="shared" si="37"/>
        <v>32</v>
      </c>
      <c r="AX7">
        <f t="shared" si="38"/>
        <v>32</v>
      </c>
      <c r="AY7">
        <f t="shared" si="39"/>
        <v>32</v>
      </c>
      <c r="AZ7">
        <f t="shared" si="40"/>
        <v>33</v>
      </c>
      <c r="BA7">
        <f t="shared" si="41"/>
        <v>33</v>
      </c>
      <c r="BB7">
        <f t="shared" si="42"/>
        <v>34</v>
      </c>
      <c r="BC7">
        <f t="shared" si="43"/>
        <v>37</v>
      </c>
      <c r="BD7">
        <f t="shared" si="44"/>
        <v>40</v>
      </c>
      <c r="BE7">
        <f t="shared" si="45"/>
        <v>43</v>
      </c>
      <c r="BF7">
        <f t="shared" si="46"/>
        <v>46</v>
      </c>
      <c r="BG7">
        <f t="shared" si="47"/>
        <v>49</v>
      </c>
      <c r="BH7">
        <f t="shared" si="48"/>
        <v>49</v>
      </c>
      <c r="BI7">
        <f t="shared" si="49"/>
        <v>49</v>
      </c>
      <c r="BJ7">
        <f t="shared" si="50"/>
        <v>52</v>
      </c>
      <c r="BK7">
        <f t="shared" si="51"/>
        <v>52</v>
      </c>
      <c r="BL7" s="1">
        <f t="shared" si="52"/>
        <v>52</v>
      </c>
      <c r="BM7">
        <f t="shared" si="53"/>
        <v>52</v>
      </c>
      <c r="BN7">
        <f t="shared" si="54"/>
        <v>53</v>
      </c>
      <c r="BO7">
        <f t="shared" si="55"/>
        <v>56</v>
      </c>
      <c r="BP7">
        <f t="shared" si="57"/>
        <v>56</v>
      </c>
    </row>
    <row r="8" spans="1:68" x14ac:dyDescent="0.35">
      <c r="A8">
        <v>1</v>
      </c>
      <c r="B8">
        <v>1</v>
      </c>
      <c r="C8">
        <v>7</v>
      </c>
      <c r="D8">
        <v>28</v>
      </c>
      <c r="E8">
        <v>1</v>
      </c>
      <c r="F8">
        <v>18</v>
      </c>
      <c r="G8">
        <v>13</v>
      </c>
      <c r="H8">
        <v>1</v>
      </c>
      <c r="I8">
        <v>11</v>
      </c>
      <c r="J8">
        <f t="shared" si="2"/>
        <v>1</v>
      </c>
      <c r="K8">
        <f t="shared" si="0"/>
        <v>1</v>
      </c>
      <c r="L8" t="str">
        <f t="shared" si="3"/>
        <v>Draw</v>
      </c>
      <c r="N8" s="1">
        <v>2</v>
      </c>
      <c r="O8">
        <f t="shared" si="56"/>
        <v>3</v>
      </c>
      <c r="P8">
        <f t="shared" si="4"/>
        <v>3</v>
      </c>
      <c r="Q8">
        <f t="shared" si="5"/>
        <v>4</v>
      </c>
      <c r="R8">
        <f t="shared" si="6"/>
        <v>4</v>
      </c>
      <c r="S8">
        <f t="shared" si="7"/>
        <v>4</v>
      </c>
      <c r="T8">
        <f t="shared" si="8"/>
        <v>4</v>
      </c>
      <c r="U8">
        <f t="shared" si="9"/>
        <v>4</v>
      </c>
      <c r="V8">
        <f t="shared" si="10"/>
        <v>5</v>
      </c>
      <c r="W8">
        <f t="shared" si="11"/>
        <v>5</v>
      </c>
      <c r="X8">
        <f t="shared" si="12"/>
        <v>6</v>
      </c>
      <c r="Y8">
        <f t="shared" si="13"/>
        <v>7</v>
      </c>
      <c r="Z8">
        <f t="shared" si="14"/>
        <v>7</v>
      </c>
      <c r="AA8">
        <f t="shared" si="15"/>
        <v>7</v>
      </c>
      <c r="AB8">
        <f t="shared" si="16"/>
        <v>8</v>
      </c>
      <c r="AC8">
        <f t="shared" si="17"/>
        <v>8</v>
      </c>
      <c r="AD8">
        <f t="shared" si="18"/>
        <v>9</v>
      </c>
      <c r="AE8">
        <f t="shared" si="19"/>
        <v>9</v>
      </c>
      <c r="AF8">
        <f t="shared" si="20"/>
        <v>9</v>
      </c>
      <c r="AG8">
        <f t="shared" si="21"/>
        <v>9</v>
      </c>
      <c r="AH8">
        <f t="shared" si="22"/>
        <v>12</v>
      </c>
      <c r="AI8">
        <f t="shared" si="23"/>
        <v>12</v>
      </c>
      <c r="AJ8">
        <f t="shared" si="24"/>
        <v>12</v>
      </c>
      <c r="AK8">
        <f t="shared" si="25"/>
        <v>12</v>
      </c>
      <c r="AL8">
        <f t="shared" si="26"/>
        <v>15</v>
      </c>
      <c r="AM8">
        <f t="shared" si="27"/>
        <v>15</v>
      </c>
      <c r="AN8">
        <f t="shared" si="28"/>
        <v>15</v>
      </c>
      <c r="AO8">
        <f t="shared" si="29"/>
        <v>15</v>
      </c>
      <c r="AP8">
        <f t="shared" si="30"/>
        <v>18</v>
      </c>
      <c r="AQ8">
        <f t="shared" si="31"/>
        <v>18</v>
      </c>
      <c r="AR8">
        <f t="shared" si="32"/>
        <v>18</v>
      </c>
      <c r="AS8">
        <f t="shared" si="33"/>
        <v>18</v>
      </c>
      <c r="AT8">
        <f t="shared" si="34"/>
        <v>18</v>
      </c>
      <c r="AU8">
        <f t="shared" si="35"/>
        <v>18</v>
      </c>
      <c r="AV8">
        <f t="shared" si="36"/>
        <v>19</v>
      </c>
      <c r="AW8">
        <f t="shared" si="37"/>
        <v>22</v>
      </c>
      <c r="AX8">
        <f t="shared" si="38"/>
        <v>22</v>
      </c>
      <c r="AY8">
        <f t="shared" si="39"/>
        <v>22</v>
      </c>
      <c r="AZ8">
        <f t="shared" si="40"/>
        <v>22</v>
      </c>
      <c r="BA8">
        <f t="shared" si="41"/>
        <v>22</v>
      </c>
      <c r="BB8">
        <f t="shared" si="42"/>
        <v>23</v>
      </c>
      <c r="BC8">
        <f t="shared" si="43"/>
        <v>23</v>
      </c>
      <c r="BD8">
        <f t="shared" si="44"/>
        <v>23</v>
      </c>
      <c r="BE8">
        <f t="shared" si="45"/>
        <v>23</v>
      </c>
      <c r="BF8">
        <f t="shared" si="46"/>
        <v>26</v>
      </c>
      <c r="BG8">
        <f t="shared" si="47"/>
        <v>26</v>
      </c>
      <c r="BH8">
        <f t="shared" si="48"/>
        <v>29</v>
      </c>
      <c r="BI8">
        <f t="shared" si="49"/>
        <v>29</v>
      </c>
      <c r="BJ8">
        <f t="shared" si="50"/>
        <v>30</v>
      </c>
      <c r="BK8">
        <f t="shared" si="51"/>
        <v>30</v>
      </c>
      <c r="BL8" s="1">
        <f t="shared" si="52"/>
        <v>31</v>
      </c>
      <c r="BM8">
        <f t="shared" si="53"/>
        <v>31</v>
      </c>
      <c r="BN8">
        <f t="shared" si="54"/>
        <v>31</v>
      </c>
      <c r="BO8">
        <f t="shared" si="55"/>
        <v>32</v>
      </c>
      <c r="BP8">
        <f t="shared" si="57"/>
        <v>32</v>
      </c>
    </row>
    <row r="9" spans="1:68" x14ac:dyDescent="0.35">
      <c r="A9">
        <v>1</v>
      </c>
      <c r="B9">
        <v>1</v>
      </c>
      <c r="C9">
        <v>8</v>
      </c>
      <c r="D9">
        <v>27</v>
      </c>
      <c r="E9">
        <v>3</v>
      </c>
      <c r="F9">
        <v>17</v>
      </c>
      <c r="G9">
        <v>14</v>
      </c>
      <c r="H9">
        <v>1</v>
      </c>
      <c r="I9">
        <v>7</v>
      </c>
      <c r="J9">
        <f t="shared" si="2"/>
        <v>3</v>
      </c>
      <c r="K9">
        <f t="shared" si="0"/>
        <v>0</v>
      </c>
      <c r="L9" t="str">
        <f t="shared" si="3"/>
        <v>Home Win</v>
      </c>
      <c r="N9" s="1">
        <v>28</v>
      </c>
      <c r="O9">
        <f t="shared" si="56"/>
        <v>1</v>
      </c>
      <c r="P9">
        <f>IFERROR(VLOOKUP(N9,$D$16:$K$29,7,FALSE),VLOOKUP(N9,$G$16:$K$29,5,FALSE)) + O9</f>
        <v>4</v>
      </c>
      <c r="Q9">
        <f t="shared" si="5"/>
        <v>4</v>
      </c>
      <c r="R9">
        <f t="shared" si="6"/>
        <v>4</v>
      </c>
      <c r="S9">
        <f t="shared" si="7"/>
        <v>4</v>
      </c>
      <c r="T9">
        <f t="shared" si="8"/>
        <v>7</v>
      </c>
      <c r="U9">
        <f t="shared" si="9"/>
        <v>7</v>
      </c>
      <c r="V9">
        <f t="shared" si="10"/>
        <v>10</v>
      </c>
      <c r="W9">
        <f t="shared" si="11"/>
        <v>11</v>
      </c>
      <c r="X9">
        <f t="shared" si="12"/>
        <v>11</v>
      </c>
      <c r="Y9">
        <f t="shared" si="13"/>
        <v>14</v>
      </c>
      <c r="Z9">
        <f t="shared" si="14"/>
        <v>15</v>
      </c>
      <c r="AA9">
        <f t="shared" si="15"/>
        <v>16</v>
      </c>
      <c r="AB9">
        <f t="shared" si="16"/>
        <v>16</v>
      </c>
      <c r="AC9">
        <f t="shared" si="17"/>
        <v>19</v>
      </c>
      <c r="AD9">
        <f t="shared" si="18"/>
        <v>20</v>
      </c>
      <c r="AE9">
        <f t="shared" si="19"/>
        <v>23</v>
      </c>
      <c r="AF9">
        <f t="shared" si="20"/>
        <v>26</v>
      </c>
      <c r="AG9">
        <f t="shared" si="21"/>
        <v>27</v>
      </c>
      <c r="AH9">
        <f t="shared" si="22"/>
        <v>30</v>
      </c>
      <c r="AI9">
        <f t="shared" si="23"/>
        <v>31</v>
      </c>
      <c r="AJ9">
        <f t="shared" si="24"/>
        <v>31</v>
      </c>
      <c r="AK9">
        <f t="shared" si="25"/>
        <v>34</v>
      </c>
      <c r="AL9">
        <f t="shared" si="26"/>
        <v>34</v>
      </c>
      <c r="AM9">
        <f t="shared" si="27"/>
        <v>35</v>
      </c>
      <c r="AN9">
        <f t="shared" si="28"/>
        <v>38</v>
      </c>
      <c r="AO9">
        <f t="shared" si="29"/>
        <v>39</v>
      </c>
      <c r="AP9">
        <f t="shared" si="30"/>
        <v>39</v>
      </c>
      <c r="AQ9">
        <f t="shared" si="31"/>
        <v>40</v>
      </c>
      <c r="AR9">
        <f t="shared" si="32"/>
        <v>41</v>
      </c>
      <c r="AS9">
        <f t="shared" si="33"/>
        <v>42</v>
      </c>
      <c r="AT9">
        <f t="shared" si="34"/>
        <v>45</v>
      </c>
      <c r="AU9">
        <f t="shared" si="35"/>
        <v>45</v>
      </c>
      <c r="AV9">
        <f t="shared" si="36"/>
        <v>46</v>
      </c>
      <c r="AW9">
        <f t="shared" si="37"/>
        <v>49</v>
      </c>
      <c r="AX9">
        <f t="shared" si="38"/>
        <v>49</v>
      </c>
      <c r="AY9">
        <f t="shared" si="39"/>
        <v>49</v>
      </c>
      <c r="AZ9">
        <f t="shared" si="40"/>
        <v>52</v>
      </c>
      <c r="BA9">
        <f t="shared" si="41"/>
        <v>55</v>
      </c>
      <c r="BB9">
        <f t="shared" si="42"/>
        <v>58</v>
      </c>
      <c r="BC9">
        <f t="shared" si="43"/>
        <v>61</v>
      </c>
      <c r="BD9">
        <f t="shared" si="44"/>
        <v>64</v>
      </c>
      <c r="BE9">
        <f t="shared" si="45"/>
        <v>64</v>
      </c>
      <c r="BF9">
        <f t="shared" si="46"/>
        <v>67</v>
      </c>
      <c r="BG9">
        <f t="shared" si="47"/>
        <v>67</v>
      </c>
      <c r="BH9">
        <f t="shared" si="48"/>
        <v>67</v>
      </c>
      <c r="BI9">
        <f t="shared" si="49"/>
        <v>67</v>
      </c>
      <c r="BJ9">
        <f t="shared" si="50"/>
        <v>70</v>
      </c>
      <c r="BK9">
        <f t="shared" si="51"/>
        <v>70</v>
      </c>
      <c r="BL9" s="1">
        <f t="shared" si="52"/>
        <v>71</v>
      </c>
      <c r="BM9">
        <f t="shared" si="53"/>
        <v>71</v>
      </c>
      <c r="BN9">
        <f t="shared" si="54"/>
        <v>72</v>
      </c>
      <c r="BO9">
        <f t="shared" si="55"/>
        <v>72</v>
      </c>
      <c r="BP9">
        <f t="shared" si="57"/>
        <v>72</v>
      </c>
    </row>
    <row r="10" spans="1:68" x14ac:dyDescent="0.35">
      <c r="A10">
        <v>1</v>
      </c>
      <c r="B10">
        <v>1</v>
      </c>
      <c r="C10">
        <v>9</v>
      </c>
      <c r="D10">
        <v>26</v>
      </c>
      <c r="E10">
        <v>0</v>
      </c>
      <c r="F10">
        <v>4</v>
      </c>
      <c r="G10">
        <v>15</v>
      </c>
      <c r="H10">
        <v>2</v>
      </c>
      <c r="I10">
        <v>30</v>
      </c>
      <c r="J10">
        <f t="shared" si="2"/>
        <v>0</v>
      </c>
      <c r="K10">
        <f t="shared" si="0"/>
        <v>3</v>
      </c>
      <c r="L10" t="str">
        <f t="shared" si="3"/>
        <v>Away Win</v>
      </c>
      <c r="N10" s="1">
        <v>27</v>
      </c>
      <c r="O10">
        <f t="shared" si="56"/>
        <v>3</v>
      </c>
      <c r="P10">
        <f t="shared" si="4"/>
        <v>4</v>
      </c>
      <c r="Q10">
        <f t="shared" si="5"/>
        <v>7</v>
      </c>
      <c r="R10">
        <f t="shared" si="6"/>
        <v>10</v>
      </c>
      <c r="S10">
        <f t="shared" si="7"/>
        <v>13</v>
      </c>
      <c r="T10">
        <f t="shared" si="8"/>
        <v>16</v>
      </c>
      <c r="U10">
        <f t="shared" si="9"/>
        <v>19</v>
      </c>
      <c r="V10">
        <f t="shared" si="10"/>
        <v>20</v>
      </c>
      <c r="W10">
        <f t="shared" si="11"/>
        <v>20</v>
      </c>
      <c r="X10">
        <f t="shared" si="12"/>
        <v>21</v>
      </c>
      <c r="Y10">
        <f t="shared" si="13"/>
        <v>24</v>
      </c>
      <c r="Z10">
        <f t="shared" si="14"/>
        <v>24</v>
      </c>
      <c r="AA10">
        <f t="shared" si="15"/>
        <v>24</v>
      </c>
      <c r="AB10">
        <f t="shared" si="16"/>
        <v>27</v>
      </c>
      <c r="AC10">
        <f t="shared" si="17"/>
        <v>27</v>
      </c>
      <c r="AD10">
        <f t="shared" si="18"/>
        <v>30</v>
      </c>
      <c r="AE10">
        <f t="shared" si="19"/>
        <v>33</v>
      </c>
      <c r="AF10">
        <f t="shared" si="20"/>
        <v>36</v>
      </c>
      <c r="AG10">
        <f t="shared" si="21"/>
        <v>39</v>
      </c>
      <c r="AH10">
        <f t="shared" si="22"/>
        <v>39</v>
      </c>
      <c r="AI10">
        <f t="shared" si="23"/>
        <v>42</v>
      </c>
      <c r="AJ10">
        <f t="shared" si="24"/>
        <v>42</v>
      </c>
      <c r="AK10">
        <f t="shared" si="25"/>
        <v>42</v>
      </c>
      <c r="AL10">
        <f t="shared" si="26"/>
        <v>43</v>
      </c>
      <c r="AM10">
        <f t="shared" si="27"/>
        <v>44</v>
      </c>
      <c r="AN10">
        <f t="shared" si="28"/>
        <v>47</v>
      </c>
      <c r="AO10">
        <f t="shared" si="29"/>
        <v>48</v>
      </c>
      <c r="AP10">
        <f t="shared" si="30"/>
        <v>51</v>
      </c>
      <c r="AQ10">
        <f t="shared" si="31"/>
        <v>52</v>
      </c>
      <c r="AR10">
        <f t="shared" si="32"/>
        <v>53</v>
      </c>
      <c r="AS10">
        <f t="shared" si="33"/>
        <v>56</v>
      </c>
      <c r="AT10">
        <f t="shared" si="34"/>
        <v>59</v>
      </c>
      <c r="AU10">
        <f t="shared" si="35"/>
        <v>59</v>
      </c>
      <c r="AV10">
        <f t="shared" si="36"/>
        <v>62</v>
      </c>
      <c r="AW10">
        <f t="shared" si="37"/>
        <v>63</v>
      </c>
      <c r="AX10">
        <f t="shared" si="38"/>
        <v>66</v>
      </c>
      <c r="AY10">
        <f t="shared" si="39"/>
        <v>69</v>
      </c>
      <c r="AZ10">
        <f t="shared" si="40"/>
        <v>70</v>
      </c>
      <c r="BA10">
        <f t="shared" si="41"/>
        <v>73</v>
      </c>
      <c r="BB10">
        <f t="shared" si="42"/>
        <v>76</v>
      </c>
      <c r="BC10">
        <f t="shared" si="43"/>
        <v>77</v>
      </c>
      <c r="BD10">
        <f t="shared" si="44"/>
        <v>80</v>
      </c>
      <c r="BE10">
        <f t="shared" si="45"/>
        <v>80</v>
      </c>
      <c r="BF10">
        <f t="shared" si="46"/>
        <v>83</v>
      </c>
      <c r="BG10">
        <f t="shared" si="47"/>
        <v>86</v>
      </c>
      <c r="BH10">
        <f t="shared" si="48"/>
        <v>86</v>
      </c>
      <c r="BI10">
        <f t="shared" si="49"/>
        <v>89</v>
      </c>
      <c r="BJ10">
        <f t="shared" si="50"/>
        <v>89</v>
      </c>
      <c r="BK10">
        <f t="shared" si="51"/>
        <v>92</v>
      </c>
      <c r="BL10" s="1">
        <f t="shared" si="52"/>
        <v>95</v>
      </c>
      <c r="BM10">
        <f t="shared" si="53"/>
        <v>98</v>
      </c>
      <c r="BN10">
        <f t="shared" si="54"/>
        <v>101</v>
      </c>
      <c r="BO10">
        <f t="shared" si="55"/>
        <v>101</v>
      </c>
      <c r="BP10">
        <f t="shared" si="57"/>
        <v>105</v>
      </c>
    </row>
    <row r="11" spans="1:68" x14ac:dyDescent="0.35">
      <c r="A11">
        <v>1</v>
      </c>
      <c r="B11">
        <v>1</v>
      </c>
      <c r="C11">
        <v>10</v>
      </c>
      <c r="D11">
        <v>25</v>
      </c>
      <c r="E11">
        <v>0</v>
      </c>
      <c r="F11">
        <v>8</v>
      </c>
      <c r="G11">
        <v>16</v>
      </c>
      <c r="H11">
        <v>0</v>
      </c>
      <c r="I11">
        <v>13</v>
      </c>
      <c r="J11">
        <f t="shared" si="2"/>
        <v>1</v>
      </c>
      <c r="K11">
        <f t="shared" si="0"/>
        <v>1</v>
      </c>
      <c r="L11" t="str">
        <f t="shared" si="3"/>
        <v>Draw</v>
      </c>
      <c r="N11" s="1">
        <v>26</v>
      </c>
      <c r="O11">
        <f t="shared" si="56"/>
        <v>0</v>
      </c>
      <c r="P11">
        <f t="shared" si="4"/>
        <v>3</v>
      </c>
      <c r="Q11">
        <f t="shared" si="5"/>
        <v>3</v>
      </c>
      <c r="R11">
        <f t="shared" si="6"/>
        <v>3</v>
      </c>
      <c r="S11">
        <f t="shared" si="7"/>
        <v>4</v>
      </c>
      <c r="T11">
        <f t="shared" si="8"/>
        <v>4</v>
      </c>
      <c r="U11">
        <f t="shared" si="9"/>
        <v>5</v>
      </c>
      <c r="V11">
        <f t="shared" si="10"/>
        <v>5</v>
      </c>
      <c r="W11">
        <f t="shared" si="11"/>
        <v>5</v>
      </c>
      <c r="X11">
        <f t="shared" si="12"/>
        <v>8</v>
      </c>
      <c r="Y11">
        <f t="shared" si="13"/>
        <v>9</v>
      </c>
      <c r="Z11">
        <f t="shared" si="14"/>
        <v>9</v>
      </c>
      <c r="AA11">
        <f t="shared" si="15"/>
        <v>10</v>
      </c>
      <c r="AB11">
        <f t="shared" si="16"/>
        <v>11</v>
      </c>
      <c r="AC11">
        <f t="shared" si="17"/>
        <v>11</v>
      </c>
      <c r="AD11">
        <f t="shared" si="18"/>
        <v>14</v>
      </c>
      <c r="AE11">
        <f t="shared" si="19"/>
        <v>14</v>
      </c>
      <c r="AF11">
        <f t="shared" si="20"/>
        <v>14</v>
      </c>
      <c r="AG11">
        <f t="shared" si="21"/>
        <v>15</v>
      </c>
      <c r="AH11">
        <f t="shared" si="22"/>
        <v>18</v>
      </c>
      <c r="AI11">
        <f t="shared" si="23"/>
        <v>18</v>
      </c>
      <c r="AJ11">
        <f t="shared" si="24"/>
        <v>18</v>
      </c>
      <c r="AK11">
        <f t="shared" si="25"/>
        <v>18</v>
      </c>
      <c r="AL11">
        <f t="shared" si="26"/>
        <v>18</v>
      </c>
      <c r="AM11">
        <f t="shared" si="27"/>
        <v>18</v>
      </c>
      <c r="AN11">
        <f t="shared" si="28"/>
        <v>18</v>
      </c>
      <c r="AO11">
        <f t="shared" si="29"/>
        <v>18</v>
      </c>
      <c r="AP11">
        <f t="shared" si="30"/>
        <v>18</v>
      </c>
      <c r="AQ11">
        <f t="shared" si="31"/>
        <v>21</v>
      </c>
      <c r="AR11">
        <f t="shared" si="32"/>
        <v>22</v>
      </c>
      <c r="AS11">
        <f t="shared" si="33"/>
        <v>25</v>
      </c>
      <c r="AT11">
        <f t="shared" si="34"/>
        <v>26</v>
      </c>
      <c r="AU11">
        <f t="shared" si="35"/>
        <v>26</v>
      </c>
      <c r="AV11">
        <f t="shared" si="36"/>
        <v>26</v>
      </c>
      <c r="AW11">
        <f t="shared" si="37"/>
        <v>26</v>
      </c>
      <c r="AX11">
        <f t="shared" si="38"/>
        <v>26</v>
      </c>
      <c r="AY11">
        <f t="shared" si="39"/>
        <v>26</v>
      </c>
      <c r="AZ11">
        <f t="shared" si="40"/>
        <v>27</v>
      </c>
      <c r="BA11">
        <f t="shared" si="41"/>
        <v>27</v>
      </c>
      <c r="BB11">
        <f t="shared" si="42"/>
        <v>27</v>
      </c>
      <c r="BC11">
        <f t="shared" si="43"/>
        <v>28</v>
      </c>
      <c r="BD11">
        <f t="shared" si="44"/>
        <v>28</v>
      </c>
      <c r="BE11">
        <f t="shared" si="45"/>
        <v>31</v>
      </c>
      <c r="BF11">
        <f t="shared" si="46"/>
        <v>31</v>
      </c>
      <c r="BG11">
        <f t="shared" si="47"/>
        <v>31</v>
      </c>
      <c r="BH11">
        <f t="shared" si="48"/>
        <v>31</v>
      </c>
      <c r="BI11">
        <f t="shared" si="49"/>
        <v>31</v>
      </c>
      <c r="BJ11">
        <f t="shared" si="50"/>
        <v>32</v>
      </c>
      <c r="BK11">
        <f t="shared" si="51"/>
        <v>33</v>
      </c>
      <c r="BL11" s="1">
        <f t="shared" si="52"/>
        <v>34</v>
      </c>
      <c r="BM11">
        <f t="shared" si="53"/>
        <v>34</v>
      </c>
      <c r="BN11">
        <f t="shared" si="54"/>
        <v>34</v>
      </c>
      <c r="BO11">
        <f t="shared" si="55"/>
        <v>34</v>
      </c>
      <c r="BP11">
        <f t="shared" si="57"/>
        <v>37</v>
      </c>
    </row>
    <row r="12" spans="1:68" x14ac:dyDescent="0.35">
      <c r="A12">
        <v>1</v>
      </c>
      <c r="B12">
        <v>1</v>
      </c>
      <c r="C12">
        <v>11</v>
      </c>
      <c r="D12">
        <v>24</v>
      </c>
      <c r="E12">
        <v>2</v>
      </c>
      <c r="F12">
        <v>10</v>
      </c>
      <c r="G12">
        <v>17</v>
      </c>
      <c r="H12">
        <v>1</v>
      </c>
      <c r="I12">
        <v>8</v>
      </c>
      <c r="J12">
        <f t="shared" si="2"/>
        <v>3</v>
      </c>
      <c r="K12">
        <f t="shared" si="0"/>
        <v>0</v>
      </c>
      <c r="L12" t="str">
        <f t="shared" si="3"/>
        <v>Home Win</v>
      </c>
      <c r="N12" s="1">
        <v>25</v>
      </c>
      <c r="O12">
        <f t="shared" si="56"/>
        <v>1</v>
      </c>
      <c r="P12">
        <f t="shared" si="4"/>
        <v>1</v>
      </c>
      <c r="Q12">
        <f t="shared" si="5"/>
        <v>1</v>
      </c>
      <c r="R12">
        <f t="shared" si="6"/>
        <v>4</v>
      </c>
      <c r="S12">
        <f t="shared" si="7"/>
        <v>4</v>
      </c>
      <c r="T12">
        <f t="shared" si="8"/>
        <v>4</v>
      </c>
      <c r="U12">
        <f t="shared" si="9"/>
        <v>4</v>
      </c>
      <c r="V12">
        <f t="shared" si="10"/>
        <v>7</v>
      </c>
      <c r="W12">
        <f t="shared" si="11"/>
        <v>7</v>
      </c>
      <c r="X12">
        <f t="shared" si="12"/>
        <v>8</v>
      </c>
      <c r="Y12">
        <f t="shared" si="13"/>
        <v>9</v>
      </c>
      <c r="Z12">
        <f t="shared" si="14"/>
        <v>9</v>
      </c>
      <c r="AA12">
        <f t="shared" si="15"/>
        <v>12</v>
      </c>
      <c r="AB12">
        <f t="shared" si="16"/>
        <v>13</v>
      </c>
      <c r="AC12">
        <f t="shared" si="17"/>
        <v>13</v>
      </c>
      <c r="AD12">
        <f t="shared" si="18"/>
        <v>14</v>
      </c>
      <c r="AE12">
        <f t="shared" si="19"/>
        <v>14</v>
      </c>
      <c r="AF12">
        <f t="shared" si="20"/>
        <v>14</v>
      </c>
      <c r="AG12">
        <f t="shared" si="21"/>
        <v>14</v>
      </c>
      <c r="AH12">
        <f t="shared" si="22"/>
        <v>15</v>
      </c>
      <c r="AI12">
        <f t="shared" si="23"/>
        <v>15</v>
      </c>
      <c r="AJ12">
        <f t="shared" si="24"/>
        <v>15</v>
      </c>
      <c r="AK12">
        <f t="shared" si="25"/>
        <v>15</v>
      </c>
      <c r="AL12">
        <f t="shared" si="26"/>
        <v>15</v>
      </c>
      <c r="AM12">
        <f t="shared" si="27"/>
        <v>15</v>
      </c>
      <c r="AN12">
        <f t="shared" si="28"/>
        <v>15</v>
      </c>
      <c r="AO12">
        <f t="shared" si="29"/>
        <v>15</v>
      </c>
      <c r="AP12">
        <f t="shared" si="30"/>
        <v>18</v>
      </c>
      <c r="AQ12">
        <f t="shared" si="31"/>
        <v>21</v>
      </c>
      <c r="AR12">
        <f t="shared" si="32"/>
        <v>21</v>
      </c>
      <c r="AS12">
        <f t="shared" si="33"/>
        <v>21</v>
      </c>
      <c r="AT12">
        <f t="shared" si="34"/>
        <v>21</v>
      </c>
      <c r="AU12">
        <f t="shared" si="35"/>
        <v>22</v>
      </c>
      <c r="AV12">
        <f t="shared" si="36"/>
        <v>22</v>
      </c>
      <c r="AW12">
        <f t="shared" si="37"/>
        <v>22</v>
      </c>
      <c r="AX12">
        <f t="shared" si="38"/>
        <v>25</v>
      </c>
      <c r="AY12">
        <f t="shared" si="39"/>
        <v>25</v>
      </c>
      <c r="AZ12">
        <f t="shared" si="40"/>
        <v>26</v>
      </c>
      <c r="BA12">
        <f t="shared" si="41"/>
        <v>26</v>
      </c>
      <c r="BB12">
        <f t="shared" si="42"/>
        <v>26</v>
      </c>
      <c r="BC12">
        <f t="shared" si="43"/>
        <v>26</v>
      </c>
      <c r="BD12">
        <f t="shared" si="44"/>
        <v>26</v>
      </c>
      <c r="BE12">
        <f t="shared" si="45"/>
        <v>27</v>
      </c>
      <c r="BF12">
        <f t="shared" si="46"/>
        <v>27</v>
      </c>
      <c r="BG12">
        <f t="shared" si="47"/>
        <v>27</v>
      </c>
      <c r="BH12">
        <f t="shared" si="48"/>
        <v>27</v>
      </c>
      <c r="BI12">
        <f t="shared" si="49"/>
        <v>27</v>
      </c>
      <c r="BJ12">
        <f t="shared" si="50"/>
        <v>27</v>
      </c>
      <c r="BK12">
        <f t="shared" si="51"/>
        <v>30</v>
      </c>
      <c r="BL12" s="1">
        <f t="shared" si="52"/>
        <v>31</v>
      </c>
      <c r="BM12">
        <f t="shared" si="53"/>
        <v>31</v>
      </c>
      <c r="BN12">
        <f t="shared" si="54"/>
        <v>34</v>
      </c>
      <c r="BO12">
        <f t="shared" si="55"/>
        <v>34</v>
      </c>
      <c r="BP12">
        <f t="shared" si="57"/>
        <v>34</v>
      </c>
    </row>
    <row r="13" spans="1:68" x14ac:dyDescent="0.35">
      <c r="A13">
        <v>1</v>
      </c>
      <c r="B13">
        <v>1</v>
      </c>
      <c r="C13">
        <v>12</v>
      </c>
      <c r="D13">
        <v>23</v>
      </c>
      <c r="E13">
        <v>2</v>
      </c>
      <c r="F13">
        <v>14</v>
      </c>
      <c r="G13">
        <v>18</v>
      </c>
      <c r="H13">
        <v>3</v>
      </c>
      <c r="I13">
        <v>16</v>
      </c>
      <c r="J13">
        <f t="shared" si="2"/>
        <v>0</v>
      </c>
      <c r="K13">
        <f t="shared" si="0"/>
        <v>3</v>
      </c>
      <c r="L13" t="str">
        <f t="shared" si="3"/>
        <v>Away Win</v>
      </c>
      <c r="N13" s="1">
        <v>24</v>
      </c>
      <c r="O13">
        <f t="shared" si="56"/>
        <v>3</v>
      </c>
      <c r="P13">
        <f t="shared" si="4"/>
        <v>6</v>
      </c>
      <c r="Q13">
        <f t="shared" si="5"/>
        <v>9</v>
      </c>
      <c r="R13">
        <f t="shared" si="6"/>
        <v>12</v>
      </c>
      <c r="S13">
        <f t="shared" si="7"/>
        <v>15</v>
      </c>
      <c r="T13">
        <f t="shared" si="8"/>
        <v>16</v>
      </c>
      <c r="U13">
        <f t="shared" si="9"/>
        <v>16</v>
      </c>
      <c r="V13">
        <f t="shared" si="10"/>
        <v>19</v>
      </c>
      <c r="W13">
        <f t="shared" si="11"/>
        <v>20</v>
      </c>
      <c r="X13">
        <f t="shared" si="12"/>
        <v>21</v>
      </c>
      <c r="Y13">
        <f t="shared" si="13"/>
        <v>22</v>
      </c>
      <c r="Z13">
        <f t="shared" si="14"/>
        <v>22</v>
      </c>
      <c r="AA13">
        <f t="shared" si="15"/>
        <v>25</v>
      </c>
      <c r="AB13">
        <f t="shared" si="16"/>
        <v>25</v>
      </c>
      <c r="AC13">
        <f t="shared" si="17"/>
        <v>26</v>
      </c>
      <c r="AD13">
        <f t="shared" si="18"/>
        <v>29</v>
      </c>
      <c r="AE13">
        <f t="shared" si="19"/>
        <v>32</v>
      </c>
      <c r="AF13">
        <f t="shared" si="20"/>
        <v>32</v>
      </c>
      <c r="AG13">
        <f t="shared" si="21"/>
        <v>35</v>
      </c>
      <c r="AH13">
        <f t="shared" si="22"/>
        <v>36</v>
      </c>
      <c r="AI13">
        <f t="shared" si="23"/>
        <v>39</v>
      </c>
      <c r="AJ13">
        <f t="shared" si="24"/>
        <v>42</v>
      </c>
      <c r="AK13">
        <f t="shared" si="25"/>
        <v>43</v>
      </c>
      <c r="AL13">
        <f t="shared" si="26"/>
        <v>43</v>
      </c>
      <c r="AM13">
        <f t="shared" si="27"/>
        <v>46</v>
      </c>
      <c r="AN13">
        <f t="shared" si="28"/>
        <v>47</v>
      </c>
      <c r="AO13">
        <f t="shared" si="29"/>
        <v>50</v>
      </c>
      <c r="AP13">
        <f t="shared" si="30"/>
        <v>50</v>
      </c>
      <c r="AQ13">
        <f t="shared" si="31"/>
        <v>50</v>
      </c>
      <c r="AR13">
        <f t="shared" si="32"/>
        <v>53</v>
      </c>
      <c r="AS13">
        <f t="shared" si="33"/>
        <v>54</v>
      </c>
      <c r="AT13">
        <f t="shared" si="34"/>
        <v>57</v>
      </c>
      <c r="AU13">
        <f t="shared" si="35"/>
        <v>60</v>
      </c>
      <c r="AV13">
        <f t="shared" si="36"/>
        <v>61</v>
      </c>
      <c r="AW13">
        <f t="shared" si="37"/>
        <v>64</v>
      </c>
      <c r="AX13">
        <f t="shared" si="38"/>
        <v>64</v>
      </c>
      <c r="AY13">
        <f t="shared" si="39"/>
        <v>65</v>
      </c>
      <c r="AZ13">
        <f t="shared" si="40"/>
        <v>68</v>
      </c>
      <c r="BA13">
        <f t="shared" si="41"/>
        <v>71</v>
      </c>
      <c r="BB13">
        <f t="shared" si="42"/>
        <v>72</v>
      </c>
      <c r="BC13">
        <f t="shared" si="43"/>
        <v>72</v>
      </c>
      <c r="BD13">
        <f t="shared" si="44"/>
        <v>73</v>
      </c>
      <c r="BE13">
        <f t="shared" si="45"/>
        <v>76</v>
      </c>
      <c r="BF13">
        <f t="shared" si="46"/>
        <v>79</v>
      </c>
      <c r="BG13">
        <f t="shared" si="47"/>
        <v>82</v>
      </c>
      <c r="BH13">
        <f t="shared" si="48"/>
        <v>85</v>
      </c>
      <c r="BI13">
        <f t="shared" si="49"/>
        <v>88</v>
      </c>
      <c r="BJ13">
        <f t="shared" si="50"/>
        <v>88</v>
      </c>
      <c r="BK13">
        <f t="shared" si="51"/>
        <v>91</v>
      </c>
      <c r="BL13" s="1">
        <f t="shared" si="52"/>
        <v>94</v>
      </c>
      <c r="BM13">
        <f t="shared" si="53"/>
        <v>94</v>
      </c>
      <c r="BN13">
        <f t="shared" si="54"/>
        <v>94</v>
      </c>
      <c r="BO13">
        <f t="shared" si="55"/>
        <v>94</v>
      </c>
      <c r="BP13">
        <f t="shared" si="57"/>
        <v>94</v>
      </c>
    </row>
    <row r="14" spans="1:68" x14ac:dyDescent="0.35">
      <c r="A14">
        <v>1</v>
      </c>
      <c r="B14">
        <v>1</v>
      </c>
      <c r="C14">
        <v>13</v>
      </c>
      <c r="D14">
        <v>22</v>
      </c>
      <c r="E14">
        <v>1</v>
      </c>
      <c r="F14">
        <v>10</v>
      </c>
      <c r="G14">
        <v>19</v>
      </c>
      <c r="H14">
        <v>4</v>
      </c>
      <c r="I14">
        <v>17</v>
      </c>
      <c r="J14">
        <f t="shared" si="2"/>
        <v>0</v>
      </c>
      <c r="K14">
        <f t="shared" si="0"/>
        <v>3</v>
      </c>
      <c r="L14" t="str">
        <f t="shared" si="3"/>
        <v>Away Win</v>
      </c>
      <c r="N14" s="1">
        <v>23</v>
      </c>
      <c r="O14">
        <f t="shared" si="56"/>
        <v>0</v>
      </c>
      <c r="P14">
        <f t="shared" si="4"/>
        <v>1</v>
      </c>
      <c r="Q14">
        <f t="shared" si="5"/>
        <v>1</v>
      </c>
      <c r="R14">
        <f t="shared" si="6"/>
        <v>2</v>
      </c>
      <c r="S14">
        <f t="shared" si="7"/>
        <v>2</v>
      </c>
      <c r="T14">
        <f t="shared" si="8"/>
        <v>2</v>
      </c>
      <c r="U14">
        <f t="shared" si="9"/>
        <v>5</v>
      </c>
      <c r="V14">
        <f t="shared" si="10"/>
        <v>8</v>
      </c>
      <c r="W14">
        <f t="shared" si="11"/>
        <v>8</v>
      </c>
      <c r="X14">
        <f t="shared" si="12"/>
        <v>11</v>
      </c>
      <c r="Y14">
        <f t="shared" si="13"/>
        <v>12</v>
      </c>
      <c r="Z14">
        <f t="shared" si="14"/>
        <v>12</v>
      </c>
      <c r="AA14">
        <f t="shared" si="15"/>
        <v>12</v>
      </c>
      <c r="AB14">
        <f t="shared" si="16"/>
        <v>13</v>
      </c>
      <c r="AC14">
        <f t="shared" si="17"/>
        <v>16</v>
      </c>
      <c r="AD14">
        <f t="shared" si="18"/>
        <v>16</v>
      </c>
      <c r="AE14">
        <f t="shared" si="19"/>
        <v>19</v>
      </c>
      <c r="AF14">
        <f t="shared" si="20"/>
        <v>22</v>
      </c>
      <c r="AG14">
        <f t="shared" si="21"/>
        <v>23</v>
      </c>
      <c r="AH14">
        <f t="shared" si="22"/>
        <v>24</v>
      </c>
      <c r="AI14">
        <f t="shared" si="23"/>
        <v>27</v>
      </c>
      <c r="AJ14">
        <f t="shared" si="24"/>
        <v>27</v>
      </c>
      <c r="AK14">
        <f t="shared" si="25"/>
        <v>27</v>
      </c>
      <c r="AL14">
        <f t="shared" si="26"/>
        <v>27</v>
      </c>
      <c r="AM14">
        <f t="shared" si="27"/>
        <v>30</v>
      </c>
      <c r="AN14">
        <f t="shared" si="28"/>
        <v>33</v>
      </c>
      <c r="AO14">
        <f t="shared" si="29"/>
        <v>36</v>
      </c>
      <c r="AP14">
        <f t="shared" si="30"/>
        <v>36</v>
      </c>
      <c r="AQ14">
        <f t="shared" si="31"/>
        <v>39</v>
      </c>
      <c r="AR14">
        <f t="shared" si="32"/>
        <v>39</v>
      </c>
      <c r="AS14">
        <f t="shared" si="33"/>
        <v>42</v>
      </c>
      <c r="AT14">
        <f t="shared" si="34"/>
        <v>42</v>
      </c>
      <c r="AU14">
        <f t="shared" si="35"/>
        <v>45</v>
      </c>
      <c r="AV14">
        <f t="shared" si="36"/>
        <v>45</v>
      </c>
      <c r="AW14">
        <f t="shared" si="37"/>
        <v>48</v>
      </c>
      <c r="AX14">
        <f t="shared" si="38"/>
        <v>51</v>
      </c>
      <c r="AY14">
        <f t="shared" si="39"/>
        <v>52</v>
      </c>
      <c r="AZ14">
        <f t="shared" si="40"/>
        <v>52</v>
      </c>
      <c r="BA14">
        <f t="shared" si="41"/>
        <v>55</v>
      </c>
      <c r="BB14">
        <f t="shared" si="42"/>
        <v>58</v>
      </c>
      <c r="BC14">
        <f t="shared" si="43"/>
        <v>58</v>
      </c>
      <c r="BD14">
        <f t="shared" si="44"/>
        <v>58</v>
      </c>
      <c r="BE14">
        <f t="shared" si="45"/>
        <v>58</v>
      </c>
      <c r="BF14">
        <f t="shared" si="46"/>
        <v>61</v>
      </c>
      <c r="BG14">
        <f t="shared" si="47"/>
        <v>64</v>
      </c>
      <c r="BH14">
        <f t="shared" si="48"/>
        <v>67</v>
      </c>
      <c r="BI14">
        <f t="shared" si="49"/>
        <v>70</v>
      </c>
      <c r="BJ14">
        <f t="shared" si="50"/>
        <v>70</v>
      </c>
      <c r="BK14">
        <f t="shared" si="51"/>
        <v>70</v>
      </c>
      <c r="BL14" s="1">
        <f t="shared" si="52"/>
        <v>70</v>
      </c>
      <c r="BM14">
        <f t="shared" si="53"/>
        <v>73</v>
      </c>
      <c r="BN14">
        <f t="shared" si="54"/>
        <v>74</v>
      </c>
      <c r="BO14">
        <f t="shared" si="55"/>
        <v>74</v>
      </c>
      <c r="BP14">
        <f t="shared" si="57"/>
        <v>80</v>
      </c>
    </row>
    <row r="15" spans="1:68" x14ac:dyDescent="0.35">
      <c r="A15">
        <v>1</v>
      </c>
      <c r="B15">
        <v>1</v>
      </c>
      <c r="C15">
        <v>14</v>
      </c>
      <c r="D15">
        <v>21</v>
      </c>
      <c r="E15">
        <v>0</v>
      </c>
      <c r="F15">
        <v>35</v>
      </c>
      <c r="G15">
        <v>20</v>
      </c>
      <c r="H15">
        <v>0</v>
      </c>
      <c r="I15">
        <v>4</v>
      </c>
      <c r="J15">
        <f t="shared" si="2"/>
        <v>1</v>
      </c>
      <c r="K15">
        <f t="shared" si="0"/>
        <v>1</v>
      </c>
      <c r="L15" t="str">
        <f t="shared" si="3"/>
        <v>Draw</v>
      </c>
      <c r="N15" s="1">
        <v>22</v>
      </c>
      <c r="O15">
        <f t="shared" si="56"/>
        <v>0</v>
      </c>
      <c r="P15">
        <f t="shared" si="4"/>
        <v>3</v>
      </c>
      <c r="Q15">
        <f t="shared" si="5"/>
        <v>6</v>
      </c>
      <c r="R15">
        <f t="shared" si="6"/>
        <v>7</v>
      </c>
      <c r="S15">
        <f t="shared" si="7"/>
        <v>7</v>
      </c>
      <c r="T15">
        <f t="shared" si="8"/>
        <v>7</v>
      </c>
      <c r="U15">
        <f t="shared" si="9"/>
        <v>10</v>
      </c>
      <c r="V15">
        <f t="shared" si="10"/>
        <v>10</v>
      </c>
      <c r="W15">
        <f t="shared" si="11"/>
        <v>10</v>
      </c>
      <c r="X15">
        <f t="shared" si="12"/>
        <v>11</v>
      </c>
      <c r="Y15">
        <f t="shared" si="13"/>
        <v>14</v>
      </c>
      <c r="Z15">
        <f t="shared" si="14"/>
        <v>14</v>
      </c>
      <c r="AA15">
        <f t="shared" si="15"/>
        <v>17</v>
      </c>
      <c r="AB15">
        <f t="shared" si="16"/>
        <v>17</v>
      </c>
      <c r="AC15">
        <f t="shared" si="17"/>
        <v>18</v>
      </c>
      <c r="AD15">
        <f t="shared" si="18"/>
        <v>19</v>
      </c>
      <c r="AE15">
        <f t="shared" si="19"/>
        <v>20</v>
      </c>
      <c r="AF15">
        <f t="shared" si="20"/>
        <v>21</v>
      </c>
      <c r="AG15">
        <f t="shared" si="21"/>
        <v>21</v>
      </c>
      <c r="AH15">
        <f t="shared" si="22"/>
        <v>21</v>
      </c>
      <c r="AI15">
        <f t="shared" si="23"/>
        <v>24</v>
      </c>
      <c r="AJ15">
        <f t="shared" si="24"/>
        <v>27</v>
      </c>
      <c r="AK15">
        <f t="shared" si="25"/>
        <v>27</v>
      </c>
      <c r="AL15">
        <f t="shared" si="26"/>
        <v>28</v>
      </c>
      <c r="AM15">
        <f t="shared" si="27"/>
        <v>29</v>
      </c>
      <c r="AN15">
        <f t="shared" si="28"/>
        <v>32</v>
      </c>
      <c r="AO15">
        <f t="shared" si="29"/>
        <v>35</v>
      </c>
      <c r="AP15">
        <f t="shared" si="30"/>
        <v>38</v>
      </c>
      <c r="AQ15">
        <f t="shared" si="31"/>
        <v>41</v>
      </c>
      <c r="AR15">
        <f t="shared" si="32"/>
        <v>41</v>
      </c>
      <c r="AS15">
        <f t="shared" si="33"/>
        <v>44</v>
      </c>
      <c r="AT15">
        <f t="shared" si="34"/>
        <v>44</v>
      </c>
      <c r="AU15">
        <f t="shared" si="35"/>
        <v>47</v>
      </c>
      <c r="AV15">
        <f t="shared" si="36"/>
        <v>50</v>
      </c>
      <c r="AW15">
        <f t="shared" si="37"/>
        <v>51</v>
      </c>
      <c r="AX15">
        <f t="shared" si="38"/>
        <v>54</v>
      </c>
      <c r="AY15">
        <f t="shared" si="39"/>
        <v>57</v>
      </c>
      <c r="AZ15">
        <f t="shared" si="40"/>
        <v>57</v>
      </c>
      <c r="BA15">
        <f t="shared" si="41"/>
        <v>57</v>
      </c>
      <c r="BB15">
        <f t="shared" si="42"/>
        <v>60</v>
      </c>
      <c r="BC15">
        <f t="shared" si="43"/>
        <v>63</v>
      </c>
      <c r="BD15">
        <f t="shared" si="44"/>
        <v>64</v>
      </c>
      <c r="BE15">
        <f t="shared" si="45"/>
        <v>64</v>
      </c>
      <c r="BF15">
        <f t="shared" si="46"/>
        <v>67</v>
      </c>
      <c r="BG15">
        <f t="shared" si="47"/>
        <v>67</v>
      </c>
      <c r="BH15">
        <f t="shared" si="48"/>
        <v>70</v>
      </c>
      <c r="BI15">
        <f t="shared" si="49"/>
        <v>70</v>
      </c>
      <c r="BJ15">
        <f t="shared" si="50"/>
        <v>70</v>
      </c>
      <c r="BK15">
        <f t="shared" si="51"/>
        <v>70</v>
      </c>
      <c r="BL15" s="1">
        <f t="shared" si="52"/>
        <v>73</v>
      </c>
      <c r="BM15">
        <f t="shared" si="53"/>
        <v>76</v>
      </c>
      <c r="BN15">
        <f t="shared" si="54"/>
        <v>79</v>
      </c>
      <c r="BO15">
        <f t="shared" si="55"/>
        <v>79</v>
      </c>
      <c r="BP15">
        <f t="shared" si="57"/>
        <v>82</v>
      </c>
    </row>
    <row r="16" spans="1:68" x14ac:dyDescent="0.35">
      <c r="A16">
        <v>1</v>
      </c>
      <c r="B16">
        <v>2</v>
      </c>
      <c r="C16">
        <v>15</v>
      </c>
      <c r="D16">
        <v>2</v>
      </c>
      <c r="E16">
        <v>0</v>
      </c>
      <c r="F16">
        <v>9</v>
      </c>
      <c r="G16">
        <v>1</v>
      </c>
      <c r="H16">
        <v>2</v>
      </c>
      <c r="I16">
        <v>18</v>
      </c>
      <c r="J16">
        <f t="shared" si="2"/>
        <v>0</v>
      </c>
      <c r="K16">
        <f t="shared" si="0"/>
        <v>3</v>
      </c>
      <c r="L16" t="str">
        <f t="shared" si="3"/>
        <v>Away Win</v>
      </c>
      <c r="N16" s="1">
        <v>21</v>
      </c>
      <c r="O16">
        <f t="shared" si="56"/>
        <v>1</v>
      </c>
      <c r="P16">
        <f t="shared" si="4"/>
        <v>2</v>
      </c>
      <c r="Q16">
        <f t="shared" si="5"/>
        <v>3</v>
      </c>
      <c r="R16">
        <f t="shared" si="6"/>
        <v>3</v>
      </c>
      <c r="S16">
        <f t="shared" si="7"/>
        <v>3</v>
      </c>
      <c r="T16">
        <f t="shared" si="8"/>
        <v>6</v>
      </c>
      <c r="U16">
        <f t="shared" si="9"/>
        <v>9</v>
      </c>
      <c r="V16">
        <f t="shared" si="10"/>
        <v>9</v>
      </c>
      <c r="W16">
        <f t="shared" si="11"/>
        <v>12</v>
      </c>
      <c r="X16">
        <f t="shared" si="12"/>
        <v>13</v>
      </c>
      <c r="Y16">
        <f t="shared" si="13"/>
        <v>13</v>
      </c>
      <c r="Z16">
        <f t="shared" si="14"/>
        <v>13</v>
      </c>
      <c r="AA16">
        <f t="shared" si="15"/>
        <v>16</v>
      </c>
      <c r="AB16">
        <f t="shared" si="16"/>
        <v>19</v>
      </c>
      <c r="AC16">
        <f t="shared" si="17"/>
        <v>19</v>
      </c>
      <c r="AD16">
        <f t="shared" si="18"/>
        <v>22</v>
      </c>
      <c r="AE16">
        <f t="shared" si="19"/>
        <v>22</v>
      </c>
      <c r="AF16">
        <f t="shared" si="20"/>
        <v>22</v>
      </c>
      <c r="AG16">
        <f t="shared" si="21"/>
        <v>23</v>
      </c>
      <c r="AH16">
        <f t="shared" si="22"/>
        <v>26</v>
      </c>
      <c r="AI16">
        <f t="shared" si="23"/>
        <v>29</v>
      </c>
      <c r="AJ16">
        <f t="shared" si="24"/>
        <v>32</v>
      </c>
      <c r="AK16">
        <f t="shared" si="25"/>
        <v>35</v>
      </c>
      <c r="AL16">
        <f t="shared" si="26"/>
        <v>36</v>
      </c>
      <c r="AM16">
        <f t="shared" si="27"/>
        <v>37</v>
      </c>
      <c r="AN16">
        <f t="shared" si="28"/>
        <v>37</v>
      </c>
      <c r="AO16">
        <f t="shared" si="29"/>
        <v>40</v>
      </c>
      <c r="AP16">
        <f t="shared" si="30"/>
        <v>43</v>
      </c>
      <c r="AQ16">
        <f t="shared" si="31"/>
        <v>46</v>
      </c>
      <c r="AR16">
        <f t="shared" si="32"/>
        <v>47</v>
      </c>
      <c r="AS16">
        <f t="shared" si="33"/>
        <v>48</v>
      </c>
      <c r="AT16">
        <f t="shared" si="34"/>
        <v>51</v>
      </c>
      <c r="AU16">
        <f t="shared" si="35"/>
        <v>54</v>
      </c>
      <c r="AV16">
        <f t="shared" si="36"/>
        <v>57</v>
      </c>
      <c r="AW16">
        <f t="shared" si="37"/>
        <v>57</v>
      </c>
      <c r="AX16">
        <f t="shared" si="38"/>
        <v>60</v>
      </c>
      <c r="AY16">
        <f t="shared" si="39"/>
        <v>63</v>
      </c>
      <c r="AZ16">
        <f t="shared" si="40"/>
        <v>66</v>
      </c>
      <c r="BA16">
        <f t="shared" si="41"/>
        <v>67</v>
      </c>
      <c r="BB16">
        <f t="shared" si="42"/>
        <v>70</v>
      </c>
      <c r="BC16">
        <f t="shared" si="43"/>
        <v>73</v>
      </c>
      <c r="BD16">
        <f t="shared" si="44"/>
        <v>73</v>
      </c>
      <c r="BE16">
        <f t="shared" si="45"/>
        <v>74</v>
      </c>
      <c r="BF16">
        <f t="shared" si="46"/>
        <v>77</v>
      </c>
      <c r="BG16">
        <f t="shared" si="47"/>
        <v>80</v>
      </c>
      <c r="BH16">
        <f t="shared" si="48"/>
        <v>81</v>
      </c>
      <c r="BI16">
        <f t="shared" si="49"/>
        <v>81</v>
      </c>
      <c r="BJ16">
        <f t="shared" si="50"/>
        <v>84</v>
      </c>
      <c r="BK16">
        <f t="shared" si="51"/>
        <v>85</v>
      </c>
      <c r="BL16" s="1">
        <f t="shared" si="52"/>
        <v>88</v>
      </c>
      <c r="BM16">
        <f t="shared" si="53"/>
        <v>89</v>
      </c>
      <c r="BN16">
        <f t="shared" si="54"/>
        <v>90</v>
      </c>
      <c r="BO16">
        <f t="shared" si="55"/>
        <v>90</v>
      </c>
      <c r="BP16">
        <f t="shared" si="57"/>
        <v>96</v>
      </c>
    </row>
    <row r="17" spans="1:68" x14ac:dyDescent="0.35">
      <c r="A17">
        <v>1</v>
      </c>
      <c r="B17">
        <v>2</v>
      </c>
      <c r="C17">
        <v>16</v>
      </c>
      <c r="D17">
        <v>28</v>
      </c>
      <c r="E17">
        <v>3</v>
      </c>
      <c r="F17">
        <v>19</v>
      </c>
      <c r="G17">
        <v>3</v>
      </c>
      <c r="H17">
        <v>0</v>
      </c>
      <c r="I17">
        <v>9</v>
      </c>
      <c r="J17">
        <f t="shared" si="2"/>
        <v>3</v>
      </c>
      <c r="K17">
        <f t="shared" si="0"/>
        <v>0</v>
      </c>
      <c r="L17" t="str">
        <f t="shared" si="3"/>
        <v>Home Win</v>
      </c>
      <c r="N17" s="1">
        <v>20</v>
      </c>
      <c r="O17">
        <f t="shared" si="56"/>
        <v>1</v>
      </c>
      <c r="P17">
        <f t="shared" si="4"/>
        <v>2</v>
      </c>
      <c r="Q17">
        <f t="shared" si="5"/>
        <v>3</v>
      </c>
      <c r="R17">
        <f t="shared" si="6"/>
        <v>3</v>
      </c>
      <c r="S17">
        <f t="shared" si="7"/>
        <v>4</v>
      </c>
      <c r="T17">
        <f t="shared" si="8"/>
        <v>4</v>
      </c>
      <c r="U17">
        <f t="shared" si="9"/>
        <v>4</v>
      </c>
      <c r="V17">
        <f t="shared" si="10"/>
        <v>4</v>
      </c>
      <c r="W17">
        <f t="shared" si="11"/>
        <v>4</v>
      </c>
      <c r="X17">
        <f t="shared" si="12"/>
        <v>4</v>
      </c>
      <c r="Y17">
        <f t="shared" si="13"/>
        <v>5</v>
      </c>
      <c r="Z17">
        <f t="shared" si="14"/>
        <v>5</v>
      </c>
      <c r="AA17">
        <f t="shared" si="15"/>
        <v>5</v>
      </c>
      <c r="AB17">
        <f t="shared" si="16"/>
        <v>5</v>
      </c>
      <c r="AC17">
        <f t="shared" si="17"/>
        <v>5</v>
      </c>
      <c r="AD17">
        <f t="shared" si="18"/>
        <v>5</v>
      </c>
      <c r="AE17">
        <f t="shared" si="19"/>
        <v>5</v>
      </c>
      <c r="AF17">
        <f t="shared" si="20"/>
        <v>5</v>
      </c>
      <c r="AG17">
        <f t="shared" si="21"/>
        <v>8</v>
      </c>
      <c r="AH17">
        <f t="shared" si="22"/>
        <v>8</v>
      </c>
      <c r="AI17">
        <f t="shared" si="23"/>
        <v>11</v>
      </c>
      <c r="AJ17">
        <f t="shared" si="24"/>
        <v>11</v>
      </c>
      <c r="AK17">
        <f t="shared" si="25"/>
        <v>11</v>
      </c>
      <c r="AL17">
        <f t="shared" si="26"/>
        <v>11</v>
      </c>
      <c r="AM17">
        <f t="shared" si="27"/>
        <v>14</v>
      </c>
      <c r="AN17">
        <f t="shared" si="28"/>
        <v>14</v>
      </c>
      <c r="AO17">
        <f t="shared" si="29"/>
        <v>14</v>
      </c>
      <c r="AP17">
        <f t="shared" si="30"/>
        <v>14</v>
      </c>
      <c r="AQ17">
        <f t="shared" si="31"/>
        <v>14</v>
      </c>
      <c r="AR17">
        <f t="shared" si="32"/>
        <v>14</v>
      </c>
      <c r="AS17">
        <f t="shared" si="33"/>
        <v>14</v>
      </c>
      <c r="AT17">
        <f t="shared" si="34"/>
        <v>17</v>
      </c>
      <c r="AU17">
        <f t="shared" si="35"/>
        <v>18</v>
      </c>
      <c r="AV17">
        <f t="shared" si="36"/>
        <v>21</v>
      </c>
      <c r="AW17">
        <f t="shared" si="37"/>
        <v>21</v>
      </c>
      <c r="AX17">
        <f t="shared" si="38"/>
        <v>21</v>
      </c>
      <c r="AY17">
        <f t="shared" si="39"/>
        <v>21</v>
      </c>
      <c r="AZ17">
        <f t="shared" si="40"/>
        <v>21</v>
      </c>
      <c r="BA17">
        <f t="shared" si="41"/>
        <v>21</v>
      </c>
      <c r="BB17">
        <f t="shared" si="42"/>
        <v>21</v>
      </c>
      <c r="BC17">
        <f t="shared" si="43"/>
        <v>21</v>
      </c>
      <c r="BD17">
        <f t="shared" si="44"/>
        <v>21</v>
      </c>
      <c r="BE17">
        <f t="shared" si="45"/>
        <v>21</v>
      </c>
      <c r="BF17">
        <f t="shared" si="46"/>
        <v>21</v>
      </c>
      <c r="BG17">
        <f t="shared" si="47"/>
        <v>21</v>
      </c>
      <c r="BH17">
        <f t="shared" si="48"/>
        <v>21</v>
      </c>
      <c r="BI17">
        <f t="shared" si="49"/>
        <v>21</v>
      </c>
      <c r="BJ17">
        <f t="shared" si="50"/>
        <v>21</v>
      </c>
      <c r="BK17">
        <f t="shared" si="51"/>
        <v>21</v>
      </c>
      <c r="BL17" s="1">
        <f t="shared" si="52"/>
        <v>21</v>
      </c>
      <c r="BM17">
        <f t="shared" si="53"/>
        <v>21</v>
      </c>
      <c r="BN17">
        <f t="shared" si="54"/>
        <v>21</v>
      </c>
      <c r="BO17">
        <f t="shared" si="55"/>
        <v>21</v>
      </c>
      <c r="BP17">
        <f t="shared" si="57"/>
        <v>21</v>
      </c>
    </row>
    <row r="18" spans="1:68" x14ac:dyDescent="0.35">
      <c r="A18">
        <v>1</v>
      </c>
      <c r="B18">
        <v>2</v>
      </c>
      <c r="C18">
        <v>17</v>
      </c>
      <c r="D18">
        <v>27</v>
      </c>
      <c r="E18">
        <v>0</v>
      </c>
      <c r="F18">
        <v>9</v>
      </c>
      <c r="G18">
        <v>4</v>
      </c>
      <c r="H18">
        <v>0</v>
      </c>
      <c r="I18">
        <v>11</v>
      </c>
      <c r="J18">
        <f t="shared" si="2"/>
        <v>1</v>
      </c>
      <c r="K18">
        <f t="shared" si="0"/>
        <v>1</v>
      </c>
      <c r="L18" t="str">
        <f t="shared" si="3"/>
        <v>Draw</v>
      </c>
      <c r="N18" s="1">
        <v>19</v>
      </c>
      <c r="O18">
        <f t="shared" si="56"/>
        <v>3</v>
      </c>
      <c r="P18">
        <f t="shared" si="4"/>
        <v>6</v>
      </c>
      <c r="Q18">
        <f t="shared" si="5"/>
        <v>7</v>
      </c>
      <c r="R18">
        <f t="shared" si="6"/>
        <v>7</v>
      </c>
      <c r="S18">
        <f t="shared" si="7"/>
        <v>10</v>
      </c>
      <c r="T18">
        <f t="shared" si="8"/>
        <v>13</v>
      </c>
      <c r="U18">
        <f t="shared" si="9"/>
        <v>16</v>
      </c>
      <c r="V18">
        <f t="shared" si="10"/>
        <v>19</v>
      </c>
      <c r="W18">
        <f t="shared" si="11"/>
        <v>22</v>
      </c>
      <c r="X18">
        <f t="shared" si="12"/>
        <v>23</v>
      </c>
      <c r="Y18">
        <f t="shared" si="13"/>
        <v>24</v>
      </c>
      <c r="Z18">
        <f t="shared" si="14"/>
        <v>27</v>
      </c>
      <c r="AA18">
        <f t="shared" si="15"/>
        <v>28</v>
      </c>
      <c r="AB18">
        <f t="shared" si="16"/>
        <v>31</v>
      </c>
      <c r="AC18">
        <f t="shared" si="17"/>
        <v>34</v>
      </c>
      <c r="AD18">
        <f t="shared" si="18"/>
        <v>34</v>
      </c>
      <c r="AE18">
        <f t="shared" si="19"/>
        <v>37</v>
      </c>
      <c r="AF18">
        <f t="shared" si="20"/>
        <v>40</v>
      </c>
      <c r="AG18">
        <f t="shared" si="21"/>
        <v>41</v>
      </c>
      <c r="AH18">
        <f t="shared" si="22"/>
        <v>41</v>
      </c>
      <c r="AI18">
        <f t="shared" si="23"/>
        <v>41</v>
      </c>
      <c r="AJ18">
        <f t="shared" si="24"/>
        <v>41</v>
      </c>
      <c r="AK18">
        <f t="shared" si="25"/>
        <v>42</v>
      </c>
      <c r="AL18">
        <f t="shared" si="26"/>
        <v>45</v>
      </c>
      <c r="AM18">
        <f t="shared" si="27"/>
        <v>48</v>
      </c>
      <c r="AN18">
        <f t="shared" si="28"/>
        <v>51</v>
      </c>
      <c r="AO18">
        <f t="shared" si="29"/>
        <v>52</v>
      </c>
      <c r="AP18">
        <f t="shared" si="30"/>
        <v>55</v>
      </c>
      <c r="AQ18">
        <f t="shared" si="31"/>
        <v>58</v>
      </c>
      <c r="AR18">
        <f t="shared" si="32"/>
        <v>59</v>
      </c>
      <c r="AS18">
        <f t="shared" si="33"/>
        <v>62</v>
      </c>
      <c r="AT18">
        <f t="shared" si="34"/>
        <v>65</v>
      </c>
      <c r="AU18">
        <f t="shared" si="35"/>
        <v>65</v>
      </c>
      <c r="AV18">
        <f t="shared" si="36"/>
        <v>68</v>
      </c>
      <c r="AW18">
        <f t="shared" si="37"/>
        <v>69</v>
      </c>
      <c r="AX18">
        <f t="shared" si="38"/>
        <v>72</v>
      </c>
      <c r="AY18">
        <f t="shared" si="39"/>
        <v>75</v>
      </c>
      <c r="AZ18">
        <f t="shared" si="40"/>
        <v>76</v>
      </c>
      <c r="BA18">
        <f t="shared" si="41"/>
        <v>79</v>
      </c>
      <c r="BB18">
        <f t="shared" si="42"/>
        <v>82</v>
      </c>
      <c r="BC18">
        <f t="shared" si="43"/>
        <v>85</v>
      </c>
      <c r="BD18">
        <f t="shared" si="44"/>
        <v>88</v>
      </c>
      <c r="BE18">
        <f t="shared" si="45"/>
        <v>91</v>
      </c>
      <c r="BF18">
        <f t="shared" si="46"/>
        <v>91</v>
      </c>
      <c r="BG18">
        <f t="shared" si="47"/>
        <v>94</v>
      </c>
      <c r="BH18">
        <f t="shared" si="48"/>
        <v>94</v>
      </c>
      <c r="BI18">
        <f t="shared" si="49"/>
        <v>97</v>
      </c>
      <c r="BJ18">
        <f t="shared" si="50"/>
        <v>100</v>
      </c>
      <c r="BK18">
        <f t="shared" si="51"/>
        <v>103</v>
      </c>
      <c r="BL18" s="1">
        <f t="shared" si="52"/>
        <v>106</v>
      </c>
      <c r="BM18">
        <f t="shared" si="53"/>
        <v>107</v>
      </c>
      <c r="BN18">
        <f t="shared" si="54"/>
        <v>107</v>
      </c>
      <c r="BO18">
        <f t="shared" si="55"/>
        <v>107</v>
      </c>
      <c r="BP18">
        <f t="shared" si="57"/>
        <v>113</v>
      </c>
    </row>
    <row r="19" spans="1:68" x14ac:dyDescent="0.35">
      <c r="A19">
        <v>1</v>
      </c>
      <c r="B19">
        <v>2</v>
      </c>
      <c r="C19">
        <v>18</v>
      </c>
      <c r="D19">
        <v>26</v>
      </c>
      <c r="E19">
        <v>2</v>
      </c>
      <c r="F19">
        <v>15</v>
      </c>
      <c r="G19">
        <v>5</v>
      </c>
      <c r="H19">
        <v>1</v>
      </c>
      <c r="I19">
        <v>17</v>
      </c>
      <c r="J19">
        <f t="shared" si="2"/>
        <v>3</v>
      </c>
      <c r="K19">
        <f t="shared" si="0"/>
        <v>0</v>
      </c>
      <c r="L19" t="str">
        <f t="shared" si="3"/>
        <v>Home Win</v>
      </c>
      <c r="N19" s="1">
        <v>18</v>
      </c>
      <c r="O19">
        <f t="shared" si="56"/>
        <v>3</v>
      </c>
      <c r="P19">
        <f t="shared" si="4"/>
        <v>6</v>
      </c>
      <c r="Q19">
        <f t="shared" si="5"/>
        <v>9</v>
      </c>
      <c r="R19">
        <f t="shared" si="6"/>
        <v>12</v>
      </c>
      <c r="S19">
        <f t="shared" si="7"/>
        <v>12</v>
      </c>
      <c r="T19">
        <f t="shared" si="8"/>
        <v>12</v>
      </c>
      <c r="U19">
        <f t="shared" si="9"/>
        <v>12</v>
      </c>
      <c r="V19">
        <f t="shared" si="10"/>
        <v>13</v>
      </c>
      <c r="W19">
        <f t="shared" si="11"/>
        <v>16</v>
      </c>
      <c r="X19">
        <f t="shared" si="12"/>
        <v>19</v>
      </c>
      <c r="Y19">
        <f t="shared" si="13"/>
        <v>20</v>
      </c>
      <c r="Z19">
        <f t="shared" si="14"/>
        <v>21</v>
      </c>
      <c r="AA19">
        <f t="shared" si="15"/>
        <v>21</v>
      </c>
      <c r="AB19">
        <f t="shared" si="16"/>
        <v>24</v>
      </c>
      <c r="AC19">
        <f t="shared" si="17"/>
        <v>24</v>
      </c>
      <c r="AD19">
        <f t="shared" si="18"/>
        <v>27</v>
      </c>
      <c r="AE19">
        <f t="shared" si="19"/>
        <v>30</v>
      </c>
      <c r="AF19">
        <f t="shared" si="20"/>
        <v>30</v>
      </c>
      <c r="AG19">
        <f t="shared" si="21"/>
        <v>31</v>
      </c>
      <c r="AH19">
        <f t="shared" si="22"/>
        <v>32</v>
      </c>
      <c r="AI19">
        <f t="shared" si="23"/>
        <v>33</v>
      </c>
      <c r="AJ19">
        <f t="shared" si="24"/>
        <v>36</v>
      </c>
      <c r="AK19">
        <f t="shared" si="25"/>
        <v>36</v>
      </c>
      <c r="AL19">
        <f t="shared" si="26"/>
        <v>39</v>
      </c>
      <c r="AM19">
        <f t="shared" si="27"/>
        <v>39</v>
      </c>
      <c r="AN19">
        <f t="shared" si="28"/>
        <v>39</v>
      </c>
      <c r="AO19">
        <f t="shared" si="29"/>
        <v>39</v>
      </c>
      <c r="AP19">
        <f t="shared" si="30"/>
        <v>39</v>
      </c>
      <c r="AQ19">
        <f t="shared" si="31"/>
        <v>39</v>
      </c>
      <c r="AR19">
        <f t="shared" si="32"/>
        <v>42</v>
      </c>
      <c r="AS19">
        <f t="shared" si="33"/>
        <v>42</v>
      </c>
      <c r="AT19">
        <f t="shared" si="34"/>
        <v>42</v>
      </c>
      <c r="AU19">
        <f t="shared" si="35"/>
        <v>42</v>
      </c>
      <c r="AV19">
        <f t="shared" si="36"/>
        <v>43</v>
      </c>
      <c r="AW19">
        <f t="shared" si="37"/>
        <v>43</v>
      </c>
      <c r="AX19">
        <f t="shared" si="38"/>
        <v>43</v>
      </c>
      <c r="AY19">
        <f t="shared" si="39"/>
        <v>46</v>
      </c>
      <c r="AZ19">
        <f t="shared" si="40"/>
        <v>47</v>
      </c>
      <c r="BA19">
        <f t="shared" si="41"/>
        <v>47</v>
      </c>
      <c r="BB19">
        <f t="shared" si="42"/>
        <v>48</v>
      </c>
      <c r="BC19">
        <f t="shared" si="43"/>
        <v>51</v>
      </c>
      <c r="BD19">
        <f t="shared" si="44"/>
        <v>54</v>
      </c>
      <c r="BE19">
        <f t="shared" si="45"/>
        <v>57</v>
      </c>
      <c r="BF19">
        <f t="shared" si="46"/>
        <v>57</v>
      </c>
      <c r="BG19">
        <f t="shared" si="47"/>
        <v>57</v>
      </c>
      <c r="BH19">
        <f t="shared" si="48"/>
        <v>57</v>
      </c>
      <c r="BI19">
        <f t="shared" si="49"/>
        <v>57</v>
      </c>
      <c r="BJ19">
        <f t="shared" si="50"/>
        <v>60</v>
      </c>
      <c r="BK19">
        <f t="shared" si="51"/>
        <v>63</v>
      </c>
      <c r="BL19" s="1">
        <f t="shared" si="52"/>
        <v>63</v>
      </c>
      <c r="BM19">
        <f t="shared" si="53"/>
        <v>63</v>
      </c>
      <c r="BN19">
        <f t="shared" si="54"/>
        <v>63</v>
      </c>
      <c r="BO19">
        <f t="shared" si="55"/>
        <v>63</v>
      </c>
      <c r="BP19">
        <f t="shared" si="57"/>
        <v>66</v>
      </c>
    </row>
    <row r="20" spans="1:68" x14ac:dyDescent="0.35">
      <c r="A20">
        <v>1</v>
      </c>
      <c r="B20">
        <v>2</v>
      </c>
      <c r="C20">
        <v>19</v>
      </c>
      <c r="D20">
        <v>25</v>
      </c>
      <c r="E20">
        <v>0</v>
      </c>
      <c r="F20">
        <v>8</v>
      </c>
      <c r="G20">
        <v>6</v>
      </c>
      <c r="H20">
        <v>2</v>
      </c>
      <c r="I20">
        <v>17</v>
      </c>
      <c r="J20">
        <f t="shared" si="2"/>
        <v>0</v>
      </c>
      <c r="K20">
        <f t="shared" si="0"/>
        <v>3</v>
      </c>
      <c r="L20" t="str">
        <f t="shared" si="3"/>
        <v>Away Win</v>
      </c>
      <c r="N20" s="1">
        <v>17</v>
      </c>
      <c r="O20">
        <f t="shared" si="56"/>
        <v>0</v>
      </c>
      <c r="P20">
        <f t="shared" si="4"/>
        <v>3</v>
      </c>
      <c r="Q20">
        <f t="shared" si="5"/>
        <v>3</v>
      </c>
      <c r="R20">
        <f t="shared" si="6"/>
        <v>6</v>
      </c>
      <c r="S20">
        <f t="shared" si="7"/>
        <v>7</v>
      </c>
      <c r="T20">
        <f t="shared" si="8"/>
        <v>10</v>
      </c>
      <c r="U20">
        <f t="shared" si="9"/>
        <v>10</v>
      </c>
      <c r="V20">
        <f t="shared" si="10"/>
        <v>10</v>
      </c>
      <c r="W20">
        <f t="shared" si="11"/>
        <v>10</v>
      </c>
      <c r="X20">
        <f t="shared" si="12"/>
        <v>11</v>
      </c>
      <c r="Y20">
        <f t="shared" si="13"/>
        <v>12</v>
      </c>
      <c r="Z20">
        <f t="shared" si="14"/>
        <v>15</v>
      </c>
      <c r="AA20">
        <f t="shared" si="15"/>
        <v>16</v>
      </c>
      <c r="AB20">
        <f t="shared" si="16"/>
        <v>16</v>
      </c>
      <c r="AC20">
        <f t="shared" si="17"/>
        <v>19</v>
      </c>
      <c r="AD20">
        <f t="shared" si="18"/>
        <v>19</v>
      </c>
      <c r="AE20">
        <f t="shared" si="19"/>
        <v>19</v>
      </c>
      <c r="AF20">
        <f t="shared" si="20"/>
        <v>19</v>
      </c>
      <c r="AG20">
        <f t="shared" si="21"/>
        <v>19</v>
      </c>
      <c r="AH20">
        <f t="shared" si="22"/>
        <v>20</v>
      </c>
      <c r="AI20">
        <f t="shared" si="23"/>
        <v>23</v>
      </c>
      <c r="AJ20">
        <f t="shared" si="24"/>
        <v>26</v>
      </c>
      <c r="AK20">
        <f t="shared" si="25"/>
        <v>29</v>
      </c>
      <c r="AL20">
        <f t="shared" si="26"/>
        <v>30</v>
      </c>
      <c r="AM20">
        <f t="shared" si="27"/>
        <v>30</v>
      </c>
      <c r="AN20">
        <f t="shared" si="28"/>
        <v>30</v>
      </c>
      <c r="AO20">
        <f t="shared" si="29"/>
        <v>33</v>
      </c>
      <c r="AP20">
        <f t="shared" si="30"/>
        <v>36</v>
      </c>
      <c r="AQ20">
        <f t="shared" si="31"/>
        <v>36</v>
      </c>
      <c r="AR20">
        <f t="shared" si="32"/>
        <v>39</v>
      </c>
      <c r="AS20">
        <f t="shared" si="33"/>
        <v>42</v>
      </c>
      <c r="AT20">
        <f t="shared" si="34"/>
        <v>42</v>
      </c>
      <c r="AU20">
        <f t="shared" si="35"/>
        <v>42</v>
      </c>
      <c r="AV20">
        <f t="shared" si="36"/>
        <v>45</v>
      </c>
      <c r="AW20">
        <f t="shared" si="37"/>
        <v>45</v>
      </c>
      <c r="AX20">
        <f t="shared" si="38"/>
        <v>45</v>
      </c>
      <c r="AY20">
        <f t="shared" si="39"/>
        <v>48</v>
      </c>
      <c r="AZ20">
        <f t="shared" si="40"/>
        <v>49</v>
      </c>
      <c r="BA20">
        <f t="shared" si="41"/>
        <v>52</v>
      </c>
      <c r="BB20">
        <f t="shared" si="42"/>
        <v>52</v>
      </c>
      <c r="BC20">
        <f t="shared" si="43"/>
        <v>55</v>
      </c>
      <c r="BD20">
        <f t="shared" si="44"/>
        <v>58</v>
      </c>
      <c r="BE20">
        <f t="shared" si="45"/>
        <v>61</v>
      </c>
      <c r="BF20">
        <f t="shared" si="46"/>
        <v>61</v>
      </c>
      <c r="BG20">
        <f t="shared" si="47"/>
        <v>61</v>
      </c>
      <c r="BH20">
        <f t="shared" si="48"/>
        <v>64</v>
      </c>
      <c r="BI20">
        <f t="shared" si="49"/>
        <v>65</v>
      </c>
      <c r="BJ20">
        <f t="shared" si="50"/>
        <v>68</v>
      </c>
      <c r="BK20">
        <f t="shared" si="51"/>
        <v>71</v>
      </c>
      <c r="BL20" s="1">
        <f t="shared" si="52"/>
        <v>74</v>
      </c>
      <c r="BM20">
        <f t="shared" si="53"/>
        <v>75</v>
      </c>
      <c r="BN20">
        <f t="shared" si="54"/>
        <v>76</v>
      </c>
      <c r="BO20">
        <f t="shared" si="55"/>
        <v>76</v>
      </c>
      <c r="BP20">
        <f t="shared" si="57"/>
        <v>76</v>
      </c>
    </row>
    <row r="21" spans="1:68" x14ac:dyDescent="0.35">
      <c r="A21">
        <v>1</v>
      </c>
      <c r="B21">
        <v>2</v>
      </c>
      <c r="C21">
        <v>20</v>
      </c>
      <c r="D21">
        <v>24</v>
      </c>
      <c r="E21">
        <v>4</v>
      </c>
      <c r="F21">
        <v>18</v>
      </c>
      <c r="G21">
        <v>7</v>
      </c>
      <c r="H21">
        <v>1</v>
      </c>
      <c r="I21">
        <v>14</v>
      </c>
      <c r="J21">
        <f t="shared" si="2"/>
        <v>3</v>
      </c>
      <c r="K21">
        <f t="shared" si="0"/>
        <v>0</v>
      </c>
      <c r="L21" t="str">
        <f t="shared" si="3"/>
        <v>Home Win</v>
      </c>
      <c r="N21" s="1">
        <v>16</v>
      </c>
      <c r="O21">
        <f t="shared" si="56"/>
        <v>1</v>
      </c>
      <c r="P21">
        <f t="shared" si="4"/>
        <v>1</v>
      </c>
      <c r="Q21">
        <f t="shared" si="5"/>
        <v>4</v>
      </c>
      <c r="R21">
        <f t="shared" si="6"/>
        <v>7</v>
      </c>
      <c r="S21">
        <f t="shared" si="7"/>
        <v>8</v>
      </c>
      <c r="T21">
        <f t="shared" si="8"/>
        <v>8</v>
      </c>
      <c r="U21">
        <f t="shared" si="9"/>
        <v>8</v>
      </c>
      <c r="V21">
        <f t="shared" si="10"/>
        <v>9</v>
      </c>
      <c r="W21">
        <f t="shared" si="11"/>
        <v>9</v>
      </c>
      <c r="X21">
        <f t="shared" si="12"/>
        <v>9</v>
      </c>
      <c r="Y21">
        <f t="shared" si="13"/>
        <v>9</v>
      </c>
      <c r="Z21">
        <f t="shared" si="14"/>
        <v>10</v>
      </c>
      <c r="AA21">
        <f t="shared" si="15"/>
        <v>11</v>
      </c>
      <c r="AB21">
        <f t="shared" si="16"/>
        <v>12</v>
      </c>
      <c r="AC21">
        <f t="shared" si="17"/>
        <v>12</v>
      </c>
      <c r="AD21">
        <f t="shared" si="18"/>
        <v>13</v>
      </c>
      <c r="AE21">
        <f t="shared" si="19"/>
        <v>13</v>
      </c>
      <c r="AF21">
        <f t="shared" si="20"/>
        <v>13</v>
      </c>
      <c r="AG21">
        <f t="shared" si="21"/>
        <v>14</v>
      </c>
      <c r="AH21">
        <f t="shared" si="22"/>
        <v>14</v>
      </c>
      <c r="AI21">
        <f t="shared" si="23"/>
        <v>15</v>
      </c>
      <c r="AJ21">
        <f t="shared" si="24"/>
        <v>15</v>
      </c>
      <c r="AK21">
        <f t="shared" si="25"/>
        <v>15</v>
      </c>
      <c r="AL21">
        <f t="shared" si="26"/>
        <v>16</v>
      </c>
      <c r="AM21">
        <f t="shared" si="27"/>
        <v>16</v>
      </c>
      <c r="AN21">
        <f t="shared" si="28"/>
        <v>16</v>
      </c>
      <c r="AO21">
        <f t="shared" si="29"/>
        <v>16</v>
      </c>
      <c r="AP21">
        <f t="shared" si="30"/>
        <v>16</v>
      </c>
      <c r="AQ21">
        <f t="shared" si="31"/>
        <v>16</v>
      </c>
      <c r="AR21">
        <f t="shared" si="32"/>
        <v>16</v>
      </c>
      <c r="AS21">
        <f t="shared" si="33"/>
        <v>16</v>
      </c>
      <c r="AT21">
        <f t="shared" si="34"/>
        <v>16</v>
      </c>
      <c r="AU21">
        <f t="shared" si="35"/>
        <v>16</v>
      </c>
      <c r="AV21">
        <f t="shared" si="36"/>
        <v>17</v>
      </c>
      <c r="AW21">
        <f t="shared" si="37"/>
        <v>17</v>
      </c>
      <c r="AX21">
        <f t="shared" si="38"/>
        <v>17</v>
      </c>
      <c r="AY21">
        <f t="shared" si="39"/>
        <v>17</v>
      </c>
      <c r="AZ21">
        <f t="shared" si="40"/>
        <v>17</v>
      </c>
      <c r="BA21">
        <f t="shared" si="41"/>
        <v>17</v>
      </c>
      <c r="BB21">
        <f t="shared" si="42"/>
        <v>18</v>
      </c>
      <c r="BC21">
        <f t="shared" si="43"/>
        <v>19</v>
      </c>
      <c r="BD21">
        <f t="shared" si="44"/>
        <v>19</v>
      </c>
      <c r="BE21">
        <f t="shared" si="45"/>
        <v>19</v>
      </c>
      <c r="BF21">
        <f t="shared" si="46"/>
        <v>19</v>
      </c>
      <c r="BG21">
        <f t="shared" si="47"/>
        <v>22</v>
      </c>
      <c r="BH21">
        <f t="shared" si="48"/>
        <v>25</v>
      </c>
      <c r="BI21">
        <f t="shared" si="49"/>
        <v>26</v>
      </c>
      <c r="BJ21">
        <f t="shared" si="50"/>
        <v>29</v>
      </c>
      <c r="BK21">
        <f t="shared" si="51"/>
        <v>29</v>
      </c>
      <c r="BL21" s="1">
        <f t="shared" si="52"/>
        <v>29</v>
      </c>
      <c r="BM21">
        <f t="shared" si="53"/>
        <v>32</v>
      </c>
      <c r="BN21">
        <f t="shared" si="54"/>
        <v>32</v>
      </c>
      <c r="BO21">
        <f t="shared" si="55"/>
        <v>32</v>
      </c>
      <c r="BP21">
        <f t="shared" si="57"/>
        <v>32</v>
      </c>
    </row>
    <row r="22" spans="1:68" x14ac:dyDescent="0.35">
      <c r="A22">
        <v>1</v>
      </c>
      <c r="B22">
        <v>2</v>
      </c>
      <c r="C22">
        <v>21</v>
      </c>
      <c r="D22">
        <v>23</v>
      </c>
      <c r="E22">
        <v>0</v>
      </c>
      <c r="F22">
        <v>9</v>
      </c>
      <c r="G22">
        <v>8</v>
      </c>
      <c r="H22">
        <v>0</v>
      </c>
      <c r="I22">
        <v>13</v>
      </c>
      <c r="J22">
        <f t="shared" si="2"/>
        <v>1</v>
      </c>
      <c r="K22">
        <f t="shared" si="0"/>
        <v>1</v>
      </c>
      <c r="L22" t="str">
        <f t="shared" si="3"/>
        <v>Draw</v>
      </c>
      <c r="N22" s="1">
        <v>15</v>
      </c>
      <c r="O22">
        <f t="shared" si="56"/>
        <v>3</v>
      </c>
      <c r="P22">
        <f t="shared" si="4"/>
        <v>6</v>
      </c>
      <c r="Q22">
        <f t="shared" si="5"/>
        <v>9</v>
      </c>
      <c r="R22">
        <f t="shared" si="6"/>
        <v>12</v>
      </c>
      <c r="S22">
        <f t="shared" si="7"/>
        <v>15</v>
      </c>
      <c r="T22">
        <f t="shared" si="8"/>
        <v>18</v>
      </c>
      <c r="U22">
        <f t="shared" si="9"/>
        <v>21</v>
      </c>
      <c r="V22">
        <f t="shared" si="10"/>
        <v>24</v>
      </c>
      <c r="W22">
        <f t="shared" si="11"/>
        <v>27</v>
      </c>
      <c r="X22">
        <f t="shared" si="12"/>
        <v>28</v>
      </c>
      <c r="Y22">
        <f t="shared" si="13"/>
        <v>28</v>
      </c>
      <c r="Z22">
        <f t="shared" si="14"/>
        <v>29</v>
      </c>
      <c r="AA22">
        <f t="shared" si="15"/>
        <v>32</v>
      </c>
      <c r="AB22">
        <f t="shared" si="16"/>
        <v>35</v>
      </c>
      <c r="AC22">
        <f t="shared" si="17"/>
        <v>38</v>
      </c>
      <c r="AD22">
        <f t="shared" si="18"/>
        <v>41</v>
      </c>
      <c r="AE22">
        <f t="shared" si="19"/>
        <v>44</v>
      </c>
      <c r="AF22">
        <f t="shared" si="20"/>
        <v>47</v>
      </c>
      <c r="AG22">
        <f t="shared" si="21"/>
        <v>50</v>
      </c>
      <c r="AH22">
        <f t="shared" si="22"/>
        <v>53</v>
      </c>
      <c r="AI22">
        <f t="shared" si="23"/>
        <v>56</v>
      </c>
      <c r="AJ22">
        <f t="shared" si="24"/>
        <v>59</v>
      </c>
      <c r="AK22">
        <f t="shared" si="25"/>
        <v>62</v>
      </c>
      <c r="AL22">
        <f t="shared" si="26"/>
        <v>65</v>
      </c>
      <c r="AM22">
        <f t="shared" si="27"/>
        <v>68</v>
      </c>
      <c r="AN22">
        <f t="shared" si="28"/>
        <v>71</v>
      </c>
      <c r="AO22">
        <f t="shared" si="29"/>
        <v>74</v>
      </c>
      <c r="AP22">
        <f t="shared" si="30"/>
        <v>75</v>
      </c>
      <c r="AQ22">
        <f t="shared" si="31"/>
        <v>78</v>
      </c>
      <c r="AR22">
        <f t="shared" si="32"/>
        <v>81</v>
      </c>
      <c r="AS22">
        <f t="shared" si="33"/>
        <v>84</v>
      </c>
      <c r="AT22">
        <f t="shared" si="34"/>
        <v>84</v>
      </c>
      <c r="AU22">
        <f t="shared" si="35"/>
        <v>84</v>
      </c>
      <c r="AV22">
        <f t="shared" si="36"/>
        <v>87</v>
      </c>
      <c r="AW22">
        <f t="shared" si="37"/>
        <v>90</v>
      </c>
      <c r="AX22">
        <f t="shared" si="38"/>
        <v>93</v>
      </c>
      <c r="AY22">
        <f t="shared" si="39"/>
        <v>96</v>
      </c>
      <c r="AZ22">
        <f t="shared" si="40"/>
        <v>99</v>
      </c>
      <c r="BA22">
        <f t="shared" si="41"/>
        <v>102</v>
      </c>
      <c r="BB22">
        <f t="shared" si="42"/>
        <v>105</v>
      </c>
      <c r="BC22">
        <f t="shared" si="43"/>
        <v>106</v>
      </c>
      <c r="BD22">
        <f t="shared" si="44"/>
        <v>109</v>
      </c>
      <c r="BE22">
        <f t="shared" si="45"/>
        <v>112</v>
      </c>
      <c r="BF22">
        <f t="shared" si="46"/>
        <v>115</v>
      </c>
      <c r="BG22">
        <f t="shared" si="47"/>
        <v>118</v>
      </c>
      <c r="BH22">
        <f t="shared" si="48"/>
        <v>121</v>
      </c>
      <c r="BI22">
        <f t="shared" si="49"/>
        <v>124</v>
      </c>
      <c r="BJ22">
        <f t="shared" si="50"/>
        <v>125</v>
      </c>
      <c r="BK22">
        <f t="shared" si="51"/>
        <v>125</v>
      </c>
      <c r="BL22" s="1">
        <f t="shared" si="52"/>
        <v>128</v>
      </c>
      <c r="BM22">
        <f t="shared" si="53"/>
        <v>129</v>
      </c>
      <c r="BN22">
        <f t="shared" si="54"/>
        <v>132</v>
      </c>
      <c r="BO22">
        <f t="shared" si="55"/>
        <v>132</v>
      </c>
      <c r="BP22">
        <f t="shared" si="57"/>
        <v>138</v>
      </c>
    </row>
    <row r="23" spans="1:68" x14ac:dyDescent="0.35">
      <c r="A23">
        <v>1</v>
      </c>
      <c r="B23">
        <v>2</v>
      </c>
      <c r="C23">
        <v>22</v>
      </c>
      <c r="D23">
        <v>22</v>
      </c>
      <c r="E23">
        <v>2</v>
      </c>
      <c r="F23">
        <v>17</v>
      </c>
      <c r="G23">
        <v>9</v>
      </c>
      <c r="H23">
        <v>0</v>
      </c>
      <c r="I23">
        <v>6</v>
      </c>
      <c r="J23">
        <f t="shared" si="2"/>
        <v>3</v>
      </c>
      <c r="K23">
        <f t="shared" si="0"/>
        <v>0</v>
      </c>
      <c r="L23" t="str">
        <f t="shared" si="3"/>
        <v>Home Win</v>
      </c>
      <c r="N23" s="1">
        <v>14</v>
      </c>
      <c r="O23">
        <f t="shared" si="56"/>
        <v>0</v>
      </c>
      <c r="P23">
        <f t="shared" si="4"/>
        <v>0</v>
      </c>
      <c r="Q23">
        <f t="shared" si="5"/>
        <v>0</v>
      </c>
      <c r="R23">
        <f t="shared" si="6"/>
        <v>3</v>
      </c>
      <c r="S23">
        <f t="shared" si="7"/>
        <v>3</v>
      </c>
      <c r="T23">
        <f t="shared" si="8"/>
        <v>6</v>
      </c>
      <c r="U23">
        <f t="shared" si="9"/>
        <v>9</v>
      </c>
      <c r="V23">
        <f t="shared" si="10"/>
        <v>10</v>
      </c>
      <c r="W23">
        <f t="shared" si="11"/>
        <v>10</v>
      </c>
      <c r="X23">
        <f t="shared" si="12"/>
        <v>11</v>
      </c>
      <c r="Y23">
        <f t="shared" si="13"/>
        <v>12</v>
      </c>
      <c r="Z23">
        <f t="shared" si="14"/>
        <v>12</v>
      </c>
      <c r="AA23">
        <f t="shared" si="15"/>
        <v>13</v>
      </c>
      <c r="AB23">
        <f t="shared" si="16"/>
        <v>16</v>
      </c>
      <c r="AC23">
        <f t="shared" si="17"/>
        <v>19</v>
      </c>
      <c r="AD23">
        <f t="shared" si="18"/>
        <v>19</v>
      </c>
      <c r="AE23">
        <f t="shared" si="19"/>
        <v>20</v>
      </c>
      <c r="AF23">
        <f t="shared" si="20"/>
        <v>20</v>
      </c>
      <c r="AG23">
        <f t="shared" si="21"/>
        <v>21</v>
      </c>
      <c r="AH23">
        <f t="shared" si="22"/>
        <v>21</v>
      </c>
      <c r="AI23">
        <f t="shared" si="23"/>
        <v>21</v>
      </c>
      <c r="AJ23">
        <f t="shared" si="24"/>
        <v>24</v>
      </c>
      <c r="AK23">
        <f t="shared" si="25"/>
        <v>27</v>
      </c>
      <c r="AL23">
        <f t="shared" si="26"/>
        <v>30</v>
      </c>
      <c r="AM23">
        <f t="shared" si="27"/>
        <v>30</v>
      </c>
      <c r="AN23">
        <f t="shared" si="28"/>
        <v>30</v>
      </c>
      <c r="AO23">
        <f t="shared" si="29"/>
        <v>31</v>
      </c>
      <c r="AP23">
        <f t="shared" si="30"/>
        <v>31</v>
      </c>
      <c r="AQ23">
        <f t="shared" si="31"/>
        <v>31</v>
      </c>
      <c r="AR23">
        <f t="shared" si="32"/>
        <v>32</v>
      </c>
      <c r="AS23">
        <f t="shared" si="33"/>
        <v>35</v>
      </c>
      <c r="AT23">
        <f t="shared" si="34"/>
        <v>38</v>
      </c>
      <c r="AU23">
        <f t="shared" si="35"/>
        <v>41</v>
      </c>
      <c r="AV23">
        <f t="shared" si="36"/>
        <v>42</v>
      </c>
      <c r="AW23">
        <f t="shared" si="37"/>
        <v>42</v>
      </c>
      <c r="AX23">
        <f t="shared" si="38"/>
        <v>42</v>
      </c>
      <c r="AY23">
        <f t="shared" si="39"/>
        <v>43</v>
      </c>
      <c r="AZ23">
        <f t="shared" si="40"/>
        <v>44</v>
      </c>
      <c r="BA23">
        <f t="shared" si="41"/>
        <v>44</v>
      </c>
      <c r="BB23">
        <f t="shared" si="42"/>
        <v>45</v>
      </c>
      <c r="BC23">
        <f t="shared" si="43"/>
        <v>45</v>
      </c>
      <c r="BD23">
        <f t="shared" si="44"/>
        <v>45</v>
      </c>
      <c r="BE23">
        <f t="shared" si="45"/>
        <v>45</v>
      </c>
      <c r="BF23">
        <f t="shared" si="46"/>
        <v>48</v>
      </c>
      <c r="BG23">
        <f t="shared" si="47"/>
        <v>48</v>
      </c>
      <c r="BH23">
        <f t="shared" si="48"/>
        <v>51</v>
      </c>
      <c r="BI23">
        <f t="shared" si="49"/>
        <v>51</v>
      </c>
      <c r="BJ23">
        <f t="shared" si="50"/>
        <v>51</v>
      </c>
      <c r="BK23">
        <f t="shared" si="51"/>
        <v>51</v>
      </c>
      <c r="BL23" s="1">
        <f t="shared" si="52"/>
        <v>54</v>
      </c>
      <c r="BM23">
        <f t="shared" si="53"/>
        <v>54</v>
      </c>
      <c r="BN23">
        <f t="shared" si="54"/>
        <v>57</v>
      </c>
      <c r="BO23">
        <f t="shared" si="55"/>
        <v>57</v>
      </c>
      <c r="BP23">
        <f t="shared" si="57"/>
        <v>63</v>
      </c>
    </row>
    <row r="24" spans="1:68" x14ac:dyDescent="0.35">
      <c r="A24">
        <v>1</v>
      </c>
      <c r="B24">
        <v>2</v>
      </c>
      <c r="C24">
        <v>23</v>
      </c>
      <c r="D24">
        <v>21</v>
      </c>
      <c r="E24">
        <v>1</v>
      </c>
      <c r="F24">
        <v>25</v>
      </c>
      <c r="G24">
        <v>10</v>
      </c>
      <c r="H24">
        <v>1</v>
      </c>
      <c r="I24">
        <v>4</v>
      </c>
      <c r="J24">
        <f t="shared" si="2"/>
        <v>1</v>
      </c>
      <c r="K24">
        <f t="shared" si="0"/>
        <v>1</v>
      </c>
      <c r="L24" t="str">
        <f t="shared" si="3"/>
        <v>Draw</v>
      </c>
      <c r="N24" s="1">
        <v>13</v>
      </c>
      <c r="O24">
        <f t="shared" si="56"/>
        <v>1</v>
      </c>
      <c r="P24">
        <f t="shared" si="4"/>
        <v>1</v>
      </c>
      <c r="Q24">
        <f t="shared" si="5"/>
        <v>4</v>
      </c>
      <c r="R24">
        <f t="shared" si="6"/>
        <v>5</v>
      </c>
      <c r="S24">
        <f t="shared" si="7"/>
        <v>6</v>
      </c>
      <c r="T24">
        <f t="shared" si="8"/>
        <v>7</v>
      </c>
      <c r="U24">
        <f t="shared" si="9"/>
        <v>7</v>
      </c>
      <c r="V24">
        <f t="shared" si="10"/>
        <v>10</v>
      </c>
      <c r="W24">
        <f t="shared" si="11"/>
        <v>13</v>
      </c>
      <c r="X24">
        <f t="shared" si="12"/>
        <v>16</v>
      </c>
      <c r="Y24">
        <f t="shared" si="13"/>
        <v>19</v>
      </c>
      <c r="Z24">
        <f t="shared" si="14"/>
        <v>20</v>
      </c>
      <c r="AA24">
        <f t="shared" si="15"/>
        <v>21</v>
      </c>
      <c r="AB24">
        <f t="shared" si="16"/>
        <v>21</v>
      </c>
      <c r="AC24">
        <f t="shared" si="17"/>
        <v>22</v>
      </c>
      <c r="AD24">
        <f t="shared" si="18"/>
        <v>23</v>
      </c>
      <c r="AE24">
        <f t="shared" si="19"/>
        <v>23</v>
      </c>
      <c r="AF24">
        <f t="shared" si="20"/>
        <v>24</v>
      </c>
      <c r="AG24">
        <f t="shared" si="21"/>
        <v>24</v>
      </c>
      <c r="AH24">
        <f t="shared" si="22"/>
        <v>24</v>
      </c>
      <c r="AI24">
        <f t="shared" si="23"/>
        <v>24</v>
      </c>
      <c r="AJ24">
        <f t="shared" si="24"/>
        <v>24</v>
      </c>
      <c r="AK24">
        <f t="shared" si="25"/>
        <v>24</v>
      </c>
      <c r="AL24">
        <f t="shared" si="26"/>
        <v>27</v>
      </c>
      <c r="AM24">
        <f t="shared" si="27"/>
        <v>28</v>
      </c>
      <c r="AN24">
        <f t="shared" si="28"/>
        <v>28</v>
      </c>
      <c r="AO24">
        <f t="shared" si="29"/>
        <v>31</v>
      </c>
      <c r="AP24">
        <f t="shared" si="30"/>
        <v>32</v>
      </c>
      <c r="AQ24">
        <f t="shared" si="31"/>
        <v>32</v>
      </c>
      <c r="AR24">
        <f t="shared" si="32"/>
        <v>33</v>
      </c>
      <c r="AS24">
        <f t="shared" si="33"/>
        <v>36</v>
      </c>
      <c r="AT24">
        <f t="shared" si="34"/>
        <v>39</v>
      </c>
      <c r="AU24">
        <f t="shared" si="35"/>
        <v>42</v>
      </c>
      <c r="AV24">
        <f t="shared" si="36"/>
        <v>42</v>
      </c>
      <c r="AW24">
        <f t="shared" si="37"/>
        <v>43</v>
      </c>
      <c r="AX24">
        <f t="shared" si="38"/>
        <v>43</v>
      </c>
      <c r="AY24">
        <f t="shared" si="39"/>
        <v>46</v>
      </c>
      <c r="AZ24">
        <f t="shared" si="40"/>
        <v>46</v>
      </c>
      <c r="BA24">
        <f t="shared" si="41"/>
        <v>47</v>
      </c>
      <c r="BB24">
        <f t="shared" si="42"/>
        <v>47</v>
      </c>
      <c r="BC24">
        <f t="shared" si="43"/>
        <v>50</v>
      </c>
      <c r="BD24">
        <f t="shared" si="44"/>
        <v>53</v>
      </c>
      <c r="BE24">
        <f t="shared" si="45"/>
        <v>56</v>
      </c>
      <c r="BF24">
        <f t="shared" si="46"/>
        <v>56</v>
      </c>
      <c r="BG24">
        <f t="shared" si="47"/>
        <v>59</v>
      </c>
      <c r="BH24">
        <f t="shared" si="48"/>
        <v>59</v>
      </c>
      <c r="BI24">
        <f t="shared" si="49"/>
        <v>62</v>
      </c>
      <c r="BJ24">
        <f t="shared" si="50"/>
        <v>63</v>
      </c>
      <c r="BK24">
        <f t="shared" si="51"/>
        <v>64</v>
      </c>
      <c r="BL24" s="1">
        <f t="shared" si="52"/>
        <v>64</v>
      </c>
      <c r="BM24">
        <f t="shared" si="53"/>
        <v>64</v>
      </c>
      <c r="BN24">
        <f t="shared" si="54"/>
        <v>64</v>
      </c>
      <c r="BO24">
        <f t="shared" si="55"/>
        <v>64</v>
      </c>
      <c r="BP24">
        <f t="shared" si="57"/>
        <v>70</v>
      </c>
    </row>
    <row r="25" spans="1:68" x14ac:dyDescent="0.35">
      <c r="A25">
        <v>1</v>
      </c>
      <c r="B25">
        <v>2</v>
      </c>
      <c r="C25">
        <v>24</v>
      </c>
      <c r="D25">
        <v>20</v>
      </c>
      <c r="E25">
        <v>1</v>
      </c>
      <c r="F25">
        <v>12</v>
      </c>
      <c r="G25">
        <v>11</v>
      </c>
      <c r="H25">
        <v>1</v>
      </c>
      <c r="I25">
        <v>17</v>
      </c>
      <c r="J25">
        <f t="shared" si="2"/>
        <v>1</v>
      </c>
      <c r="K25">
        <f t="shared" si="0"/>
        <v>1</v>
      </c>
      <c r="L25" t="str">
        <f t="shared" si="3"/>
        <v>Draw</v>
      </c>
      <c r="N25" s="1">
        <v>12</v>
      </c>
      <c r="O25">
        <f t="shared" si="56"/>
        <v>0</v>
      </c>
      <c r="P25">
        <f t="shared" si="4"/>
        <v>0</v>
      </c>
      <c r="Q25">
        <f t="shared" si="5"/>
        <v>3</v>
      </c>
      <c r="R25">
        <f t="shared" si="6"/>
        <v>3</v>
      </c>
      <c r="S25">
        <f t="shared" si="7"/>
        <v>4</v>
      </c>
      <c r="T25">
        <f t="shared" si="8"/>
        <v>7</v>
      </c>
      <c r="U25">
        <f t="shared" si="9"/>
        <v>10</v>
      </c>
      <c r="V25">
        <f t="shared" si="10"/>
        <v>10</v>
      </c>
      <c r="W25">
        <f t="shared" si="11"/>
        <v>13</v>
      </c>
      <c r="X25">
        <f t="shared" si="12"/>
        <v>13</v>
      </c>
      <c r="Y25">
        <f t="shared" si="13"/>
        <v>13</v>
      </c>
      <c r="Z25">
        <f t="shared" si="14"/>
        <v>13</v>
      </c>
      <c r="AA25">
        <f t="shared" si="15"/>
        <v>13</v>
      </c>
      <c r="AB25">
        <f t="shared" si="16"/>
        <v>14</v>
      </c>
      <c r="AC25">
        <f t="shared" si="17"/>
        <v>14</v>
      </c>
      <c r="AD25">
        <f t="shared" si="18"/>
        <v>14</v>
      </c>
      <c r="AE25">
        <f t="shared" si="19"/>
        <v>14</v>
      </c>
      <c r="AF25">
        <f t="shared" si="20"/>
        <v>15</v>
      </c>
      <c r="AG25">
        <f t="shared" si="21"/>
        <v>18</v>
      </c>
      <c r="AH25">
        <f t="shared" si="22"/>
        <v>18</v>
      </c>
      <c r="AI25">
        <f t="shared" si="23"/>
        <v>18</v>
      </c>
      <c r="AJ25">
        <f t="shared" si="24"/>
        <v>18</v>
      </c>
      <c r="AK25">
        <f t="shared" si="25"/>
        <v>21</v>
      </c>
      <c r="AL25">
        <f t="shared" si="26"/>
        <v>24</v>
      </c>
      <c r="AM25">
        <f t="shared" si="27"/>
        <v>25</v>
      </c>
      <c r="AN25">
        <f t="shared" si="28"/>
        <v>26</v>
      </c>
      <c r="AO25">
        <f t="shared" si="29"/>
        <v>26</v>
      </c>
      <c r="AP25">
        <f t="shared" si="30"/>
        <v>26</v>
      </c>
      <c r="AQ25">
        <f t="shared" si="31"/>
        <v>27</v>
      </c>
      <c r="AR25">
        <f t="shared" si="32"/>
        <v>28</v>
      </c>
      <c r="AS25">
        <f t="shared" si="33"/>
        <v>28</v>
      </c>
      <c r="AT25">
        <f t="shared" si="34"/>
        <v>28</v>
      </c>
      <c r="AU25">
        <f t="shared" si="35"/>
        <v>28</v>
      </c>
      <c r="AV25">
        <f t="shared" si="36"/>
        <v>29</v>
      </c>
      <c r="AW25">
        <f t="shared" si="37"/>
        <v>30</v>
      </c>
      <c r="AX25">
        <f t="shared" si="38"/>
        <v>30</v>
      </c>
      <c r="AY25">
        <f t="shared" si="39"/>
        <v>31</v>
      </c>
      <c r="AZ25">
        <f t="shared" si="40"/>
        <v>32</v>
      </c>
      <c r="BA25">
        <f t="shared" si="41"/>
        <v>35</v>
      </c>
      <c r="BB25">
        <f t="shared" si="42"/>
        <v>38</v>
      </c>
      <c r="BC25">
        <f t="shared" si="43"/>
        <v>38</v>
      </c>
      <c r="BD25">
        <f t="shared" si="44"/>
        <v>38</v>
      </c>
      <c r="BE25">
        <f t="shared" si="45"/>
        <v>38</v>
      </c>
      <c r="BF25">
        <f t="shared" si="46"/>
        <v>38</v>
      </c>
      <c r="BG25">
        <f t="shared" si="47"/>
        <v>41</v>
      </c>
      <c r="BH25">
        <f t="shared" si="48"/>
        <v>44</v>
      </c>
      <c r="BI25">
        <f t="shared" si="49"/>
        <v>47</v>
      </c>
      <c r="BJ25">
        <f t="shared" si="50"/>
        <v>47</v>
      </c>
      <c r="BK25">
        <f t="shared" si="51"/>
        <v>47</v>
      </c>
      <c r="BL25" s="1">
        <f t="shared" si="52"/>
        <v>47</v>
      </c>
      <c r="BM25">
        <f t="shared" si="53"/>
        <v>50</v>
      </c>
      <c r="BN25">
        <f t="shared" si="54"/>
        <v>53</v>
      </c>
      <c r="BO25">
        <f t="shared" si="55"/>
        <v>53</v>
      </c>
      <c r="BP25">
        <f t="shared" si="57"/>
        <v>54</v>
      </c>
    </row>
    <row r="26" spans="1:68" x14ac:dyDescent="0.35">
      <c r="A26">
        <v>1</v>
      </c>
      <c r="B26">
        <v>2</v>
      </c>
      <c r="C26">
        <v>25</v>
      </c>
      <c r="D26">
        <v>19</v>
      </c>
      <c r="E26">
        <v>3</v>
      </c>
      <c r="F26">
        <v>29</v>
      </c>
      <c r="G26">
        <v>12</v>
      </c>
      <c r="H26">
        <v>1</v>
      </c>
      <c r="I26">
        <v>4</v>
      </c>
      <c r="J26">
        <f t="shared" si="2"/>
        <v>3</v>
      </c>
      <c r="K26">
        <f t="shared" si="0"/>
        <v>0</v>
      </c>
      <c r="L26" t="str">
        <f t="shared" si="3"/>
        <v>Home Win</v>
      </c>
      <c r="N26" s="1">
        <v>1</v>
      </c>
      <c r="O26">
        <f t="shared" si="56"/>
        <v>1</v>
      </c>
      <c r="P26">
        <f t="shared" si="4"/>
        <v>4</v>
      </c>
      <c r="Q26">
        <f t="shared" si="5"/>
        <v>7</v>
      </c>
      <c r="R26">
        <f t="shared" si="6"/>
        <v>8</v>
      </c>
      <c r="S26">
        <f t="shared" si="7"/>
        <v>11</v>
      </c>
      <c r="T26">
        <f t="shared" si="8"/>
        <v>12</v>
      </c>
      <c r="U26">
        <f t="shared" si="9"/>
        <v>15</v>
      </c>
      <c r="V26">
        <f t="shared" si="10"/>
        <v>18</v>
      </c>
      <c r="W26">
        <f t="shared" si="11"/>
        <v>19</v>
      </c>
      <c r="X26">
        <f t="shared" si="12"/>
        <v>19</v>
      </c>
      <c r="Y26">
        <f t="shared" si="13"/>
        <v>19</v>
      </c>
      <c r="Z26">
        <f t="shared" si="14"/>
        <v>22</v>
      </c>
      <c r="AA26">
        <f t="shared" si="15"/>
        <v>25</v>
      </c>
      <c r="AB26">
        <f t="shared" si="16"/>
        <v>25</v>
      </c>
      <c r="AC26">
        <f t="shared" si="17"/>
        <v>25</v>
      </c>
      <c r="AD26">
        <f t="shared" si="18"/>
        <v>28</v>
      </c>
      <c r="AE26">
        <f t="shared" si="19"/>
        <v>29</v>
      </c>
      <c r="AF26">
        <f t="shared" si="20"/>
        <v>32</v>
      </c>
      <c r="AG26">
        <f t="shared" si="21"/>
        <v>32</v>
      </c>
      <c r="AH26">
        <f t="shared" si="22"/>
        <v>33</v>
      </c>
      <c r="AI26">
        <f t="shared" si="23"/>
        <v>33</v>
      </c>
      <c r="AJ26">
        <f t="shared" si="24"/>
        <v>33</v>
      </c>
      <c r="AK26">
        <f t="shared" si="25"/>
        <v>33</v>
      </c>
      <c r="AL26">
        <f t="shared" si="26"/>
        <v>33</v>
      </c>
      <c r="AM26">
        <f t="shared" si="27"/>
        <v>34</v>
      </c>
      <c r="AN26">
        <f t="shared" si="28"/>
        <v>35</v>
      </c>
      <c r="AO26">
        <f t="shared" si="29"/>
        <v>38</v>
      </c>
      <c r="AP26">
        <f t="shared" si="30"/>
        <v>38</v>
      </c>
      <c r="AQ26">
        <f t="shared" si="31"/>
        <v>38</v>
      </c>
      <c r="AR26">
        <f t="shared" si="32"/>
        <v>41</v>
      </c>
      <c r="AS26">
        <f t="shared" si="33"/>
        <v>41</v>
      </c>
      <c r="AT26">
        <f t="shared" si="34"/>
        <v>44</v>
      </c>
      <c r="AU26">
        <f t="shared" si="35"/>
        <v>45</v>
      </c>
      <c r="AV26">
        <f t="shared" si="36"/>
        <v>45</v>
      </c>
      <c r="AW26">
        <f t="shared" si="37"/>
        <v>46</v>
      </c>
      <c r="AX26">
        <f t="shared" si="38"/>
        <v>49</v>
      </c>
      <c r="AY26">
        <f t="shared" si="39"/>
        <v>52</v>
      </c>
      <c r="AZ26">
        <f t="shared" si="40"/>
        <v>55</v>
      </c>
      <c r="BA26">
        <f t="shared" si="41"/>
        <v>56</v>
      </c>
      <c r="BB26">
        <f t="shared" si="42"/>
        <v>57</v>
      </c>
      <c r="BC26">
        <f t="shared" si="43"/>
        <v>57</v>
      </c>
      <c r="BD26">
        <f t="shared" si="44"/>
        <v>57</v>
      </c>
      <c r="BE26">
        <f t="shared" si="45"/>
        <v>60</v>
      </c>
      <c r="BF26">
        <f t="shared" si="46"/>
        <v>63</v>
      </c>
      <c r="BG26">
        <f t="shared" si="47"/>
        <v>63</v>
      </c>
      <c r="BH26">
        <f t="shared" si="48"/>
        <v>64</v>
      </c>
      <c r="BI26">
        <f t="shared" si="49"/>
        <v>67</v>
      </c>
      <c r="BJ26">
        <f t="shared" si="50"/>
        <v>70</v>
      </c>
      <c r="BK26">
        <f t="shared" si="51"/>
        <v>73</v>
      </c>
      <c r="BL26" s="1">
        <f t="shared" si="52"/>
        <v>73</v>
      </c>
      <c r="BM26">
        <f t="shared" si="53"/>
        <v>76</v>
      </c>
      <c r="BN26">
        <f t="shared" si="54"/>
        <v>76</v>
      </c>
      <c r="BO26">
        <f t="shared" si="55"/>
        <v>76</v>
      </c>
      <c r="BP26">
        <f t="shared" si="57"/>
        <v>77</v>
      </c>
    </row>
    <row r="27" spans="1:68" x14ac:dyDescent="0.35">
      <c r="A27">
        <v>1</v>
      </c>
      <c r="B27">
        <v>2</v>
      </c>
      <c r="C27">
        <v>26</v>
      </c>
      <c r="D27">
        <v>18</v>
      </c>
      <c r="E27">
        <v>2</v>
      </c>
      <c r="F27">
        <v>21</v>
      </c>
      <c r="G27">
        <v>13</v>
      </c>
      <c r="H27">
        <v>1</v>
      </c>
      <c r="I27">
        <v>21</v>
      </c>
      <c r="J27">
        <f t="shared" si="2"/>
        <v>3</v>
      </c>
      <c r="K27">
        <f t="shared" si="0"/>
        <v>0</v>
      </c>
      <c r="L27" t="str">
        <f t="shared" si="3"/>
        <v>Home Win</v>
      </c>
      <c r="N27" s="1">
        <v>8</v>
      </c>
      <c r="O27">
        <f t="shared" si="56"/>
        <v>3</v>
      </c>
      <c r="P27">
        <f t="shared" si="4"/>
        <v>4</v>
      </c>
      <c r="Q27">
        <f t="shared" si="5"/>
        <v>4</v>
      </c>
      <c r="R27">
        <f t="shared" si="6"/>
        <v>4</v>
      </c>
      <c r="S27">
        <f t="shared" si="7"/>
        <v>7</v>
      </c>
      <c r="T27">
        <f t="shared" si="8"/>
        <v>10</v>
      </c>
      <c r="U27">
        <f t="shared" si="9"/>
        <v>13</v>
      </c>
      <c r="V27">
        <f t="shared" si="10"/>
        <v>16</v>
      </c>
      <c r="W27">
        <f t="shared" si="11"/>
        <v>19</v>
      </c>
      <c r="X27">
        <f t="shared" si="12"/>
        <v>22</v>
      </c>
      <c r="Y27">
        <f t="shared" si="13"/>
        <v>25</v>
      </c>
      <c r="Z27">
        <f t="shared" si="14"/>
        <v>28</v>
      </c>
      <c r="AA27">
        <f t="shared" si="15"/>
        <v>29</v>
      </c>
      <c r="AB27">
        <f t="shared" si="16"/>
        <v>32</v>
      </c>
      <c r="AC27">
        <f t="shared" si="17"/>
        <v>35</v>
      </c>
      <c r="AD27">
        <f t="shared" si="18"/>
        <v>38</v>
      </c>
      <c r="AE27">
        <f t="shared" si="19"/>
        <v>41</v>
      </c>
      <c r="AF27">
        <f t="shared" si="20"/>
        <v>44</v>
      </c>
      <c r="AG27">
        <f t="shared" si="21"/>
        <v>47</v>
      </c>
      <c r="AH27">
        <f t="shared" si="22"/>
        <v>50</v>
      </c>
      <c r="AI27">
        <f t="shared" si="23"/>
        <v>53</v>
      </c>
      <c r="AJ27">
        <f t="shared" si="24"/>
        <v>56</v>
      </c>
      <c r="AK27">
        <f t="shared" si="25"/>
        <v>59</v>
      </c>
      <c r="AL27">
        <f t="shared" si="26"/>
        <v>62</v>
      </c>
      <c r="AM27">
        <f t="shared" si="27"/>
        <v>65</v>
      </c>
      <c r="AN27">
        <f t="shared" si="28"/>
        <v>68</v>
      </c>
      <c r="AO27">
        <f t="shared" si="29"/>
        <v>71</v>
      </c>
      <c r="AP27">
        <f t="shared" si="30"/>
        <v>74</v>
      </c>
      <c r="AQ27">
        <f t="shared" si="31"/>
        <v>75</v>
      </c>
      <c r="AR27">
        <f t="shared" si="32"/>
        <v>76</v>
      </c>
      <c r="AS27">
        <f t="shared" si="33"/>
        <v>76</v>
      </c>
      <c r="AT27">
        <f t="shared" si="34"/>
        <v>76</v>
      </c>
      <c r="AU27">
        <f t="shared" si="35"/>
        <v>79</v>
      </c>
      <c r="AV27">
        <f t="shared" si="36"/>
        <v>79</v>
      </c>
      <c r="AW27">
        <f t="shared" si="37"/>
        <v>82</v>
      </c>
      <c r="AX27">
        <f t="shared" si="38"/>
        <v>85</v>
      </c>
      <c r="AY27">
        <f t="shared" si="39"/>
        <v>86</v>
      </c>
      <c r="AZ27">
        <f t="shared" si="40"/>
        <v>89</v>
      </c>
      <c r="BA27">
        <f t="shared" si="41"/>
        <v>92</v>
      </c>
      <c r="BB27">
        <f t="shared" si="42"/>
        <v>93</v>
      </c>
      <c r="BC27">
        <f t="shared" si="43"/>
        <v>96</v>
      </c>
      <c r="BD27">
        <f t="shared" si="44"/>
        <v>99</v>
      </c>
      <c r="BE27">
        <f t="shared" si="45"/>
        <v>99</v>
      </c>
      <c r="BF27">
        <f t="shared" si="46"/>
        <v>100</v>
      </c>
      <c r="BG27">
        <f t="shared" si="47"/>
        <v>103</v>
      </c>
      <c r="BH27">
        <f t="shared" si="48"/>
        <v>106</v>
      </c>
      <c r="BI27">
        <f t="shared" si="49"/>
        <v>109</v>
      </c>
      <c r="BJ27">
        <f t="shared" si="50"/>
        <v>112</v>
      </c>
      <c r="BK27">
        <f t="shared" si="51"/>
        <v>115</v>
      </c>
      <c r="BL27" s="1">
        <f t="shared" si="52"/>
        <v>115</v>
      </c>
      <c r="BM27">
        <f t="shared" si="53"/>
        <v>118</v>
      </c>
      <c r="BN27">
        <f t="shared" si="54"/>
        <v>121</v>
      </c>
      <c r="BO27">
        <f t="shared" si="55"/>
        <v>124</v>
      </c>
      <c r="BP27">
        <f t="shared" si="57"/>
        <v>125</v>
      </c>
    </row>
    <row r="28" spans="1:68" x14ac:dyDescent="0.35">
      <c r="A28">
        <v>1</v>
      </c>
      <c r="B28">
        <v>2</v>
      </c>
      <c r="C28">
        <v>27</v>
      </c>
      <c r="D28">
        <v>17</v>
      </c>
      <c r="E28">
        <v>1</v>
      </c>
      <c r="F28">
        <v>15</v>
      </c>
      <c r="G28">
        <v>14</v>
      </c>
      <c r="H28">
        <v>0</v>
      </c>
      <c r="I28">
        <v>6</v>
      </c>
      <c r="J28">
        <f t="shared" si="2"/>
        <v>3</v>
      </c>
      <c r="K28">
        <f t="shared" si="0"/>
        <v>0</v>
      </c>
      <c r="L28" t="str">
        <f t="shared" si="3"/>
        <v>Home Win</v>
      </c>
      <c r="N28" s="1">
        <v>9</v>
      </c>
      <c r="O28">
        <f t="shared" si="56"/>
        <v>0</v>
      </c>
      <c r="P28">
        <f t="shared" si="4"/>
        <v>0</v>
      </c>
      <c r="Q28">
        <f t="shared" si="5"/>
        <v>3</v>
      </c>
      <c r="R28">
        <f t="shared" si="6"/>
        <v>3</v>
      </c>
      <c r="S28">
        <f t="shared" si="7"/>
        <v>4</v>
      </c>
      <c r="T28">
        <f t="shared" si="8"/>
        <v>4</v>
      </c>
      <c r="U28">
        <f t="shared" si="9"/>
        <v>4</v>
      </c>
      <c r="V28">
        <f t="shared" si="10"/>
        <v>4</v>
      </c>
      <c r="W28">
        <f t="shared" si="11"/>
        <v>7</v>
      </c>
      <c r="X28">
        <f t="shared" si="12"/>
        <v>10</v>
      </c>
      <c r="Y28">
        <f t="shared" si="13"/>
        <v>11</v>
      </c>
      <c r="Z28">
        <f t="shared" si="14"/>
        <v>14</v>
      </c>
      <c r="AA28">
        <f t="shared" si="15"/>
        <v>17</v>
      </c>
      <c r="AB28">
        <f t="shared" si="16"/>
        <v>17</v>
      </c>
      <c r="AC28">
        <f t="shared" si="17"/>
        <v>20</v>
      </c>
      <c r="AD28">
        <f t="shared" si="18"/>
        <v>21</v>
      </c>
      <c r="AE28">
        <f t="shared" si="19"/>
        <v>21</v>
      </c>
      <c r="AF28">
        <f t="shared" si="20"/>
        <v>24</v>
      </c>
      <c r="AG28">
        <f t="shared" si="21"/>
        <v>25</v>
      </c>
      <c r="AH28">
        <f t="shared" si="22"/>
        <v>28</v>
      </c>
      <c r="AI28">
        <f t="shared" si="23"/>
        <v>31</v>
      </c>
      <c r="AJ28">
        <f t="shared" si="24"/>
        <v>34</v>
      </c>
      <c r="AK28">
        <f t="shared" si="25"/>
        <v>34</v>
      </c>
      <c r="AL28">
        <f t="shared" si="26"/>
        <v>34</v>
      </c>
      <c r="AM28">
        <f t="shared" si="27"/>
        <v>35</v>
      </c>
      <c r="AN28">
        <f t="shared" si="28"/>
        <v>36</v>
      </c>
      <c r="AO28">
        <f t="shared" si="29"/>
        <v>36</v>
      </c>
      <c r="AP28">
        <f t="shared" si="30"/>
        <v>39</v>
      </c>
      <c r="AQ28">
        <f t="shared" si="31"/>
        <v>40</v>
      </c>
      <c r="AR28">
        <f t="shared" si="32"/>
        <v>41</v>
      </c>
      <c r="AS28">
        <f t="shared" si="33"/>
        <v>44</v>
      </c>
      <c r="AT28">
        <f t="shared" si="34"/>
        <v>44</v>
      </c>
      <c r="AU28">
        <f t="shared" si="35"/>
        <v>44</v>
      </c>
      <c r="AV28">
        <f t="shared" si="36"/>
        <v>44</v>
      </c>
      <c r="AW28">
        <f t="shared" si="37"/>
        <v>45</v>
      </c>
      <c r="AX28">
        <f t="shared" si="38"/>
        <v>45</v>
      </c>
      <c r="AY28">
        <f t="shared" si="39"/>
        <v>45</v>
      </c>
      <c r="AZ28">
        <f t="shared" si="40"/>
        <v>45</v>
      </c>
      <c r="BA28">
        <f t="shared" si="41"/>
        <v>45</v>
      </c>
      <c r="BB28">
        <f t="shared" si="42"/>
        <v>45</v>
      </c>
      <c r="BC28">
        <f t="shared" si="43"/>
        <v>45</v>
      </c>
      <c r="BD28">
        <f t="shared" si="44"/>
        <v>48</v>
      </c>
      <c r="BE28">
        <f t="shared" si="45"/>
        <v>49</v>
      </c>
      <c r="BF28">
        <f t="shared" si="46"/>
        <v>49</v>
      </c>
      <c r="BG28">
        <f t="shared" si="47"/>
        <v>49</v>
      </c>
      <c r="BH28">
        <f t="shared" si="48"/>
        <v>49</v>
      </c>
      <c r="BI28">
        <f t="shared" si="49"/>
        <v>49</v>
      </c>
      <c r="BJ28">
        <f t="shared" si="50"/>
        <v>49</v>
      </c>
      <c r="BK28">
        <f t="shared" si="51"/>
        <v>49</v>
      </c>
      <c r="BL28" s="1">
        <f t="shared" si="52"/>
        <v>52</v>
      </c>
      <c r="BM28">
        <f t="shared" si="53"/>
        <v>52</v>
      </c>
      <c r="BN28">
        <f t="shared" si="54"/>
        <v>52</v>
      </c>
      <c r="BO28">
        <f t="shared" si="55"/>
        <v>52</v>
      </c>
      <c r="BP28">
        <f t="shared" si="57"/>
        <v>52</v>
      </c>
    </row>
    <row r="29" spans="1:68" x14ac:dyDescent="0.35">
      <c r="A29">
        <v>1</v>
      </c>
      <c r="B29">
        <v>2</v>
      </c>
      <c r="C29">
        <v>28</v>
      </c>
      <c r="D29">
        <v>16</v>
      </c>
      <c r="E29">
        <v>2</v>
      </c>
      <c r="F29">
        <v>7</v>
      </c>
      <c r="G29">
        <v>15</v>
      </c>
      <c r="H29">
        <v>4</v>
      </c>
      <c r="I29">
        <v>23</v>
      </c>
      <c r="J29">
        <f t="shared" si="2"/>
        <v>0</v>
      </c>
      <c r="K29">
        <f t="shared" si="0"/>
        <v>3</v>
      </c>
      <c r="L29" t="str">
        <f t="shared" si="3"/>
        <v>Away Win</v>
      </c>
      <c r="N29" s="1">
        <v>10</v>
      </c>
      <c r="O29">
        <f t="shared" si="56"/>
        <v>0</v>
      </c>
      <c r="P29">
        <f t="shared" si="4"/>
        <v>1</v>
      </c>
      <c r="Q29">
        <f t="shared" si="5"/>
        <v>1</v>
      </c>
      <c r="R29">
        <f t="shared" si="6"/>
        <v>1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4</v>
      </c>
      <c r="X29">
        <f t="shared" si="12"/>
        <v>4</v>
      </c>
      <c r="Y29">
        <f t="shared" si="13"/>
        <v>4</v>
      </c>
      <c r="Z29">
        <f t="shared" si="14"/>
        <v>7</v>
      </c>
      <c r="AA29">
        <f t="shared" si="15"/>
        <v>8</v>
      </c>
      <c r="AB29">
        <f t="shared" si="16"/>
        <v>8</v>
      </c>
      <c r="AC29">
        <f t="shared" si="17"/>
        <v>11</v>
      </c>
      <c r="AD29">
        <f t="shared" si="18"/>
        <v>12</v>
      </c>
      <c r="AE29">
        <f t="shared" si="19"/>
        <v>12</v>
      </c>
      <c r="AF29">
        <f t="shared" si="20"/>
        <v>12</v>
      </c>
      <c r="AG29">
        <f t="shared" si="21"/>
        <v>12</v>
      </c>
      <c r="AH29">
        <f t="shared" si="22"/>
        <v>12</v>
      </c>
      <c r="AI29">
        <f t="shared" si="23"/>
        <v>12</v>
      </c>
      <c r="AJ29">
        <f t="shared" si="24"/>
        <v>12</v>
      </c>
      <c r="AK29">
        <f t="shared" si="25"/>
        <v>15</v>
      </c>
      <c r="AL29">
        <f t="shared" si="26"/>
        <v>18</v>
      </c>
      <c r="AM29">
        <f t="shared" si="27"/>
        <v>19</v>
      </c>
      <c r="AN29">
        <f t="shared" si="28"/>
        <v>19</v>
      </c>
      <c r="AO29">
        <f t="shared" si="29"/>
        <v>19</v>
      </c>
      <c r="AP29">
        <f t="shared" si="30"/>
        <v>19</v>
      </c>
      <c r="AQ29">
        <f t="shared" si="31"/>
        <v>22</v>
      </c>
      <c r="AR29">
        <f t="shared" si="32"/>
        <v>22</v>
      </c>
      <c r="AS29">
        <f t="shared" si="33"/>
        <v>22</v>
      </c>
      <c r="AT29">
        <f t="shared" si="34"/>
        <v>23</v>
      </c>
      <c r="AU29">
        <f t="shared" si="35"/>
        <v>23</v>
      </c>
      <c r="AV29">
        <f t="shared" si="36"/>
        <v>23</v>
      </c>
      <c r="AW29">
        <f t="shared" si="37"/>
        <v>24</v>
      </c>
      <c r="AX29">
        <f t="shared" si="38"/>
        <v>27</v>
      </c>
      <c r="AY29">
        <f t="shared" si="39"/>
        <v>27</v>
      </c>
      <c r="AZ29">
        <f t="shared" si="40"/>
        <v>27</v>
      </c>
      <c r="BA29">
        <f t="shared" si="41"/>
        <v>30</v>
      </c>
      <c r="BB29">
        <f t="shared" si="42"/>
        <v>30</v>
      </c>
      <c r="BC29">
        <f t="shared" si="43"/>
        <v>30</v>
      </c>
      <c r="BD29">
        <f t="shared" si="44"/>
        <v>30</v>
      </c>
      <c r="BE29">
        <f t="shared" si="45"/>
        <v>31</v>
      </c>
      <c r="BF29">
        <f t="shared" si="46"/>
        <v>31</v>
      </c>
      <c r="BG29">
        <f t="shared" si="47"/>
        <v>31</v>
      </c>
      <c r="BH29">
        <f t="shared" si="48"/>
        <v>31</v>
      </c>
      <c r="BI29">
        <f t="shared" si="49"/>
        <v>31</v>
      </c>
      <c r="BJ29">
        <f t="shared" si="50"/>
        <v>31</v>
      </c>
      <c r="BK29">
        <f t="shared" si="51"/>
        <v>31</v>
      </c>
      <c r="BL29" s="1">
        <f t="shared" si="52"/>
        <v>31</v>
      </c>
      <c r="BM29">
        <f t="shared" si="53"/>
        <v>34</v>
      </c>
      <c r="BN29">
        <f t="shared" si="54"/>
        <v>34</v>
      </c>
      <c r="BO29">
        <f t="shared" si="55"/>
        <v>35</v>
      </c>
      <c r="BP29">
        <f t="shared" si="57"/>
        <v>35</v>
      </c>
    </row>
    <row r="30" spans="1:68" x14ac:dyDescent="0.35">
      <c r="A30">
        <v>1</v>
      </c>
      <c r="B30">
        <v>3</v>
      </c>
      <c r="C30">
        <v>29</v>
      </c>
      <c r="D30">
        <v>25</v>
      </c>
      <c r="E30">
        <v>1</v>
      </c>
      <c r="F30">
        <v>9</v>
      </c>
      <c r="G30">
        <v>1</v>
      </c>
      <c r="H30">
        <v>3</v>
      </c>
      <c r="I30">
        <v>14</v>
      </c>
      <c r="J30">
        <f t="shared" si="2"/>
        <v>0</v>
      </c>
      <c r="K30">
        <f t="shared" si="0"/>
        <v>3</v>
      </c>
      <c r="L30" t="str">
        <f t="shared" si="3"/>
        <v>Away Win</v>
      </c>
      <c r="N30" s="1">
        <v>11</v>
      </c>
      <c r="O30">
        <f t="shared" si="56"/>
        <v>1</v>
      </c>
      <c r="P30">
        <f t="shared" si="4"/>
        <v>2</v>
      </c>
      <c r="Q30">
        <f t="shared" si="5"/>
        <v>2</v>
      </c>
      <c r="R30">
        <f t="shared" si="6"/>
        <v>2</v>
      </c>
      <c r="S30">
        <f t="shared" si="7"/>
        <v>5</v>
      </c>
      <c r="T30">
        <f t="shared" si="8"/>
        <v>8</v>
      </c>
      <c r="U30">
        <f t="shared" si="9"/>
        <v>8</v>
      </c>
      <c r="V30">
        <f t="shared" si="10"/>
        <v>11</v>
      </c>
      <c r="W30">
        <f t="shared" si="11"/>
        <v>12</v>
      </c>
      <c r="X30">
        <f t="shared" si="12"/>
        <v>12</v>
      </c>
      <c r="Y30">
        <f t="shared" si="13"/>
        <v>13</v>
      </c>
      <c r="Z30">
        <f t="shared" si="14"/>
        <v>16</v>
      </c>
      <c r="AA30">
        <f t="shared" si="15"/>
        <v>17</v>
      </c>
      <c r="AB30">
        <f t="shared" si="16"/>
        <v>20</v>
      </c>
      <c r="AC30">
        <f t="shared" si="17"/>
        <v>21</v>
      </c>
      <c r="AD30">
        <f t="shared" si="18"/>
        <v>21</v>
      </c>
      <c r="AE30">
        <f t="shared" si="19"/>
        <v>21</v>
      </c>
      <c r="AF30">
        <f t="shared" si="20"/>
        <v>24</v>
      </c>
      <c r="AG30">
        <f t="shared" si="21"/>
        <v>25</v>
      </c>
      <c r="AH30">
        <f t="shared" si="22"/>
        <v>28</v>
      </c>
      <c r="AI30">
        <f t="shared" si="23"/>
        <v>28</v>
      </c>
      <c r="AJ30">
        <f t="shared" si="24"/>
        <v>31</v>
      </c>
      <c r="AK30">
        <f t="shared" si="25"/>
        <v>32</v>
      </c>
      <c r="AL30">
        <f t="shared" si="26"/>
        <v>33</v>
      </c>
      <c r="AM30">
        <f t="shared" si="27"/>
        <v>34</v>
      </c>
      <c r="AN30">
        <f t="shared" si="28"/>
        <v>37</v>
      </c>
      <c r="AO30">
        <f t="shared" si="29"/>
        <v>37</v>
      </c>
      <c r="AP30">
        <f t="shared" si="30"/>
        <v>37</v>
      </c>
      <c r="AQ30">
        <f t="shared" si="31"/>
        <v>38</v>
      </c>
      <c r="AR30">
        <f t="shared" si="32"/>
        <v>41</v>
      </c>
      <c r="AS30">
        <f t="shared" si="33"/>
        <v>41</v>
      </c>
      <c r="AT30">
        <f t="shared" si="34"/>
        <v>44</v>
      </c>
      <c r="AU30">
        <f t="shared" si="35"/>
        <v>47</v>
      </c>
      <c r="AV30">
        <f t="shared" si="36"/>
        <v>47</v>
      </c>
      <c r="AW30">
        <f t="shared" si="37"/>
        <v>48</v>
      </c>
      <c r="AX30">
        <f t="shared" si="38"/>
        <v>51</v>
      </c>
      <c r="AY30">
        <f t="shared" si="39"/>
        <v>54</v>
      </c>
      <c r="AZ30">
        <f t="shared" si="40"/>
        <v>55</v>
      </c>
      <c r="BA30">
        <f t="shared" si="41"/>
        <v>55</v>
      </c>
      <c r="BB30">
        <f t="shared" si="42"/>
        <v>55</v>
      </c>
      <c r="BC30">
        <f t="shared" si="43"/>
        <v>55</v>
      </c>
      <c r="BD30">
        <f t="shared" si="44"/>
        <v>55</v>
      </c>
      <c r="BE30">
        <f t="shared" si="45"/>
        <v>58</v>
      </c>
      <c r="BF30">
        <f t="shared" si="46"/>
        <v>58</v>
      </c>
      <c r="BG30">
        <f t="shared" si="47"/>
        <v>58</v>
      </c>
      <c r="BH30">
        <f t="shared" si="48"/>
        <v>58</v>
      </c>
      <c r="BI30">
        <f t="shared" si="49"/>
        <v>61</v>
      </c>
      <c r="BJ30">
        <f t="shared" si="50"/>
        <v>61</v>
      </c>
      <c r="BK30">
        <f t="shared" si="51"/>
        <v>64</v>
      </c>
      <c r="BL30" s="1">
        <f t="shared" si="52"/>
        <v>67</v>
      </c>
      <c r="BM30">
        <f t="shared" si="53"/>
        <v>70</v>
      </c>
      <c r="BN30">
        <f t="shared" si="54"/>
        <v>73</v>
      </c>
      <c r="BO30">
        <f t="shared" si="55"/>
        <v>73</v>
      </c>
      <c r="BP30">
        <f t="shared" si="57"/>
        <v>76</v>
      </c>
    </row>
    <row r="31" spans="1:68" x14ac:dyDescent="0.35">
      <c r="A31">
        <v>1</v>
      </c>
      <c r="B31">
        <v>3</v>
      </c>
      <c r="C31">
        <v>30</v>
      </c>
      <c r="D31">
        <v>24</v>
      </c>
      <c r="E31">
        <v>2</v>
      </c>
      <c r="F31">
        <v>18</v>
      </c>
      <c r="G31">
        <v>26</v>
      </c>
      <c r="H31">
        <v>0</v>
      </c>
      <c r="I31">
        <v>6</v>
      </c>
      <c r="J31">
        <f t="shared" si="2"/>
        <v>3</v>
      </c>
      <c r="K31">
        <f t="shared" si="0"/>
        <v>0</v>
      </c>
      <c r="L31" t="str">
        <f t="shared" si="3"/>
        <v>Home Win</v>
      </c>
      <c r="N31" s="1" t="s">
        <v>13</v>
      </c>
      <c r="O31" t="str">
        <f>IF(MAX(O3:O30) &gt; LARGE(O3:O30,2)+(54-O2)*3, "Won", "Not Yet")</f>
        <v>Not Yet</v>
      </c>
      <c r="P31" t="str">
        <f t="shared" ref="P31:BF31" si="58">IF(MAX(P3:P30) &gt; LARGE(P3:P30,2)+(54-P2)*3, "Won", "Not Yet")</f>
        <v>Not Yet</v>
      </c>
      <c r="Q31" t="str">
        <f t="shared" si="58"/>
        <v>Not Yet</v>
      </c>
      <c r="R31" t="str">
        <f t="shared" si="58"/>
        <v>Not Yet</v>
      </c>
      <c r="S31" t="str">
        <f t="shared" si="58"/>
        <v>Not Yet</v>
      </c>
      <c r="T31" t="str">
        <f t="shared" si="58"/>
        <v>Not Yet</v>
      </c>
      <c r="U31" t="str">
        <f t="shared" si="58"/>
        <v>Not Yet</v>
      </c>
      <c r="V31" t="str">
        <f t="shared" ref="V31" si="59">IF(MAX(V3:V30) &gt; LARGE(V3:V30,2)+(54-V2)*3, "Won", "Not Yet")</f>
        <v>Not Yet</v>
      </c>
      <c r="W31" t="str">
        <f t="shared" ref="W31" si="60">IF(MAX(W3:W30) &gt; LARGE(W3:W30,2)+(54-W2)*3, "Won", "Not Yet")</f>
        <v>Not Yet</v>
      </c>
      <c r="X31" t="str">
        <f t="shared" ref="X31" si="61">IF(MAX(X3:X30) &gt; LARGE(X3:X30,2)+(54-X2)*3, "Won", "Not Yet")</f>
        <v>Not Yet</v>
      </c>
      <c r="Y31" t="str">
        <f t="shared" ref="Y31" si="62">IF(MAX(Y3:Y30) &gt; LARGE(Y3:Y30,2)+(54-Y2)*3, "Won", "Not Yet")</f>
        <v>Not Yet</v>
      </c>
      <c r="Z31" t="str">
        <f t="shared" ref="Z31" si="63">IF(MAX(Z3:Z30) &gt; LARGE(Z3:Z30,2)+(54-Z2)*3, "Won", "Not Yet")</f>
        <v>Not Yet</v>
      </c>
      <c r="AA31" t="str">
        <f t="shared" ref="AA31" si="64">IF(MAX(AA3:AA30) &gt; LARGE(AA3:AA30,2)+(54-AA2)*3, "Won", "Not Yet")</f>
        <v>Not Yet</v>
      </c>
      <c r="AB31" t="str">
        <f t="shared" si="58"/>
        <v>Not Yet</v>
      </c>
      <c r="AC31" t="str">
        <f t="shared" si="58"/>
        <v>Not Yet</v>
      </c>
      <c r="AD31" t="str">
        <f t="shared" si="58"/>
        <v>Not Yet</v>
      </c>
      <c r="AE31" t="str">
        <f t="shared" si="58"/>
        <v>Not Yet</v>
      </c>
      <c r="AF31" t="str">
        <f t="shared" si="58"/>
        <v>Not Yet</v>
      </c>
      <c r="AG31" t="str">
        <f t="shared" ref="AG31" si="65">IF(MAX(AG3:AG30) &gt; LARGE(AG3:AG30,2)+(54-AG2)*3, "Won", "Not Yet")</f>
        <v>Not Yet</v>
      </c>
      <c r="AH31" t="str">
        <f t="shared" ref="AH31" si="66">IF(MAX(AH3:AH30) &gt; LARGE(AH3:AH30,2)+(54-AH2)*3, "Won", "Not Yet")</f>
        <v>Not Yet</v>
      </c>
      <c r="AI31" t="str">
        <f t="shared" ref="AI31" si="67">IF(MAX(AI3:AI30) &gt; LARGE(AI3:AI30,2)+(54-AI2)*3, "Won", "Not Yet")</f>
        <v>Not Yet</v>
      </c>
      <c r="AJ31" t="str">
        <f t="shared" ref="AJ31" si="68">IF(MAX(AJ3:AJ30) &gt; LARGE(AJ3:AJ30,2)+(54-AJ2)*3, "Won", "Not Yet")</f>
        <v>Not Yet</v>
      </c>
      <c r="AK31" t="str">
        <f t="shared" si="58"/>
        <v>Not Yet</v>
      </c>
      <c r="AL31" t="str">
        <f t="shared" si="58"/>
        <v>Not Yet</v>
      </c>
      <c r="AM31" t="str">
        <f t="shared" si="58"/>
        <v>Not Yet</v>
      </c>
      <c r="AN31" t="str">
        <f t="shared" si="58"/>
        <v>Not Yet</v>
      </c>
      <c r="AO31" t="str">
        <f t="shared" si="58"/>
        <v>Not Yet</v>
      </c>
      <c r="AP31" t="str">
        <f t="shared" si="58"/>
        <v>Not Yet</v>
      </c>
      <c r="AQ31" t="str">
        <f t="shared" si="58"/>
        <v>Not Yet</v>
      </c>
      <c r="AR31" t="str">
        <f t="shared" si="58"/>
        <v>Not Yet</v>
      </c>
      <c r="AS31" t="str">
        <f t="shared" si="58"/>
        <v>Not Yet</v>
      </c>
      <c r="AT31" t="str">
        <f t="shared" si="58"/>
        <v>Not Yet</v>
      </c>
      <c r="AU31" t="str">
        <f t="shared" si="58"/>
        <v>Not Yet</v>
      </c>
      <c r="AV31" t="str">
        <f t="shared" si="58"/>
        <v>Not Yet</v>
      </c>
      <c r="AW31" t="str">
        <f t="shared" si="58"/>
        <v>Not Yet</v>
      </c>
      <c r="AX31" t="str">
        <f t="shared" si="58"/>
        <v>Not Yet</v>
      </c>
      <c r="AY31" t="str">
        <f t="shared" si="58"/>
        <v>Not Yet</v>
      </c>
      <c r="AZ31" t="str">
        <f t="shared" si="58"/>
        <v>Not Yet</v>
      </c>
      <c r="BA31" t="str">
        <f t="shared" si="58"/>
        <v>Not Yet</v>
      </c>
      <c r="BB31" t="str">
        <f t="shared" si="58"/>
        <v>Not Yet</v>
      </c>
      <c r="BC31" t="str">
        <f t="shared" si="58"/>
        <v>Not Yet</v>
      </c>
      <c r="BD31" t="str">
        <f t="shared" si="58"/>
        <v>Not Yet</v>
      </c>
      <c r="BE31" t="str">
        <f t="shared" si="58"/>
        <v>Not Yet</v>
      </c>
      <c r="BF31" t="str">
        <f t="shared" si="58"/>
        <v>Not Yet</v>
      </c>
      <c r="BG31" t="str">
        <f>IF(MAX(BG3:BG30) &gt; LARGE(BG3:BG30,2)+(54-BG2)*3, "Won", "Not Yet")</f>
        <v>Not Yet</v>
      </c>
      <c r="BH31" t="str">
        <f t="shared" ref="BH31:BK31" si="69">IF(MAX(BH3:BH30) &gt; LARGE(BH3:BH30,2)+(54-BH2)*3, "Won", "Not Yet")</f>
        <v>Not Yet</v>
      </c>
      <c r="BI31" t="str">
        <f t="shared" si="69"/>
        <v>Not Yet</v>
      </c>
      <c r="BJ31" t="str">
        <f t="shared" si="69"/>
        <v>Not Yet</v>
      </c>
      <c r="BK31" t="str">
        <f t="shared" si="69"/>
        <v>Not Yet</v>
      </c>
      <c r="BL31" s="1" t="str">
        <f t="shared" ref="BL31:BP31" si="70">IF(MAX(BL3:BL30) &gt; LARGE(BL3:BL30,2)+(54-BL2)*3, "Won", "Not Yet")</f>
        <v>Won</v>
      </c>
      <c r="BM31" t="str">
        <f t="shared" si="70"/>
        <v>Won</v>
      </c>
      <c r="BN31" t="str">
        <f t="shared" si="70"/>
        <v>Won</v>
      </c>
      <c r="BO31" t="str">
        <f t="shared" si="70"/>
        <v>Won</v>
      </c>
      <c r="BP31" t="str">
        <f t="shared" si="70"/>
        <v>Won</v>
      </c>
    </row>
    <row r="32" spans="1:68" x14ac:dyDescent="0.35">
      <c r="A32">
        <v>1</v>
      </c>
      <c r="B32">
        <v>3</v>
      </c>
      <c r="C32">
        <v>31</v>
      </c>
      <c r="D32">
        <v>23</v>
      </c>
      <c r="E32">
        <v>1</v>
      </c>
      <c r="F32">
        <v>7</v>
      </c>
      <c r="G32">
        <v>27</v>
      </c>
      <c r="H32">
        <v>2</v>
      </c>
      <c r="I32">
        <v>18</v>
      </c>
      <c r="J32">
        <f t="shared" si="2"/>
        <v>0</v>
      </c>
      <c r="K32">
        <f t="shared" si="0"/>
        <v>3</v>
      </c>
      <c r="L32" t="str">
        <f t="shared" si="3"/>
        <v>Away Win</v>
      </c>
      <c r="N32" s="1" t="s">
        <v>14</v>
      </c>
      <c r="O32">
        <f>MAX(O3:O30)</f>
        <v>3</v>
      </c>
      <c r="P32">
        <f t="shared" ref="P32:BP32" si="71">MAX(P3:P30)</f>
        <v>6</v>
      </c>
      <c r="Q32">
        <f t="shared" si="71"/>
        <v>9</v>
      </c>
      <c r="R32">
        <f t="shared" si="71"/>
        <v>12</v>
      </c>
      <c r="S32">
        <f t="shared" si="71"/>
        <v>15</v>
      </c>
      <c r="T32">
        <f t="shared" si="71"/>
        <v>18</v>
      </c>
      <c r="U32">
        <f t="shared" si="71"/>
        <v>21</v>
      </c>
      <c r="V32">
        <f t="shared" si="71"/>
        <v>24</v>
      </c>
      <c r="W32">
        <f t="shared" si="71"/>
        <v>27</v>
      </c>
      <c r="X32">
        <f t="shared" si="71"/>
        <v>28</v>
      </c>
      <c r="Y32">
        <f t="shared" si="71"/>
        <v>28</v>
      </c>
      <c r="Z32">
        <f t="shared" si="71"/>
        <v>29</v>
      </c>
      <c r="AA32">
        <f t="shared" si="71"/>
        <v>32</v>
      </c>
      <c r="AB32">
        <f t="shared" si="71"/>
        <v>35</v>
      </c>
      <c r="AC32">
        <f t="shared" si="71"/>
        <v>38</v>
      </c>
      <c r="AD32">
        <f t="shared" si="71"/>
        <v>41</v>
      </c>
      <c r="AE32">
        <f t="shared" si="71"/>
        <v>44</v>
      </c>
      <c r="AF32">
        <f t="shared" si="71"/>
        <v>47</v>
      </c>
      <c r="AG32">
        <f t="shared" si="71"/>
        <v>50</v>
      </c>
      <c r="AH32">
        <f t="shared" si="71"/>
        <v>53</v>
      </c>
      <c r="AI32">
        <f t="shared" si="71"/>
        <v>56</v>
      </c>
      <c r="AJ32">
        <f t="shared" si="71"/>
        <v>59</v>
      </c>
      <c r="AK32">
        <f t="shared" si="71"/>
        <v>62</v>
      </c>
      <c r="AL32">
        <f t="shared" si="71"/>
        <v>65</v>
      </c>
      <c r="AM32">
        <f t="shared" si="71"/>
        <v>68</v>
      </c>
      <c r="AN32">
        <f t="shared" si="71"/>
        <v>71</v>
      </c>
      <c r="AO32">
        <f t="shared" si="71"/>
        <v>74</v>
      </c>
      <c r="AP32">
        <f t="shared" si="71"/>
        <v>75</v>
      </c>
      <c r="AQ32">
        <f t="shared" si="71"/>
        <v>78</v>
      </c>
      <c r="AR32">
        <f t="shared" si="71"/>
        <v>81</v>
      </c>
      <c r="AS32">
        <f t="shared" si="71"/>
        <v>84</v>
      </c>
      <c r="AT32">
        <f t="shared" si="71"/>
        <v>84</v>
      </c>
      <c r="AU32">
        <f t="shared" si="71"/>
        <v>84</v>
      </c>
      <c r="AV32">
        <f t="shared" si="71"/>
        <v>87</v>
      </c>
      <c r="AW32">
        <f t="shared" si="71"/>
        <v>90</v>
      </c>
      <c r="AX32">
        <f t="shared" si="71"/>
        <v>93</v>
      </c>
      <c r="AY32">
        <f t="shared" si="71"/>
        <v>96</v>
      </c>
      <c r="AZ32">
        <f t="shared" si="71"/>
        <v>99</v>
      </c>
      <c r="BA32">
        <f t="shared" si="71"/>
        <v>102</v>
      </c>
      <c r="BB32">
        <f t="shared" si="71"/>
        <v>105</v>
      </c>
      <c r="BC32">
        <f t="shared" si="71"/>
        <v>106</v>
      </c>
      <c r="BD32">
        <f t="shared" si="71"/>
        <v>109</v>
      </c>
      <c r="BE32">
        <f t="shared" si="71"/>
        <v>112</v>
      </c>
      <c r="BF32">
        <f t="shared" si="71"/>
        <v>115</v>
      </c>
      <c r="BG32">
        <f t="shared" si="71"/>
        <v>118</v>
      </c>
      <c r="BH32">
        <f t="shared" ref="BH32:BK32" si="72">MAX(BH3:BH30)</f>
        <v>121</v>
      </c>
      <c r="BI32">
        <f t="shared" si="72"/>
        <v>124</v>
      </c>
      <c r="BJ32">
        <f t="shared" si="72"/>
        <v>125</v>
      </c>
      <c r="BK32">
        <f t="shared" si="72"/>
        <v>125</v>
      </c>
      <c r="BL32" s="1">
        <f t="shared" si="71"/>
        <v>128</v>
      </c>
      <c r="BM32">
        <f t="shared" si="71"/>
        <v>129</v>
      </c>
      <c r="BN32">
        <f t="shared" si="71"/>
        <v>132</v>
      </c>
      <c r="BO32">
        <f t="shared" si="71"/>
        <v>132</v>
      </c>
      <c r="BP32">
        <f t="shared" si="71"/>
        <v>138</v>
      </c>
    </row>
    <row r="33" spans="1:68" x14ac:dyDescent="0.35">
      <c r="A33">
        <v>1</v>
      </c>
      <c r="B33">
        <v>3</v>
      </c>
      <c r="C33">
        <v>32</v>
      </c>
      <c r="D33">
        <v>22</v>
      </c>
      <c r="E33">
        <v>2</v>
      </c>
      <c r="F33">
        <v>16</v>
      </c>
      <c r="G33">
        <v>28</v>
      </c>
      <c r="H33">
        <v>0</v>
      </c>
      <c r="I33">
        <v>7</v>
      </c>
      <c r="J33">
        <f t="shared" si="2"/>
        <v>3</v>
      </c>
      <c r="K33">
        <f t="shared" si="0"/>
        <v>0</v>
      </c>
      <c r="L33" t="str">
        <f t="shared" si="3"/>
        <v>Home Win</v>
      </c>
      <c r="N33" s="1" t="s">
        <v>15</v>
      </c>
      <c r="O33">
        <f>LARGE(O3:O30,2)</f>
        <v>3</v>
      </c>
      <c r="P33">
        <f t="shared" ref="P33:BP33" si="73">LARGE(P3:P30,2)</f>
        <v>6</v>
      </c>
      <c r="Q33">
        <f t="shared" si="73"/>
        <v>9</v>
      </c>
      <c r="R33">
        <f t="shared" si="73"/>
        <v>12</v>
      </c>
      <c r="S33">
        <f t="shared" si="73"/>
        <v>15</v>
      </c>
      <c r="T33">
        <f t="shared" si="73"/>
        <v>16</v>
      </c>
      <c r="U33">
        <f t="shared" si="73"/>
        <v>19</v>
      </c>
      <c r="V33">
        <f t="shared" si="73"/>
        <v>20</v>
      </c>
      <c r="W33">
        <f t="shared" si="73"/>
        <v>22</v>
      </c>
      <c r="X33">
        <f t="shared" si="73"/>
        <v>23</v>
      </c>
      <c r="Y33">
        <f t="shared" si="73"/>
        <v>25</v>
      </c>
      <c r="Z33">
        <f t="shared" si="73"/>
        <v>28</v>
      </c>
      <c r="AA33">
        <f t="shared" si="73"/>
        <v>29</v>
      </c>
      <c r="AB33">
        <f t="shared" si="73"/>
        <v>32</v>
      </c>
      <c r="AC33">
        <f t="shared" si="73"/>
        <v>35</v>
      </c>
      <c r="AD33">
        <f t="shared" si="73"/>
        <v>38</v>
      </c>
      <c r="AE33">
        <f t="shared" si="73"/>
        <v>41</v>
      </c>
      <c r="AF33">
        <f t="shared" si="73"/>
        <v>44</v>
      </c>
      <c r="AG33">
        <f t="shared" si="73"/>
        <v>47</v>
      </c>
      <c r="AH33">
        <f t="shared" si="73"/>
        <v>50</v>
      </c>
      <c r="AI33">
        <f t="shared" si="73"/>
        <v>53</v>
      </c>
      <c r="AJ33">
        <f t="shared" si="73"/>
        <v>56</v>
      </c>
      <c r="AK33">
        <f t="shared" si="73"/>
        <v>59</v>
      </c>
      <c r="AL33">
        <f t="shared" si="73"/>
        <v>62</v>
      </c>
      <c r="AM33">
        <f t="shared" si="73"/>
        <v>65</v>
      </c>
      <c r="AN33">
        <f t="shared" si="73"/>
        <v>68</v>
      </c>
      <c r="AO33">
        <f t="shared" si="73"/>
        <v>71</v>
      </c>
      <c r="AP33">
        <f t="shared" si="73"/>
        <v>74</v>
      </c>
      <c r="AQ33">
        <f t="shared" si="73"/>
        <v>75</v>
      </c>
      <c r="AR33">
        <f t="shared" si="73"/>
        <v>76</v>
      </c>
      <c r="AS33">
        <f t="shared" si="73"/>
        <v>76</v>
      </c>
      <c r="AT33">
        <f t="shared" si="73"/>
        <v>76</v>
      </c>
      <c r="AU33">
        <f t="shared" si="73"/>
        <v>79</v>
      </c>
      <c r="AV33">
        <f t="shared" si="73"/>
        <v>79</v>
      </c>
      <c r="AW33">
        <f t="shared" si="73"/>
        <v>82</v>
      </c>
      <c r="AX33">
        <f t="shared" si="73"/>
        <v>85</v>
      </c>
      <c r="AY33">
        <f t="shared" si="73"/>
        <v>86</v>
      </c>
      <c r="AZ33">
        <f t="shared" si="73"/>
        <v>89</v>
      </c>
      <c r="BA33">
        <f t="shared" si="73"/>
        <v>92</v>
      </c>
      <c r="BB33">
        <f t="shared" si="73"/>
        <v>93</v>
      </c>
      <c r="BC33">
        <f t="shared" si="73"/>
        <v>96</v>
      </c>
      <c r="BD33">
        <f t="shared" si="73"/>
        <v>99</v>
      </c>
      <c r="BE33">
        <f t="shared" si="73"/>
        <v>99</v>
      </c>
      <c r="BF33">
        <f t="shared" si="73"/>
        <v>100</v>
      </c>
      <c r="BG33">
        <f t="shared" si="73"/>
        <v>103</v>
      </c>
      <c r="BH33">
        <f t="shared" ref="BH33:BK33" si="74">LARGE(BH3:BH30,2)</f>
        <v>106</v>
      </c>
      <c r="BI33">
        <f t="shared" si="74"/>
        <v>109</v>
      </c>
      <c r="BJ33">
        <f t="shared" si="74"/>
        <v>112</v>
      </c>
      <c r="BK33">
        <f t="shared" si="74"/>
        <v>115</v>
      </c>
      <c r="BL33" s="1">
        <f t="shared" si="73"/>
        <v>115</v>
      </c>
      <c r="BM33">
        <f t="shared" si="73"/>
        <v>118</v>
      </c>
      <c r="BN33">
        <f t="shared" si="73"/>
        <v>121</v>
      </c>
      <c r="BO33">
        <f t="shared" si="73"/>
        <v>124</v>
      </c>
      <c r="BP33">
        <f t="shared" si="73"/>
        <v>125</v>
      </c>
    </row>
    <row r="34" spans="1:68" x14ac:dyDescent="0.35">
      <c r="A34">
        <v>1</v>
      </c>
      <c r="B34">
        <v>3</v>
      </c>
      <c r="C34">
        <v>33</v>
      </c>
      <c r="D34">
        <v>21</v>
      </c>
      <c r="E34">
        <v>1</v>
      </c>
      <c r="F34">
        <v>21</v>
      </c>
      <c r="G34">
        <v>2</v>
      </c>
      <c r="H34">
        <v>1</v>
      </c>
      <c r="I34">
        <v>8</v>
      </c>
      <c r="J34">
        <f t="shared" si="2"/>
        <v>1</v>
      </c>
      <c r="K34">
        <f t="shared" si="0"/>
        <v>1</v>
      </c>
      <c r="L34" t="str">
        <f t="shared" si="3"/>
        <v>Draw</v>
      </c>
    </row>
    <row r="35" spans="1:68" x14ac:dyDescent="0.35">
      <c r="A35">
        <v>1</v>
      </c>
      <c r="B35">
        <v>3</v>
      </c>
      <c r="C35">
        <v>34</v>
      </c>
      <c r="D35">
        <v>20</v>
      </c>
      <c r="E35">
        <v>0</v>
      </c>
      <c r="F35">
        <v>10</v>
      </c>
      <c r="G35">
        <v>3</v>
      </c>
      <c r="H35">
        <v>0</v>
      </c>
      <c r="I35">
        <v>6</v>
      </c>
      <c r="J35">
        <f t="shared" si="2"/>
        <v>1</v>
      </c>
      <c r="K35">
        <f t="shared" si="0"/>
        <v>1</v>
      </c>
      <c r="L35" t="str">
        <f t="shared" si="3"/>
        <v>Draw</v>
      </c>
    </row>
    <row r="36" spans="1:68" x14ac:dyDescent="0.35">
      <c r="A36">
        <v>1</v>
      </c>
      <c r="B36">
        <v>3</v>
      </c>
      <c r="C36">
        <v>35</v>
      </c>
      <c r="D36">
        <v>19</v>
      </c>
      <c r="E36">
        <v>0</v>
      </c>
      <c r="F36">
        <v>10</v>
      </c>
      <c r="G36">
        <v>4</v>
      </c>
      <c r="H36">
        <v>0</v>
      </c>
      <c r="I36">
        <v>14</v>
      </c>
      <c r="J36">
        <f t="shared" si="2"/>
        <v>1</v>
      </c>
      <c r="K36">
        <f t="shared" si="0"/>
        <v>1</v>
      </c>
      <c r="L36" t="str">
        <f t="shared" si="3"/>
        <v>Draw</v>
      </c>
    </row>
    <row r="37" spans="1:68" x14ac:dyDescent="0.35">
      <c r="A37">
        <v>1</v>
      </c>
      <c r="B37">
        <v>3</v>
      </c>
      <c r="C37">
        <v>36</v>
      </c>
      <c r="D37">
        <v>18</v>
      </c>
      <c r="E37">
        <v>2</v>
      </c>
      <c r="F37">
        <v>10</v>
      </c>
      <c r="G37">
        <v>5</v>
      </c>
      <c r="H37">
        <v>1</v>
      </c>
      <c r="I37">
        <v>16</v>
      </c>
      <c r="J37">
        <f t="shared" si="2"/>
        <v>3</v>
      </c>
      <c r="K37">
        <f t="shared" si="0"/>
        <v>0</v>
      </c>
      <c r="L37" t="str">
        <f t="shared" si="3"/>
        <v>Home Win</v>
      </c>
    </row>
    <row r="38" spans="1:68" x14ac:dyDescent="0.35">
      <c r="A38">
        <v>1</v>
      </c>
      <c r="B38">
        <v>3</v>
      </c>
      <c r="C38">
        <v>37</v>
      </c>
      <c r="D38">
        <v>17</v>
      </c>
      <c r="E38">
        <v>2</v>
      </c>
      <c r="F38">
        <v>10</v>
      </c>
      <c r="G38">
        <v>6</v>
      </c>
      <c r="H38">
        <v>3</v>
      </c>
      <c r="I38">
        <v>19</v>
      </c>
      <c r="J38">
        <f t="shared" si="2"/>
        <v>0</v>
      </c>
      <c r="K38">
        <f t="shared" si="0"/>
        <v>3</v>
      </c>
      <c r="L38" t="str">
        <f t="shared" si="3"/>
        <v>Away Win</v>
      </c>
    </row>
    <row r="39" spans="1:68" x14ac:dyDescent="0.35">
      <c r="A39">
        <v>1</v>
      </c>
      <c r="B39">
        <v>3</v>
      </c>
      <c r="C39">
        <v>38</v>
      </c>
      <c r="D39">
        <v>16</v>
      </c>
      <c r="E39">
        <v>1</v>
      </c>
      <c r="F39">
        <v>10</v>
      </c>
      <c r="G39">
        <v>7</v>
      </c>
      <c r="H39">
        <v>0</v>
      </c>
      <c r="I39">
        <v>11</v>
      </c>
      <c r="J39">
        <f t="shared" si="2"/>
        <v>3</v>
      </c>
      <c r="K39">
        <f t="shared" si="0"/>
        <v>0</v>
      </c>
      <c r="L39" t="str">
        <f t="shared" si="3"/>
        <v>Home Win</v>
      </c>
    </row>
    <row r="40" spans="1:68" x14ac:dyDescent="0.35">
      <c r="A40">
        <v>1</v>
      </c>
      <c r="B40">
        <v>3</v>
      </c>
      <c r="C40">
        <v>39</v>
      </c>
      <c r="D40">
        <v>15</v>
      </c>
      <c r="E40">
        <v>3</v>
      </c>
      <c r="F40">
        <v>17</v>
      </c>
      <c r="G40">
        <v>8</v>
      </c>
      <c r="H40">
        <v>1</v>
      </c>
      <c r="I40">
        <v>14</v>
      </c>
      <c r="J40">
        <f t="shared" si="2"/>
        <v>3</v>
      </c>
      <c r="K40">
        <f t="shared" si="0"/>
        <v>0</v>
      </c>
      <c r="L40" t="str">
        <f t="shared" si="3"/>
        <v>Home Win</v>
      </c>
    </row>
    <row r="41" spans="1:68" x14ac:dyDescent="0.35">
      <c r="A41">
        <v>1</v>
      </c>
      <c r="B41">
        <v>3</v>
      </c>
      <c r="C41">
        <v>40</v>
      </c>
      <c r="D41">
        <v>14</v>
      </c>
      <c r="E41">
        <v>0</v>
      </c>
      <c r="F41">
        <v>13</v>
      </c>
      <c r="G41">
        <v>9</v>
      </c>
      <c r="H41">
        <v>1</v>
      </c>
      <c r="I41">
        <v>13</v>
      </c>
      <c r="J41">
        <f t="shared" si="2"/>
        <v>0</v>
      </c>
      <c r="K41">
        <f t="shared" si="0"/>
        <v>3</v>
      </c>
      <c r="L41" t="str">
        <f t="shared" si="3"/>
        <v>Away Win</v>
      </c>
    </row>
    <row r="42" spans="1:68" x14ac:dyDescent="0.35">
      <c r="A42">
        <v>1</v>
      </c>
      <c r="B42">
        <v>3</v>
      </c>
      <c r="C42">
        <v>41</v>
      </c>
      <c r="D42">
        <v>13</v>
      </c>
      <c r="E42">
        <v>2</v>
      </c>
      <c r="F42">
        <v>14</v>
      </c>
      <c r="G42">
        <v>10</v>
      </c>
      <c r="H42">
        <v>1</v>
      </c>
      <c r="I42">
        <v>12</v>
      </c>
      <c r="J42">
        <f t="shared" si="2"/>
        <v>3</v>
      </c>
      <c r="K42">
        <f t="shared" si="0"/>
        <v>0</v>
      </c>
      <c r="L42" t="str">
        <f t="shared" si="3"/>
        <v>Home Win</v>
      </c>
    </row>
    <row r="43" spans="1:68" x14ac:dyDescent="0.35">
      <c r="A43">
        <v>1</v>
      </c>
      <c r="B43">
        <v>3</v>
      </c>
      <c r="C43">
        <v>42</v>
      </c>
      <c r="D43">
        <v>12</v>
      </c>
      <c r="E43">
        <v>3</v>
      </c>
      <c r="F43">
        <v>17</v>
      </c>
      <c r="G43">
        <v>11</v>
      </c>
      <c r="H43">
        <v>2</v>
      </c>
      <c r="I43">
        <v>14</v>
      </c>
      <c r="J43">
        <f t="shared" si="2"/>
        <v>3</v>
      </c>
      <c r="K43">
        <f t="shared" si="0"/>
        <v>0</v>
      </c>
      <c r="L43" t="str">
        <f t="shared" si="3"/>
        <v>Home Win</v>
      </c>
    </row>
    <row r="44" spans="1:68" x14ac:dyDescent="0.35">
      <c r="A44">
        <v>1</v>
      </c>
      <c r="B44">
        <v>4</v>
      </c>
      <c r="C44">
        <v>43</v>
      </c>
      <c r="D44">
        <v>1</v>
      </c>
      <c r="E44">
        <v>1</v>
      </c>
      <c r="F44">
        <v>16</v>
      </c>
      <c r="G44">
        <v>13</v>
      </c>
      <c r="H44">
        <v>1</v>
      </c>
      <c r="I44">
        <v>12</v>
      </c>
      <c r="J44">
        <f t="shared" si="2"/>
        <v>1</v>
      </c>
      <c r="K44">
        <f t="shared" si="0"/>
        <v>1</v>
      </c>
      <c r="L44" t="str">
        <f t="shared" si="3"/>
        <v>Draw</v>
      </c>
    </row>
    <row r="45" spans="1:68" x14ac:dyDescent="0.35">
      <c r="A45">
        <v>1</v>
      </c>
      <c r="B45">
        <v>4</v>
      </c>
      <c r="C45">
        <v>44</v>
      </c>
      <c r="D45">
        <v>14</v>
      </c>
      <c r="E45">
        <v>2</v>
      </c>
      <c r="F45">
        <v>15</v>
      </c>
      <c r="G45">
        <v>12</v>
      </c>
      <c r="H45">
        <v>0</v>
      </c>
      <c r="I45">
        <v>6</v>
      </c>
      <c r="J45">
        <f t="shared" si="2"/>
        <v>3</v>
      </c>
      <c r="K45">
        <f t="shared" si="0"/>
        <v>0</v>
      </c>
      <c r="L45" t="str">
        <f t="shared" si="3"/>
        <v>Home Win</v>
      </c>
    </row>
    <row r="46" spans="1:68" x14ac:dyDescent="0.35">
      <c r="A46">
        <v>1</v>
      </c>
      <c r="B46">
        <v>4</v>
      </c>
      <c r="C46">
        <v>45</v>
      </c>
      <c r="D46">
        <v>15</v>
      </c>
      <c r="E46">
        <v>3</v>
      </c>
      <c r="F46">
        <v>25</v>
      </c>
      <c r="G46">
        <v>11</v>
      </c>
      <c r="H46">
        <v>1</v>
      </c>
      <c r="I46">
        <v>8</v>
      </c>
      <c r="J46">
        <f t="shared" si="2"/>
        <v>3</v>
      </c>
      <c r="K46">
        <f t="shared" si="0"/>
        <v>0</v>
      </c>
      <c r="L46" t="str">
        <f t="shared" si="3"/>
        <v>Home Win</v>
      </c>
    </row>
    <row r="47" spans="1:68" x14ac:dyDescent="0.35">
      <c r="A47">
        <v>1</v>
      </c>
      <c r="B47">
        <v>4</v>
      </c>
      <c r="C47">
        <v>46</v>
      </c>
      <c r="D47">
        <v>16</v>
      </c>
      <c r="E47">
        <v>2</v>
      </c>
      <c r="F47">
        <v>20</v>
      </c>
      <c r="G47">
        <v>10</v>
      </c>
      <c r="H47">
        <v>0</v>
      </c>
      <c r="I47">
        <v>10</v>
      </c>
      <c r="J47">
        <f t="shared" si="2"/>
        <v>3</v>
      </c>
      <c r="K47">
        <f t="shared" si="0"/>
        <v>0</v>
      </c>
      <c r="L47" t="str">
        <f t="shared" si="3"/>
        <v>Home Win</v>
      </c>
    </row>
    <row r="48" spans="1:68" x14ac:dyDescent="0.35">
      <c r="A48">
        <v>1</v>
      </c>
      <c r="B48">
        <v>4</v>
      </c>
      <c r="C48">
        <v>47</v>
      </c>
      <c r="D48">
        <v>17</v>
      </c>
      <c r="E48">
        <v>1</v>
      </c>
      <c r="F48">
        <v>20</v>
      </c>
      <c r="G48">
        <v>9</v>
      </c>
      <c r="H48">
        <v>0</v>
      </c>
      <c r="I48">
        <v>2</v>
      </c>
      <c r="J48">
        <f t="shared" si="2"/>
        <v>3</v>
      </c>
      <c r="K48">
        <f t="shared" si="0"/>
        <v>0</v>
      </c>
      <c r="L48" t="str">
        <f t="shared" si="3"/>
        <v>Home Win</v>
      </c>
    </row>
    <row r="49" spans="1:12" x14ac:dyDescent="0.35">
      <c r="A49">
        <v>1</v>
      </c>
      <c r="B49">
        <v>4</v>
      </c>
      <c r="C49">
        <v>48</v>
      </c>
      <c r="D49">
        <v>18</v>
      </c>
      <c r="E49">
        <v>3</v>
      </c>
      <c r="F49">
        <v>10</v>
      </c>
      <c r="G49">
        <v>8</v>
      </c>
      <c r="H49">
        <v>1</v>
      </c>
      <c r="I49">
        <v>17</v>
      </c>
      <c r="J49">
        <f t="shared" si="2"/>
        <v>3</v>
      </c>
      <c r="K49">
        <f t="shared" si="0"/>
        <v>0</v>
      </c>
      <c r="L49" t="str">
        <f t="shared" si="3"/>
        <v>Home Win</v>
      </c>
    </row>
    <row r="50" spans="1:12" x14ac:dyDescent="0.35">
      <c r="A50">
        <v>1</v>
      </c>
      <c r="B50">
        <v>4</v>
      </c>
      <c r="C50">
        <v>49</v>
      </c>
      <c r="D50">
        <v>19</v>
      </c>
      <c r="E50">
        <v>1</v>
      </c>
      <c r="F50">
        <v>17</v>
      </c>
      <c r="G50">
        <v>7</v>
      </c>
      <c r="H50">
        <v>3</v>
      </c>
      <c r="I50">
        <v>12</v>
      </c>
      <c r="J50">
        <f t="shared" si="2"/>
        <v>0</v>
      </c>
      <c r="K50">
        <f t="shared" si="0"/>
        <v>3</v>
      </c>
      <c r="L50" t="str">
        <f t="shared" si="3"/>
        <v>Away Win</v>
      </c>
    </row>
    <row r="51" spans="1:12" x14ac:dyDescent="0.35">
      <c r="A51">
        <v>1</v>
      </c>
      <c r="B51">
        <v>4</v>
      </c>
      <c r="C51">
        <v>50</v>
      </c>
      <c r="D51">
        <v>20</v>
      </c>
      <c r="E51">
        <v>0</v>
      </c>
      <c r="F51">
        <v>9</v>
      </c>
      <c r="G51">
        <v>6</v>
      </c>
      <c r="H51">
        <v>6</v>
      </c>
      <c r="I51">
        <v>17</v>
      </c>
      <c r="J51">
        <f t="shared" si="2"/>
        <v>0</v>
      </c>
      <c r="K51">
        <f t="shared" si="0"/>
        <v>3</v>
      </c>
      <c r="L51" t="str">
        <f t="shared" si="3"/>
        <v>Away Win</v>
      </c>
    </row>
    <row r="52" spans="1:12" x14ac:dyDescent="0.35">
      <c r="A52">
        <v>1</v>
      </c>
      <c r="B52">
        <v>4</v>
      </c>
      <c r="C52">
        <v>51</v>
      </c>
      <c r="D52">
        <v>21</v>
      </c>
      <c r="E52">
        <v>1</v>
      </c>
      <c r="F52">
        <v>5</v>
      </c>
      <c r="G52">
        <v>5</v>
      </c>
      <c r="H52">
        <v>2</v>
      </c>
      <c r="I52">
        <v>15</v>
      </c>
      <c r="J52">
        <f t="shared" si="2"/>
        <v>0</v>
      </c>
      <c r="K52">
        <f t="shared" si="0"/>
        <v>3</v>
      </c>
      <c r="L52" t="str">
        <f t="shared" si="3"/>
        <v>Away Win</v>
      </c>
    </row>
    <row r="53" spans="1:12" x14ac:dyDescent="0.35">
      <c r="A53">
        <v>1</v>
      </c>
      <c r="B53">
        <v>4</v>
      </c>
      <c r="C53">
        <v>52</v>
      </c>
      <c r="D53">
        <v>22</v>
      </c>
      <c r="E53">
        <v>3</v>
      </c>
      <c r="F53">
        <v>18</v>
      </c>
      <c r="G53">
        <v>4</v>
      </c>
      <c r="H53">
        <v>3</v>
      </c>
      <c r="I53">
        <v>9</v>
      </c>
      <c r="J53">
        <f t="shared" si="2"/>
        <v>1</v>
      </c>
      <c r="K53">
        <f t="shared" si="0"/>
        <v>1</v>
      </c>
      <c r="L53" t="str">
        <f t="shared" si="3"/>
        <v>Draw</v>
      </c>
    </row>
    <row r="54" spans="1:12" x14ac:dyDescent="0.35">
      <c r="A54">
        <v>1</v>
      </c>
      <c r="B54">
        <v>4</v>
      </c>
      <c r="C54">
        <v>53</v>
      </c>
      <c r="D54">
        <v>23</v>
      </c>
      <c r="E54">
        <v>1</v>
      </c>
      <c r="F54">
        <v>14</v>
      </c>
      <c r="G54">
        <v>3</v>
      </c>
      <c r="H54">
        <v>1</v>
      </c>
      <c r="I54">
        <v>10</v>
      </c>
      <c r="J54">
        <f t="shared" si="2"/>
        <v>1</v>
      </c>
      <c r="K54">
        <f t="shared" si="0"/>
        <v>1</v>
      </c>
      <c r="L54" t="str">
        <f t="shared" si="3"/>
        <v>Draw</v>
      </c>
    </row>
    <row r="55" spans="1:12" x14ac:dyDescent="0.35">
      <c r="A55">
        <v>1</v>
      </c>
      <c r="B55">
        <v>4</v>
      </c>
      <c r="C55">
        <v>54</v>
      </c>
      <c r="D55">
        <v>24</v>
      </c>
      <c r="E55">
        <v>2</v>
      </c>
      <c r="F55">
        <v>27</v>
      </c>
      <c r="G55">
        <v>2</v>
      </c>
      <c r="H55">
        <v>0</v>
      </c>
      <c r="I55">
        <v>12</v>
      </c>
      <c r="J55">
        <f t="shared" si="2"/>
        <v>3</v>
      </c>
      <c r="K55">
        <f t="shared" si="0"/>
        <v>0</v>
      </c>
      <c r="L55" t="str">
        <f t="shared" si="3"/>
        <v>Home Win</v>
      </c>
    </row>
    <row r="56" spans="1:12" x14ac:dyDescent="0.35">
      <c r="A56">
        <v>1</v>
      </c>
      <c r="B56">
        <v>4</v>
      </c>
      <c r="C56">
        <v>55</v>
      </c>
      <c r="D56">
        <v>25</v>
      </c>
      <c r="E56">
        <v>2</v>
      </c>
      <c r="F56">
        <v>11</v>
      </c>
      <c r="G56">
        <v>28</v>
      </c>
      <c r="H56">
        <v>1</v>
      </c>
      <c r="I56">
        <v>10</v>
      </c>
      <c r="J56">
        <f t="shared" si="2"/>
        <v>3</v>
      </c>
      <c r="K56">
        <f t="shared" si="0"/>
        <v>0</v>
      </c>
      <c r="L56" t="str">
        <f t="shared" si="3"/>
        <v>Home Win</v>
      </c>
    </row>
    <row r="57" spans="1:12" x14ac:dyDescent="0.35">
      <c r="A57">
        <v>1</v>
      </c>
      <c r="B57">
        <v>4</v>
      </c>
      <c r="C57">
        <v>56</v>
      </c>
      <c r="D57">
        <v>26</v>
      </c>
      <c r="E57">
        <v>0</v>
      </c>
      <c r="F57">
        <v>1</v>
      </c>
      <c r="G57">
        <v>27</v>
      </c>
      <c r="H57">
        <v>4</v>
      </c>
      <c r="I57">
        <v>20</v>
      </c>
      <c r="J57">
        <f t="shared" si="2"/>
        <v>0</v>
      </c>
      <c r="K57">
        <f t="shared" si="0"/>
        <v>3</v>
      </c>
      <c r="L57" t="str">
        <f t="shared" si="3"/>
        <v>Away Win</v>
      </c>
    </row>
    <row r="58" spans="1:12" x14ac:dyDescent="0.35">
      <c r="A58">
        <v>1</v>
      </c>
      <c r="B58">
        <v>5</v>
      </c>
      <c r="C58">
        <v>57</v>
      </c>
      <c r="D58">
        <v>1</v>
      </c>
      <c r="E58">
        <v>5</v>
      </c>
      <c r="F58">
        <v>20</v>
      </c>
      <c r="G58">
        <v>28</v>
      </c>
      <c r="H58">
        <v>1</v>
      </c>
      <c r="I58">
        <v>8</v>
      </c>
      <c r="J58">
        <f t="shared" si="2"/>
        <v>3</v>
      </c>
      <c r="K58">
        <f t="shared" si="0"/>
        <v>0</v>
      </c>
      <c r="L58" t="str">
        <f t="shared" si="3"/>
        <v>Home Win</v>
      </c>
    </row>
    <row r="59" spans="1:12" x14ac:dyDescent="0.35">
      <c r="A59">
        <v>1</v>
      </c>
      <c r="B59">
        <v>5</v>
      </c>
      <c r="C59">
        <v>58</v>
      </c>
      <c r="D59">
        <v>2</v>
      </c>
      <c r="E59">
        <v>2</v>
      </c>
      <c r="F59">
        <v>7</v>
      </c>
      <c r="G59">
        <v>27</v>
      </c>
      <c r="H59">
        <v>6</v>
      </c>
      <c r="I59">
        <v>26</v>
      </c>
      <c r="J59">
        <f t="shared" si="2"/>
        <v>0</v>
      </c>
      <c r="K59">
        <f t="shared" si="0"/>
        <v>3</v>
      </c>
      <c r="L59" t="str">
        <f t="shared" si="3"/>
        <v>Away Win</v>
      </c>
    </row>
    <row r="60" spans="1:12" x14ac:dyDescent="0.35">
      <c r="A60">
        <v>1</v>
      </c>
      <c r="B60">
        <v>5</v>
      </c>
      <c r="C60">
        <v>59</v>
      </c>
      <c r="D60">
        <v>3</v>
      </c>
      <c r="E60">
        <v>1</v>
      </c>
      <c r="F60">
        <v>23</v>
      </c>
      <c r="G60">
        <v>26</v>
      </c>
      <c r="H60">
        <v>1</v>
      </c>
      <c r="I60">
        <v>7</v>
      </c>
      <c r="J60">
        <f t="shared" si="2"/>
        <v>1</v>
      </c>
      <c r="K60">
        <f t="shared" si="0"/>
        <v>1</v>
      </c>
      <c r="L60" t="str">
        <f t="shared" si="3"/>
        <v>Draw</v>
      </c>
    </row>
    <row r="61" spans="1:12" x14ac:dyDescent="0.35">
      <c r="A61">
        <v>1</v>
      </c>
      <c r="B61">
        <v>5</v>
      </c>
      <c r="C61">
        <v>60</v>
      </c>
      <c r="D61">
        <v>4</v>
      </c>
      <c r="E61">
        <v>3</v>
      </c>
      <c r="F61">
        <v>24</v>
      </c>
      <c r="G61">
        <v>25</v>
      </c>
      <c r="H61">
        <v>0</v>
      </c>
      <c r="I61">
        <v>8</v>
      </c>
      <c r="J61">
        <f t="shared" si="2"/>
        <v>3</v>
      </c>
      <c r="K61">
        <f t="shared" si="0"/>
        <v>0</v>
      </c>
      <c r="L61" t="str">
        <f t="shared" si="3"/>
        <v>Home Win</v>
      </c>
    </row>
    <row r="62" spans="1:12" x14ac:dyDescent="0.35">
      <c r="A62">
        <v>1</v>
      </c>
      <c r="B62">
        <v>5</v>
      </c>
      <c r="C62">
        <v>61</v>
      </c>
      <c r="D62">
        <v>5</v>
      </c>
      <c r="E62">
        <v>1</v>
      </c>
      <c r="F62">
        <v>27</v>
      </c>
      <c r="G62">
        <v>24</v>
      </c>
      <c r="H62">
        <v>2</v>
      </c>
      <c r="I62">
        <v>7</v>
      </c>
      <c r="J62">
        <f t="shared" si="2"/>
        <v>0</v>
      </c>
      <c r="K62">
        <f t="shared" si="0"/>
        <v>3</v>
      </c>
      <c r="L62" t="str">
        <f t="shared" si="3"/>
        <v>Away Win</v>
      </c>
    </row>
    <row r="63" spans="1:12" x14ac:dyDescent="0.35">
      <c r="A63">
        <v>1</v>
      </c>
      <c r="B63">
        <v>5</v>
      </c>
      <c r="C63">
        <v>62</v>
      </c>
      <c r="D63">
        <v>6</v>
      </c>
      <c r="E63">
        <v>5</v>
      </c>
      <c r="F63">
        <v>23</v>
      </c>
      <c r="G63">
        <v>23</v>
      </c>
      <c r="H63">
        <v>0</v>
      </c>
      <c r="I63">
        <v>11</v>
      </c>
      <c r="J63">
        <f t="shared" si="2"/>
        <v>3</v>
      </c>
      <c r="K63">
        <f t="shared" si="0"/>
        <v>0</v>
      </c>
      <c r="L63" t="str">
        <f t="shared" si="3"/>
        <v>Home Win</v>
      </c>
    </row>
    <row r="64" spans="1:12" x14ac:dyDescent="0.35">
      <c r="A64">
        <v>1</v>
      </c>
      <c r="B64">
        <v>5</v>
      </c>
      <c r="C64">
        <v>63</v>
      </c>
      <c r="D64">
        <v>7</v>
      </c>
      <c r="E64">
        <v>1</v>
      </c>
      <c r="F64">
        <v>15</v>
      </c>
      <c r="G64">
        <v>22</v>
      </c>
      <c r="H64">
        <v>0</v>
      </c>
      <c r="I64">
        <v>12</v>
      </c>
      <c r="J64">
        <f t="shared" si="2"/>
        <v>3</v>
      </c>
      <c r="K64">
        <f t="shared" si="0"/>
        <v>0</v>
      </c>
      <c r="L64" t="str">
        <f t="shared" si="3"/>
        <v>Home Win</v>
      </c>
    </row>
    <row r="65" spans="1:12" x14ac:dyDescent="0.35">
      <c r="A65">
        <v>1</v>
      </c>
      <c r="B65">
        <v>5</v>
      </c>
      <c r="C65">
        <v>64</v>
      </c>
      <c r="D65">
        <v>8</v>
      </c>
      <c r="E65">
        <v>2</v>
      </c>
      <c r="F65">
        <v>22</v>
      </c>
      <c r="G65">
        <v>21</v>
      </c>
      <c r="H65">
        <v>1</v>
      </c>
      <c r="I65">
        <v>6</v>
      </c>
      <c r="J65">
        <f t="shared" si="2"/>
        <v>3</v>
      </c>
      <c r="K65">
        <f t="shared" si="0"/>
        <v>0</v>
      </c>
      <c r="L65" t="str">
        <f t="shared" si="3"/>
        <v>Home Win</v>
      </c>
    </row>
    <row r="66" spans="1:12" x14ac:dyDescent="0.35">
      <c r="A66">
        <v>1</v>
      </c>
      <c r="B66">
        <v>5</v>
      </c>
      <c r="C66">
        <v>65</v>
      </c>
      <c r="D66">
        <v>9</v>
      </c>
      <c r="E66">
        <v>2</v>
      </c>
      <c r="F66">
        <v>19</v>
      </c>
      <c r="G66">
        <v>20</v>
      </c>
      <c r="H66">
        <v>2</v>
      </c>
      <c r="I66">
        <v>17</v>
      </c>
      <c r="J66">
        <f t="shared" si="2"/>
        <v>1</v>
      </c>
      <c r="K66">
        <f t="shared" ref="K66:K129" si="75">IF(E66&lt;H66, 3, IF(E66=H66, 1, 0))</f>
        <v>1</v>
      </c>
      <c r="L66" t="str">
        <f t="shared" si="3"/>
        <v>Draw</v>
      </c>
    </row>
    <row r="67" spans="1:12" x14ac:dyDescent="0.35">
      <c r="A67">
        <v>1</v>
      </c>
      <c r="B67">
        <v>5</v>
      </c>
      <c r="C67">
        <v>66</v>
      </c>
      <c r="D67">
        <v>10</v>
      </c>
      <c r="E67">
        <v>1</v>
      </c>
      <c r="F67">
        <v>6</v>
      </c>
      <c r="G67">
        <v>19</v>
      </c>
      <c r="H67">
        <v>3</v>
      </c>
      <c r="I67">
        <v>22</v>
      </c>
      <c r="J67">
        <f t="shared" ref="J67:J130" si="76">IF(E67&gt;H67, 3, IF(E67=H67, 1, 0))</f>
        <v>0</v>
      </c>
      <c r="K67">
        <f t="shared" si="75"/>
        <v>3</v>
      </c>
      <c r="L67" t="str">
        <f t="shared" si="3"/>
        <v>Away Win</v>
      </c>
    </row>
    <row r="68" spans="1:12" x14ac:dyDescent="0.35">
      <c r="A68">
        <v>1</v>
      </c>
      <c r="B68">
        <v>5</v>
      </c>
      <c r="C68">
        <v>67</v>
      </c>
      <c r="D68">
        <v>11</v>
      </c>
      <c r="E68">
        <v>2</v>
      </c>
      <c r="F68">
        <v>11</v>
      </c>
      <c r="G68">
        <v>18</v>
      </c>
      <c r="H68">
        <v>0</v>
      </c>
      <c r="I68">
        <v>8</v>
      </c>
      <c r="J68">
        <f t="shared" si="76"/>
        <v>3</v>
      </c>
      <c r="K68">
        <f t="shared" si="75"/>
        <v>0</v>
      </c>
      <c r="L68" t="str">
        <f t="shared" ref="L68:L131" si="77">IF(J68=1, "Draw", IF(J68=3, "Home Win", "Away Win"))</f>
        <v>Home Win</v>
      </c>
    </row>
    <row r="69" spans="1:12" x14ac:dyDescent="0.35">
      <c r="A69">
        <v>1</v>
      </c>
      <c r="B69">
        <v>5</v>
      </c>
      <c r="C69">
        <v>68</v>
      </c>
      <c r="D69">
        <v>12</v>
      </c>
      <c r="E69">
        <v>2</v>
      </c>
      <c r="F69">
        <v>14</v>
      </c>
      <c r="G69">
        <v>17</v>
      </c>
      <c r="H69">
        <v>2</v>
      </c>
      <c r="I69">
        <v>14</v>
      </c>
      <c r="J69">
        <f t="shared" si="76"/>
        <v>1</v>
      </c>
      <c r="K69">
        <f t="shared" si="75"/>
        <v>1</v>
      </c>
      <c r="L69" t="str">
        <f t="shared" si="77"/>
        <v>Draw</v>
      </c>
    </row>
    <row r="70" spans="1:12" x14ac:dyDescent="0.35">
      <c r="A70">
        <v>1</v>
      </c>
      <c r="B70">
        <v>5</v>
      </c>
      <c r="C70">
        <v>69</v>
      </c>
      <c r="D70">
        <v>13</v>
      </c>
      <c r="E70">
        <v>2</v>
      </c>
      <c r="F70">
        <v>14</v>
      </c>
      <c r="G70">
        <v>16</v>
      </c>
      <c r="H70">
        <v>2</v>
      </c>
      <c r="I70">
        <v>6</v>
      </c>
      <c r="J70">
        <f t="shared" si="76"/>
        <v>1</v>
      </c>
      <c r="K70">
        <f t="shared" si="75"/>
        <v>1</v>
      </c>
      <c r="L70" t="str">
        <f t="shared" si="77"/>
        <v>Draw</v>
      </c>
    </row>
    <row r="71" spans="1:12" x14ac:dyDescent="0.35">
      <c r="A71">
        <v>1</v>
      </c>
      <c r="B71">
        <v>5</v>
      </c>
      <c r="C71">
        <v>70</v>
      </c>
      <c r="D71">
        <v>14</v>
      </c>
      <c r="E71">
        <v>1</v>
      </c>
      <c r="F71">
        <v>9</v>
      </c>
      <c r="G71">
        <v>15</v>
      </c>
      <c r="H71">
        <v>4</v>
      </c>
      <c r="I71">
        <v>18</v>
      </c>
      <c r="J71">
        <f t="shared" si="76"/>
        <v>0</v>
      </c>
      <c r="K71">
        <f t="shared" si="75"/>
        <v>3</v>
      </c>
      <c r="L71" t="str">
        <f t="shared" si="77"/>
        <v>Away Win</v>
      </c>
    </row>
    <row r="72" spans="1:12" x14ac:dyDescent="0.35">
      <c r="A72">
        <v>1</v>
      </c>
      <c r="B72">
        <v>6</v>
      </c>
      <c r="C72">
        <v>71</v>
      </c>
      <c r="D72">
        <v>1</v>
      </c>
      <c r="E72">
        <v>1</v>
      </c>
      <c r="F72">
        <v>14</v>
      </c>
      <c r="G72">
        <v>5</v>
      </c>
      <c r="H72">
        <v>1</v>
      </c>
      <c r="I72">
        <v>19</v>
      </c>
      <c r="J72">
        <f t="shared" si="76"/>
        <v>1</v>
      </c>
      <c r="K72">
        <f t="shared" si="75"/>
        <v>1</v>
      </c>
      <c r="L72" t="str">
        <f t="shared" si="77"/>
        <v>Draw</v>
      </c>
    </row>
    <row r="73" spans="1:12" x14ac:dyDescent="0.35">
      <c r="A73">
        <v>1</v>
      </c>
      <c r="B73">
        <v>6</v>
      </c>
      <c r="C73">
        <v>72</v>
      </c>
      <c r="D73">
        <v>6</v>
      </c>
      <c r="E73">
        <v>3</v>
      </c>
      <c r="F73">
        <v>15</v>
      </c>
      <c r="G73">
        <v>4</v>
      </c>
      <c r="H73">
        <v>1</v>
      </c>
      <c r="I73">
        <v>8</v>
      </c>
      <c r="J73">
        <f t="shared" si="76"/>
        <v>3</v>
      </c>
      <c r="K73">
        <f t="shared" si="75"/>
        <v>0</v>
      </c>
      <c r="L73" t="str">
        <f t="shared" si="77"/>
        <v>Home Win</v>
      </c>
    </row>
    <row r="74" spans="1:12" x14ac:dyDescent="0.35">
      <c r="A74">
        <v>1</v>
      </c>
      <c r="B74">
        <v>6</v>
      </c>
      <c r="C74">
        <v>73</v>
      </c>
      <c r="D74">
        <v>7</v>
      </c>
      <c r="E74">
        <v>2</v>
      </c>
      <c r="F74">
        <v>19</v>
      </c>
      <c r="G74">
        <v>3</v>
      </c>
      <c r="H74">
        <v>1</v>
      </c>
      <c r="I74">
        <v>11</v>
      </c>
      <c r="J74">
        <f t="shared" si="76"/>
        <v>3</v>
      </c>
      <c r="K74">
        <f t="shared" si="75"/>
        <v>0</v>
      </c>
      <c r="L74" t="str">
        <f t="shared" si="77"/>
        <v>Home Win</v>
      </c>
    </row>
    <row r="75" spans="1:12" x14ac:dyDescent="0.35">
      <c r="A75">
        <v>1</v>
      </c>
      <c r="B75">
        <v>6</v>
      </c>
      <c r="C75">
        <v>74</v>
      </c>
      <c r="D75">
        <v>8</v>
      </c>
      <c r="E75">
        <v>5</v>
      </c>
      <c r="F75">
        <v>34</v>
      </c>
      <c r="G75">
        <v>2</v>
      </c>
      <c r="H75">
        <v>0</v>
      </c>
      <c r="I75">
        <v>4</v>
      </c>
      <c r="J75">
        <f t="shared" si="76"/>
        <v>3</v>
      </c>
      <c r="K75">
        <f t="shared" si="75"/>
        <v>0</v>
      </c>
      <c r="L75" t="str">
        <f t="shared" si="77"/>
        <v>Home Win</v>
      </c>
    </row>
    <row r="76" spans="1:12" x14ac:dyDescent="0.35">
      <c r="A76">
        <v>1</v>
      </c>
      <c r="B76">
        <v>6</v>
      </c>
      <c r="C76">
        <v>75</v>
      </c>
      <c r="D76">
        <v>9</v>
      </c>
      <c r="E76">
        <v>0</v>
      </c>
      <c r="F76">
        <v>10</v>
      </c>
      <c r="G76">
        <v>28</v>
      </c>
      <c r="H76">
        <v>1</v>
      </c>
      <c r="I76">
        <v>11</v>
      </c>
      <c r="J76">
        <f t="shared" si="76"/>
        <v>0</v>
      </c>
      <c r="K76">
        <f t="shared" si="75"/>
        <v>3</v>
      </c>
      <c r="L76" t="str">
        <f t="shared" si="77"/>
        <v>Away Win</v>
      </c>
    </row>
    <row r="77" spans="1:12" x14ac:dyDescent="0.35">
      <c r="A77">
        <v>1</v>
      </c>
      <c r="B77">
        <v>6</v>
      </c>
      <c r="C77">
        <v>76</v>
      </c>
      <c r="D77">
        <v>10</v>
      </c>
      <c r="E77">
        <v>0</v>
      </c>
      <c r="F77">
        <v>5</v>
      </c>
      <c r="G77">
        <v>27</v>
      </c>
      <c r="H77">
        <v>1</v>
      </c>
      <c r="I77">
        <v>26</v>
      </c>
      <c r="J77">
        <f t="shared" si="76"/>
        <v>0</v>
      </c>
      <c r="K77">
        <f t="shared" si="75"/>
        <v>3</v>
      </c>
      <c r="L77" t="str">
        <f t="shared" si="77"/>
        <v>Away Win</v>
      </c>
    </row>
    <row r="78" spans="1:12" x14ac:dyDescent="0.35">
      <c r="A78">
        <v>1</v>
      </c>
      <c r="B78">
        <v>6</v>
      </c>
      <c r="C78">
        <v>77</v>
      </c>
      <c r="D78">
        <v>11</v>
      </c>
      <c r="E78">
        <v>4</v>
      </c>
      <c r="F78">
        <v>22</v>
      </c>
      <c r="G78">
        <v>26</v>
      </c>
      <c r="H78">
        <v>0</v>
      </c>
      <c r="I78">
        <v>8</v>
      </c>
      <c r="J78">
        <f t="shared" si="76"/>
        <v>3</v>
      </c>
      <c r="K78">
        <f t="shared" si="75"/>
        <v>0</v>
      </c>
      <c r="L78" t="str">
        <f t="shared" si="77"/>
        <v>Home Win</v>
      </c>
    </row>
    <row r="79" spans="1:12" x14ac:dyDescent="0.35">
      <c r="A79">
        <v>1</v>
      </c>
      <c r="B79">
        <v>6</v>
      </c>
      <c r="C79">
        <v>78</v>
      </c>
      <c r="D79">
        <v>12</v>
      </c>
      <c r="E79">
        <v>2</v>
      </c>
      <c r="F79">
        <v>13</v>
      </c>
      <c r="G79">
        <v>25</v>
      </c>
      <c r="H79">
        <v>1</v>
      </c>
      <c r="I79">
        <v>9</v>
      </c>
      <c r="J79">
        <f t="shared" si="76"/>
        <v>3</v>
      </c>
      <c r="K79">
        <f t="shared" si="75"/>
        <v>0</v>
      </c>
      <c r="L79" t="str">
        <f t="shared" si="77"/>
        <v>Home Win</v>
      </c>
    </row>
    <row r="80" spans="1:12" x14ac:dyDescent="0.35">
      <c r="A80">
        <v>1</v>
      </c>
      <c r="B80">
        <v>6</v>
      </c>
      <c r="C80">
        <v>79</v>
      </c>
      <c r="D80">
        <v>13</v>
      </c>
      <c r="E80">
        <v>3</v>
      </c>
      <c r="F80">
        <v>18</v>
      </c>
      <c r="G80">
        <v>24</v>
      </c>
      <c r="H80">
        <v>3</v>
      </c>
      <c r="I80">
        <v>15</v>
      </c>
      <c r="J80">
        <f t="shared" si="76"/>
        <v>1</v>
      </c>
      <c r="K80">
        <f t="shared" si="75"/>
        <v>1</v>
      </c>
      <c r="L80" t="str">
        <f t="shared" si="77"/>
        <v>Draw</v>
      </c>
    </row>
    <row r="81" spans="1:12" x14ac:dyDescent="0.35">
      <c r="A81">
        <v>1</v>
      </c>
      <c r="B81">
        <v>6</v>
      </c>
      <c r="C81">
        <v>80</v>
      </c>
      <c r="D81">
        <v>14</v>
      </c>
      <c r="E81">
        <v>2</v>
      </c>
      <c r="F81">
        <v>14</v>
      </c>
      <c r="G81">
        <v>23</v>
      </c>
      <c r="H81">
        <v>0</v>
      </c>
      <c r="I81">
        <v>12</v>
      </c>
      <c r="J81">
        <f t="shared" si="76"/>
        <v>3</v>
      </c>
      <c r="K81">
        <f t="shared" si="75"/>
        <v>0</v>
      </c>
      <c r="L81" t="str">
        <f t="shared" si="77"/>
        <v>Home Win</v>
      </c>
    </row>
    <row r="82" spans="1:12" x14ac:dyDescent="0.35">
      <c r="A82">
        <v>1</v>
      </c>
      <c r="B82">
        <v>6</v>
      </c>
      <c r="C82">
        <v>81</v>
      </c>
      <c r="D82">
        <v>15</v>
      </c>
      <c r="E82">
        <v>4</v>
      </c>
      <c r="F82">
        <v>20</v>
      </c>
      <c r="G82">
        <v>22</v>
      </c>
      <c r="H82">
        <v>1</v>
      </c>
      <c r="I82">
        <v>9</v>
      </c>
      <c r="J82">
        <f t="shared" si="76"/>
        <v>3</v>
      </c>
      <c r="K82">
        <f t="shared" si="75"/>
        <v>0</v>
      </c>
      <c r="L82" t="str">
        <f t="shared" si="77"/>
        <v>Home Win</v>
      </c>
    </row>
    <row r="83" spans="1:12" x14ac:dyDescent="0.35">
      <c r="A83">
        <v>1</v>
      </c>
      <c r="B83">
        <v>6</v>
      </c>
      <c r="C83">
        <v>82</v>
      </c>
      <c r="D83">
        <v>16</v>
      </c>
      <c r="E83">
        <v>1</v>
      </c>
      <c r="F83">
        <v>11</v>
      </c>
      <c r="G83">
        <v>21</v>
      </c>
      <c r="H83">
        <v>5</v>
      </c>
      <c r="I83">
        <v>22</v>
      </c>
      <c r="J83">
        <f t="shared" si="76"/>
        <v>0</v>
      </c>
      <c r="K83">
        <f t="shared" si="75"/>
        <v>3</v>
      </c>
      <c r="L83" t="str">
        <f t="shared" si="77"/>
        <v>Away Win</v>
      </c>
    </row>
    <row r="84" spans="1:12" x14ac:dyDescent="0.35">
      <c r="A84">
        <v>1</v>
      </c>
      <c r="B84">
        <v>6</v>
      </c>
      <c r="C84">
        <v>83</v>
      </c>
      <c r="D84">
        <v>17</v>
      </c>
      <c r="E84">
        <v>4</v>
      </c>
      <c r="F84">
        <v>25</v>
      </c>
      <c r="G84">
        <v>20</v>
      </c>
      <c r="H84">
        <v>0</v>
      </c>
      <c r="I84">
        <v>7</v>
      </c>
      <c r="J84">
        <f t="shared" si="76"/>
        <v>3</v>
      </c>
      <c r="K84">
        <f t="shared" si="75"/>
        <v>0</v>
      </c>
      <c r="L84" t="str">
        <f t="shared" si="77"/>
        <v>Home Win</v>
      </c>
    </row>
    <row r="85" spans="1:12" x14ac:dyDescent="0.35">
      <c r="A85">
        <v>1</v>
      </c>
      <c r="B85">
        <v>6</v>
      </c>
      <c r="C85">
        <v>84</v>
      </c>
      <c r="D85">
        <v>18</v>
      </c>
      <c r="E85">
        <v>0</v>
      </c>
      <c r="F85">
        <v>6</v>
      </c>
      <c r="G85">
        <v>19</v>
      </c>
      <c r="H85">
        <v>1</v>
      </c>
      <c r="I85">
        <v>14</v>
      </c>
      <c r="J85">
        <f t="shared" si="76"/>
        <v>0</v>
      </c>
      <c r="K85">
        <f t="shared" si="75"/>
        <v>3</v>
      </c>
      <c r="L85" t="str">
        <f t="shared" si="77"/>
        <v>Away Win</v>
      </c>
    </row>
    <row r="86" spans="1:12" x14ac:dyDescent="0.35">
      <c r="A86">
        <v>1</v>
      </c>
      <c r="B86">
        <v>7</v>
      </c>
      <c r="C86">
        <v>85</v>
      </c>
      <c r="D86">
        <v>1</v>
      </c>
      <c r="E86">
        <v>2</v>
      </c>
      <c r="F86">
        <v>20</v>
      </c>
      <c r="G86">
        <v>16</v>
      </c>
      <c r="H86">
        <v>1</v>
      </c>
      <c r="I86">
        <v>19</v>
      </c>
      <c r="J86">
        <f t="shared" si="76"/>
        <v>3</v>
      </c>
      <c r="K86">
        <f t="shared" si="75"/>
        <v>0</v>
      </c>
      <c r="L86" t="str">
        <f t="shared" si="77"/>
        <v>Home Win</v>
      </c>
    </row>
    <row r="87" spans="1:12" x14ac:dyDescent="0.35">
      <c r="A87">
        <v>1</v>
      </c>
      <c r="B87">
        <v>7</v>
      </c>
      <c r="C87">
        <v>86</v>
      </c>
      <c r="D87">
        <v>17</v>
      </c>
      <c r="E87">
        <v>0</v>
      </c>
      <c r="F87">
        <v>10</v>
      </c>
      <c r="G87">
        <v>15</v>
      </c>
      <c r="H87">
        <v>3</v>
      </c>
      <c r="I87">
        <v>13</v>
      </c>
      <c r="J87">
        <f t="shared" si="76"/>
        <v>0</v>
      </c>
      <c r="K87">
        <f t="shared" si="75"/>
        <v>3</v>
      </c>
      <c r="L87" t="str">
        <f t="shared" si="77"/>
        <v>Away Win</v>
      </c>
    </row>
    <row r="88" spans="1:12" x14ac:dyDescent="0.35">
      <c r="A88">
        <v>1</v>
      </c>
      <c r="B88">
        <v>7</v>
      </c>
      <c r="C88">
        <v>87</v>
      </c>
      <c r="D88">
        <v>18</v>
      </c>
      <c r="E88">
        <v>0</v>
      </c>
      <c r="F88">
        <v>12</v>
      </c>
      <c r="G88">
        <v>14</v>
      </c>
      <c r="H88">
        <v>1</v>
      </c>
      <c r="I88">
        <v>10</v>
      </c>
      <c r="J88">
        <f t="shared" si="76"/>
        <v>0</v>
      </c>
      <c r="K88">
        <f t="shared" si="75"/>
        <v>3</v>
      </c>
      <c r="L88" t="str">
        <f t="shared" si="77"/>
        <v>Away Win</v>
      </c>
    </row>
    <row r="89" spans="1:12" x14ac:dyDescent="0.35">
      <c r="A89">
        <v>1</v>
      </c>
      <c r="B89">
        <v>7</v>
      </c>
      <c r="C89">
        <v>88</v>
      </c>
      <c r="D89">
        <v>19</v>
      </c>
      <c r="E89">
        <v>1</v>
      </c>
      <c r="F89">
        <v>21</v>
      </c>
      <c r="G89">
        <v>13</v>
      </c>
      <c r="H89">
        <v>0</v>
      </c>
      <c r="I89">
        <v>4</v>
      </c>
      <c r="J89">
        <f t="shared" si="76"/>
        <v>3</v>
      </c>
      <c r="K89">
        <f t="shared" si="75"/>
        <v>0</v>
      </c>
      <c r="L89" t="str">
        <f t="shared" si="77"/>
        <v>Home Win</v>
      </c>
    </row>
    <row r="90" spans="1:12" x14ac:dyDescent="0.35">
      <c r="A90">
        <v>1</v>
      </c>
      <c r="B90">
        <v>7</v>
      </c>
      <c r="C90">
        <v>89</v>
      </c>
      <c r="D90">
        <v>20</v>
      </c>
      <c r="E90">
        <v>1</v>
      </c>
      <c r="F90">
        <v>8</v>
      </c>
      <c r="G90">
        <v>12</v>
      </c>
      <c r="H90">
        <v>2</v>
      </c>
      <c r="I90">
        <v>15</v>
      </c>
      <c r="J90">
        <f t="shared" si="76"/>
        <v>0</v>
      </c>
      <c r="K90">
        <f t="shared" si="75"/>
        <v>3</v>
      </c>
      <c r="L90" t="str">
        <f t="shared" si="77"/>
        <v>Away Win</v>
      </c>
    </row>
    <row r="91" spans="1:12" x14ac:dyDescent="0.35">
      <c r="A91">
        <v>1</v>
      </c>
      <c r="B91">
        <v>7</v>
      </c>
      <c r="C91">
        <v>90</v>
      </c>
      <c r="D91">
        <v>21</v>
      </c>
      <c r="E91">
        <v>3</v>
      </c>
      <c r="F91">
        <v>14</v>
      </c>
      <c r="G91">
        <v>11</v>
      </c>
      <c r="H91">
        <v>0</v>
      </c>
      <c r="I91">
        <v>10</v>
      </c>
      <c r="J91">
        <f t="shared" si="76"/>
        <v>3</v>
      </c>
      <c r="K91">
        <f t="shared" si="75"/>
        <v>0</v>
      </c>
      <c r="L91" t="str">
        <f t="shared" si="77"/>
        <v>Home Win</v>
      </c>
    </row>
    <row r="92" spans="1:12" x14ac:dyDescent="0.35">
      <c r="A92">
        <v>1</v>
      </c>
      <c r="B92">
        <v>7</v>
      </c>
      <c r="C92">
        <v>91</v>
      </c>
      <c r="D92">
        <v>22</v>
      </c>
      <c r="E92">
        <v>1</v>
      </c>
      <c r="F92">
        <v>12</v>
      </c>
      <c r="G92">
        <v>10</v>
      </c>
      <c r="H92">
        <v>0</v>
      </c>
      <c r="I92">
        <v>4</v>
      </c>
      <c r="J92">
        <f t="shared" si="76"/>
        <v>3</v>
      </c>
      <c r="K92">
        <f t="shared" si="75"/>
        <v>0</v>
      </c>
      <c r="L92" t="str">
        <f t="shared" si="77"/>
        <v>Home Win</v>
      </c>
    </row>
    <row r="93" spans="1:12" x14ac:dyDescent="0.35">
      <c r="A93">
        <v>1</v>
      </c>
      <c r="B93">
        <v>7</v>
      </c>
      <c r="C93">
        <v>92</v>
      </c>
      <c r="D93">
        <v>23</v>
      </c>
      <c r="E93">
        <v>5</v>
      </c>
      <c r="F93">
        <v>16</v>
      </c>
      <c r="G93">
        <v>9</v>
      </c>
      <c r="H93">
        <v>1</v>
      </c>
      <c r="I93">
        <v>9</v>
      </c>
      <c r="J93">
        <f t="shared" si="76"/>
        <v>3</v>
      </c>
      <c r="K93">
        <f t="shared" si="75"/>
        <v>0</v>
      </c>
      <c r="L93" t="str">
        <f t="shared" si="77"/>
        <v>Home Win</v>
      </c>
    </row>
    <row r="94" spans="1:12" x14ac:dyDescent="0.35">
      <c r="A94">
        <v>1</v>
      </c>
      <c r="B94">
        <v>7</v>
      </c>
      <c r="C94">
        <v>93</v>
      </c>
      <c r="D94">
        <v>24</v>
      </c>
      <c r="E94">
        <v>0</v>
      </c>
      <c r="F94">
        <v>8</v>
      </c>
      <c r="G94">
        <v>8</v>
      </c>
      <c r="H94">
        <v>2</v>
      </c>
      <c r="I94">
        <v>15</v>
      </c>
      <c r="J94">
        <f t="shared" si="76"/>
        <v>0</v>
      </c>
      <c r="K94">
        <f t="shared" si="75"/>
        <v>3</v>
      </c>
      <c r="L94" t="str">
        <f t="shared" si="77"/>
        <v>Away Win</v>
      </c>
    </row>
    <row r="95" spans="1:12" x14ac:dyDescent="0.35">
      <c r="A95">
        <v>1</v>
      </c>
      <c r="B95">
        <v>7</v>
      </c>
      <c r="C95">
        <v>94</v>
      </c>
      <c r="D95">
        <v>25</v>
      </c>
      <c r="E95">
        <v>0</v>
      </c>
      <c r="F95">
        <v>11</v>
      </c>
      <c r="G95">
        <v>7</v>
      </c>
      <c r="H95">
        <v>1</v>
      </c>
      <c r="I95">
        <v>18</v>
      </c>
      <c r="J95">
        <f t="shared" si="76"/>
        <v>0</v>
      </c>
      <c r="K95">
        <f t="shared" si="75"/>
        <v>3</v>
      </c>
      <c r="L95" t="str">
        <f t="shared" si="77"/>
        <v>Away Win</v>
      </c>
    </row>
    <row r="96" spans="1:12" x14ac:dyDescent="0.35">
      <c r="A96">
        <v>1</v>
      </c>
      <c r="B96">
        <v>7</v>
      </c>
      <c r="C96">
        <v>95</v>
      </c>
      <c r="D96">
        <v>26</v>
      </c>
      <c r="E96">
        <v>0</v>
      </c>
      <c r="F96">
        <v>6</v>
      </c>
      <c r="G96">
        <v>6</v>
      </c>
      <c r="H96">
        <v>0</v>
      </c>
      <c r="I96">
        <v>16</v>
      </c>
      <c r="J96">
        <f t="shared" si="76"/>
        <v>1</v>
      </c>
      <c r="K96">
        <f t="shared" si="75"/>
        <v>1</v>
      </c>
      <c r="L96" t="str">
        <f t="shared" si="77"/>
        <v>Draw</v>
      </c>
    </row>
    <row r="97" spans="1:12" x14ac:dyDescent="0.35">
      <c r="A97">
        <v>1</v>
      </c>
      <c r="B97">
        <v>7</v>
      </c>
      <c r="C97">
        <v>96</v>
      </c>
      <c r="D97">
        <v>27</v>
      </c>
      <c r="E97">
        <v>2</v>
      </c>
      <c r="F97">
        <v>17</v>
      </c>
      <c r="G97">
        <v>5</v>
      </c>
      <c r="H97">
        <v>0</v>
      </c>
      <c r="I97">
        <v>7</v>
      </c>
      <c r="J97">
        <f t="shared" si="76"/>
        <v>3</v>
      </c>
      <c r="K97">
        <f t="shared" si="75"/>
        <v>0</v>
      </c>
      <c r="L97" t="str">
        <f t="shared" si="77"/>
        <v>Home Win</v>
      </c>
    </row>
    <row r="98" spans="1:12" x14ac:dyDescent="0.35">
      <c r="A98">
        <v>1</v>
      </c>
      <c r="B98">
        <v>7</v>
      </c>
      <c r="C98">
        <v>97</v>
      </c>
      <c r="D98">
        <v>28</v>
      </c>
      <c r="E98">
        <v>0</v>
      </c>
      <c r="F98">
        <v>13</v>
      </c>
      <c r="G98">
        <v>4</v>
      </c>
      <c r="H98">
        <v>1</v>
      </c>
      <c r="I98">
        <v>15</v>
      </c>
      <c r="J98">
        <f t="shared" si="76"/>
        <v>0</v>
      </c>
      <c r="K98">
        <f t="shared" si="75"/>
        <v>3</v>
      </c>
      <c r="L98" t="str">
        <f t="shared" si="77"/>
        <v>Away Win</v>
      </c>
    </row>
    <row r="99" spans="1:12" x14ac:dyDescent="0.35">
      <c r="A99">
        <v>1</v>
      </c>
      <c r="B99">
        <v>7</v>
      </c>
      <c r="C99">
        <v>98</v>
      </c>
      <c r="D99">
        <v>2</v>
      </c>
      <c r="E99">
        <v>1</v>
      </c>
      <c r="F99">
        <v>16</v>
      </c>
      <c r="G99">
        <v>3</v>
      </c>
      <c r="H99">
        <v>2</v>
      </c>
      <c r="I99">
        <v>9</v>
      </c>
      <c r="J99">
        <f t="shared" si="76"/>
        <v>0</v>
      </c>
      <c r="K99">
        <f t="shared" si="75"/>
        <v>3</v>
      </c>
      <c r="L99" t="str">
        <f t="shared" si="77"/>
        <v>Away Win</v>
      </c>
    </row>
    <row r="100" spans="1:12" x14ac:dyDescent="0.35">
      <c r="A100">
        <v>1</v>
      </c>
      <c r="B100">
        <v>8</v>
      </c>
      <c r="C100">
        <v>99</v>
      </c>
      <c r="D100">
        <v>9</v>
      </c>
      <c r="E100">
        <v>0</v>
      </c>
      <c r="F100">
        <v>15</v>
      </c>
      <c r="G100">
        <v>1</v>
      </c>
      <c r="H100">
        <v>1</v>
      </c>
      <c r="I100">
        <v>18</v>
      </c>
      <c r="J100">
        <f t="shared" si="76"/>
        <v>0</v>
      </c>
      <c r="K100">
        <f t="shared" si="75"/>
        <v>3</v>
      </c>
      <c r="L100" t="str">
        <f t="shared" si="77"/>
        <v>Away Win</v>
      </c>
    </row>
    <row r="101" spans="1:12" x14ac:dyDescent="0.35">
      <c r="A101">
        <v>1</v>
      </c>
      <c r="B101">
        <v>8</v>
      </c>
      <c r="C101">
        <v>100</v>
      </c>
      <c r="D101">
        <v>8</v>
      </c>
      <c r="E101">
        <v>2</v>
      </c>
      <c r="F101">
        <v>33</v>
      </c>
      <c r="G101">
        <v>10</v>
      </c>
      <c r="H101">
        <v>1</v>
      </c>
      <c r="I101">
        <v>5</v>
      </c>
      <c r="J101">
        <f t="shared" si="76"/>
        <v>3</v>
      </c>
      <c r="K101">
        <f t="shared" si="75"/>
        <v>0</v>
      </c>
      <c r="L101" t="str">
        <f t="shared" si="77"/>
        <v>Home Win</v>
      </c>
    </row>
    <row r="102" spans="1:12" x14ac:dyDescent="0.35">
      <c r="A102">
        <v>1</v>
      </c>
      <c r="B102">
        <v>8</v>
      </c>
      <c r="C102">
        <v>101</v>
      </c>
      <c r="D102">
        <v>7</v>
      </c>
      <c r="E102">
        <v>0</v>
      </c>
      <c r="F102">
        <v>13</v>
      </c>
      <c r="G102">
        <v>11</v>
      </c>
      <c r="H102">
        <v>2</v>
      </c>
      <c r="I102">
        <v>12</v>
      </c>
      <c r="J102">
        <f t="shared" si="76"/>
        <v>0</v>
      </c>
      <c r="K102">
        <f t="shared" si="75"/>
        <v>3</v>
      </c>
      <c r="L102" t="str">
        <f t="shared" si="77"/>
        <v>Away Win</v>
      </c>
    </row>
    <row r="103" spans="1:12" x14ac:dyDescent="0.35">
      <c r="A103">
        <v>1</v>
      </c>
      <c r="B103">
        <v>8</v>
      </c>
      <c r="C103">
        <v>102</v>
      </c>
      <c r="D103">
        <v>6</v>
      </c>
      <c r="E103">
        <v>2</v>
      </c>
      <c r="F103">
        <v>24</v>
      </c>
      <c r="G103">
        <v>12</v>
      </c>
      <c r="H103">
        <v>0</v>
      </c>
      <c r="I103">
        <v>4</v>
      </c>
      <c r="J103">
        <f t="shared" si="76"/>
        <v>3</v>
      </c>
      <c r="K103">
        <f t="shared" si="75"/>
        <v>0</v>
      </c>
      <c r="L103" t="str">
        <f t="shared" si="77"/>
        <v>Home Win</v>
      </c>
    </row>
    <row r="104" spans="1:12" x14ac:dyDescent="0.35">
      <c r="A104">
        <v>1</v>
      </c>
      <c r="B104">
        <v>8</v>
      </c>
      <c r="C104">
        <v>103</v>
      </c>
      <c r="D104">
        <v>5</v>
      </c>
      <c r="E104">
        <v>1</v>
      </c>
      <c r="F104">
        <v>20</v>
      </c>
      <c r="G104">
        <v>13</v>
      </c>
      <c r="H104">
        <v>3</v>
      </c>
      <c r="I104">
        <v>12</v>
      </c>
      <c r="J104">
        <f t="shared" si="76"/>
        <v>0</v>
      </c>
      <c r="K104">
        <f t="shared" si="75"/>
        <v>3</v>
      </c>
      <c r="L104" t="str">
        <f t="shared" si="77"/>
        <v>Away Win</v>
      </c>
    </row>
    <row r="105" spans="1:12" x14ac:dyDescent="0.35">
      <c r="A105">
        <v>1</v>
      </c>
      <c r="B105">
        <v>8</v>
      </c>
      <c r="C105">
        <v>104</v>
      </c>
      <c r="D105">
        <v>4</v>
      </c>
      <c r="E105">
        <v>1</v>
      </c>
      <c r="F105">
        <v>17</v>
      </c>
      <c r="G105">
        <v>14</v>
      </c>
      <c r="H105">
        <v>1</v>
      </c>
      <c r="I105">
        <v>3</v>
      </c>
      <c r="J105">
        <f t="shared" si="76"/>
        <v>1</v>
      </c>
      <c r="K105">
        <f t="shared" si="75"/>
        <v>1</v>
      </c>
      <c r="L105" t="str">
        <f t="shared" si="77"/>
        <v>Draw</v>
      </c>
    </row>
    <row r="106" spans="1:12" x14ac:dyDescent="0.35">
      <c r="A106">
        <v>1</v>
      </c>
      <c r="B106">
        <v>8</v>
      </c>
      <c r="C106">
        <v>105</v>
      </c>
      <c r="D106">
        <v>3</v>
      </c>
      <c r="E106">
        <v>0</v>
      </c>
      <c r="F106">
        <v>6</v>
      </c>
      <c r="G106">
        <v>15</v>
      </c>
      <c r="H106">
        <v>5</v>
      </c>
      <c r="I106">
        <v>24</v>
      </c>
      <c r="J106">
        <f t="shared" si="76"/>
        <v>0</v>
      </c>
      <c r="K106">
        <f t="shared" si="75"/>
        <v>3</v>
      </c>
      <c r="L106" t="str">
        <f t="shared" si="77"/>
        <v>Away Win</v>
      </c>
    </row>
    <row r="107" spans="1:12" x14ac:dyDescent="0.35">
      <c r="A107">
        <v>1</v>
      </c>
      <c r="B107">
        <v>8</v>
      </c>
      <c r="C107">
        <v>106</v>
      </c>
      <c r="D107">
        <v>2</v>
      </c>
      <c r="E107">
        <v>1</v>
      </c>
      <c r="F107">
        <v>9</v>
      </c>
      <c r="G107">
        <v>16</v>
      </c>
      <c r="H107">
        <v>1</v>
      </c>
      <c r="I107">
        <v>12</v>
      </c>
      <c r="J107">
        <f t="shared" si="76"/>
        <v>1</v>
      </c>
      <c r="K107">
        <f t="shared" si="75"/>
        <v>1</v>
      </c>
      <c r="L107" t="str">
        <f t="shared" si="77"/>
        <v>Draw</v>
      </c>
    </row>
    <row r="108" spans="1:12" x14ac:dyDescent="0.35">
      <c r="A108">
        <v>1</v>
      </c>
      <c r="B108">
        <v>8</v>
      </c>
      <c r="C108">
        <v>107</v>
      </c>
      <c r="D108">
        <v>28</v>
      </c>
      <c r="E108">
        <v>3</v>
      </c>
      <c r="F108">
        <v>15</v>
      </c>
      <c r="G108">
        <v>17</v>
      </c>
      <c r="H108">
        <v>1</v>
      </c>
      <c r="I108">
        <v>11</v>
      </c>
      <c r="J108">
        <f t="shared" si="76"/>
        <v>3</v>
      </c>
      <c r="K108">
        <f t="shared" si="75"/>
        <v>0</v>
      </c>
      <c r="L108" t="str">
        <f t="shared" si="77"/>
        <v>Home Win</v>
      </c>
    </row>
    <row r="109" spans="1:12" x14ac:dyDescent="0.35">
      <c r="A109">
        <v>1</v>
      </c>
      <c r="B109">
        <v>8</v>
      </c>
      <c r="C109">
        <v>108</v>
      </c>
      <c r="D109">
        <v>27</v>
      </c>
      <c r="E109">
        <v>3</v>
      </c>
      <c r="F109">
        <v>18</v>
      </c>
      <c r="G109">
        <v>18</v>
      </c>
      <c r="H109">
        <v>3</v>
      </c>
      <c r="I109">
        <v>11</v>
      </c>
      <c r="J109">
        <f t="shared" si="76"/>
        <v>1</v>
      </c>
      <c r="K109">
        <f t="shared" si="75"/>
        <v>1</v>
      </c>
      <c r="L109" t="str">
        <f t="shared" si="77"/>
        <v>Draw</v>
      </c>
    </row>
    <row r="110" spans="1:12" x14ac:dyDescent="0.35">
      <c r="A110">
        <v>1</v>
      </c>
      <c r="B110">
        <v>8</v>
      </c>
      <c r="C110">
        <v>109</v>
      </c>
      <c r="D110">
        <v>26</v>
      </c>
      <c r="E110">
        <v>1</v>
      </c>
      <c r="F110">
        <v>12</v>
      </c>
      <c r="G110">
        <v>19</v>
      </c>
      <c r="H110">
        <v>4</v>
      </c>
      <c r="I110">
        <v>15</v>
      </c>
      <c r="J110">
        <f t="shared" si="76"/>
        <v>0</v>
      </c>
      <c r="K110">
        <f t="shared" si="75"/>
        <v>3</v>
      </c>
      <c r="L110" t="str">
        <f t="shared" si="77"/>
        <v>Away Win</v>
      </c>
    </row>
    <row r="111" spans="1:12" x14ac:dyDescent="0.35">
      <c r="A111">
        <v>1</v>
      </c>
      <c r="B111">
        <v>8</v>
      </c>
      <c r="C111">
        <v>110</v>
      </c>
      <c r="D111">
        <v>25</v>
      </c>
      <c r="E111">
        <v>3</v>
      </c>
      <c r="F111">
        <v>16</v>
      </c>
      <c r="G111">
        <v>20</v>
      </c>
      <c r="H111">
        <v>1</v>
      </c>
      <c r="I111">
        <v>12</v>
      </c>
      <c r="J111">
        <f t="shared" si="76"/>
        <v>3</v>
      </c>
      <c r="K111">
        <f t="shared" si="75"/>
        <v>0</v>
      </c>
      <c r="L111" t="str">
        <f t="shared" si="77"/>
        <v>Home Win</v>
      </c>
    </row>
    <row r="112" spans="1:12" x14ac:dyDescent="0.35">
      <c r="A112">
        <v>1</v>
      </c>
      <c r="B112">
        <v>8</v>
      </c>
      <c r="C112">
        <v>111</v>
      </c>
      <c r="D112">
        <v>24</v>
      </c>
      <c r="E112">
        <v>2</v>
      </c>
      <c r="F112">
        <v>9</v>
      </c>
      <c r="G112">
        <v>21</v>
      </c>
      <c r="H112">
        <v>0</v>
      </c>
      <c r="I112">
        <v>13</v>
      </c>
      <c r="J112">
        <f t="shared" si="76"/>
        <v>3</v>
      </c>
      <c r="K112">
        <f t="shared" si="75"/>
        <v>0</v>
      </c>
      <c r="L112" t="str">
        <f t="shared" si="77"/>
        <v>Home Win</v>
      </c>
    </row>
    <row r="113" spans="1:12" x14ac:dyDescent="0.35">
      <c r="A113">
        <v>1</v>
      </c>
      <c r="B113">
        <v>8</v>
      </c>
      <c r="C113">
        <v>112</v>
      </c>
      <c r="D113">
        <v>23</v>
      </c>
      <c r="E113">
        <v>3</v>
      </c>
      <c r="F113">
        <v>15</v>
      </c>
      <c r="G113">
        <v>22</v>
      </c>
      <c r="H113">
        <v>0</v>
      </c>
      <c r="I113">
        <v>10</v>
      </c>
      <c r="J113">
        <f t="shared" si="76"/>
        <v>3</v>
      </c>
      <c r="K113">
        <f t="shared" si="75"/>
        <v>0</v>
      </c>
      <c r="L113" t="str">
        <f t="shared" si="77"/>
        <v>Home Win</v>
      </c>
    </row>
    <row r="114" spans="1:12" x14ac:dyDescent="0.35">
      <c r="A114">
        <v>1</v>
      </c>
      <c r="B114">
        <v>9</v>
      </c>
      <c r="C114">
        <v>113</v>
      </c>
      <c r="D114">
        <v>4</v>
      </c>
      <c r="E114">
        <v>0</v>
      </c>
      <c r="F114">
        <v>12</v>
      </c>
      <c r="G114">
        <v>1</v>
      </c>
      <c r="H114">
        <v>0</v>
      </c>
      <c r="I114">
        <v>9</v>
      </c>
      <c r="J114">
        <f t="shared" si="76"/>
        <v>1</v>
      </c>
      <c r="K114">
        <f t="shared" si="75"/>
        <v>1</v>
      </c>
      <c r="L114" t="str">
        <f t="shared" si="77"/>
        <v>Draw</v>
      </c>
    </row>
    <row r="115" spans="1:12" x14ac:dyDescent="0.35">
      <c r="A115">
        <v>1</v>
      </c>
      <c r="B115">
        <v>9</v>
      </c>
      <c r="C115">
        <v>114</v>
      </c>
      <c r="D115">
        <v>3</v>
      </c>
      <c r="E115">
        <v>1</v>
      </c>
      <c r="F115">
        <v>8</v>
      </c>
      <c r="G115">
        <v>5</v>
      </c>
      <c r="H115">
        <v>5</v>
      </c>
      <c r="I115">
        <v>17</v>
      </c>
      <c r="J115">
        <f t="shared" si="76"/>
        <v>0</v>
      </c>
      <c r="K115">
        <f t="shared" si="75"/>
        <v>3</v>
      </c>
      <c r="L115" t="str">
        <f t="shared" si="77"/>
        <v>Away Win</v>
      </c>
    </row>
    <row r="116" spans="1:12" x14ac:dyDescent="0.35">
      <c r="A116">
        <v>1</v>
      </c>
      <c r="B116">
        <v>9</v>
      </c>
      <c r="C116">
        <v>115</v>
      </c>
      <c r="D116">
        <v>2</v>
      </c>
      <c r="E116">
        <v>0</v>
      </c>
      <c r="F116">
        <v>9</v>
      </c>
      <c r="G116">
        <v>6</v>
      </c>
      <c r="H116">
        <v>2</v>
      </c>
      <c r="I116">
        <v>19</v>
      </c>
      <c r="J116">
        <f t="shared" si="76"/>
        <v>0</v>
      </c>
      <c r="K116">
        <f t="shared" si="75"/>
        <v>3</v>
      </c>
      <c r="L116" t="str">
        <f t="shared" si="77"/>
        <v>Away Win</v>
      </c>
    </row>
    <row r="117" spans="1:12" x14ac:dyDescent="0.35">
      <c r="A117">
        <v>1</v>
      </c>
      <c r="B117">
        <v>9</v>
      </c>
      <c r="C117">
        <v>116</v>
      </c>
      <c r="D117">
        <v>28</v>
      </c>
      <c r="E117">
        <v>1</v>
      </c>
      <c r="F117">
        <v>8</v>
      </c>
      <c r="G117">
        <v>7</v>
      </c>
      <c r="H117">
        <v>1</v>
      </c>
      <c r="I117">
        <v>5</v>
      </c>
      <c r="J117">
        <f t="shared" si="76"/>
        <v>1</v>
      </c>
      <c r="K117">
        <f t="shared" si="75"/>
        <v>1</v>
      </c>
      <c r="L117" t="str">
        <f t="shared" si="77"/>
        <v>Draw</v>
      </c>
    </row>
    <row r="118" spans="1:12" x14ac:dyDescent="0.35">
      <c r="A118">
        <v>1</v>
      </c>
      <c r="B118">
        <v>9</v>
      </c>
      <c r="C118">
        <v>117</v>
      </c>
      <c r="D118">
        <v>27</v>
      </c>
      <c r="E118">
        <v>1</v>
      </c>
      <c r="F118">
        <v>13</v>
      </c>
      <c r="G118">
        <v>8</v>
      </c>
      <c r="H118">
        <v>3</v>
      </c>
      <c r="I118">
        <v>15</v>
      </c>
      <c r="J118">
        <f t="shared" si="76"/>
        <v>0</v>
      </c>
      <c r="K118">
        <f t="shared" si="75"/>
        <v>3</v>
      </c>
      <c r="L118" t="str">
        <f t="shared" si="77"/>
        <v>Away Win</v>
      </c>
    </row>
    <row r="119" spans="1:12" x14ac:dyDescent="0.35">
      <c r="A119">
        <v>1</v>
      </c>
      <c r="B119">
        <v>9</v>
      </c>
      <c r="C119">
        <v>118</v>
      </c>
      <c r="D119">
        <v>26</v>
      </c>
      <c r="E119">
        <v>1</v>
      </c>
      <c r="F119">
        <v>8</v>
      </c>
      <c r="G119">
        <v>9</v>
      </c>
      <c r="H119">
        <v>2</v>
      </c>
      <c r="I119">
        <v>20</v>
      </c>
      <c r="J119">
        <f t="shared" si="76"/>
        <v>0</v>
      </c>
      <c r="K119">
        <f t="shared" si="75"/>
        <v>3</v>
      </c>
      <c r="L119" t="str">
        <f t="shared" si="77"/>
        <v>Away Win</v>
      </c>
    </row>
    <row r="120" spans="1:12" x14ac:dyDescent="0.35">
      <c r="A120">
        <v>1</v>
      </c>
      <c r="B120">
        <v>9</v>
      </c>
      <c r="C120">
        <v>119</v>
      </c>
      <c r="D120">
        <v>25</v>
      </c>
      <c r="E120">
        <v>0</v>
      </c>
      <c r="F120">
        <v>16</v>
      </c>
      <c r="G120">
        <v>10</v>
      </c>
      <c r="H120">
        <v>3</v>
      </c>
      <c r="I120">
        <v>14</v>
      </c>
      <c r="J120">
        <f t="shared" si="76"/>
        <v>0</v>
      </c>
      <c r="K120">
        <f t="shared" si="75"/>
        <v>3</v>
      </c>
      <c r="L120" t="str">
        <f t="shared" si="77"/>
        <v>Away Win</v>
      </c>
    </row>
    <row r="121" spans="1:12" x14ac:dyDescent="0.35">
      <c r="A121">
        <v>1</v>
      </c>
      <c r="B121">
        <v>9</v>
      </c>
      <c r="C121">
        <v>120</v>
      </c>
      <c r="D121">
        <v>24</v>
      </c>
      <c r="E121">
        <v>1</v>
      </c>
      <c r="F121">
        <v>16</v>
      </c>
      <c r="G121">
        <v>11</v>
      </c>
      <c r="H121">
        <v>1</v>
      </c>
      <c r="I121">
        <v>8</v>
      </c>
      <c r="J121">
        <f t="shared" si="76"/>
        <v>1</v>
      </c>
      <c r="K121">
        <f t="shared" si="75"/>
        <v>1</v>
      </c>
      <c r="L121" t="str">
        <f t="shared" si="77"/>
        <v>Draw</v>
      </c>
    </row>
    <row r="122" spans="1:12" x14ac:dyDescent="0.35">
      <c r="A122">
        <v>1</v>
      </c>
      <c r="B122">
        <v>9</v>
      </c>
      <c r="C122">
        <v>121</v>
      </c>
      <c r="D122">
        <v>23</v>
      </c>
      <c r="E122">
        <v>0</v>
      </c>
      <c r="F122">
        <v>15</v>
      </c>
      <c r="G122">
        <v>12</v>
      </c>
      <c r="H122">
        <v>1</v>
      </c>
      <c r="I122">
        <v>10</v>
      </c>
      <c r="J122">
        <f t="shared" si="76"/>
        <v>0</v>
      </c>
      <c r="K122">
        <f t="shared" si="75"/>
        <v>3</v>
      </c>
      <c r="L122" t="str">
        <f t="shared" si="77"/>
        <v>Away Win</v>
      </c>
    </row>
    <row r="123" spans="1:12" x14ac:dyDescent="0.35">
      <c r="A123">
        <v>1</v>
      </c>
      <c r="B123">
        <v>9</v>
      </c>
      <c r="C123">
        <v>122</v>
      </c>
      <c r="D123">
        <v>22</v>
      </c>
      <c r="E123">
        <v>1</v>
      </c>
      <c r="F123">
        <v>10</v>
      </c>
      <c r="G123">
        <v>13</v>
      </c>
      <c r="H123">
        <v>2</v>
      </c>
      <c r="I123">
        <v>11</v>
      </c>
      <c r="J123">
        <f t="shared" si="76"/>
        <v>0</v>
      </c>
      <c r="K123">
        <f t="shared" si="75"/>
        <v>3</v>
      </c>
      <c r="L123" t="str">
        <f t="shared" si="77"/>
        <v>Away Win</v>
      </c>
    </row>
    <row r="124" spans="1:12" x14ac:dyDescent="0.35">
      <c r="A124">
        <v>1</v>
      </c>
      <c r="B124">
        <v>9</v>
      </c>
      <c r="C124">
        <v>123</v>
      </c>
      <c r="D124">
        <v>21</v>
      </c>
      <c r="E124">
        <v>3</v>
      </c>
      <c r="F124">
        <v>17</v>
      </c>
      <c r="G124">
        <v>14</v>
      </c>
      <c r="H124">
        <v>2</v>
      </c>
      <c r="I124">
        <v>11</v>
      </c>
      <c r="J124">
        <f t="shared" si="76"/>
        <v>3</v>
      </c>
      <c r="K124">
        <f t="shared" si="75"/>
        <v>0</v>
      </c>
      <c r="L124" t="str">
        <f t="shared" si="77"/>
        <v>Home Win</v>
      </c>
    </row>
    <row r="125" spans="1:12" x14ac:dyDescent="0.35">
      <c r="A125">
        <v>1</v>
      </c>
      <c r="B125">
        <v>9</v>
      </c>
      <c r="C125">
        <v>124</v>
      </c>
      <c r="D125">
        <v>20</v>
      </c>
      <c r="E125">
        <v>0</v>
      </c>
      <c r="F125">
        <v>5</v>
      </c>
      <c r="G125">
        <v>15</v>
      </c>
      <c r="H125">
        <v>2</v>
      </c>
      <c r="I125">
        <v>29</v>
      </c>
      <c r="J125">
        <f t="shared" si="76"/>
        <v>0</v>
      </c>
      <c r="K125">
        <f t="shared" si="75"/>
        <v>3</v>
      </c>
      <c r="L125" t="str">
        <f t="shared" si="77"/>
        <v>Away Win</v>
      </c>
    </row>
    <row r="126" spans="1:12" x14ac:dyDescent="0.35">
      <c r="A126">
        <v>1</v>
      </c>
      <c r="B126">
        <v>9</v>
      </c>
      <c r="C126">
        <v>125</v>
      </c>
      <c r="D126">
        <v>19</v>
      </c>
      <c r="E126">
        <v>5</v>
      </c>
      <c r="F126">
        <v>27</v>
      </c>
      <c r="G126">
        <v>16</v>
      </c>
      <c r="H126">
        <v>0</v>
      </c>
      <c r="I126">
        <v>4</v>
      </c>
      <c r="J126">
        <f t="shared" si="76"/>
        <v>3</v>
      </c>
      <c r="K126">
        <f t="shared" si="75"/>
        <v>0</v>
      </c>
      <c r="L126" t="str">
        <f t="shared" si="77"/>
        <v>Home Win</v>
      </c>
    </row>
    <row r="127" spans="1:12" x14ac:dyDescent="0.35">
      <c r="A127">
        <v>1</v>
      </c>
      <c r="B127">
        <v>9</v>
      </c>
      <c r="C127">
        <v>126</v>
      </c>
      <c r="D127">
        <v>18</v>
      </c>
      <c r="E127">
        <v>3</v>
      </c>
      <c r="F127">
        <v>11</v>
      </c>
      <c r="G127">
        <v>17</v>
      </c>
      <c r="H127">
        <v>1</v>
      </c>
      <c r="I127">
        <v>13</v>
      </c>
      <c r="J127">
        <f t="shared" si="76"/>
        <v>3</v>
      </c>
      <c r="K127">
        <f t="shared" si="75"/>
        <v>0</v>
      </c>
      <c r="L127" t="str">
        <f t="shared" si="77"/>
        <v>Home Win</v>
      </c>
    </row>
    <row r="128" spans="1:12" x14ac:dyDescent="0.35">
      <c r="A128">
        <v>1</v>
      </c>
      <c r="B128">
        <v>10</v>
      </c>
      <c r="C128">
        <v>127</v>
      </c>
      <c r="D128">
        <v>1</v>
      </c>
      <c r="E128">
        <v>1</v>
      </c>
      <c r="F128">
        <v>13</v>
      </c>
      <c r="G128">
        <v>23</v>
      </c>
      <c r="H128">
        <v>2</v>
      </c>
      <c r="I128">
        <v>9</v>
      </c>
      <c r="J128">
        <f t="shared" si="76"/>
        <v>0</v>
      </c>
      <c r="K128">
        <f t="shared" si="75"/>
        <v>3</v>
      </c>
      <c r="L128" t="str">
        <f t="shared" si="77"/>
        <v>Away Win</v>
      </c>
    </row>
    <row r="129" spans="1:12" x14ac:dyDescent="0.35">
      <c r="A129">
        <v>1</v>
      </c>
      <c r="B129">
        <v>10</v>
      </c>
      <c r="C129">
        <v>128</v>
      </c>
      <c r="D129">
        <v>24</v>
      </c>
      <c r="E129">
        <v>2</v>
      </c>
      <c r="F129">
        <v>13</v>
      </c>
      <c r="G129">
        <v>22</v>
      </c>
      <c r="H129">
        <v>2</v>
      </c>
      <c r="I129">
        <v>18</v>
      </c>
      <c r="J129">
        <f t="shared" si="76"/>
        <v>1</v>
      </c>
      <c r="K129">
        <f t="shared" si="75"/>
        <v>1</v>
      </c>
      <c r="L129" t="str">
        <f t="shared" si="77"/>
        <v>Draw</v>
      </c>
    </row>
    <row r="130" spans="1:12" x14ac:dyDescent="0.35">
      <c r="A130">
        <v>1</v>
      </c>
      <c r="B130">
        <v>10</v>
      </c>
      <c r="C130">
        <v>129</v>
      </c>
      <c r="D130">
        <v>25</v>
      </c>
      <c r="E130">
        <v>1</v>
      </c>
      <c r="F130">
        <v>7</v>
      </c>
      <c r="G130">
        <v>21</v>
      </c>
      <c r="H130">
        <v>1</v>
      </c>
      <c r="I130">
        <v>11</v>
      </c>
      <c r="J130">
        <f t="shared" si="76"/>
        <v>1</v>
      </c>
      <c r="K130">
        <f t="shared" ref="K130:K193" si="78">IF(E130&lt;H130, 3, IF(E130=H130, 1, 0))</f>
        <v>1</v>
      </c>
      <c r="L130" t="str">
        <f t="shared" si="77"/>
        <v>Draw</v>
      </c>
    </row>
    <row r="131" spans="1:12" x14ac:dyDescent="0.35">
      <c r="A131">
        <v>1</v>
      </c>
      <c r="B131">
        <v>10</v>
      </c>
      <c r="C131">
        <v>130</v>
      </c>
      <c r="D131">
        <v>26</v>
      </c>
      <c r="E131">
        <v>4</v>
      </c>
      <c r="F131">
        <v>13</v>
      </c>
      <c r="G131">
        <v>20</v>
      </c>
      <c r="H131">
        <v>0</v>
      </c>
      <c r="I131">
        <v>12</v>
      </c>
      <c r="J131">
        <f t="shared" ref="J131:J194" si="79">IF(E131&gt;H131, 3, IF(E131=H131, 1, 0))</f>
        <v>3</v>
      </c>
      <c r="K131">
        <f t="shared" si="78"/>
        <v>0</v>
      </c>
      <c r="L131" t="str">
        <f t="shared" si="77"/>
        <v>Home Win</v>
      </c>
    </row>
    <row r="132" spans="1:12" x14ac:dyDescent="0.35">
      <c r="A132">
        <v>1</v>
      </c>
      <c r="B132">
        <v>10</v>
      </c>
      <c r="C132">
        <v>131</v>
      </c>
      <c r="D132">
        <v>27</v>
      </c>
      <c r="E132">
        <v>1</v>
      </c>
      <c r="F132">
        <v>17</v>
      </c>
      <c r="G132">
        <v>19</v>
      </c>
      <c r="H132">
        <v>1</v>
      </c>
      <c r="I132">
        <v>12</v>
      </c>
      <c r="J132">
        <f t="shared" si="79"/>
        <v>1</v>
      </c>
      <c r="K132">
        <f t="shared" si="78"/>
        <v>1</v>
      </c>
      <c r="L132" t="str">
        <f t="shared" ref="L132:L195" si="80">IF(J132=1, "Draw", IF(J132=3, "Home Win", "Away Win"))</f>
        <v>Draw</v>
      </c>
    </row>
    <row r="133" spans="1:12" x14ac:dyDescent="0.35">
      <c r="A133">
        <v>1</v>
      </c>
      <c r="B133">
        <v>10</v>
      </c>
      <c r="C133">
        <v>132</v>
      </c>
      <c r="D133">
        <v>28</v>
      </c>
      <c r="E133">
        <v>0</v>
      </c>
      <c r="F133">
        <v>12</v>
      </c>
      <c r="G133">
        <v>18</v>
      </c>
      <c r="H133">
        <v>2</v>
      </c>
      <c r="I133">
        <v>6</v>
      </c>
      <c r="J133">
        <f t="shared" si="79"/>
        <v>0</v>
      </c>
      <c r="K133">
        <f t="shared" si="78"/>
        <v>3</v>
      </c>
      <c r="L133" t="str">
        <f t="shared" si="80"/>
        <v>Away Win</v>
      </c>
    </row>
    <row r="134" spans="1:12" x14ac:dyDescent="0.35">
      <c r="A134">
        <v>1</v>
      </c>
      <c r="B134">
        <v>10</v>
      </c>
      <c r="C134">
        <v>133</v>
      </c>
      <c r="D134">
        <v>2</v>
      </c>
      <c r="E134">
        <v>2</v>
      </c>
      <c r="F134">
        <v>11</v>
      </c>
      <c r="G134">
        <v>17</v>
      </c>
      <c r="H134">
        <v>2</v>
      </c>
      <c r="I134">
        <v>5</v>
      </c>
      <c r="J134">
        <f t="shared" si="79"/>
        <v>1</v>
      </c>
      <c r="K134">
        <f t="shared" si="78"/>
        <v>1</v>
      </c>
      <c r="L134" t="str">
        <f t="shared" si="80"/>
        <v>Draw</v>
      </c>
    </row>
    <row r="135" spans="1:12" x14ac:dyDescent="0.35">
      <c r="A135">
        <v>1</v>
      </c>
      <c r="B135">
        <v>10</v>
      </c>
      <c r="C135">
        <v>134</v>
      </c>
      <c r="D135">
        <v>3</v>
      </c>
      <c r="E135">
        <v>2</v>
      </c>
      <c r="F135">
        <v>14</v>
      </c>
      <c r="G135">
        <v>16</v>
      </c>
      <c r="H135">
        <v>1</v>
      </c>
      <c r="I135">
        <v>4</v>
      </c>
      <c r="J135">
        <f t="shared" si="79"/>
        <v>3</v>
      </c>
      <c r="K135">
        <f t="shared" si="78"/>
        <v>0</v>
      </c>
      <c r="L135" t="str">
        <f t="shared" si="80"/>
        <v>Home Win</v>
      </c>
    </row>
    <row r="136" spans="1:12" x14ac:dyDescent="0.35">
      <c r="A136">
        <v>1</v>
      </c>
      <c r="B136">
        <v>10</v>
      </c>
      <c r="C136">
        <v>135</v>
      </c>
      <c r="D136">
        <v>4</v>
      </c>
      <c r="E136">
        <v>3</v>
      </c>
      <c r="F136">
        <v>16</v>
      </c>
      <c r="G136">
        <v>15</v>
      </c>
      <c r="H136">
        <v>3</v>
      </c>
      <c r="I136">
        <v>18</v>
      </c>
      <c r="J136">
        <f t="shared" si="79"/>
        <v>1</v>
      </c>
      <c r="K136">
        <f t="shared" si="78"/>
        <v>1</v>
      </c>
      <c r="L136" t="str">
        <f t="shared" si="80"/>
        <v>Draw</v>
      </c>
    </row>
    <row r="137" spans="1:12" x14ac:dyDescent="0.35">
      <c r="A137">
        <v>1</v>
      </c>
      <c r="B137">
        <v>10</v>
      </c>
      <c r="C137">
        <v>136</v>
      </c>
      <c r="D137">
        <v>5</v>
      </c>
      <c r="E137">
        <v>1</v>
      </c>
      <c r="F137">
        <v>26</v>
      </c>
      <c r="G137">
        <v>14</v>
      </c>
      <c r="H137">
        <v>1</v>
      </c>
      <c r="I137">
        <v>5</v>
      </c>
      <c r="J137">
        <f t="shared" si="79"/>
        <v>1</v>
      </c>
      <c r="K137">
        <f t="shared" si="78"/>
        <v>1</v>
      </c>
      <c r="L137" t="str">
        <f t="shared" si="80"/>
        <v>Draw</v>
      </c>
    </row>
    <row r="138" spans="1:12" x14ac:dyDescent="0.35">
      <c r="A138">
        <v>1</v>
      </c>
      <c r="B138">
        <v>10</v>
      </c>
      <c r="C138">
        <v>137</v>
      </c>
      <c r="D138">
        <v>6</v>
      </c>
      <c r="E138">
        <v>0</v>
      </c>
      <c r="F138">
        <v>13</v>
      </c>
      <c r="G138">
        <v>13</v>
      </c>
      <c r="H138">
        <v>2</v>
      </c>
      <c r="I138">
        <v>11</v>
      </c>
      <c r="J138">
        <f t="shared" si="79"/>
        <v>0</v>
      </c>
      <c r="K138">
        <f t="shared" si="78"/>
        <v>3</v>
      </c>
      <c r="L138" t="str">
        <f t="shared" si="80"/>
        <v>Away Win</v>
      </c>
    </row>
    <row r="139" spans="1:12" x14ac:dyDescent="0.35">
      <c r="A139">
        <v>1</v>
      </c>
      <c r="B139">
        <v>10</v>
      </c>
      <c r="C139">
        <v>138</v>
      </c>
      <c r="D139">
        <v>7</v>
      </c>
      <c r="E139">
        <v>4</v>
      </c>
      <c r="F139">
        <v>14</v>
      </c>
      <c r="G139">
        <v>12</v>
      </c>
      <c r="H139">
        <v>1</v>
      </c>
      <c r="I139">
        <v>7</v>
      </c>
      <c r="J139">
        <f t="shared" si="79"/>
        <v>3</v>
      </c>
      <c r="K139">
        <f t="shared" si="78"/>
        <v>0</v>
      </c>
      <c r="L139" t="str">
        <f t="shared" si="80"/>
        <v>Home Win</v>
      </c>
    </row>
    <row r="140" spans="1:12" x14ac:dyDescent="0.35">
      <c r="A140">
        <v>1</v>
      </c>
      <c r="B140">
        <v>10</v>
      </c>
      <c r="C140">
        <v>139</v>
      </c>
      <c r="D140">
        <v>8</v>
      </c>
      <c r="E140">
        <v>2</v>
      </c>
      <c r="F140">
        <v>28</v>
      </c>
      <c r="G140">
        <v>11</v>
      </c>
      <c r="H140">
        <v>0</v>
      </c>
      <c r="I140">
        <v>3</v>
      </c>
      <c r="J140">
        <f t="shared" si="79"/>
        <v>3</v>
      </c>
      <c r="K140">
        <f t="shared" si="78"/>
        <v>0</v>
      </c>
      <c r="L140" t="str">
        <f t="shared" si="80"/>
        <v>Home Win</v>
      </c>
    </row>
    <row r="141" spans="1:12" x14ac:dyDescent="0.35">
      <c r="A141">
        <v>1</v>
      </c>
      <c r="B141">
        <v>10</v>
      </c>
      <c r="C141">
        <v>140</v>
      </c>
      <c r="D141">
        <v>9</v>
      </c>
      <c r="E141">
        <v>1</v>
      </c>
      <c r="F141">
        <v>15</v>
      </c>
      <c r="G141">
        <v>10</v>
      </c>
      <c r="H141">
        <v>0</v>
      </c>
      <c r="I141">
        <v>6</v>
      </c>
      <c r="J141">
        <f t="shared" si="79"/>
        <v>3</v>
      </c>
      <c r="K141">
        <f t="shared" si="78"/>
        <v>0</v>
      </c>
      <c r="L141" t="str">
        <f t="shared" si="80"/>
        <v>Home Win</v>
      </c>
    </row>
    <row r="142" spans="1:12" x14ac:dyDescent="0.35">
      <c r="A142">
        <v>1</v>
      </c>
      <c r="B142">
        <v>11</v>
      </c>
      <c r="C142">
        <v>141</v>
      </c>
      <c r="D142">
        <v>8</v>
      </c>
      <c r="E142">
        <v>2</v>
      </c>
      <c r="F142">
        <v>21</v>
      </c>
      <c r="G142">
        <v>1</v>
      </c>
      <c r="H142">
        <v>0</v>
      </c>
      <c r="I142">
        <v>9</v>
      </c>
      <c r="J142">
        <f t="shared" si="79"/>
        <v>3</v>
      </c>
      <c r="K142">
        <f t="shared" si="78"/>
        <v>0</v>
      </c>
      <c r="L142" t="str">
        <f t="shared" si="80"/>
        <v>Home Win</v>
      </c>
    </row>
    <row r="143" spans="1:12" x14ac:dyDescent="0.35">
      <c r="A143">
        <v>1</v>
      </c>
      <c r="B143">
        <v>11</v>
      </c>
      <c r="C143">
        <v>142</v>
      </c>
      <c r="D143">
        <v>7</v>
      </c>
      <c r="E143">
        <v>1</v>
      </c>
      <c r="F143">
        <v>27</v>
      </c>
      <c r="G143">
        <v>9</v>
      </c>
      <c r="H143">
        <v>1</v>
      </c>
      <c r="I143">
        <v>7</v>
      </c>
      <c r="J143">
        <f t="shared" si="79"/>
        <v>1</v>
      </c>
      <c r="K143">
        <f t="shared" si="78"/>
        <v>1</v>
      </c>
      <c r="L143" t="str">
        <f t="shared" si="80"/>
        <v>Draw</v>
      </c>
    </row>
    <row r="144" spans="1:12" x14ac:dyDescent="0.35">
      <c r="A144">
        <v>1</v>
      </c>
      <c r="B144">
        <v>11</v>
      </c>
      <c r="C144">
        <v>143</v>
      </c>
      <c r="D144">
        <v>6</v>
      </c>
      <c r="E144">
        <v>3</v>
      </c>
      <c r="F144">
        <v>23</v>
      </c>
      <c r="G144">
        <v>10</v>
      </c>
      <c r="H144">
        <v>1</v>
      </c>
      <c r="I144">
        <v>4</v>
      </c>
      <c r="J144">
        <f t="shared" si="79"/>
        <v>3</v>
      </c>
      <c r="K144">
        <f t="shared" si="78"/>
        <v>0</v>
      </c>
      <c r="L144" t="str">
        <f t="shared" si="80"/>
        <v>Home Win</v>
      </c>
    </row>
    <row r="145" spans="1:12" x14ac:dyDescent="0.35">
      <c r="A145">
        <v>1</v>
      </c>
      <c r="B145">
        <v>11</v>
      </c>
      <c r="C145">
        <v>144</v>
      </c>
      <c r="D145">
        <v>5</v>
      </c>
      <c r="E145">
        <v>2</v>
      </c>
      <c r="F145">
        <v>17</v>
      </c>
      <c r="G145">
        <v>11</v>
      </c>
      <c r="H145">
        <v>2</v>
      </c>
      <c r="I145">
        <v>9</v>
      </c>
      <c r="J145">
        <f t="shared" si="79"/>
        <v>1</v>
      </c>
      <c r="K145">
        <f t="shared" si="78"/>
        <v>1</v>
      </c>
      <c r="L145" t="str">
        <f t="shared" si="80"/>
        <v>Draw</v>
      </c>
    </row>
    <row r="146" spans="1:12" x14ac:dyDescent="0.35">
      <c r="A146">
        <v>1</v>
      </c>
      <c r="B146">
        <v>11</v>
      </c>
      <c r="C146">
        <v>145</v>
      </c>
      <c r="D146">
        <v>4</v>
      </c>
      <c r="E146">
        <v>6</v>
      </c>
      <c r="F146">
        <v>26</v>
      </c>
      <c r="G146">
        <v>12</v>
      </c>
      <c r="H146">
        <v>0</v>
      </c>
      <c r="I146">
        <v>1</v>
      </c>
      <c r="J146">
        <f t="shared" si="79"/>
        <v>3</v>
      </c>
      <c r="K146">
        <f t="shared" si="78"/>
        <v>0</v>
      </c>
      <c r="L146" t="str">
        <f t="shared" si="80"/>
        <v>Home Win</v>
      </c>
    </row>
    <row r="147" spans="1:12" x14ac:dyDescent="0.35">
      <c r="A147">
        <v>1</v>
      </c>
      <c r="B147">
        <v>11</v>
      </c>
      <c r="C147">
        <v>146</v>
      </c>
      <c r="D147">
        <v>3</v>
      </c>
      <c r="E147">
        <v>2</v>
      </c>
      <c r="F147">
        <v>11</v>
      </c>
      <c r="G147">
        <v>13</v>
      </c>
      <c r="H147">
        <v>4</v>
      </c>
      <c r="I147">
        <v>24</v>
      </c>
      <c r="J147">
        <f t="shared" si="79"/>
        <v>0</v>
      </c>
      <c r="K147">
        <f t="shared" si="78"/>
        <v>3</v>
      </c>
      <c r="L147" t="str">
        <f t="shared" si="80"/>
        <v>Away Win</v>
      </c>
    </row>
    <row r="148" spans="1:12" x14ac:dyDescent="0.35">
      <c r="A148">
        <v>1</v>
      </c>
      <c r="B148">
        <v>11</v>
      </c>
      <c r="C148">
        <v>147</v>
      </c>
      <c r="D148">
        <v>2</v>
      </c>
      <c r="E148">
        <v>0</v>
      </c>
      <c r="F148">
        <v>12</v>
      </c>
      <c r="G148">
        <v>14</v>
      </c>
      <c r="H148">
        <v>0</v>
      </c>
      <c r="I148">
        <v>17</v>
      </c>
      <c r="J148">
        <f t="shared" si="79"/>
        <v>1</v>
      </c>
      <c r="K148">
        <f t="shared" si="78"/>
        <v>1</v>
      </c>
      <c r="L148" t="str">
        <f t="shared" si="80"/>
        <v>Draw</v>
      </c>
    </row>
    <row r="149" spans="1:12" x14ac:dyDescent="0.35">
      <c r="A149">
        <v>1</v>
      </c>
      <c r="B149">
        <v>11</v>
      </c>
      <c r="C149">
        <v>148</v>
      </c>
      <c r="D149">
        <v>28</v>
      </c>
      <c r="E149">
        <v>1</v>
      </c>
      <c r="F149">
        <v>9</v>
      </c>
      <c r="G149">
        <v>15</v>
      </c>
      <c r="H149">
        <v>0</v>
      </c>
      <c r="I149">
        <v>18</v>
      </c>
      <c r="J149">
        <f t="shared" si="79"/>
        <v>3</v>
      </c>
      <c r="K149">
        <f t="shared" si="78"/>
        <v>0</v>
      </c>
      <c r="L149" t="str">
        <f t="shared" si="80"/>
        <v>Home Win</v>
      </c>
    </row>
    <row r="150" spans="1:12" x14ac:dyDescent="0.35">
      <c r="A150">
        <v>1</v>
      </c>
      <c r="B150">
        <v>11</v>
      </c>
      <c r="C150">
        <v>149</v>
      </c>
      <c r="D150">
        <v>27</v>
      </c>
      <c r="E150">
        <v>2</v>
      </c>
      <c r="F150">
        <v>23</v>
      </c>
      <c r="G150">
        <v>16</v>
      </c>
      <c r="H150">
        <v>1</v>
      </c>
      <c r="I150">
        <v>5</v>
      </c>
      <c r="J150">
        <f t="shared" si="79"/>
        <v>3</v>
      </c>
      <c r="K150">
        <f t="shared" si="78"/>
        <v>0</v>
      </c>
      <c r="L150" t="str">
        <f t="shared" si="80"/>
        <v>Home Win</v>
      </c>
    </row>
    <row r="151" spans="1:12" x14ac:dyDescent="0.35">
      <c r="A151">
        <v>1</v>
      </c>
      <c r="B151">
        <v>11</v>
      </c>
      <c r="C151">
        <v>150</v>
      </c>
      <c r="D151">
        <v>26</v>
      </c>
      <c r="E151">
        <v>0</v>
      </c>
      <c r="F151">
        <v>6</v>
      </c>
      <c r="G151">
        <v>17</v>
      </c>
      <c r="H151">
        <v>0</v>
      </c>
      <c r="I151">
        <v>8</v>
      </c>
      <c r="J151">
        <f t="shared" si="79"/>
        <v>1</v>
      </c>
      <c r="K151">
        <f t="shared" si="78"/>
        <v>1</v>
      </c>
      <c r="L151" t="str">
        <f t="shared" si="80"/>
        <v>Draw</v>
      </c>
    </row>
    <row r="152" spans="1:12" x14ac:dyDescent="0.35">
      <c r="A152">
        <v>1</v>
      </c>
      <c r="B152">
        <v>11</v>
      </c>
      <c r="C152">
        <v>151</v>
      </c>
      <c r="D152">
        <v>25</v>
      </c>
      <c r="E152">
        <v>0</v>
      </c>
      <c r="F152">
        <v>10</v>
      </c>
      <c r="G152">
        <v>18</v>
      </c>
      <c r="H152">
        <v>0</v>
      </c>
      <c r="I152">
        <v>16</v>
      </c>
      <c r="J152">
        <f t="shared" si="79"/>
        <v>1</v>
      </c>
      <c r="K152">
        <f t="shared" si="78"/>
        <v>1</v>
      </c>
      <c r="L152" t="str">
        <f t="shared" si="80"/>
        <v>Draw</v>
      </c>
    </row>
    <row r="153" spans="1:12" x14ac:dyDescent="0.35">
      <c r="A153">
        <v>1</v>
      </c>
      <c r="B153">
        <v>11</v>
      </c>
      <c r="C153">
        <v>152</v>
      </c>
      <c r="D153">
        <v>24</v>
      </c>
      <c r="E153">
        <v>1</v>
      </c>
      <c r="F153">
        <v>23</v>
      </c>
      <c r="G153">
        <v>19</v>
      </c>
      <c r="H153">
        <v>1</v>
      </c>
      <c r="I153">
        <v>5</v>
      </c>
      <c r="J153">
        <f t="shared" si="79"/>
        <v>1</v>
      </c>
      <c r="K153">
        <f t="shared" si="78"/>
        <v>1</v>
      </c>
      <c r="L153" t="str">
        <f t="shared" si="80"/>
        <v>Draw</v>
      </c>
    </row>
    <row r="154" spans="1:12" x14ac:dyDescent="0.35">
      <c r="A154">
        <v>1</v>
      </c>
      <c r="B154">
        <v>11</v>
      </c>
      <c r="C154">
        <v>153</v>
      </c>
      <c r="D154">
        <v>23</v>
      </c>
      <c r="E154">
        <v>3</v>
      </c>
      <c r="F154">
        <v>17</v>
      </c>
      <c r="G154">
        <v>20</v>
      </c>
      <c r="H154">
        <v>3</v>
      </c>
      <c r="I154">
        <v>18</v>
      </c>
      <c r="J154">
        <f t="shared" si="79"/>
        <v>1</v>
      </c>
      <c r="K154">
        <f t="shared" si="78"/>
        <v>1</v>
      </c>
      <c r="L154" t="str">
        <f t="shared" si="80"/>
        <v>Draw</v>
      </c>
    </row>
    <row r="155" spans="1:12" x14ac:dyDescent="0.35">
      <c r="A155">
        <v>1</v>
      </c>
      <c r="B155">
        <v>11</v>
      </c>
      <c r="C155">
        <v>154</v>
      </c>
      <c r="D155">
        <v>22</v>
      </c>
      <c r="E155">
        <v>1</v>
      </c>
      <c r="F155">
        <v>21</v>
      </c>
      <c r="G155">
        <v>21</v>
      </c>
      <c r="H155">
        <v>0</v>
      </c>
      <c r="I155">
        <v>8</v>
      </c>
      <c r="J155">
        <f t="shared" si="79"/>
        <v>3</v>
      </c>
      <c r="K155">
        <f t="shared" si="78"/>
        <v>0</v>
      </c>
      <c r="L155" t="str">
        <f t="shared" si="80"/>
        <v>Home Win</v>
      </c>
    </row>
    <row r="156" spans="1:12" x14ac:dyDescent="0.35">
      <c r="A156">
        <v>1</v>
      </c>
      <c r="B156">
        <v>12</v>
      </c>
      <c r="C156">
        <v>155</v>
      </c>
      <c r="D156">
        <v>1</v>
      </c>
      <c r="E156">
        <v>6</v>
      </c>
      <c r="F156">
        <v>28</v>
      </c>
      <c r="G156">
        <v>2</v>
      </c>
      <c r="H156">
        <v>1</v>
      </c>
      <c r="I156">
        <v>8</v>
      </c>
      <c r="J156">
        <f t="shared" si="79"/>
        <v>3</v>
      </c>
      <c r="K156">
        <f t="shared" si="78"/>
        <v>0</v>
      </c>
      <c r="L156" t="str">
        <f t="shared" si="80"/>
        <v>Home Win</v>
      </c>
    </row>
    <row r="157" spans="1:12" x14ac:dyDescent="0.35">
      <c r="A157">
        <v>1</v>
      </c>
      <c r="B157">
        <v>12</v>
      </c>
      <c r="C157">
        <v>156</v>
      </c>
      <c r="D157">
        <v>3</v>
      </c>
      <c r="E157">
        <v>1</v>
      </c>
      <c r="F157">
        <v>15</v>
      </c>
      <c r="G157">
        <v>28</v>
      </c>
      <c r="H157">
        <v>1</v>
      </c>
      <c r="I157">
        <v>16</v>
      </c>
      <c r="J157">
        <f t="shared" si="79"/>
        <v>1</v>
      </c>
      <c r="K157">
        <f t="shared" si="78"/>
        <v>1</v>
      </c>
      <c r="L157" t="str">
        <f t="shared" si="80"/>
        <v>Draw</v>
      </c>
    </row>
    <row r="158" spans="1:12" x14ac:dyDescent="0.35">
      <c r="A158">
        <v>1</v>
      </c>
      <c r="B158">
        <v>12</v>
      </c>
      <c r="C158">
        <v>157</v>
      </c>
      <c r="D158">
        <v>4</v>
      </c>
      <c r="E158">
        <v>3</v>
      </c>
      <c r="F158">
        <v>9</v>
      </c>
      <c r="G158">
        <v>27</v>
      </c>
      <c r="H158">
        <v>0</v>
      </c>
      <c r="I158">
        <v>14</v>
      </c>
      <c r="J158">
        <f t="shared" si="79"/>
        <v>3</v>
      </c>
      <c r="K158">
        <f t="shared" si="78"/>
        <v>0</v>
      </c>
      <c r="L158" t="str">
        <f t="shared" si="80"/>
        <v>Home Win</v>
      </c>
    </row>
    <row r="159" spans="1:12" x14ac:dyDescent="0.35">
      <c r="A159">
        <v>1</v>
      </c>
      <c r="B159">
        <v>12</v>
      </c>
      <c r="C159">
        <v>158</v>
      </c>
      <c r="D159">
        <v>5</v>
      </c>
      <c r="E159">
        <v>5</v>
      </c>
      <c r="F159">
        <v>21</v>
      </c>
      <c r="G159">
        <v>26</v>
      </c>
      <c r="H159">
        <v>0</v>
      </c>
      <c r="I159">
        <v>5</v>
      </c>
      <c r="J159">
        <f t="shared" si="79"/>
        <v>3</v>
      </c>
      <c r="K159">
        <f t="shared" si="78"/>
        <v>0</v>
      </c>
      <c r="L159" t="str">
        <f t="shared" si="80"/>
        <v>Home Win</v>
      </c>
    </row>
    <row r="160" spans="1:12" x14ac:dyDescent="0.35">
      <c r="A160">
        <v>1</v>
      </c>
      <c r="B160">
        <v>12</v>
      </c>
      <c r="C160">
        <v>159</v>
      </c>
      <c r="D160">
        <v>6</v>
      </c>
      <c r="E160">
        <v>5</v>
      </c>
      <c r="F160">
        <v>24</v>
      </c>
      <c r="G160">
        <v>25</v>
      </c>
      <c r="H160">
        <v>0</v>
      </c>
      <c r="I160">
        <v>8</v>
      </c>
      <c r="J160">
        <f t="shared" si="79"/>
        <v>3</v>
      </c>
      <c r="K160">
        <f t="shared" si="78"/>
        <v>0</v>
      </c>
      <c r="L160" t="str">
        <f t="shared" si="80"/>
        <v>Home Win</v>
      </c>
    </row>
    <row r="161" spans="1:12" x14ac:dyDescent="0.35">
      <c r="A161">
        <v>1</v>
      </c>
      <c r="B161">
        <v>12</v>
      </c>
      <c r="C161">
        <v>160</v>
      </c>
      <c r="D161">
        <v>7</v>
      </c>
      <c r="E161">
        <v>2</v>
      </c>
      <c r="F161">
        <v>15</v>
      </c>
      <c r="G161">
        <v>24</v>
      </c>
      <c r="H161">
        <v>1</v>
      </c>
      <c r="I161">
        <v>8</v>
      </c>
      <c r="J161">
        <f t="shared" si="79"/>
        <v>3</v>
      </c>
      <c r="K161">
        <f t="shared" si="78"/>
        <v>0</v>
      </c>
      <c r="L161" t="str">
        <f t="shared" si="80"/>
        <v>Home Win</v>
      </c>
    </row>
    <row r="162" spans="1:12" x14ac:dyDescent="0.35">
      <c r="A162">
        <v>1</v>
      </c>
      <c r="B162">
        <v>12</v>
      </c>
      <c r="C162">
        <v>161</v>
      </c>
      <c r="D162">
        <v>8</v>
      </c>
      <c r="E162">
        <v>4</v>
      </c>
      <c r="F162">
        <v>29</v>
      </c>
      <c r="G162">
        <v>23</v>
      </c>
      <c r="H162">
        <v>0</v>
      </c>
      <c r="I162">
        <v>1</v>
      </c>
      <c r="J162">
        <f t="shared" si="79"/>
        <v>3</v>
      </c>
      <c r="K162">
        <f t="shared" si="78"/>
        <v>0</v>
      </c>
      <c r="L162" t="str">
        <f t="shared" si="80"/>
        <v>Home Win</v>
      </c>
    </row>
    <row r="163" spans="1:12" x14ac:dyDescent="0.35">
      <c r="A163">
        <v>1</v>
      </c>
      <c r="B163">
        <v>12</v>
      </c>
      <c r="C163">
        <v>162</v>
      </c>
      <c r="D163">
        <v>9</v>
      </c>
      <c r="E163">
        <v>1</v>
      </c>
      <c r="F163">
        <v>9</v>
      </c>
      <c r="G163">
        <v>22</v>
      </c>
      <c r="H163">
        <v>0</v>
      </c>
      <c r="I163">
        <v>13</v>
      </c>
      <c r="J163">
        <f t="shared" si="79"/>
        <v>3</v>
      </c>
      <c r="K163">
        <f t="shared" si="78"/>
        <v>0</v>
      </c>
      <c r="L163" t="str">
        <f t="shared" si="80"/>
        <v>Home Win</v>
      </c>
    </row>
    <row r="164" spans="1:12" x14ac:dyDescent="0.35">
      <c r="A164">
        <v>1</v>
      </c>
      <c r="B164">
        <v>12</v>
      </c>
      <c r="C164">
        <v>163</v>
      </c>
      <c r="D164">
        <v>10</v>
      </c>
      <c r="E164">
        <v>2</v>
      </c>
      <c r="F164">
        <v>9</v>
      </c>
      <c r="G164">
        <v>21</v>
      </c>
      <c r="H164">
        <v>1</v>
      </c>
      <c r="I164">
        <v>17</v>
      </c>
      <c r="J164">
        <f t="shared" si="79"/>
        <v>3</v>
      </c>
      <c r="K164">
        <f t="shared" si="78"/>
        <v>0</v>
      </c>
      <c r="L164" t="str">
        <f t="shared" si="80"/>
        <v>Home Win</v>
      </c>
    </row>
    <row r="165" spans="1:12" x14ac:dyDescent="0.35">
      <c r="A165">
        <v>1</v>
      </c>
      <c r="B165">
        <v>12</v>
      </c>
      <c r="C165">
        <v>164</v>
      </c>
      <c r="D165">
        <v>11</v>
      </c>
      <c r="E165">
        <v>3</v>
      </c>
      <c r="F165">
        <v>15</v>
      </c>
      <c r="G165">
        <v>20</v>
      </c>
      <c r="H165">
        <v>0</v>
      </c>
      <c r="I165">
        <v>6</v>
      </c>
      <c r="J165">
        <f t="shared" si="79"/>
        <v>3</v>
      </c>
      <c r="K165">
        <f t="shared" si="78"/>
        <v>0</v>
      </c>
      <c r="L165" t="str">
        <f t="shared" si="80"/>
        <v>Home Win</v>
      </c>
    </row>
    <row r="166" spans="1:12" x14ac:dyDescent="0.35">
      <c r="A166">
        <v>1</v>
      </c>
      <c r="B166">
        <v>12</v>
      </c>
      <c r="C166">
        <v>165</v>
      </c>
      <c r="D166">
        <v>12</v>
      </c>
      <c r="E166">
        <v>0</v>
      </c>
      <c r="F166">
        <v>8</v>
      </c>
      <c r="G166">
        <v>19</v>
      </c>
      <c r="H166">
        <v>2</v>
      </c>
      <c r="I166">
        <v>16</v>
      </c>
      <c r="J166">
        <f t="shared" si="79"/>
        <v>0</v>
      </c>
      <c r="K166">
        <f t="shared" si="78"/>
        <v>3</v>
      </c>
      <c r="L166" t="str">
        <f t="shared" si="80"/>
        <v>Away Win</v>
      </c>
    </row>
    <row r="167" spans="1:12" x14ac:dyDescent="0.35">
      <c r="A167">
        <v>1</v>
      </c>
      <c r="B167">
        <v>12</v>
      </c>
      <c r="C167">
        <v>166</v>
      </c>
      <c r="D167">
        <v>13</v>
      </c>
      <c r="E167">
        <v>0</v>
      </c>
      <c r="F167">
        <v>18</v>
      </c>
      <c r="G167">
        <v>18</v>
      </c>
      <c r="H167">
        <v>0</v>
      </c>
      <c r="I167">
        <v>11</v>
      </c>
      <c r="J167">
        <f t="shared" si="79"/>
        <v>1</v>
      </c>
      <c r="K167">
        <f t="shared" si="78"/>
        <v>1</v>
      </c>
      <c r="L167" t="str">
        <f t="shared" si="80"/>
        <v>Draw</v>
      </c>
    </row>
    <row r="168" spans="1:12" x14ac:dyDescent="0.35">
      <c r="A168">
        <v>1</v>
      </c>
      <c r="B168">
        <v>12</v>
      </c>
      <c r="C168">
        <v>167</v>
      </c>
      <c r="D168">
        <v>14</v>
      </c>
      <c r="E168">
        <v>0</v>
      </c>
      <c r="F168">
        <v>4</v>
      </c>
      <c r="G168">
        <v>17</v>
      </c>
      <c r="H168">
        <v>1</v>
      </c>
      <c r="I168">
        <v>12</v>
      </c>
      <c r="J168">
        <f t="shared" si="79"/>
        <v>0</v>
      </c>
      <c r="K168">
        <f t="shared" si="78"/>
        <v>3</v>
      </c>
      <c r="L168" t="str">
        <f t="shared" si="80"/>
        <v>Away Win</v>
      </c>
    </row>
    <row r="169" spans="1:12" x14ac:dyDescent="0.35">
      <c r="A169">
        <v>1</v>
      </c>
      <c r="B169">
        <v>12</v>
      </c>
      <c r="C169">
        <v>168</v>
      </c>
      <c r="D169">
        <v>15</v>
      </c>
      <c r="E169">
        <v>3</v>
      </c>
      <c r="F169">
        <v>38</v>
      </c>
      <c r="G169">
        <v>16</v>
      </c>
      <c r="H169">
        <v>3</v>
      </c>
      <c r="I169">
        <v>10</v>
      </c>
      <c r="J169">
        <f t="shared" si="79"/>
        <v>1</v>
      </c>
      <c r="K169">
        <f t="shared" si="78"/>
        <v>1</v>
      </c>
      <c r="L169" t="str">
        <f t="shared" si="80"/>
        <v>Draw</v>
      </c>
    </row>
    <row r="170" spans="1:12" x14ac:dyDescent="0.35">
      <c r="A170">
        <v>1</v>
      </c>
      <c r="B170">
        <v>13</v>
      </c>
      <c r="C170">
        <v>169</v>
      </c>
      <c r="D170">
        <v>1</v>
      </c>
      <c r="E170">
        <v>5</v>
      </c>
      <c r="F170">
        <v>19</v>
      </c>
      <c r="G170">
        <v>27</v>
      </c>
      <c r="H170">
        <v>1</v>
      </c>
      <c r="I170">
        <v>11</v>
      </c>
      <c r="J170">
        <f t="shared" si="79"/>
        <v>3</v>
      </c>
      <c r="K170">
        <f t="shared" si="78"/>
        <v>0</v>
      </c>
      <c r="L170" t="str">
        <f t="shared" si="80"/>
        <v>Home Win</v>
      </c>
    </row>
    <row r="171" spans="1:12" x14ac:dyDescent="0.35">
      <c r="A171">
        <v>1</v>
      </c>
      <c r="B171">
        <v>13</v>
      </c>
      <c r="C171">
        <v>170</v>
      </c>
      <c r="D171">
        <v>28</v>
      </c>
      <c r="E171">
        <v>1</v>
      </c>
      <c r="F171">
        <v>22</v>
      </c>
      <c r="G171">
        <v>26</v>
      </c>
      <c r="H171">
        <v>1</v>
      </c>
      <c r="I171">
        <v>11</v>
      </c>
      <c r="J171">
        <f t="shared" si="79"/>
        <v>1</v>
      </c>
      <c r="K171">
        <f t="shared" si="78"/>
        <v>1</v>
      </c>
      <c r="L171" t="str">
        <f t="shared" si="80"/>
        <v>Draw</v>
      </c>
    </row>
    <row r="172" spans="1:12" x14ac:dyDescent="0.35">
      <c r="A172">
        <v>1</v>
      </c>
      <c r="B172">
        <v>13</v>
      </c>
      <c r="C172">
        <v>171</v>
      </c>
      <c r="D172">
        <v>2</v>
      </c>
      <c r="E172">
        <v>0</v>
      </c>
      <c r="F172">
        <v>11</v>
      </c>
      <c r="G172">
        <v>25</v>
      </c>
      <c r="H172">
        <v>1</v>
      </c>
      <c r="I172">
        <v>12</v>
      </c>
      <c r="J172">
        <f t="shared" si="79"/>
        <v>0</v>
      </c>
      <c r="K172">
        <f t="shared" si="78"/>
        <v>3</v>
      </c>
      <c r="L172" t="str">
        <f t="shared" si="80"/>
        <v>Away Win</v>
      </c>
    </row>
    <row r="173" spans="1:12" x14ac:dyDescent="0.35">
      <c r="A173">
        <v>1</v>
      </c>
      <c r="B173">
        <v>13</v>
      </c>
      <c r="C173">
        <v>172</v>
      </c>
      <c r="D173">
        <v>3</v>
      </c>
      <c r="E173">
        <v>0</v>
      </c>
      <c r="F173">
        <v>14</v>
      </c>
      <c r="G173">
        <v>24</v>
      </c>
      <c r="H173">
        <v>1</v>
      </c>
      <c r="I173">
        <v>15</v>
      </c>
      <c r="J173">
        <f t="shared" si="79"/>
        <v>0</v>
      </c>
      <c r="K173">
        <f t="shared" si="78"/>
        <v>3</v>
      </c>
      <c r="L173" t="str">
        <f t="shared" si="80"/>
        <v>Away Win</v>
      </c>
    </row>
    <row r="174" spans="1:12" x14ac:dyDescent="0.35">
      <c r="A174">
        <v>1</v>
      </c>
      <c r="B174">
        <v>13</v>
      </c>
      <c r="C174">
        <v>173</v>
      </c>
      <c r="D174">
        <v>4</v>
      </c>
      <c r="E174">
        <v>2</v>
      </c>
      <c r="F174">
        <v>21</v>
      </c>
      <c r="G174">
        <v>23</v>
      </c>
      <c r="H174">
        <v>0</v>
      </c>
      <c r="I174">
        <v>3</v>
      </c>
      <c r="J174">
        <f t="shared" si="79"/>
        <v>3</v>
      </c>
      <c r="K174">
        <f t="shared" si="78"/>
        <v>0</v>
      </c>
      <c r="L174" t="str">
        <f t="shared" si="80"/>
        <v>Home Win</v>
      </c>
    </row>
    <row r="175" spans="1:12" x14ac:dyDescent="0.35">
      <c r="A175">
        <v>1</v>
      </c>
      <c r="B175">
        <v>13</v>
      </c>
      <c r="C175">
        <v>174</v>
      </c>
      <c r="D175">
        <v>5</v>
      </c>
      <c r="E175">
        <v>1</v>
      </c>
      <c r="F175">
        <v>12</v>
      </c>
      <c r="G175">
        <v>22</v>
      </c>
      <c r="H175">
        <v>2</v>
      </c>
      <c r="I175">
        <v>7</v>
      </c>
      <c r="J175">
        <f t="shared" si="79"/>
        <v>0</v>
      </c>
      <c r="K175">
        <f t="shared" si="78"/>
        <v>3</v>
      </c>
      <c r="L175" t="str">
        <f t="shared" si="80"/>
        <v>Away Win</v>
      </c>
    </row>
    <row r="176" spans="1:12" x14ac:dyDescent="0.35">
      <c r="A176">
        <v>1</v>
      </c>
      <c r="B176">
        <v>13</v>
      </c>
      <c r="C176">
        <v>175</v>
      </c>
      <c r="D176">
        <v>6</v>
      </c>
      <c r="E176">
        <v>1</v>
      </c>
      <c r="F176">
        <v>21</v>
      </c>
      <c r="G176">
        <v>21</v>
      </c>
      <c r="H176">
        <v>2</v>
      </c>
      <c r="I176">
        <v>6</v>
      </c>
      <c r="J176">
        <f t="shared" si="79"/>
        <v>0</v>
      </c>
      <c r="K176">
        <f t="shared" si="78"/>
        <v>3</v>
      </c>
      <c r="L176" t="str">
        <f t="shared" si="80"/>
        <v>Away Win</v>
      </c>
    </row>
    <row r="177" spans="1:12" x14ac:dyDescent="0.35">
      <c r="A177">
        <v>1</v>
      </c>
      <c r="B177">
        <v>13</v>
      </c>
      <c r="C177">
        <v>176</v>
      </c>
      <c r="D177">
        <v>7</v>
      </c>
      <c r="E177">
        <v>4</v>
      </c>
      <c r="F177">
        <v>27</v>
      </c>
      <c r="G177">
        <v>20</v>
      </c>
      <c r="H177">
        <v>0</v>
      </c>
      <c r="I177">
        <v>7</v>
      </c>
      <c r="J177">
        <f t="shared" si="79"/>
        <v>3</v>
      </c>
      <c r="K177">
        <f t="shared" si="78"/>
        <v>0</v>
      </c>
      <c r="L177" t="str">
        <f t="shared" si="80"/>
        <v>Home Win</v>
      </c>
    </row>
    <row r="178" spans="1:12" x14ac:dyDescent="0.35">
      <c r="A178">
        <v>1</v>
      </c>
      <c r="B178">
        <v>13</v>
      </c>
      <c r="C178">
        <v>177</v>
      </c>
      <c r="D178">
        <v>8</v>
      </c>
      <c r="E178">
        <v>1</v>
      </c>
      <c r="F178">
        <v>13</v>
      </c>
      <c r="G178">
        <v>19</v>
      </c>
      <c r="H178">
        <v>1</v>
      </c>
      <c r="I178">
        <v>8</v>
      </c>
      <c r="J178">
        <f t="shared" si="79"/>
        <v>1</v>
      </c>
      <c r="K178">
        <f t="shared" si="78"/>
        <v>1</v>
      </c>
      <c r="L178" t="str">
        <f t="shared" si="80"/>
        <v>Draw</v>
      </c>
    </row>
    <row r="179" spans="1:12" x14ac:dyDescent="0.35">
      <c r="A179">
        <v>1</v>
      </c>
      <c r="B179">
        <v>13</v>
      </c>
      <c r="C179">
        <v>178</v>
      </c>
      <c r="D179">
        <v>9</v>
      </c>
      <c r="E179">
        <v>2</v>
      </c>
      <c r="F179">
        <v>9</v>
      </c>
      <c r="G179">
        <v>18</v>
      </c>
      <c r="H179">
        <v>0</v>
      </c>
      <c r="I179">
        <v>8</v>
      </c>
      <c r="J179">
        <f t="shared" si="79"/>
        <v>3</v>
      </c>
      <c r="K179">
        <f t="shared" si="78"/>
        <v>0</v>
      </c>
      <c r="L179" t="str">
        <f t="shared" si="80"/>
        <v>Home Win</v>
      </c>
    </row>
    <row r="180" spans="1:12" x14ac:dyDescent="0.35">
      <c r="A180">
        <v>1</v>
      </c>
      <c r="B180">
        <v>13</v>
      </c>
      <c r="C180">
        <v>179</v>
      </c>
      <c r="D180">
        <v>10</v>
      </c>
      <c r="E180">
        <v>1</v>
      </c>
      <c r="F180">
        <v>8</v>
      </c>
      <c r="G180">
        <v>17</v>
      </c>
      <c r="H180">
        <v>1</v>
      </c>
      <c r="I180">
        <v>11</v>
      </c>
      <c r="J180">
        <f t="shared" si="79"/>
        <v>1</v>
      </c>
      <c r="K180">
        <f t="shared" si="78"/>
        <v>1</v>
      </c>
      <c r="L180" t="str">
        <f t="shared" si="80"/>
        <v>Draw</v>
      </c>
    </row>
    <row r="181" spans="1:12" x14ac:dyDescent="0.35">
      <c r="A181">
        <v>1</v>
      </c>
      <c r="B181">
        <v>13</v>
      </c>
      <c r="C181">
        <v>180</v>
      </c>
      <c r="D181">
        <v>11</v>
      </c>
      <c r="E181">
        <v>2</v>
      </c>
      <c r="F181">
        <v>13</v>
      </c>
      <c r="G181">
        <v>16</v>
      </c>
      <c r="H181">
        <v>2</v>
      </c>
      <c r="I181">
        <v>9</v>
      </c>
      <c r="J181">
        <f t="shared" si="79"/>
        <v>1</v>
      </c>
      <c r="K181">
        <f t="shared" si="78"/>
        <v>1</v>
      </c>
      <c r="L181" t="str">
        <f t="shared" si="80"/>
        <v>Draw</v>
      </c>
    </row>
    <row r="182" spans="1:12" x14ac:dyDescent="0.35">
      <c r="A182">
        <v>1</v>
      </c>
      <c r="B182">
        <v>13</v>
      </c>
      <c r="C182">
        <v>181</v>
      </c>
      <c r="D182">
        <v>12</v>
      </c>
      <c r="E182">
        <v>2</v>
      </c>
      <c r="F182">
        <v>10</v>
      </c>
      <c r="G182">
        <v>15</v>
      </c>
      <c r="H182">
        <v>3</v>
      </c>
      <c r="I182">
        <v>20</v>
      </c>
      <c r="J182">
        <f t="shared" si="79"/>
        <v>0</v>
      </c>
      <c r="K182">
        <f t="shared" si="78"/>
        <v>3</v>
      </c>
      <c r="L182" t="str">
        <f t="shared" si="80"/>
        <v>Away Win</v>
      </c>
    </row>
    <row r="183" spans="1:12" x14ac:dyDescent="0.35">
      <c r="A183">
        <v>1</v>
      </c>
      <c r="B183">
        <v>13</v>
      </c>
      <c r="C183">
        <v>182</v>
      </c>
      <c r="D183">
        <v>13</v>
      </c>
      <c r="E183">
        <v>2</v>
      </c>
      <c r="F183">
        <v>19</v>
      </c>
      <c r="G183">
        <v>14</v>
      </c>
      <c r="H183">
        <v>2</v>
      </c>
      <c r="I183">
        <v>13</v>
      </c>
      <c r="J183">
        <f t="shared" si="79"/>
        <v>1</v>
      </c>
      <c r="K183">
        <f t="shared" si="78"/>
        <v>1</v>
      </c>
      <c r="L183" t="str">
        <f t="shared" si="80"/>
        <v>Draw</v>
      </c>
    </row>
    <row r="184" spans="1:12" x14ac:dyDescent="0.35">
      <c r="A184">
        <v>1</v>
      </c>
      <c r="B184">
        <v>14</v>
      </c>
      <c r="C184">
        <v>183</v>
      </c>
      <c r="D184">
        <v>14</v>
      </c>
      <c r="E184">
        <v>1</v>
      </c>
      <c r="F184">
        <v>11</v>
      </c>
      <c r="G184">
        <v>1</v>
      </c>
      <c r="H184">
        <v>0</v>
      </c>
      <c r="I184">
        <v>8</v>
      </c>
      <c r="J184">
        <f t="shared" si="79"/>
        <v>3</v>
      </c>
      <c r="K184">
        <f t="shared" si="78"/>
        <v>0</v>
      </c>
      <c r="L184" t="str">
        <f t="shared" si="80"/>
        <v>Home Win</v>
      </c>
    </row>
    <row r="185" spans="1:12" x14ac:dyDescent="0.35">
      <c r="A185">
        <v>1</v>
      </c>
      <c r="B185">
        <v>14</v>
      </c>
      <c r="C185">
        <v>184</v>
      </c>
      <c r="D185">
        <v>13</v>
      </c>
      <c r="E185">
        <v>0</v>
      </c>
      <c r="F185">
        <v>5</v>
      </c>
      <c r="G185">
        <v>15</v>
      </c>
      <c r="H185">
        <v>2</v>
      </c>
      <c r="I185">
        <v>15</v>
      </c>
      <c r="J185">
        <f t="shared" si="79"/>
        <v>0</v>
      </c>
      <c r="K185">
        <f t="shared" si="78"/>
        <v>3</v>
      </c>
      <c r="L185" t="str">
        <f t="shared" si="80"/>
        <v>Away Win</v>
      </c>
    </row>
    <row r="186" spans="1:12" x14ac:dyDescent="0.35">
      <c r="A186">
        <v>1</v>
      </c>
      <c r="B186">
        <v>14</v>
      </c>
      <c r="C186">
        <v>185</v>
      </c>
      <c r="D186">
        <v>12</v>
      </c>
      <c r="E186">
        <v>0</v>
      </c>
      <c r="F186">
        <v>14</v>
      </c>
      <c r="G186">
        <v>16</v>
      </c>
      <c r="H186">
        <v>0</v>
      </c>
      <c r="I186">
        <v>19</v>
      </c>
      <c r="J186">
        <f t="shared" si="79"/>
        <v>1</v>
      </c>
      <c r="K186">
        <f t="shared" si="78"/>
        <v>1</v>
      </c>
      <c r="L186" t="str">
        <f t="shared" si="80"/>
        <v>Draw</v>
      </c>
    </row>
    <row r="187" spans="1:12" x14ac:dyDescent="0.35">
      <c r="A187">
        <v>1</v>
      </c>
      <c r="B187">
        <v>14</v>
      </c>
      <c r="C187">
        <v>186</v>
      </c>
      <c r="D187">
        <v>11</v>
      </c>
      <c r="E187">
        <v>5</v>
      </c>
      <c r="F187">
        <v>18</v>
      </c>
      <c r="G187">
        <v>17</v>
      </c>
      <c r="H187">
        <v>1</v>
      </c>
      <c r="I187">
        <v>13</v>
      </c>
      <c r="J187">
        <f t="shared" si="79"/>
        <v>3</v>
      </c>
      <c r="K187">
        <f t="shared" si="78"/>
        <v>0</v>
      </c>
      <c r="L187" t="str">
        <f t="shared" si="80"/>
        <v>Home Win</v>
      </c>
    </row>
    <row r="188" spans="1:12" x14ac:dyDescent="0.35">
      <c r="A188">
        <v>1</v>
      </c>
      <c r="B188">
        <v>14</v>
      </c>
      <c r="C188">
        <v>187</v>
      </c>
      <c r="D188">
        <v>10</v>
      </c>
      <c r="E188">
        <v>1</v>
      </c>
      <c r="F188">
        <v>4</v>
      </c>
      <c r="G188">
        <v>18</v>
      </c>
      <c r="H188">
        <v>2</v>
      </c>
      <c r="I188">
        <v>12</v>
      </c>
      <c r="J188">
        <f t="shared" si="79"/>
        <v>0</v>
      </c>
      <c r="K188">
        <f t="shared" si="78"/>
        <v>3</v>
      </c>
      <c r="L188" t="str">
        <f t="shared" si="80"/>
        <v>Away Win</v>
      </c>
    </row>
    <row r="189" spans="1:12" x14ac:dyDescent="0.35">
      <c r="A189">
        <v>1</v>
      </c>
      <c r="B189">
        <v>14</v>
      </c>
      <c r="C189">
        <v>188</v>
      </c>
      <c r="D189">
        <v>9</v>
      </c>
      <c r="E189">
        <v>1</v>
      </c>
      <c r="F189">
        <v>3</v>
      </c>
      <c r="G189">
        <v>19</v>
      </c>
      <c r="H189">
        <v>4</v>
      </c>
      <c r="I189">
        <v>21</v>
      </c>
      <c r="J189">
        <f t="shared" si="79"/>
        <v>0</v>
      </c>
      <c r="K189">
        <f t="shared" si="78"/>
        <v>3</v>
      </c>
      <c r="L189" t="str">
        <f t="shared" si="80"/>
        <v>Away Win</v>
      </c>
    </row>
    <row r="190" spans="1:12" x14ac:dyDescent="0.35">
      <c r="A190">
        <v>1</v>
      </c>
      <c r="B190">
        <v>14</v>
      </c>
      <c r="C190">
        <v>189</v>
      </c>
      <c r="D190">
        <v>8</v>
      </c>
      <c r="E190">
        <v>5</v>
      </c>
      <c r="F190">
        <v>31</v>
      </c>
      <c r="G190">
        <v>20</v>
      </c>
      <c r="H190">
        <v>4</v>
      </c>
      <c r="I190">
        <v>8</v>
      </c>
      <c r="J190">
        <f t="shared" si="79"/>
        <v>3</v>
      </c>
      <c r="K190">
        <f t="shared" si="78"/>
        <v>0</v>
      </c>
      <c r="L190" t="str">
        <f t="shared" si="80"/>
        <v>Home Win</v>
      </c>
    </row>
    <row r="191" spans="1:12" x14ac:dyDescent="0.35">
      <c r="A191">
        <v>1</v>
      </c>
      <c r="B191">
        <v>14</v>
      </c>
      <c r="C191">
        <v>190</v>
      </c>
      <c r="D191">
        <v>7</v>
      </c>
      <c r="E191">
        <v>1</v>
      </c>
      <c r="F191">
        <v>11</v>
      </c>
      <c r="G191">
        <v>21</v>
      </c>
      <c r="H191">
        <v>2</v>
      </c>
      <c r="I191">
        <v>10</v>
      </c>
      <c r="J191">
        <f t="shared" si="79"/>
        <v>0</v>
      </c>
      <c r="K191">
        <f t="shared" si="78"/>
        <v>3</v>
      </c>
      <c r="L191" t="str">
        <f t="shared" si="80"/>
        <v>Away Win</v>
      </c>
    </row>
    <row r="192" spans="1:12" x14ac:dyDescent="0.35">
      <c r="A192">
        <v>1</v>
      </c>
      <c r="B192">
        <v>14</v>
      </c>
      <c r="C192">
        <v>191</v>
      </c>
      <c r="D192">
        <v>6</v>
      </c>
      <c r="E192">
        <v>3</v>
      </c>
      <c r="F192">
        <v>20</v>
      </c>
      <c r="G192">
        <v>22</v>
      </c>
      <c r="H192">
        <v>1</v>
      </c>
      <c r="I192">
        <v>14</v>
      </c>
      <c r="J192">
        <f t="shared" si="79"/>
        <v>3</v>
      </c>
      <c r="K192">
        <f t="shared" si="78"/>
        <v>0</v>
      </c>
      <c r="L192" t="str">
        <f t="shared" si="80"/>
        <v>Home Win</v>
      </c>
    </row>
    <row r="193" spans="1:12" x14ac:dyDescent="0.35">
      <c r="A193">
        <v>1</v>
      </c>
      <c r="B193">
        <v>14</v>
      </c>
      <c r="C193">
        <v>192</v>
      </c>
      <c r="D193">
        <v>5</v>
      </c>
      <c r="E193">
        <v>1</v>
      </c>
      <c r="F193">
        <v>17</v>
      </c>
      <c r="G193">
        <v>23</v>
      </c>
      <c r="H193">
        <v>1</v>
      </c>
      <c r="I193">
        <v>10</v>
      </c>
      <c r="J193">
        <f t="shared" si="79"/>
        <v>1</v>
      </c>
      <c r="K193">
        <f t="shared" si="78"/>
        <v>1</v>
      </c>
      <c r="L193" t="str">
        <f t="shared" si="80"/>
        <v>Draw</v>
      </c>
    </row>
    <row r="194" spans="1:12" x14ac:dyDescent="0.35">
      <c r="A194">
        <v>1</v>
      </c>
      <c r="B194">
        <v>14</v>
      </c>
      <c r="C194">
        <v>193</v>
      </c>
      <c r="D194">
        <v>4</v>
      </c>
      <c r="E194">
        <v>3</v>
      </c>
      <c r="F194">
        <v>24</v>
      </c>
      <c r="G194">
        <v>24</v>
      </c>
      <c r="H194">
        <v>1</v>
      </c>
      <c r="I194">
        <v>11</v>
      </c>
      <c r="J194">
        <f t="shared" si="79"/>
        <v>3</v>
      </c>
      <c r="K194">
        <f t="shared" ref="K194:K257" si="81">IF(E194&lt;H194, 3, IF(E194=H194, 1, 0))</f>
        <v>0</v>
      </c>
      <c r="L194" t="str">
        <f t="shared" si="80"/>
        <v>Home Win</v>
      </c>
    </row>
    <row r="195" spans="1:12" x14ac:dyDescent="0.35">
      <c r="A195">
        <v>1</v>
      </c>
      <c r="B195">
        <v>14</v>
      </c>
      <c r="C195">
        <v>194</v>
      </c>
      <c r="D195">
        <v>3</v>
      </c>
      <c r="E195">
        <v>2</v>
      </c>
      <c r="F195">
        <v>11</v>
      </c>
      <c r="G195">
        <v>25</v>
      </c>
      <c r="H195">
        <v>2</v>
      </c>
      <c r="I195">
        <v>13</v>
      </c>
      <c r="J195">
        <f t="shared" ref="J195:J258" si="82">IF(E195&gt;H195, 3, IF(E195=H195, 1, 0))</f>
        <v>1</v>
      </c>
      <c r="K195">
        <f t="shared" si="81"/>
        <v>1</v>
      </c>
      <c r="L195" t="str">
        <f t="shared" si="80"/>
        <v>Draw</v>
      </c>
    </row>
    <row r="196" spans="1:12" x14ac:dyDescent="0.35">
      <c r="A196">
        <v>1</v>
      </c>
      <c r="B196">
        <v>14</v>
      </c>
      <c r="C196">
        <v>195</v>
      </c>
      <c r="D196">
        <v>2</v>
      </c>
      <c r="E196">
        <v>1</v>
      </c>
      <c r="F196">
        <v>13</v>
      </c>
      <c r="G196">
        <v>26</v>
      </c>
      <c r="H196">
        <v>1</v>
      </c>
      <c r="I196">
        <v>12</v>
      </c>
      <c r="J196">
        <f t="shared" si="82"/>
        <v>1</v>
      </c>
      <c r="K196">
        <f t="shared" si="81"/>
        <v>1</v>
      </c>
      <c r="L196" t="str">
        <f t="shared" ref="L196:L259" si="83">IF(J196=1, "Draw", IF(J196=3, "Home Win", "Away Win"))</f>
        <v>Draw</v>
      </c>
    </row>
    <row r="197" spans="1:12" x14ac:dyDescent="0.35">
      <c r="A197">
        <v>1</v>
      </c>
      <c r="B197">
        <v>14</v>
      </c>
      <c r="C197">
        <v>196</v>
      </c>
      <c r="D197">
        <v>28</v>
      </c>
      <c r="E197">
        <v>1</v>
      </c>
      <c r="F197">
        <v>12</v>
      </c>
      <c r="G197">
        <v>27</v>
      </c>
      <c r="H197">
        <v>2</v>
      </c>
      <c r="I197">
        <v>15</v>
      </c>
      <c r="J197">
        <f t="shared" si="82"/>
        <v>0</v>
      </c>
      <c r="K197">
        <f t="shared" si="81"/>
        <v>3</v>
      </c>
      <c r="L197" t="str">
        <f t="shared" si="83"/>
        <v>Away Win</v>
      </c>
    </row>
    <row r="198" spans="1:12" x14ac:dyDescent="0.35">
      <c r="A198">
        <v>1</v>
      </c>
      <c r="B198">
        <v>15</v>
      </c>
      <c r="C198">
        <v>197</v>
      </c>
      <c r="D198">
        <v>1</v>
      </c>
      <c r="E198">
        <v>0</v>
      </c>
      <c r="F198">
        <v>9</v>
      </c>
      <c r="G198">
        <v>4</v>
      </c>
      <c r="H198">
        <v>1</v>
      </c>
      <c r="I198">
        <v>13</v>
      </c>
      <c r="J198">
        <f t="shared" si="82"/>
        <v>0</v>
      </c>
      <c r="K198">
        <f t="shared" si="81"/>
        <v>3</v>
      </c>
      <c r="L198" t="str">
        <f t="shared" si="83"/>
        <v>Away Win</v>
      </c>
    </row>
    <row r="199" spans="1:12" x14ac:dyDescent="0.35">
      <c r="A199">
        <v>1</v>
      </c>
      <c r="B199">
        <v>15</v>
      </c>
      <c r="C199">
        <v>198</v>
      </c>
      <c r="D199">
        <v>5</v>
      </c>
      <c r="E199">
        <v>5</v>
      </c>
      <c r="F199">
        <v>25</v>
      </c>
      <c r="G199">
        <v>3</v>
      </c>
      <c r="H199">
        <v>0</v>
      </c>
      <c r="I199">
        <v>3</v>
      </c>
      <c r="J199">
        <f t="shared" si="82"/>
        <v>3</v>
      </c>
      <c r="K199">
        <f t="shared" si="81"/>
        <v>0</v>
      </c>
      <c r="L199" t="str">
        <f t="shared" si="83"/>
        <v>Home Win</v>
      </c>
    </row>
    <row r="200" spans="1:12" x14ac:dyDescent="0.35">
      <c r="A200">
        <v>1</v>
      </c>
      <c r="B200">
        <v>15</v>
      </c>
      <c r="C200">
        <v>199</v>
      </c>
      <c r="D200">
        <v>6</v>
      </c>
      <c r="E200">
        <v>2</v>
      </c>
      <c r="F200">
        <v>27</v>
      </c>
      <c r="G200">
        <v>2</v>
      </c>
      <c r="H200">
        <v>1</v>
      </c>
      <c r="I200">
        <v>11</v>
      </c>
      <c r="J200">
        <f t="shared" si="82"/>
        <v>3</v>
      </c>
      <c r="K200">
        <f t="shared" si="81"/>
        <v>0</v>
      </c>
      <c r="L200" t="str">
        <f t="shared" si="83"/>
        <v>Home Win</v>
      </c>
    </row>
    <row r="201" spans="1:12" x14ac:dyDescent="0.35">
      <c r="A201">
        <v>1</v>
      </c>
      <c r="B201">
        <v>15</v>
      </c>
      <c r="C201">
        <v>200</v>
      </c>
      <c r="D201">
        <v>7</v>
      </c>
      <c r="E201">
        <v>1</v>
      </c>
      <c r="F201">
        <v>10</v>
      </c>
      <c r="G201">
        <v>28</v>
      </c>
      <c r="H201">
        <v>2</v>
      </c>
      <c r="I201">
        <v>12</v>
      </c>
      <c r="J201">
        <f t="shared" si="82"/>
        <v>0</v>
      </c>
      <c r="K201">
        <f t="shared" si="81"/>
        <v>3</v>
      </c>
      <c r="L201" t="str">
        <f t="shared" si="83"/>
        <v>Away Win</v>
      </c>
    </row>
    <row r="202" spans="1:12" x14ac:dyDescent="0.35">
      <c r="A202">
        <v>1</v>
      </c>
      <c r="B202">
        <v>15</v>
      </c>
      <c r="C202">
        <v>201</v>
      </c>
      <c r="D202">
        <v>8</v>
      </c>
      <c r="E202">
        <v>1</v>
      </c>
      <c r="F202">
        <v>20</v>
      </c>
      <c r="G202">
        <v>27</v>
      </c>
      <c r="H202">
        <v>0</v>
      </c>
      <c r="I202">
        <v>12</v>
      </c>
      <c r="J202">
        <f t="shared" si="82"/>
        <v>3</v>
      </c>
      <c r="K202">
        <f t="shared" si="81"/>
        <v>0</v>
      </c>
      <c r="L202" t="str">
        <f t="shared" si="83"/>
        <v>Home Win</v>
      </c>
    </row>
    <row r="203" spans="1:12" x14ac:dyDescent="0.35">
      <c r="A203">
        <v>1</v>
      </c>
      <c r="B203">
        <v>15</v>
      </c>
      <c r="C203">
        <v>202</v>
      </c>
      <c r="D203">
        <v>9</v>
      </c>
      <c r="E203">
        <v>2</v>
      </c>
      <c r="F203">
        <v>20</v>
      </c>
      <c r="G203">
        <v>26</v>
      </c>
      <c r="H203">
        <v>1</v>
      </c>
      <c r="I203">
        <v>8</v>
      </c>
      <c r="J203">
        <f t="shared" si="82"/>
        <v>3</v>
      </c>
      <c r="K203">
        <f t="shared" si="81"/>
        <v>0</v>
      </c>
      <c r="L203" t="str">
        <f t="shared" si="83"/>
        <v>Home Win</v>
      </c>
    </row>
    <row r="204" spans="1:12" x14ac:dyDescent="0.35">
      <c r="A204">
        <v>1</v>
      </c>
      <c r="B204">
        <v>15</v>
      </c>
      <c r="C204">
        <v>203</v>
      </c>
      <c r="D204">
        <v>10</v>
      </c>
      <c r="E204">
        <v>2</v>
      </c>
      <c r="F204">
        <v>9</v>
      </c>
      <c r="G204">
        <v>25</v>
      </c>
      <c r="H204">
        <v>1</v>
      </c>
      <c r="I204">
        <v>18</v>
      </c>
      <c r="J204">
        <f t="shared" si="82"/>
        <v>3</v>
      </c>
      <c r="K204">
        <f t="shared" si="81"/>
        <v>0</v>
      </c>
      <c r="L204" t="str">
        <f t="shared" si="83"/>
        <v>Home Win</v>
      </c>
    </row>
    <row r="205" spans="1:12" x14ac:dyDescent="0.35">
      <c r="A205">
        <v>1</v>
      </c>
      <c r="B205">
        <v>15</v>
      </c>
      <c r="C205">
        <v>204</v>
      </c>
      <c r="D205">
        <v>11</v>
      </c>
      <c r="E205">
        <v>1</v>
      </c>
      <c r="F205">
        <v>11</v>
      </c>
      <c r="G205">
        <v>24</v>
      </c>
      <c r="H205">
        <v>1</v>
      </c>
      <c r="I205">
        <v>15</v>
      </c>
      <c r="J205">
        <f t="shared" si="82"/>
        <v>1</v>
      </c>
      <c r="K205">
        <f t="shared" si="81"/>
        <v>1</v>
      </c>
      <c r="L205" t="str">
        <f t="shared" si="83"/>
        <v>Draw</v>
      </c>
    </row>
    <row r="206" spans="1:12" x14ac:dyDescent="0.35">
      <c r="A206">
        <v>1</v>
      </c>
      <c r="B206">
        <v>15</v>
      </c>
      <c r="C206">
        <v>205</v>
      </c>
      <c r="D206">
        <v>12</v>
      </c>
      <c r="E206">
        <v>0</v>
      </c>
      <c r="F206">
        <v>8</v>
      </c>
      <c r="G206">
        <v>23</v>
      </c>
      <c r="H206">
        <v>2</v>
      </c>
      <c r="I206">
        <v>10</v>
      </c>
      <c r="J206">
        <f t="shared" si="82"/>
        <v>0</v>
      </c>
      <c r="K206">
        <f t="shared" si="81"/>
        <v>3</v>
      </c>
      <c r="L206" t="str">
        <f t="shared" si="83"/>
        <v>Away Win</v>
      </c>
    </row>
    <row r="207" spans="1:12" x14ac:dyDescent="0.35">
      <c r="A207">
        <v>1</v>
      </c>
      <c r="B207">
        <v>15</v>
      </c>
      <c r="C207">
        <v>206</v>
      </c>
      <c r="D207">
        <v>13</v>
      </c>
      <c r="E207">
        <v>0</v>
      </c>
      <c r="F207">
        <v>12</v>
      </c>
      <c r="G207">
        <v>22</v>
      </c>
      <c r="H207">
        <v>0</v>
      </c>
      <c r="I207">
        <v>10</v>
      </c>
      <c r="J207">
        <f t="shared" si="82"/>
        <v>1</v>
      </c>
      <c r="K207">
        <f t="shared" si="81"/>
        <v>1</v>
      </c>
      <c r="L207" t="str">
        <f t="shared" si="83"/>
        <v>Draw</v>
      </c>
    </row>
    <row r="208" spans="1:12" x14ac:dyDescent="0.35">
      <c r="A208">
        <v>1</v>
      </c>
      <c r="B208">
        <v>15</v>
      </c>
      <c r="C208">
        <v>207</v>
      </c>
      <c r="D208">
        <v>14</v>
      </c>
      <c r="E208">
        <v>3</v>
      </c>
      <c r="F208">
        <v>14</v>
      </c>
      <c r="G208">
        <v>21</v>
      </c>
      <c r="H208">
        <v>2</v>
      </c>
      <c r="I208">
        <v>14</v>
      </c>
      <c r="J208">
        <f t="shared" si="82"/>
        <v>3</v>
      </c>
      <c r="K208">
        <f t="shared" si="81"/>
        <v>0</v>
      </c>
      <c r="L208" t="str">
        <f t="shared" si="83"/>
        <v>Home Win</v>
      </c>
    </row>
    <row r="209" spans="1:12" x14ac:dyDescent="0.35">
      <c r="A209">
        <v>1</v>
      </c>
      <c r="B209">
        <v>15</v>
      </c>
      <c r="C209">
        <v>208</v>
      </c>
      <c r="D209">
        <v>15</v>
      </c>
      <c r="E209">
        <v>6</v>
      </c>
      <c r="F209">
        <v>38</v>
      </c>
      <c r="G209">
        <v>20</v>
      </c>
      <c r="H209">
        <v>0</v>
      </c>
      <c r="I209">
        <v>5</v>
      </c>
      <c r="J209">
        <f t="shared" si="82"/>
        <v>3</v>
      </c>
      <c r="K209">
        <f t="shared" si="81"/>
        <v>0</v>
      </c>
      <c r="L209" t="str">
        <f t="shared" si="83"/>
        <v>Home Win</v>
      </c>
    </row>
    <row r="210" spans="1:12" x14ac:dyDescent="0.35">
      <c r="A210">
        <v>1</v>
      </c>
      <c r="B210">
        <v>15</v>
      </c>
      <c r="C210">
        <v>209</v>
      </c>
      <c r="D210">
        <v>16</v>
      </c>
      <c r="E210">
        <v>0</v>
      </c>
      <c r="F210">
        <v>8</v>
      </c>
      <c r="G210">
        <v>19</v>
      </c>
      <c r="H210">
        <v>5</v>
      </c>
      <c r="I210">
        <v>16</v>
      </c>
      <c r="J210">
        <f t="shared" si="82"/>
        <v>0</v>
      </c>
      <c r="K210">
        <f t="shared" si="81"/>
        <v>3</v>
      </c>
      <c r="L210" t="str">
        <f t="shared" si="83"/>
        <v>Away Win</v>
      </c>
    </row>
    <row r="211" spans="1:12" x14ac:dyDescent="0.35">
      <c r="A211">
        <v>1</v>
      </c>
      <c r="B211">
        <v>15</v>
      </c>
      <c r="C211">
        <v>210</v>
      </c>
      <c r="D211">
        <v>17</v>
      </c>
      <c r="E211">
        <v>2</v>
      </c>
      <c r="F211">
        <v>27</v>
      </c>
      <c r="G211">
        <v>18</v>
      </c>
      <c r="H211">
        <v>1</v>
      </c>
      <c r="I211">
        <v>8</v>
      </c>
      <c r="J211">
        <f t="shared" si="82"/>
        <v>3</v>
      </c>
      <c r="K211">
        <f t="shared" si="81"/>
        <v>0</v>
      </c>
      <c r="L211" t="str">
        <f t="shared" si="83"/>
        <v>Home Win</v>
      </c>
    </row>
    <row r="212" spans="1:12" x14ac:dyDescent="0.35">
      <c r="A212">
        <v>1</v>
      </c>
      <c r="B212">
        <v>16</v>
      </c>
      <c r="C212">
        <v>211</v>
      </c>
      <c r="D212">
        <v>1</v>
      </c>
      <c r="E212">
        <v>2</v>
      </c>
      <c r="F212">
        <v>12</v>
      </c>
      <c r="G212">
        <v>19</v>
      </c>
      <c r="H212">
        <v>1</v>
      </c>
      <c r="I212">
        <v>13</v>
      </c>
      <c r="J212">
        <f t="shared" si="82"/>
        <v>3</v>
      </c>
      <c r="K212">
        <f t="shared" si="81"/>
        <v>0</v>
      </c>
      <c r="L212" t="str">
        <f t="shared" si="83"/>
        <v>Home Win</v>
      </c>
    </row>
    <row r="213" spans="1:12" x14ac:dyDescent="0.35">
      <c r="A213">
        <v>1</v>
      </c>
      <c r="B213">
        <v>16</v>
      </c>
      <c r="C213">
        <v>212</v>
      </c>
      <c r="D213">
        <v>20</v>
      </c>
      <c r="E213">
        <v>0</v>
      </c>
      <c r="F213">
        <v>12</v>
      </c>
      <c r="G213">
        <v>18</v>
      </c>
      <c r="H213">
        <v>4</v>
      </c>
      <c r="I213">
        <v>13</v>
      </c>
      <c r="J213">
        <f t="shared" si="82"/>
        <v>0</v>
      </c>
      <c r="K213">
        <f t="shared" si="81"/>
        <v>3</v>
      </c>
      <c r="L213" t="str">
        <f t="shared" si="83"/>
        <v>Away Win</v>
      </c>
    </row>
    <row r="214" spans="1:12" x14ac:dyDescent="0.35">
      <c r="A214">
        <v>1</v>
      </c>
      <c r="B214">
        <v>16</v>
      </c>
      <c r="C214">
        <v>213</v>
      </c>
      <c r="D214">
        <v>21</v>
      </c>
      <c r="E214">
        <v>2</v>
      </c>
      <c r="F214">
        <v>14</v>
      </c>
      <c r="G214">
        <v>17</v>
      </c>
      <c r="H214">
        <v>1</v>
      </c>
      <c r="I214">
        <v>14</v>
      </c>
      <c r="J214">
        <f t="shared" si="82"/>
        <v>3</v>
      </c>
      <c r="K214">
        <f t="shared" si="81"/>
        <v>0</v>
      </c>
      <c r="L214" t="str">
        <f t="shared" si="83"/>
        <v>Home Win</v>
      </c>
    </row>
    <row r="215" spans="1:12" x14ac:dyDescent="0.35">
      <c r="A215">
        <v>1</v>
      </c>
      <c r="B215">
        <v>16</v>
      </c>
      <c r="C215">
        <v>214</v>
      </c>
      <c r="D215">
        <v>22</v>
      </c>
      <c r="E215">
        <v>0</v>
      </c>
      <c r="F215">
        <v>15</v>
      </c>
      <c r="G215">
        <v>16</v>
      </c>
      <c r="H215">
        <v>0</v>
      </c>
      <c r="I215">
        <v>10</v>
      </c>
      <c r="J215">
        <f t="shared" si="82"/>
        <v>1</v>
      </c>
      <c r="K215">
        <f t="shared" si="81"/>
        <v>1</v>
      </c>
      <c r="L215" t="str">
        <f t="shared" si="83"/>
        <v>Draw</v>
      </c>
    </row>
    <row r="216" spans="1:12" x14ac:dyDescent="0.35">
      <c r="A216">
        <v>1</v>
      </c>
      <c r="B216">
        <v>16</v>
      </c>
      <c r="C216">
        <v>215</v>
      </c>
      <c r="D216">
        <v>23</v>
      </c>
      <c r="E216">
        <v>1</v>
      </c>
      <c r="F216">
        <v>7</v>
      </c>
      <c r="G216">
        <v>15</v>
      </c>
      <c r="H216">
        <v>2</v>
      </c>
      <c r="I216">
        <v>24</v>
      </c>
      <c r="J216">
        <f t="shared" si="82"/>
        <v>0</v>
      </c>
      <c r="K216">
        <f t="shared" si="81"/>
        <v>3</v>
      </c>
      <c r="L216" t="str">
        <f t="shared" si="83"/>
        <v>Away Win</v>
      </c>
    </row>
    <row r="217" spans="1:12" x14ac:dyDescent="0.35">
      <c r="A217">
        <v>1</v>
      </c>
      <c r="B217">
        <v>16</v>
      </c>
      <c r="C217">
        <v>216</v>
      </c>
      <c r="D217">
        <v>24</v>
      </c>
      <c r="E217">
        <v>3</v>
      </c>
      <c r="F217">
        <v>20</v>
      </c>
      <c r="G217">
        <v>14</v>
      </c>
      <c r="H217">
        <v>1</v>
      </c>
      <c r="I217">
        <v>11</v>
      </c>
      <c r="J217">
        <f t="shared" si="82"/>
        <v>3</v>
      </c>
      <c r="K217">
        <f t="shared" si="81"/>
        <v>0</v>
      </c>
      <c r="L217" t="str">
        <f t="shared" si="83"/>
        <v>Home Win</v>
      </c>
    </row>
    <row r="218" spans="1:12" x14ac:dyDescent="0.35">
      <c r="A218">
        <v>1</v>
      </c>
      <c r="B218">
        <v>16</v>
      </c>
      <c r="C218">
        <v>217</v>
      </c>
      <c r="D218">
        <v>25</v>
      </c>
      <c r="E218">
        <v>1</v>
      </c>
      <c r="F218">
        <v>8</v>
      </c>
      <c r="G218">
        <v>13</v>
      </c>
      <c r="H218">
        <v>1</v>
      </c>
      <c r="I218">
        <v>16</v>
      </c>
      <c r="J218">
        <f t="shared" si="82"/>
        <v>1</v>
      </c>
      <c r="K218">
        <f t="shared" si="81"/>
        <v>1</v>
      </c>
      <c r="L218" t="str">
        <f t="shared" si="83"/>
        <v>Draw</v>
      </c>
    </row>
    <row r="219" spans="1:12" x14ac:dyDescent="0.35">
      <c r="A219">
        <v>1</v>
      </c>
      <c r="B219">
        <v>16</v>
      </c>
      <c r="C219">
        <v>218</v>
      </c>
      <c r="D219">
        <v>26</v>
      </c>
      <c r="E219">
        <v>2</v>
      </c>
      <c r="F219">
        <v>20</v>
      </c>
      <c r="G219">
        <v>12</v>
      </c>
      <c r="H219">
        <v>1</v>
      </c>
      <c r="I219">
        <v>15</v>
      </c>
      <c r="J219">
        <f t="shared" si="82"/>
        <v>3</v>
      </c>
      <c r="K219">
        <f t="shared" si="81"/>
        <v>0</v>
      </c>
      <c r="L219" t="str">
        <f t="shared" si="83"/>
        <v>Home Win</v>
      </c>
    </row>
    <row r="220" spans="1:12" x14ac:dyDescent="0.35">
      <c r="A220">
        <v>1</v>
      </c>
      <c r="B220">
        <v>16</v>
      </c>
      <c r="C220">
        <v>219</v>
      </c>
      <c r="D220">
        <v>27</v>
      </c>
      <c r="E220">
        <v>3</v>
      </c>
      <c r="F220">
        <v>18</v>
      </c>
      <c r="G220">
        <v>11</v>
      </c>
      <c r="H220">
        <v>2</v>
      </c>
      <c r="I220">
        <v>11</v>
      </c>
      <c r="J220">
        <f t="shared" si="82"/>
        <v>3</v>
      </c>
      <c r="K220">
        <f t="shared" si="81"/>
        <v>0</v>
      </c>
      <c r="L220" t="str">
        <f t="shared" si="83"/>
        <v>Home Win</v>
      </c>
    </row>
    <row r="221" spans="1:12" x14ac:dyDescent="0.35">
      <c r="A221">
        <v>1</v>
      </c>
      <c r="B221">
        <v>16</v>
      </c>
      <c r="C221">
        <v>220</v>
      </c>
      <c r="D221">
        <v>28</v>
      </c>
      <c r="E221">
        <v>0</v>
      </c>
      <c r="F221">
        <v>19</v>
      </c>
      <c r="G221">
        <v>10</v>
      </c>
      <c r="H221">
        <v>0</v>
      </c>
      <c r="I221">
        <v>8</v>
      </c>
      <c r="J221">
        <f t="shared" si="82"/>
        <v>1</v>
      </c>
      <c r="K221">
        <f t="shared" si="81"/>
        <v>1</v>
      </c>
      <c r="L221" t="str">
        <f t="shared" si="83"/>
        <v>Draw</v>
      </c>
    </row>
    <row r="222" spans="1:12" x14ac:dyDescent="0.35">
      <c r="A222">
        <v>1</v>
      </c>
      <c r="B222">
        <v>16</v>
      </c>
      <c r="C222">
        <v>221</v>
      </c>
      <c r="D222">
        <v>2</v>
      </c>
      <c r="E222">
        <v>1</v>
      </c>
      <c r="F222">
        <v>12</v>
      </c>
      <c r="G222">
        <v>9</v>
      </c>
      <c r="H222">
        <v>1</v>
      </c>
      <c r="I222">
        <v>18</v>
      </c>
      <c r="J222">
        <f t="shared" si="82"/>
        <v>1</v>
      </c>
      <c r="K222">
        <f t="shared" si="81"/>
        <v>1</v>
      </c>
      <c r="L222" t="str">
        <f t="shared" si="83"/>
        <v>Draw</v>
      </c>
    </row>
    <row r="223" spans="1:12" x14ac:dyDescent="0.35">
      <c r="A223">
        <v>1</v>
      </c>
      <c r="B223">
        <v>16</v>
      </c>
      <c r="C223">
        <v>222</v>
      </c>
      <c r="D223">
        <v>3</v>
      </c>
      <c r="E223">
        <v>0</v>
      </c>
      <c r="F223">
        <v>12</v>
      </c>
      <c r="G223">
        <v>8</v>
      </c>
      <c r="H223">
        <v>2</v>
      </c>
      <c r="I223">
        <v>19</v>
      </c>
      <c r="J223">
        <f t="shared" si="82"/>
        <v>0</v>
      </c>
      <c r="K223">
        <f t="shared" si="81"/>
        <v>3</v>
      </c>
      <c r="L223" t="str">
        <f t="shared" si="83"/>
        <v>Away Win</v>
      </c>
    </row>
    <row r="224" spans="1:12" x14ac:dyDescent="0.35">
      <c r="A224">
        <v>1</v>
      </c>
      <c r="B224">
        <v>16</v>
      </c>
      <c r="C224">
        <v>223</v>
      </c>
      <c r="D224">
        <v>4</v>
      </c>
      <c r="E224">
        <v>6</v>
      </c>
      <c r="F224">
        <v>23</v>
      </c>
      <c r="G224">
        <v>7</v>
      </c>
      <c r="H224">
        <v>1</v>
      </c>
      <c r="I224">
        <v>6</v>
      </c>
      <c r="J224">
        <f t="shared" si="82"/>
        <v>3</v>
      </c>
      <c r="K224">
        <f t="shared" si="81"/>
        <v>0</v>
      </c>
      <c r="L224" t="str">
        <f t="shared" si="83"/>
        <v>Home Win</v>
      </c>
    </row>
    <row r="225" spans="1:12" x14ac:dyDescent="0.35">
      <c r="A225">
        <v>1</v>
      </c>
      <c r="B225">
        <v>16</v>
      </c>
      <c r="C225">
        <v>224</v>
      </c>
      <c r="D225">
        <v>5</v>
      </c>
      <c r="E225">
        <v>4</v>
      </c>
      <c r="F225">
        <v>22</v>
      </c>
      <c r="G225">
        <v>6</v>
      </c>
      <c r="H225">
        <v>1</v>
      </c>
      <c r="I225">
        <v>10</v>
      </c>
      <c r="J225">
        <f t="shared" si="82"/>
        <v>3</v>
      </c>
      <c r="K225">
        <f t="shared" si="81"/>
        <v>0</v>
      </c>
      <c r="L225" t="str">
        <f t="shared" si="83"/>
        <v>Home Win</v>
      </c>
    </row>
    <row r="226" spans="1:12" x14ac:dyDescent="0.35">
      <c r="A226">
        <v>1</v>
      </c>
      <c r="B226">
        <v>17</v>
      </c>
      <c r="C226">
        <v>225</v>
      </c>
      <c r="D226">
        <v>1</v>
      </c>
      <c r="E226">
        <v>0</v>
      </c>
      <c r="F226">
        <v>12</v>
      </c>
      <c r="G226">
        <v>22</v>
      </c>
      <c r="H226">
        <v>0</v>
      </c>
      <c r="I226">
        <v>7</v>
      </c>
      <c r="J226">
        <f t="shared" si="82"/>
        <v>1</v>
      </c>
      <c r="K226">
        <f t="shared" si="81"/>
        <v>1</v>
      </c>
      <c r="L226" t="str">
        <f t="shared" si="83"/>
        <v>Draw</v>
      </c>
    </row>
    <row r="227" spans="1:12" x14ac:dyDescent="0.35">
      <c r="A227">
        <v>1</v>
      </c>
      <c r="B227">
        <v>17</v>
      </c>
      <c r="C227">
        <v>226</v>
      </c>
      <c r="D227">
        <v>23</v>
      </c>
      <c r="E227">
        <v>1</v>
      </c>
      <c r="F227">
        <v>6</v>
      </c>
      <c r="G227">
        <v>21</v>
      </c>
      <c r="H227">
        <v>0</v>
      </c>
      <c r="I227">
        <v>18</v>
      </c>
      <c r="J227">
        <f t="shared" si="82"/>
        <v>3</v>
      </c>
      <c r="K227">
        <f t="shared" si="81"/>
        <v>0</v>
      </c>
      <c r="L227" t="str">
        <f t="shared" si="83"/>
        <v>Home Win</v>
      </c>
    </row>
    <row r="228" spans="1:12" x14ac:dyDescent="0.35">
      <c r="A228">
        <v>1</v>
      </c>
      <c r="B228">
        <v>17</v>
      </c>
      <c r="C228">
        <v>227</v>
      </c>
      <c r="D228">
        <v>24</v>
      </c>
      <c r="E228">
        <v>4</v>
      </c>
      <c r="F228">
        <v>32</v>
      </c>
      <c r="G228">
        <v>20</v>
      </c>
      <c r="H228">
        <v>1</v>
      </c>
      <c r="I228">
        <v>6</v>
      </c>
      <c r="J228">
        <f t="shared" si="82"/>
        <v>3</v>
      </c>
      <c r="K228">
        <f t="shared" si="81"/>
        <v>0</v>
      </c>
      <c r="L228" t="str">
        <f t="shared" si="83"/>
        <v>Home Win</v>
      </c>
    </row>
    <row r="229" spans="1:12" x14ac:dyDescent="0.35">
      <c r="A229">
        <v>1</v>
      </c>
      <c r="B229">
        <v>17</v>
      </c>
      <c r="C229">
        <v>228</v>
      </c>
      <c r="D229">
        <v>25</v>
      </c>
      <c r="E229">
        <v>0</v>
      </c>
      <c r="F229">
        <v>7</v>
      </c>
      <c r="G229">
        <v>19</v>
      </c>
      <c r="H229">
        <v>3</v>
      </c>
      <c r="I229">
        <v>23</v>
      </c>
      <c r="J229">
        <f t="shared" si="82"/>
        <v>0</v>
      </c>
      <c r="K229">
        <f t="shared" si="81"/>
        <v>3</v>
      </c>
      <c r="L229" t="str">
        <f t="shared" si="83"/>
        <v>Away Win</v>
      </c>
    </row>
    <row r="230" spans="1:12" x14ac:dyDescent="0.35">
      <c r="A230">
        <v>1</v>
      </c>
      <c r="B230">
        <v>17</v>
      </c>
      <c r="C230">
        <v>229</v>
      </c>
      <c r="D230">
        <v>26</v>
      </c>
      <c r="E230">
        <v>0</v>
      </c>
      <c r="F230">
        <v>8</v>
      </c>
      <c r="G230">
        <v>18</v>
      </c>
      <c r="H230">
        <v>3</v>
      </c>
      <c r="I230">
        <v>17</v>
      </c>
      <c r="J230">
        <f t="shared" si="82"/>
        <v>0</v>
      </c>
      <c r="K230">
        <f t="shared" si="81"/>
        <v>3</v>
      </c>
      <c r="L230" t="str">
        <f t="shared" si="83"/>
        <v>Away Win</v>
      </c>
    </row>
    <row r="231" spans="1:12" x14ac:dyDescent="0.35">
      <c r="A231">
        <v>1</v>
      </c>
      <c r="B231">
        <v>17</v>
      </c>
      <c r="C231">
        <v>230</v>
      </c>
      <c r="D231">
        <v>27</v>
      </c>
      <c r="E231">
        <v>1</v>
      </c>
      <c r="F231">
        <v>15</v>
      </c>
      <c r="G231">
        <v>17</v>
      </c>
      <c r="H231">
        <v>0</v>
      </c>
      <c r="I231">
        <v>10</v>
      </c>
      <c r="J231">
        <f t="shared" si="82"/>
        <v>3</v>
      </c>
      <c r="K231">
        <f t="shared" si="81"/>
        <v>0</v>
      </c>
      <c r="L231" t="str">
        <f t="shared" si="83"/>
        <v>Home Win</v>
      </c>
    </row>
    <row r="232" spans="1:12" x14ac:dyDescent="0.35">
      <c r="A232">
        <v>1</v>
      </c>
      <c r="B232">
        <v>17</v>
      </c>
      <c r="C232">
        <v>231</v>
      </c>
      <c r="D232">
        <v>28</v>
      </c>
      <c r="E232">
        <v>3</v>
      </c>
      <c r="F232">
        <v>11</v>
      </c>
      <c r="G232">
        <v>16</v>
      </c>
      <c r="H232">
        <v>1</v>
      </c>
      <c r="I232">
        <v>12</v>
      </c>
      <c r="J232">
        <f t="shared" si="82"/>
        <v>3</v>
      </c>
      <c r="K232">
        <f t="shared" si="81"/>
        <v>0</v>
      </c>
      <c r="L232" t="str">
        <f t="shared" si="83"/>
        <v>Home Win</v>
      </c>
    </row>
    <row r="233" spans="1:12" x14ac:dyDescent="0.35">
      <c r="A233">
        <v>1</v>
      </c>
      <c r="B233">
        <v>17</v>
      </c>
      <c r="C233">
        <v>232</v>
      </c>
      <c r="D233">
        <v>2</v>
      </c>
      <c r="E233">
        <v>1</v>
      </c>
      <c r="F233">
        <v>9</v>
      </c>
      <c r="G233">
        <v>15</v>
      </c>
      <c r="H233">
        <v>7</v>
      </c>
      <c r="I233">
        <v>24</v>
      </c>
      <c r="J233">
        <f t="shared" si="82"/>
        <v>0</v>
      </c>
      <c r="K233">
        <f t="shared" si="81"/>
        <v>3</v>
      </c>
      <c r="L233" t="str">
        <f t="shared" si="83"/>
        <v>Away Win</v>
      </c>
    </row>
    <row r="234" spans="1:12" x14ac:dyDescent="0.35">
      <c r="A234">
        <v>1</v>
      </c>
      <c r="B234">
        <v>17</v>
      </c>
      <c r="C234">
        <v>233</v>
      </c>
      <c r="D234">
        <v>3</v>
      </c>
      <c r="E234">
        <v>1</v>
      </c>
      <c r="F234">
        <v>15</v>
      </c>
      <c r="G234">
        <v>14</v>
      </c>
      <c r="H234">
        <v>1</v>
      </c>
      <c r="I234">
        <v>13</v>
      </c>
      <c r="J234">
        <f t="shared" si="82"/>
        <v>1</v>
      </c>
      <c r="K234">
        <f t="shared" si="81"/>
        <v>1</v>
      </c>
      <c r="L234" t="str">
        <f t="shared" si="83"/>
        <v>Draw</v>
      </c>
    </row>
    <row r="235" spans="1:12" x14ac:dyDescent="0.35">
      <c r="A235">
        <v>1</v>
      </c>
      <c r="B235">
        <v>17</v>
      </c>
      <c r="C235">
        <v>234</v>
      </c>
      <c r="D235">
        <v>4</v>
      </c>
      <c r="E235">
        <v>5</v>
      </c>
      <c r="F235">
        <v>15</v>
      </c>
      <c r="G235">
        <v>13</v>
      </c>
      <c r="H235">
        <v>1</v>
      </c>
      <c r="I235">
        <v>8</v>
      </c>
      <c r="J235">
        <f t="shared" si="82"/>
        <v>3</v>
      </c>
      <c r="K235">
        <f t="shared" si="81"/>
        <v>0</v>
      </c>
      <c r="L235" t="str">
        <f t="shared" si="83"/>
        <v>Home Win</v>
      </c>
    </row>
    <row r="236" spans="1:12" x14ac:dyDescent="0.35">
      <c r="A236">
        <v>1</v>
      </c>
      <c r="B236">
        <v>17</v>
      </c>
      <c r="C236">
        <v>235</v>
      </c>
      <c r="D236">
        <v>5</v>
      </c>
      <c r="E236">
        <v>5</v>
      </c>
      <c r="F236">
        <v>27</v>
      </c>
      <c r="G236">
        <v>12</v>
      </c>
      <c r="H236">
        <v>1</v>
      </c>
      <c r="I236">
        <v>9</v>
      </c>
      <c r="J236">
        <f t="shared" si="82"/>
        <v>3</v>
      </c>
      <c r="K236">
        <f t="shared" si="81"/>
        <v>0</v>
      </c>
      <c r="L236" t="str">
        <f t="shared" si="83"/>
        <v>Home Win</v>
      </c>
    </row>
    <row r="237" spans="1:12" x14ac:dyDescent="0.35">
      <c r="A237">
        <v>1</v>
      </c>
      <c r="B237">
        <v>17</v>
      </c>
      <c r="C237">
        <v>236</v>
      </c>
      <c r="D237">
        <v>6</v>
      </c>
      <c r="E237">
        <v>5</v>
      </c>
      <c r="F237">
        <v>21</v>
      </c>
      <c r="G237">
        <v>11</v>
      </c>
      <c r="H237">
        <v>0</v>
      </c>
      <c r="I237">
        <v>5</v>
      </c>
      <c r="J237">
        <f t="shared" si="82"/>
        <v>3</v>
      </c>
      <c r="K237">
        <f t="shared" si="81"/>
        <v>0</v>
      </c>
      <c r="L237" t="str">
        <f t="shared" si="83"/>
        <v>Home Win</v>
      </c>
    </row>
    <row r="238" spans="1:12" x14ac:dyDescent="0.35">
      <c r="A238">
        <v>1</v>
      </c>
      <c r="B238">
        <v>17</v>
      </c>
      <c r="C238">
        <v>237</v>
      </c>
      <c r="D238">
        <v>7</v>
      </c>
      <c r="E238">
        <v>3</v>
      </c>
      <c r="F238">
        <v>31</v>
      </c>
      <c r="G238">
        <v>10</v>
      </c>
      <c r="H238">
        <v>0</v>
      </c>
      <c r="I238">
        <v>5</v>
      </c>
      <c r="J238">
        <f t="shared" si="82"/>
        <v>3</v>
      </c>
      <c r="K238">
        <f t="shared" si="81"/>
        <v>0</v>
      </c>
      <c r="L238" t="str">
        <f t="shared" si="83"/>
        <v>Home Win</v>
      </c>
    </row>
    <row r="239" spans="1:12" x14ac:dyDescent="0.35">
      <c r="A239">
        <v>1</v>
      </c>
      <c r="B239">
        <v>17</v>
      </c>
      <c r="C239">
        <v>238</v>
      </c>
      <c r="D239">
        <v>8</v>
      </c>
      <c r="E239">
        <v>3</v>
      </c>
      <c r="F239">
        <v>22</v>
      </c>
      <c r="G239">
        <v>9</v>
      </c>
      <c r="H239">
        <v>0</v>
      </c>
      <c r="I239">
        <v>3</v>
      </c>
      <c r="J239">
        <f t="shared" si="82"/>
        <v>3</v>
      </c>
      <c r="K239">
        <f t="shared" si="81"/>
        <v>0</v>
      </c>
      <c r="L239" t="str">
        <f t="shared" si="83"/>
        <v>Home Win</v>
      </c>
    </row>
    <row r="240" spans="1:12" x14ac:dyDescent="0.35">
      <c r="A240">
        <v>1</v>
      </c>
      <c r="B240">
        <v>18</v>
      </c>
      <c r="C240">
        <v>239</v>
      </c>
      <c r="D240">
        <v>1</v>
      </c>
      <c r="E240">
        <v>4</v>
      </c>
      <c r="F240">
        <v>30</v>
      </c>
      <c r="G240">
        <v>26</v>
      </c>
      <c r="H240">
        <v>1</v>
      </c>
      <c r="I240">
        <v>5</v>
      </c>
      <c r="J240">
        <f t="shared" si="82"/>
        <v>3</v>
      </c>
      <c r="K240">
        <f t="shared" si="81"/>
        <v>0</v>
      </c>
      <c r="L240" t="str">
        <f t="shared" si="83"/>
        <v>Home Win</v>
      </c>
    </row>
    <row r="241" spans="1:12" x14ac:dyDescent="0.35">
      <c r="A241">
        <v>1</v>
      </c>
      <c r="B241">
        <v>18</v>
      </c>
      <c r="C241">
        <v>240</v>
      </c>
      <c r="D241">
        <v>27</v>
      </c>
      <c r="E241">
        <v>3</v>
      </c>
      <c r="F241">
        <v>32</v>
      </c>
      <c r="G241">
        <v>25</v>
      </c>
      <c r="H241">
        <v>1</v>
      </c>
      <c r="I241">
        <v>6</v>
      </c>
      <c r="J241">
        <f t="shared" si="82"/>
        <v>3</v>
      </c>
      <c r="K241">
        <f t="shared" si="81"/>
        <v>0</v>
      </c>
      <c r="L241" t="str">
        <f t="shared" si="83"/>
        <v>Home Win</v>
      </c>
    </row>
    <row r="242" spans="1:12" x14ac:dyDescent="0.35">
      <c r="A242">
        <v>1</v>
      </c>
      <c r="B242">
        <v>18</v>
      </c>
      <c r="C242">
        <v>241</v>
      </c>
      <c r="D242">
        <v>28</v>
      </c>
      <c r="E242">
        <v>2</v>
      </c>
      <c r="F242">
        <v>14</v>
      </c>
      <c r="G242">
        <v>24</v>
      </c>
      <c r="H242">
        <v>1</v>
      </c>
      <c r="I242">
        <v>10</v>
      </c>
      <c r="J242">
        <f t="shared" si="82"/>
        <v>3</v>
      </c>
      <c r="K242">
        <f t="shared" si="81"/>
        <v>0</v>
      </c>
      <c r="L242" t="str">
        <f t="shared" si="83"/>
        <v>Home Win</v>
      </c>
    </row>
    <row r="243" spans="1:12" x14ac:dyDescent="0.35">
      <c r="A243">
        <v>1</v>
      </c>
      <c r="B243">
        <v>18</v>
      </c>
      <c r="C243">
        <v>242</v>
      </c>
      <c r="D243">
        <v>2</v>
      </c>
      <c r="E243">
        <v>0</v>
      </c>
      <c r="F243">
        <v>12</v>
      </c>
      <c r="G243">
        <v>23</v>
      </c>
      <c r="H243">
        <v>4</v>
      </c>
      <c r="I243">
        <v>19</v>
      </c>
      <c r="J243">
        <f t="shared" si="82"/>
        <v>0</v>
      </c>
      <c r="K243">
        <f t="shared" si="81"/>
        <v>3</v>
      </c>
      <c r="L243" t="str">
        <f t="shared" si="83"/>
        <v>Away Win</v>
      </c>
    </row>
    <row r="244" spans="1:12" x14ac:dyDescent="0.35">
      <c r="A244">
        <v>1</v>
      </c>
      <c r="B244">
        <v>18</v>
      </c>
      <c r="C244">
        <v>243</v>
      </c>
      <c r="D244">
        <v>3</v>
      </c>
      <c r="E244">
        <v>0</v>
      </c>
      <c r="F244">
        <v>10</v>
      </c>
      <c r="G244">
        <v>22</v>
      </c>
      <c r="H244">
        <v>0</v>
      </c>
      <c r="I244">
        <v>11</v>
      </c>
      <c r="J244">
        <f t="shared" si="82"/>
        <v>1</v>
      </c>
      <c r="K244">
        <f t="shared" si="81"/>
        <v>1</v>
      </c>
      <c r="L244" t="str">
        <f t="shared" si="83"/>
        <v>Draw</v>
      </c>
    </row>
    <row r="245" spans="1:12" x14ac:dyDescent="0.35">
      <c r="A245">
        <v>1</v>
      </c>
      <c r="B245">
        <v>18</v>
      </c>
      <c r="C245">
        <v>244</v>
      </c>
      <c r="D245">
        <v>4</v>
      </c>
      <c r="E245">
        <v>2</v>
      </c>
      <c r="F245">
        <v>18</v>
      </c>
      <c r="G245">
        <v>21</v>
      </c>
      <c r="H245">
        <v>1</v>
      </c>
      <c r="I245">
        <v>9</v>
      </c>
      <c r="J245">
        <f t="shared" si="82"/>
        <v>3</v>
      </c>
      <c r="K245">
        <f t="shared" si="81"/>
        <v>0</v>
      </c>
      <c r="L245" t="str">
        <f t="shared" si="83"/>
        <v>Home Win</v>
      </c>
    </row>
    <row r="246" spans="1:12" x14ac:dyDescent="0.35">
      <c r="A246">
        <v>1</v>
      </c>
      <c r="B246">
        <v>18</v>
      </c>
      <c r="C246">
        <v>245</v>
      </c>
      <c r="D246">
        <v>5</v>
      </c>
      <c r="E246">
        <v>2</v>
      </c>
      <c r="F246">
        <v>28</v>
      </c>
      <c r="G246">
        <v>20</v>
      </c>
      <c r="H246">
        <v>0</v>
      </c>
      <c r="I246">
        <v>3</v>
      </c>
      <c r="J246">
        <f t="shared" si="82"/>
        <v>3</v>
      </c>
      <c r="K246">
        <f t="shared" si="81"/>
        <v>0</v>
      </c>
      <c r="L246" t="str">
        <f t="shared" si="83"/>
        <v>Home Win</v>
      </c>
    </row>
    <row r="247" spans="1:12" x14ac:dyDescent="0.35">
      <c r="A247">
        <v>1</v>
      </c>
      <c r="B247">
        <v>18</v>
      </c>
      <c r="C247">
        <v>246</v>
      </c>
      <c r="D247">
        <v>6</v>
      </c>
      <c r="E247">
        <v>0</v>
      </c>
      <c r="F247">
        <v>5</v>
      </c>
      <c r="G247">
        <v>19</v>
      </c>
      <c r="H247">
        <v>3</v>
      </c>
      <c r="I247">
        <v>12</v>
      </c>
      <c r="J247">
        <f t="shared" si="82"/>
        <v>0</v>
      </c>
      <c r="K247">
        <f t="shared" si="81"/>
        <v>3</v>
      </c>
      <c r="L247" t="str">
        <f t="shared" si="83"/>
        <v>Away Win</v>
      </c>
    </row>
    <row r="248" spans="1:12" x14ac:dyDescent="0.35">
      <c r="A248">
        <v>1</v>
      </c>
      <c r="B248">
        <v>18</v>
      </c>
      <c r="C248">
        <v>247</v>
      </c>
      <c r="D248">
        <v>7</v>
      </c>
      <c r="E248">
        <v>4</v>
      </c>
      <c r="F248">
        <v>21</v>
      </c>
      <c r="G248">
        <v>18</v>
      </c>
      <c r="H248">
        <v>2</v>
      </c>
      <c r="I248">
        <v>10</v>
      </c>
      <c r="J248">
        <f t="shared" si="82"/>
        <v>3</v>
      </c>
      <c r="K248">
        <f t="shared" si="81"/>
        <v>0</v>
      </c>
      <c r="L248" t="str">
        <f t="shared" si="83"/>
        <v>Home Win</v>
      </c>
    </row>
    <row r="249" spans="1:12" x14ac:dyDescent="0.35">
      <c r="A249">
        <v>1</v>
      </c>
      <c r="B249">
        <v>18</v>
      </c>
      <c r="C249">
        <v>248</v>
      </c>
      <c r="D249">
        <v>8</v>
      </c>
      <c r="E249">
        <v>3</v>
      </c>
      <c r="F249">
        <v>15</v>
      </c>
      <c r="G249">
        <v>17</v>
      </c>
      <c r="H249">
        <v>1</v>
      </c>
      <c r="I249">
        <v>9</v>
      </c>
      <c r="J249">
        <f t="shared" si="82"/>
        <v>3</v>
      </c>
      <c r="K249">
        <f t="shared" si="81"/>
        <v>0</v>
      </c>
      <c r="L249" t="str">
        <f t="shared" si="83"/>
        <v>Home Win</v>
      </c>
    </row>
    <row r="250" spans="1:12" x14ac:dyDescent="0.35">
      <c r="A250">
        <v>1</v>
      </c>
      <c r="B250">
        <v>18</v>
      </c>
      <c r="C250">
        <v>249</v>
      </c>
      <c r="D250">
        <v>9</v>
      </c>
      <c r="E250">
        <v>2</v>
      </c>
      <c r="F250">
        <v>11</v>
      </c>
      <c r="G250">
        <v>16</v>
      </c>
      <c r="H250">
        <v>1</v>
      </c>
      <c r="I250">
        <v>7</v>
      </c>
      <c r="J250">
        <f t="shared" si="82"/>
        <v>3</v>
      </c>
      <c r="K250">
        <f t="shared" si="81"/>
        <v>0</v>
      </c>
      <c r="L250" t="str">
        <f t="shared" si="83"/>
        <v>Home Win</v>
      </c>
    </row>
    <row r="251" spans="1:12" x14ac:dyDescent="0.35">
      <c r="A251">
        <v>1</v>
      </c>
      <c r="B251">
        <v>18</v>
      </c>
      <c r="C251">
        <v>250</v>
      </c>
      <c r="D251">
        <v>10</v>
      </c>
      <c r="E251">
        <v>0</v>
      </c>
      <c r="F251">
        <v>10</v>
      </c>
      <c r="G251">
        <v>15</v>
      </c>
      <c r="H251">
        <v>4</v>
      </c>
      <c r="I251">
        <v>30</v>
      </c>
      <c r="J251">
        <f t="shared" si="82"/>
        <v>0</v>
      </c>
      <c r="K251">
        <f t="shared" si="81"/>
        <v>3</v>
      </c>
      <c r="L251" t="str">
        <f t="shared" si="83"/>
        <v>Away Win</v>
      </c>
    </row>
    <row r="252" spans="1:12" x14ac:dyDescent="0.35">
      <c r="A252">
        <v>1</v>
      </c>
      <c r="B252">
        <v>18</v>
      </c>
      <c r="C252">
        <v>251</v>
      </c>
      <c r="D252">
        <v>11</v>
      </c>
      <c r="E252">
        <v>3</v>
      </c>
      <c r="F252">
        <v>15</v>
      </c>
      <c r="G252">
        <v>14</v>
      </c>
      <c r="H252">
        <v>2</v>
      </c>
      <c r="I252">
        <v>7</v>
      </c>
      <c r="J252">
        <f t="shared" si="82"/>
        <v>3</v>
      </c>
      <c r="K252">
        <f t="shared" si="81"/>
        <v>0</v>
      </c>
      <c r="L252" t="str">
        <f t="shared" si="83"/>
        <v>Home Win</v>
      </c>
    </row>
    <row r="253" spans="1:12" x14ac:dyDescent="0.35">
      <c r="A253">
        <v>1</v>
      </c>
      <c r="B253">
        <v>18</v>
      </c>
      <c r="C253">
        <v>252</v>
      </c>
      <c r="D253">
        <v>12</v>
      </c>
      <c r="E253">
        <v>0</v>
      </c>
      <c r="F253">
        <v>8</v>
      </c>
      <c r="G253">
        <v>13</v>
      </c>
      <c r="H253">
        <v>0</v>
      </c>
      <c r="I253">
        <v>14</v>
      </c>
      <c r="J253">
        <f t="shared" si="82"/>
        <v>1</v>
      </c>
      <c r="K253">
        <f t="shared" si="81"/>
        <v>1</v>
      </c>
      <c r="L253" t="str">
        <f t="shared" si="83"/>
        <v>Draw</v>
      </c>
    </row>
    <row r="254" spans="1:12" x14ac:dyDescent="0.35">
      <c r="A254">
        <v>1</v>
      </c>
      <c r="B254">
        <v>19</v>
      </c>
      <c r="C254">
        <v>253</v>
      </c>
      <c r="D254">
        <v>5</v>
      </c>
      <c r="E254">
        <v>3</v>
      </c>
      <c r="F254">
        <v>20</v>
      </c>
      <c r="G254">
        <v>1</v>
      </c>
      <c r="H254">
        <v>0</v>
      </c>
      <c r="I254">
        <v>7</v>
      </c>
      <c r="J254">
        <f t="shared" si="82"/>
        <v>3</v>
      </c>
      <c r="K254">
        <f t="shared" si="81"/>
        <v>0</v>
      </c>
      <c r="L254" t="str">
        <f t="shared" si="83"/>
        <v>Home Win</v>
      </c>
    </row>
    <row r="255" spans="1:12" x14ac:dyDescent="0.35">
      <c r="A255">
        <v>1</v>
      </c>
      <c r="B255">
        <v>19</v>
      </c>
      <c r="C255">
        <v>254</v>
      </c>
      <c r="D255">
        <v>4</v>
      </c>
      <c r="E255">
        <v>0</v>
      </c>
      <c r="F255">
        <v>9</v>
      </c>
      <c r="G255">
        <v>6</v>
      </c>
      <c r="H255">
        <v>1</v>
      </c>
      <c r="I255">
        <v>8</v>
      </c>
      <c r="J255">
        <f t="shared" si="82"/>
        <v>0</v>
      </c>
      <c r="K255">
        <f t="shared" si="81"/>
        <v>3</v>
      </c>
      <c r="L255" t="str">
        <f t="shared" si="83"/>
        <v>Away Win</v>
      </c>
    </row>
    <row r="256" spans="1:12" x14ac:dyDescent="0.35">
      <c r="A256">
        <v>1</v>
      </c>
      <c r="B256">
        <v>19</v>
      </c>
      <c r="C256">
        <v>255</v>
      </c>
      <c r="D256">
        <v>3</v>
      </c>
      <c r="E256">
        <v>1</v>
      </c>
      <c r="F256">
        <v>14</v>
      </c>
      <c r="G256">
        <v>7</v>
      </c>
      <c r="H256">
        <v>1</v>
      </c>
      <c r="I256">
        <v>10</v>
      </c>
      <c r="J256">
        <f t="shared" si="82"/>
        <v>1</v>
      </c>
      <c r="K256">
        <f t="shared" si="81"/>
        <v>1</v>
      </c>
      <c r="L256" t="str">
        <f t="shared" si="83"/>
        <v>Draw</v>
      </c>
    </row>
    <row r="257" spans="1:12" x14ac:dyDescent="0.35">
      <c r="A257">
        <v>1</v>
      </c>
      <c r="B257">
        <v>19</v>
      </c>
      <c r="C257">
        <v>256</v>
      </c>
      <c r="D257">
        <v>2</v>
      </c>
      <c r="E257">
        <v>0</v>
      </c>
      <c r="F257">
        <v>5</v>
      </c>
      <c r="G257">
        <v>8</v>
      </c>
      <c r="H257">
        <v>1</v>
      </c>
      <c r="I257">
        <v>14</v>
      </c>
      <c r="J257">
        <f t="shared" si="82"/>
        <v>0</v>
      </c>
      <c r="K257">
        <f t="shared" si="81"/>
        <v>3</v>
      </c>
      <c r="L257" t="str">
        <f t="shared" si="83"/>
        <v>Away Win</v>
      </c>
    </row>
    <row r="258" spans="1:12" x14ac:dyDescent="0.35">
      <c r="A258">
        <v>1</v>
      </c>
      <c r="B258">
        <v>19</v>
      </c>
      <c r="C258">
        <v>257</v>
      </c>
      <c r="D258">
        <v>28</v>
      </c>
      <c r="E258">
        <v>0</v>
      </c>
      <c r="F258">
        <v>17</v>
      </c>
      <c r="G258">
        <v>9</v>
      </c>
      <c r="H258">
        <v>0</v>
      </c>
      <c r="I258">
        <v>7</v>
      </c>
      <c r="J258">
        <f t="shared" si="82"/>
        <v>1</v>
      </c>
      <c r="K258">
        <f t="shared" ref="K258:K321" si="84">IF(E258&lt;H258, 3, IF(E258=H258, 1, 0))</f>
        <v>1</v>
      </c>
      <c r="L258" t="str">
        <f t="shared" si="83"/>
        <v>Draw</v>
      </c>
    </row>
    <row r="259" spans="1:12" x14ac:dyDescent="0.35">
      <c r="A259">
        <v>1</v>
      </c>
      <c r="B259">
        <v>19</v>
      </c>
      <c r="C259">
        <v>258</v>
      </c>
      <c r="D259">
        <v>27</v>
      </c>
      <c r="E259">
        <v>2</v>
      </c>
      <c r="F259">
        <v>19</v>
      </c>
      <c r="G259">
        <v>10</v>
      </c>
      <c r="H259">
        <v>0</v>
      </c>
      <c r="I259">
        <v>7</v>
      </c>
      <c r="J259">
        <f t="shared" ref="J259:J322" si="85">IF(E259&gt;H259, 3, IF(E259=H259, 1, 0))</f>
        <v>3</v>
      </c>
      <c r="K259">
        <f t="shared" si="84"/>
        <v>0</v>
      </c>
      <c r="L259" t="str">
        <f t="shared" si="83"/>
        <v>Home Win</v>
      </c>
    </row>
    <row r="260" spans="1:12" x14ac:dyDescent="0.35">
      <c r="A260">
        <v>1</v>
      </c>
      <c r="B260">
        <v>19</v>
      </c>
      <c r="C260">
        <v>259</v>
      </c>
      <c r="D260">
        <v>26</v>
      </c>
      <c r="E260">
        <v>0</v>
      </c>
      <c r="F260">
        <v>10</v>
      </c>
      <c r="G260">
        <v>11</v>
      </c>
      <c r="H260">
        <v>0</v>
      </c>
      <c r="I260">
        <v>17</v>
      </c>
      <c r="J260">
        <f t="shared" si="85"/>
        <v>1</v>
      </c>
      <c r="K260">
        <f t="shared" si="84"/>
        <v>1</v>
      </c>
      <c r="L260" t="str">
        <f t="shared" ref="L260:L323" si="86">IF(J260=1, "Draw", IF(J260=3, "Home Win", "Away Win"))</f>
        <v>Draw</v>
      </c>
    </row>
    <row r="261" spans="1:12" x14ac:dyDescent="0.35">
      <c r="A261">
        <v>1</v>
      </c>
      <c r="B261">
        <v>19</v>
      </c>
      <c r="C261">
        <v>260</v>
      </c>
      <c r="D261">
        <v>25</v>
      </c>
      <c r="E261">
        <v>2</v>
      </c>
      <c r="F261">
        <v>14</v>
      </c>
      <c r="G261">
        <v>12</v>
      </c>
      <c r="H261">
        <v>5</v>
      </c>
      <c r="I261">
        <v>16</v>
      </c>
      <c r="J261">
        <f t="shared" si="85"/>
        <v>0</v>
      </c>
      <c r="K261">
        <f t="shared" si="84"/>
        <v>3</v>
      </c>
      <c r="L261" t="str">
        <f t="shared" si="86"/>
        <v>Away Win</v>
      </c>
    </row>
    <row r="262" spans="1:12" x14ac:dyDescent="0.35">
      <c r="A262">
        <v>1</v>
      </c>
      <c r="B262">
        <v>19</v>
      </c>
      <c r="C262">
        <v>261</v>
      </c>
      <c r="D262">
        <v>24</v>
      </c>
      <c r="E262">
        <v>2</v>
      </c>
      <c r="F262">
        <v>21</v>
      </c>
      <c r="G262">
        <v>13</v>
      </c>
      <c r="H262">
        <v>0</v>
      </c>
      <c r="I262">
        <v>11</v>
      </c>
      <c r="J262">
        <f t="shared" si="85"/>
        <v>3</v>
      </c>
      <c r="K262">
        <f t="shared" si="84"/>
        <v>0</v>
      </c>
      <c r="L262" t="str">
        <f t="shared" si="86"/>
        <v>Home Win</v>
      </c>
    </row>
    <row r="263" spans="1:12" x14ac:dyDescent="0.35">
      <c r="A263">
        <v>1</v>
      </c>
      <c r="B263">
        <v>19</v>
      </c>
      <c r="C263">
        <v>262</v>
      </c>
      <c r="D263">
        <v>23</v>
      </c>
      <c r="E263">
        <v>1</v>
      </c>
      <c r="F263">
        <v>13</v>
      </c>
      <c r="G263">
        <v>14</v>
      </c>
      <c r="H263">
        <v>1</v>
      </c>
      <c r="I263">
        <v>8</v>
      </c>
      <c r="J263">
        <f t="shared" si="85"/>
        <v>1</v>
      </c>
      <c r="K263">
        <f t="shared" si="84"/>
        <v>1</v>
      </c>
      <c r="L263" t="str">
        <f t="shared" si="86"/>
        <v>Draw</v>
      </c>
    </row>
    <row r="264" spans="1:12" x14ac:dyDescent="0.35">
      <c r="A264">
        <v>1</v>
      </c>
      <c r="B264">
        <v>19</v>
      </c>
      <c r="C264">
        <v>263</v>
      </c>
      <c r="D264">
        <v>22</v>
      </c>
      <c r="E264">
        <v>1</v>
      </c>
      <c r="F264">
        <v>11</v>
      </c>
      <c r="G264">
        <v>15</v>
      </c>
      <c r="H264">
        <v>3</v>
      </c>
      <c r="I264">
        <v>12</v>
      </c>
      <c r="J264">
        <f t="shared" si="85"/>
        <v>0</v>
      </c>
      <c r="K264">
        <f t="shared" si="84"/>
        <v>3</v>
      </c>
      <c r="L264" t="str">
        <f t="shared" si="86"/>
        <v>Away Win</v>
      </c>
    </row>
    <row r="265" spans="1:12" x14ac:dyDescent="0.35">
      <c r="A265">
        <v>1</v>
      </c>
      <c r="B265">
        <v>19</v>
      </c>
      <c r="C265">
        <v>264</v>
      </c>
      <c r="D265">
        <v>21</v>
      </c>
      <c r="E265">
        <v>2</v>
      </c>
      <c r="F265">
        <v>13</v>
      </c>
      <c r="G265">
        <v>16</v>
      </c>
      <c r="H265">
        <v>2</v>
      </c>
      <c r="I265">
        <v>8</v>
      </c>
      <c r="J265">
        <f t="shared" si="85"/>
        <v>1</v>
      </c>
      <c r="K265">
        <f t="shared" si="84"/>
        <v>1</v>
      </c>
      <c r="L265" t="str">
        <f t="shared" si="86"/>
        <v>Draw</v>
      </c>
    </row>
    <row r="266" spans="1:12" x14ac:dyDescent="0.35">
      <c r="A266">
        <v>1</v>
      </c>
      <c r="B266">
        <v>19</v>
      </c>
      <c r="C266">
        <v>265</v>
      </c>
      <c r="D266">
        <v>20</v>
      </c>
      <c r="E266">
        <v>2</v>
      </c>
      <c r="F266">
        <v>6</v>
      </c>
      <c r="G266">
        <v>17</v>
      </c>
      <c r="H266">
        <v>1</v>
      </c>
      <c r="I266">
        <v>20</v>
      </c>
      <c r="J266">
        <f t="shared" si="85"/>
        <v>3</v>
      </c>
      <c r="K266">
        <f t="shared" si="84"/>
        <v>0</v>
      </c>
      <c r="L266" t="str">
        <f t="shared" si="86"/>
        <v>Home Win</v>
      </c>
    </row>
    <row r="267" spans="1:12" x14ac:dyDescent="0.35">
      <c r="A267">
        <v>1</v>
      </c>
      <c r="B267">
        <v>19</v>
      </c>
      <c r="C267">
        <v>266</v>
      </c>
      <c r="D267">
        <v>19</v>
      </c>
      <c r="E267">
        <v>1</v>
      </c>
      <c r="F267">
        <v>9</v>
      </c>
      <c r="G267">
        <v>18</v>
      </c>
      <c r="H267">
        <v>1</v>
      </c>
      <c r="I267">
        <v>6</v>
      </c>
      <c r="J267">
        <f t="shared" si="85"/>
        <v>1</v>
      </c>
      <c r="K267">
        <f t="shared" si="84"/>
        <v>1</v>
      </c>
      <c r="L267" t="str">
        <f t="shared" si="86"/>
        <v>Draw</v>
      </c>
    </row>
    <row r="268" spans="1:12" x14ac:dyDescent="0.35">
      <c r="A268">
        <v>1</v>
      </c>
      <c r="B268">
        <v>20</v>
      </c>
      <c r="C268">
        <v>267</v>
      </c>
      <c r="D268">
        <v>1</v>
      </c>
      <c r="E268">
        <v>1</v>
      </c>
      <c r="F268">
        <v>19</v>
      </c>
      <c r="G268">
        <v>24</v>
      </c>
      <c r="H268">
        <v>1</v>
      </c>
      <c r="I268">
        <v>14</v>
      </c>
      <c r="J268">
        <f t="shared" si="85"/>
        <v>1</v>
      </c>
      <c r="K268">
        <f t="shared" si="84"/>
        <v>1</v>
      </c>
      <c r="L268" t="str">
        <f t="shared" si="86"/>
        <v>Draw</v>
      </c>
    </row>
    <row r="269" spans="1:12" x14ac:dyDescent="0.35">
      <c r="A269">
        <v>1</v>
      </c>
      <c r="B269">
        <v>20</v>
      </c>
      <c r="C269">
        <v>268</v>
      </c>
      <c r="D269">
        <v>25</v>
      </c>
      <c r="E269">
        <v>2</v>
      </c>
      <c r="F269">
        <v>16</v>
      </c>
      <c r="G269">
        <v>23</v>
      </c>
      <c r="H269">
        <v>2</v>
      </c>
      <c r="I269">
        <v>14</v>
      </c>
      <c r="J269">
        <f t="shared" si="85"/>
        <v>1</v>
      </c>
      <c r="K269">
        <f t="shared" si="84"/>
        <v>1</v>
      </c>
      <c r="L269" t="str">
        <f t="shared" si="86"/>
        <v>Draw</v>
      </c>
    </row>
    <row r="270" spans="1:12" x14ac:dyDescent="0.35">
      <c r="A270">
        <v>1</v>
      </c>
      <c r="B270">
        <v>20</v>
      </c>
      <c r="C270">
        <v>269</v>
      </c>
      <c r="D270">
        <v>26</v>
      </c>
      <c r="E270">
        <v>3</v>
      </c>
      <c r="F270">
        <v>11</v>
      </c>
      <c r="G270">
        <v>22</v>
      </c>
      <c r="H270">
        <v>2</v>
      </c>
      <c r="I270">
        <v>11</v>
      </c>
      <c r="J270">
        <f t="shared" si="85"/>
        <v>3</v>
      </c>
      <c r="K270">
        <f t="shared" si="84"/>
        <v>0</v>
      </c>
      <c r="L270" t="str">
        <f t="shared" si="86"/>
        <v>Home Win</v>
      </c>
    </row>
    <row r="271" spans="1:12" x14ac:dyDescent="0.35">
      <c r="A271">
        <v>1</v>
      </c>
      <c r="B271">
        <v>20</v>
      </c>
      <c r="C271">
        <v>270</v>
      </c>
      <c r="D271">
        <v>27</v>
      </c>
      <c r="E271">
        <v>0</v>
      </c>
      <c r="F271">
        <v>16</v>
      </c>
      <c r="G271">
        <v>21</v>
      </c>
      <c r="H271">
        <v>1</v>
      </c>
      <c r="I271">
        <v>8</v>
      </c>
      <c r="J271">
        <f t="shared" si="85"/>
        <v>0</v>
      </c>
      <c r="K271">
        <f t="shared" si="84"/>
        <v>3</v>
      </c>
      <c r="L271" t="str">
        <f t="shared" si="86"/>
        <v>Away Win</v>
      </c>
    </row>
    <row r="272" spans="1:12" x14ac:dyDescent="0.35">
      <c r="A272">
        <v>1</v>
      </c>
      <c r="B272">
        <v>20</v>
      </c>
      <c r="C272">
        <v>271</v>
      </c>
      <c r="D272">
        <v>28</v>
      </c>
      <c r="E272">
        <v>5</v>
      </c>
      <c r="F272">
        <v>20</v>
      </c>
      <c r="G272">
        <v>20</v>
      </c>
      <c r="H272">
        <v>0</v>
      </c>
      <c r="I272">
        <v>9</v>
      </c>
      <c r="J272">
        <f t="shared" si="85"/>
        <v>3</v>
      </c>
      <c r="K272">
        <f t="shared" si="84"/>
        <v>0</v>
      </c>
      <c r="L272" t="str">
        <f t="shared" si="86"/>
        <v>Home Win</v>
      </c>
    </row>
    <row r="273" spans="1:12" x14ac:dyDescent="0.35">
      <c r="A273">
        <v>1</v>
      </c>
      <c r="B273">
        <v>20</v>
      </c>
      <c r="C273">
        <v>272</v>
      </c>
      <c r="D273">
        <v>2</v>
      </c>
      <c r="E273">
        <v>1</v>
      </c>
      <c r="F273">
        <v>5</v>
      </c>
      <c r="G273">
        <v>19</v>
      </c>
      <c r="H273">
        <v>0</v>
      </c>
      <c r="I273">
        <v>11</v>
      </c>
      <c r="J273">
        <f t="shared" si="85"/>
        <v>3</v>
      </c>
      <c r="K273">
        <f t="shared" si="84"/>
        <v>0</v>
      </c>
      <c r="L273" t="str">
        <f t="shared" si="86"/>
        <v>Home Win</v>
      </c>
    </row>
    <row r="274" spans="1:12" x14ac:dyDescent="0.35">
      <c r="A274">
        <v>1</v>
      </c>
      <c r="B274">
        <v>20</v>
      </c>
      <c r="C274">
        <v>273</v>
      </c>
      <c r="D274">
        <v>3</v>
      </c>
      <c r="E274">
        <v>2</v>
      </c>
      <c r="F274">
        <v>15</v>
      </c>
      <c r="G274">
        <v>18</v>
      </c>
      <c r="H274">
        <v>2</v>
      </c>
      <c r="I274">
        <v>17</v>
      </c>
      <c r="J274">
        <f t="shared" si="85"/>
        <v>1</v>
      </c>
      <c r="K274">
        <f t="shared" si="84"/>
        <v>1</v>
      </c>
      <c r="L274" t="str">
        <f t="shared" si="86"/>
        <v>Draw</v>
      </c>
    </row>
    <row r="275" spans="1:12" x14ac:dyDescent="0.35">
      <c r="A275">
        <v>1</v>
      </c>
      <c r="B275">
        <v>20</v>
      </c>
      <c r="C275">
        <v>274</v>
      </c>
      <c r="D275">
        <v>4</v>
      </c>
      <c r="E275">
        <v>0</v>
      </c>
      <c r="F275">
        <v>15</v>
      </c>
      <c r="G275">
        <v>17</v>
      </c>
      <c r="H275">
        <v>0</v>
      </c>
      <c r="I275">
        <v>9</v>
      </c>
      <c r="J275">
        <f t="shared" si="85"/>
        <v>1</v>
      </c>
      <c r="K275">
        <f t="shared" si="84"/>
        <v>1</v>
      </c>
      <c r="L275" t="str">
        <f t="shared" si="86"/>
        <v>Draw</v>
      </c>
    </row>
    <row r="276" spans="1:12" x14ac:dyDescent="0.35">
      <c r="A276">
        <v>1</v>
      </c>
      <c r="B276">
        <v>20</v>
      </c>
      <c r="C276">
        <v>275</v>
      </c>
      <c r="D276">
        <v>5</v>
      </c>
      <c r="E276">
        <v>3</v>
      </c>
      <c r="F276">
        <v>27</v>
      </c>
      <c r="G276">
        <v>16</v>
      </c>
      <c r="H276">
        <v>1</v>
      </c>
      <c r="I276">
        <v>7</v>
      </c>
      <c r="J276">
        <f t="shared" si="85"/>
        <v>3</v>
      </c>
      <c r="K276">
        <f t="shared" si="84"/>
        <v>0</v>
      </c>
      <c r="L276" t="str">
        <f t="shared" si="86"/>
        <v>Home Win</v>
      </c>
    </row>
    <row r="277" spans="1:12" x14ac:dyDescent="0.35">
      <c r="A277">
        <v>1</v>
      </c>
      <c r="B277">
        <v>20</v>
      </c>
      <c r="C277">
        <v>276</v>
      </c>
      <c r="D277">
        <v>6</v>
      </c>
      <c r="E277">
        <v>0</v>
      </c>
      <c r="F277">
        <v>9</v>
      </c>
      <c r="G277">
        <v>15</v>
      </c>
      <c r="H277">
        <v>1</v>
      </c>
      <c r="I277">
        <v>13</v>
      </c>
      <c r="J277">
        <f t="shared" si="85"/>
        <v>0</v>
      </c>
      <c r="K277">
        <f t="shared" si="84"/>
        <v>3</v>
      </c>
      <c r="L277" t="str">
        <f t="shared" si="86"/>
        <v>Away Win</v>
      </c>
    </row>
    <row r="278" spans="1:12" x14ac:dyDescent="0.35">
      <c r="A278">
        <v>1</v>
      </c>
      <c r="B278">
        <v>20</v>
      </c>
      <c r="C278">
        <v>277</v>
      </c>
      <c r="D278">
        <v>7</v>
      </c>
      <c r="E278">
        <v>7</v>
      </c>
      <c r="F278">
        <v>29</v>
      </c>
      <c r="G278">
        <v>14</v>
      </c>
      <c r="H278">
        <v>1</v>
      </c>
      <c r="I278">
        <v>7</v>
      </c>
      <c r="J278">
        <f t="shared" si="85"/>
        <v>3</v>
      </c>
      <c r="K278">
        <f t="shared" si="84"/>
        <v>0</v>
      </c>
      <c r="L278" t="str">
        <f t="shared" si="86"/>
        <v>Home Win</v>
      </c>
    </row>
    <row r="279" spans="1:12" x14ac:dyDescent="0.35">
      <c r="A279">
        <v>1</v>
      </c>
      <c r="B279">
        <v>20</v>
      </c>
      <c r="C279">
        <v>278</v>
      </c>
      <c r="D279">
        <v>8</v>
      </c>
      <c r="E279">
        <v>3</v>
      </c>
      <c r="F279">
        <v>29</v>
      </c>
      <c r="G279">
        <v>13</v>
      </c>
      <c r="H279">
        <v>2</v>
      </c>
      <c r="I279">
        <v>11</v>
      </c>
      <c r="J279">
        <f t="shared" si="85"/>
        <v>3</v>
      </c>
      <c r="K279">
        <f t="shared" si="84"/>
        <v>0</v>
      </c>
      <c r="L279" t="str">
        <f t="shared" si="86"/>
        <v>Home Win</v>
      </c>
    </row>
    <row r="280" spans="1:12" x14ac:dyDescent="0.35">
      <c r="A280">
        <v>1</v>
      </c>
      <c r="B280">
        <v>20</v>
      </c>
      <c r="C280">
        <v>279</v>
      </c>
      <c r="D280">
        <v>9</v>
      </c>
      <c r="E280">
        <v>6</v>
      </c>
      <c r="F280">
        <v>30</v>
      </c>
      <c r="G280">
        <v>12</v>
      </c>
      <c r="H280">
        <v>2</v>
      </c>
      <c r="I280">
        <v>8</v>
      </c>
      <c r="J280">
        <f t="shared" si="85"/>
        <v>3</v>
      </c>
      <c r="K280">
        <f t="shared" si="84"/>
        <v>0</v>
      </c>
      <c r="L280" t="str">
        <f t="shared" si="86"/>
        <v>Home Win</v>
      </c>
    </row>
    <row r="281" spans="1:12" x14ac:dyDescent="0.35">
      <c r="A281">
        <v>1</v>
      </c>
      <c r="B281">
        <v>20</v>
      </c>
      <c r="C281">
        <v>280</v>
      </c>
      <c r="D281">
        <v>10</v>
      </c>
      <c r="E281">
        <v>0</v>
      </c>
      <c r="F281">
        <v>9</v>
      </c>
      <c r="G281">
        <v>11</v>
      </c>
      <c r="H281">
        <v>2</v>
      </c>
      <c r="I281">
        <v>15</v>
      </c>
      <c r="J281">
        <f t="shared" si="85"/>
        <v>0</v>
      </c>
      <c r="K281">
        <f t="shared" si="84"/>
        <v>3</v>
      </c>
      <c r="L281" t="str">
        <f t="shared" si="86"/>
        <v>Away Win</v>
      </c>
    </row>
    <row r="282" spans="1:12" x14ac:dyDescent="0.35">
      <c r="A282">
        <v>1</v>
      </c>
      <c r="B282">
        <v>21</v>
      </c>
      <c r="C282">
        <v>281</v>
      </c>
      <c r="D282">
        <v>1</v>
      </c>
      <c r="E282">
        <v>0</v>
      </c>
      <c r="F282">
        <v>11</v>
      </c>
      <c r="G282">
        <v>17</v>
      </c>
      <c r="H282">
        <v>1</v>
      </c>
      <c r="I282">
        <v>10</v>
      </c>
      <c r="J282">
        <f t="shared" si="85"/>
        <v>0</v>
      </c>
      <c r="K282">
        <f t="shared" si="84"/>
        <v>3</v>
      </c>
      <c r="L282" t="str">
        <f t="shared" si="86"/>
        <v>Away Win</v>
      </c>
    </row>
    <row r="283" spans="1:12" x14ac:dyDescent="0.35">
      <c r="A283">
        <v>1</v>
      </c>
      <c r="B283">
        <v>21</v>
      </c>
      <c r="C283">
        <v>282</v>
      </c>
      <c r="D283">
        <v>18</v>
      </c>
      <c r="E283">
        <v>0</v>
      </c>
      <c r="F283">
        <v>18</v>
      </c>
      <c r="G283">
        <v>16</v>
      </c>
      <c r="H283">
        <v>0</v>
      </c>
      <c r="I283">
        <v>10</v>
      </c>
      <c r="J283">
        <f t="shared" si="85"/>
        <v>1</v>
      </c>
      <c r="K283">
        <f t="shared" si="84"/>
        <v>1</v>
      </c>
      <c r="L283" t="str">
        <f t="shared" si="86"/>
        <v>Draw</v>
      </c>
    </row>
    <row r="284" spans="1:12" x14ac:dyDescent="0.35">
      <c r="A284">
        <v>1</v>
      </c>
      <c r="B284">
        <v>21</v>
      </c>
      <c r="C284">
        <v>283</v>
      </c>
      <c r="D284">
        <v>19</v>
      </c>
      <c r="E284">
        <v>0</v>
      </c>
      <c r="F284">
        <v>13</v>
      </c>
      <c r="G284">
        <v>15</v>
      </c>
      <c r="H284">
        <v>3</v>
      </c>
      <c r="I284">
        <v>20</v>
      </c>
      <c r="J284">
        <f t="shared" si="85"/>
        <v>0</v>
      </c>
      <c r="K284">
        <f t="shared" si="84"/>
        <v>3</v>
      </c>
      <c r="L284" t="str">
        <f t="shared" si="86"/>
        <v>Away Win</v>
      </c>
    </row>
    <row r="285" spans="1:12" x14ac:dyDescent="0.35">
      <c r="A285">
        <v>1</v>
      </c>
      <c r="B285">
        <v>21</v>
      </c>
      <c r="C285">
        <v>284</v>
      </c>
      <c r="D285">
        <v>20</v>
      </c>
      <c r="E285">
        <v>2</v>
      </c>
      <c r="F285">
        <v>13</v>
      </c>
      <c r="G285">
        <v>14</v>
      </c>
      <c r="H285">
        <v>1</v>
      </c>
      <c r="I285">
        <v>11</v>
      </c>
      <c r="J285">
        <f t="shared" si="85"/>
        <v>3</v>
      </c>
      <c r="K285">
        <f t="shared" si="84"/>
        <v>0</v>
      </c>
      <c r="L285" t="str">
        <f t="shared" si="86"/>
        <v>Home Win</v>
      </c>
    </row>
    <row r="286" spans="1:12" x14ac:dyDescent="0.35">
      <c r="A286">
        <v>1</v>
      </c>
      <c r="B286">
        <v>21</v>
      </c>
      <c r="C286">
        <v>285</v>
      </c>
      <c r="D286">
        <v>21</v>
      </c>
      <c r="E286">
        <v>2</v>
      </c>
      <c r="F286">
        <v>10</v>
      </c>
      <c r="G286">
        <v>13</v>
      </c>
      <c r="H286">
        <v>1</v>
      </c>
      <c r="I286">
        <v>10</v>
      </c>
      <c r="J286">
        <f t="shared" si="85"/>
        <v>3</v>
      </c>
      <c r="K286">
        <f t="shared" si="84"/>
        <v>0</v>
      </c>
      <c r="L286" t="str">
        <f t="shared" si="86"/>
        <v>Home Win</v>
      </c>
    </row>
    <row r="287" spans="1:12" x14ac:dyDescent="0.35">
      <c r="A287">
        <v>1</v>
      </c>
      <c r="B287">
        <v>21</v>
      </c>
      <c r="C287">
        <v>286</v>
      </c>
      <c r="D287">
        <v>22</v>
      </c>
      <c r="E287">
        <v>4</v>
      </c>
      <c r="F287">
        <v>19</v>
      </c>
      <c r="G287">
        <v>12</v>
      </c>
      <c r="H287">
        <v>1</v>
      </c>
      <c r="I287">
        <v>6</v>
      </c>
      <c r="J287">
        <f t="shared" si="85"/>
        <v>3</v>
      </c>
      <c r="K287">
        <f t="shared" si="84"/>
        <v>0</v>
      </c>
      <c r="L287" t="str">
        <f t="shared" si="86"/>
        <v>Home Win</v>
      </c>
    </row>
    <row r="288" spans="1:12" x14ac:dyDescent="0.35">
      <c r="A288">
        <v>1</v>
      </c>
      <c r="B288">
        <v>21</v>
      </c>
      <c r="C288">
        <v>287</v>
      </c>
      <c r="D288">
        <v>23</v>
      </c>
      <c r="E288">
        <v>1</v>
      </c>
      <c r="F288">
        <v>12</v>
      </c>
      <c r="G288">
        <v>11</v>
      </c>
      <c r="H288">
        <v>0</v>
      </c>
      <c r="I288">
        <v>9</v>
      </c>
      <c r="J288">
        <f t="shared" si="85"/>
        <v>3</v>
      </c>
      <c r="K288">
        <f t="shared" si="84"/>
        <v>0</v>
      </c>
      <c r="L288" t="str">
        <f t="shared" si="86"/>
        <v>Home Win</v>
      </c>
    </row>
    <row r="289" spans="1:12" x14ac:dyDescent="0.35">
      <c r="A289">
        <v>1</v>
      </c>
      <c r="B289">
        <v>21</v>
      </c>
      <c r="C289">
        <v>288</v>
      </c>
      <c r="D289">
        <v>24</v>
      </c>
      <c r="E289">
        <v>2</v>
      </c>
      <c r="F289">
        <v>24</v>
      </c>
      <c r="G289">
        <v>10</v>
      </c>
      <c r="H289">
        <v>0</v>
      </c>
      <c r="I289">
        <v>10</v>
      </c>
      <c r="J289">
        <f t="shared" si="85"/>
        <v>3</v>
      </c>
      <c r="K289">
        <f t="shared" si="84"/>
        <v>0</v>
      </c>
      <c r="L289" t="str">
        <f t="shared" si="86"/>
        <v>Home Win</v>
      </c>
    </row>
    <row r="290" spans="1:12" x14ac:dyDescent="0.35">
      <c r="A290">
        <v>1</v>
      </c>
      <c r="B290">
        <v>21</v>
      </c>
      <c r="C290">
        <v>289</v>
      </c>
      <c r="D290">
        <v>25</v>
      </c>
      <c r="E290">
        <v>0</v>
      </c>
      <c r="F290">
        <v>6</v>
      </c>
      <c r="G290">
        <v>9</v>
      </c>
      <c r="H290">
        <v>2</v>
      </c>
      <c r="I290">
        <v>11</v>
      </c>
      <c r="J290">
        <f t="shared" si="85"/>
        <v>0</v>
      </c>
      <c r="K290">
        <f t="shared" si="84"/>
        <v>3</v>
      </c>
      <c r="L290" t="str">
        <f t="shared" si="86"/>
        <v>Away Win</v>
      </c>
    </row>
    <row r="291" spans="1:12" x14ac:dyDescent="0.35">
      <c r="A291">
        <v>1</v>
      </c>
      <c r="B291">
        <v>21</v>
      </c>
      <c r="C291">
        <v>290</v>
      </c>
      <c r="D291">
        <v>26</v>
      </c>
      <c r="E291">
        <v>0</v>
      </c>
      <c r="F291">
        <v>6</v>
      </c>
      <c r="G291">
        <v>8</v>
      </c>
      <c r="H291">
        <v>2</v>
      </c>
      <c r="I291">
        <v>23</v>
      </c>
      <c r="J291">
        <f t="shared" si="85"/>
        <v>0</v>
      </c>
      <c r="K291">
        <f t="shared" si="84"/>
        <v>3</v>
      </c>
      <c r="L291" t="str">
        <f t="shared" si="86"/>
        <v>Away Win</v>
      </c>
    </row>
    <row r="292" spans="1:12" x14ac:dyDescent="0.35">
      <c r="A292">
        <v>1</v>
      </c>
      <c r="B292">
        <v>21</v>
      </c>
      <c r="C292">
        <v>291</v>
      </c>
      <c r="D292">
        <v>27</v>
      </c>
      <c r="E292">
        <v>3</v>
      </c>
      <c r="F292">
        <v>17</v>
      </c>
      <c r="G292">
        <v>7</v>
      </c>
      <c r="H292">
        <v>1</v>
      </c>
      <c r="I292">
        <v>4</v>
      </c>
      <c r="J292">
        <f t="shared" si="85"/>
        <v>3</v>
      </c>
      <c r="K292">
        <f t="shared" si="84"/>
        <v>0</v>
      </c>
      <c r="L292" t="str">
        <f t="shared" si="86"/>
        <v>Home Win</v>
      </c>
    </row>
    <row r="293" spans="1:12" x14ac:dyDescent="0.35">
      <c r="A293">
        <v>1</v>
      </c>
      <c r="B293">
        <v>21</v>
      </c>
      <c r="C293">
        <v>292</v>
      </c>
      <c r="D293">
        <v>28</v>
      </c>
      <c r="E293">
        <v>1</v>
      </c>
      <c r="F293">
        <v>10</v>
      </c>
      <c r="G293">
        <v>6</v>
      </c>
      <c r="H293">
        <v>1</v>
      </c>
      <c r="I293">
        <v>9</v>
      </c>
      <c r="J293">
        <f t="shared" si="85"/>
        <v>1</v>
      </c>
      <c r="K293">
        <f t="shared" si="84"/>
        <v>1</v>
      </c>
      <c r="L293" t="str">
        <f t="shared" si="86"/>
        <v>Draw</v>
      </c>
    </row>
    <row r="294" spans="1:12" x14ac:dyDescent="0.35">
      <c r="A294">
        <v>1</v>
      </c>
      <c r="B294">
        <v>21</v>
      </c>
      <c r="C294">
        <v>293</v>
      </c>
      <c r="D294">
        <v>2</v>
      </c>
      <c r="E294">
        <v>1</v>
      </c>
      <c r="F294">
        <v>7</v>
      </c>
      <c r="G294">
        <v>5</v>
      </c>
      <c r="H294">
        <v>2</v>
      </c>
      <c r="I294">
        <v>20</v>
      </c>
      <c r="J294">
        <f t="shared" si="85"/>
        <v>0</v>
      </c>
      <c r="K294">
        <f t="shared" si="84"/>
        <v>3</v>
      </c>
      <c r="L294" t="str">
        <f t="shared" si="86"/>
        <v>Away Win</v>
      </c>
    </row>
    <row r="295" spans="1:12" x14ac:dyDescent="0.35">
      <c r="A295">
        <v>1</v>
      </c>
      <c r="B295">
        <v>21</v>
      </c>
      <c r="C295">
        <v>294</v>
      </c>
      <c r="D295">
        <v>3</v>
      </c>
      <c r="E295">
        <v>1</v>
      </c>
      <c r="F295">
        <v>7</v>
      </c>
      <c r="G295">
        <v>4</v>
      </c>
      <c r="H295">
        <v>3</v>
      </c>
      <c r="I295">
        <v>26</v>
      </c>
      <c r="J295">
        <f t="shared" si="85"/>
        <v>0</v>
      </c>
      <c r="K295">
        <f t="shared" si="84"/>
        <v>3</v>
      </c>
      <c r="L295" t="str">
        <f t="shared" si="86"/>
        <v>Away Win</v>
      </c>
    </row>
    <row r="296" spans="1:12" x14ac:dyDescent="0.35">
      <c r="A296">
        <v>1</v>
      </c>
      <c r="B296">
        <v>22</v>
      </c>
      <c r="C296">
        <v>295</v>
      </c>
      <c r="D296">
        <v>17</v>
      </c>
      <c r="E296">
        <v>2</v>
      </c>
      <c r="F296">
        <v>14</v>
      </c>
      <c r="G296">
        <v>1</v>
      </c>
      <c r="H296">
        <v>1</v>
      </c>
      <c r="I296">
        <v>10</v>
      </c>
      <c r="J296">
        <f t="shared" si="85"/>
        <v>3</v>
      </c>
      <c r="K296">
        <f t="shared" si="84"/>
        <v>0</v>
      </c>
      <c r="L296" t="str">
        <f t="shared" si="86"/>
        <v>Home Win</v>
      </c>
    </row>
    <row r="297" spans="1:12" x14ac:dyDescent="0.35">
      <c r="A297">
        <v>1</v>
      </c>
      <c r="B297">
        <v>22</v>
      </c>
      <c r="C297">
        <v>296</v>
      </c>
      <c r="D297">
        <v>16</v>
      </c>
      <c r="E297">
        <v>1</v>
      </c>
      <c r="F297">
        <v>12</v>
      </c>
      <c r="G297">
        <v>18</v>
      </c>
      <c r="H297">
        <v>2</v>
      </c>
      <c r="I297">
        <v>8</v>
      </c>
      <c r="J297">
        <f t="shared" si="85"/>
        <v>0</v>
      </c>
      <c r="K297">
        <f t="shared" si="84"/>
        <v>3</v>
      </c>
      <c r="L297" t="str">
        <f t="shared" si="86"/>
        <v>Away Win</v>
      </c>
    </row>
    <row r="298" spans="1:12" x14ac:dyDescent="0.35">
      <c r="A298">
        <v>1</v>
      </c>
      <c r="B298">
        <v>22</v>
      </c>
      <c r="C298">
        <v>297</v>
      </c>
      <c r="D298">
        <v>15</v>
      </c>
      <c r="E298">
        <v>3</v>
      </c>
      <c r="F298">
        <v>26</v>
      </c>
      <c r="G298">
        <v>19</v>
      </c>
      <c r="H298">
        <v>1</v>
      </c>
      <c r="I298">
        <v>11</v>
      </c>
      <c r="J298">
        <f t="shared" si="85"/>
        <v>3</v>
      </c>
      <c r="K298">
        <f t="shared" si="84"/>
        <v>0</v>
      </c>
      <c r="L298" t="str">
        <f t="shared" si="86"/>
        <v>Home Win</v>
      </c>
    </row>
    <row r="299" spans="1:12" x14ac:dyDescent="0.35">
      <c r="A299">
        <v>1</v>
      </c>
      <c r="B299">
        <v>22</v>
      </c>
      <c r="C299">
        <v>298</v>
      </c>
      <c r="D299">
        <v>14</v>
      </c>
      <c r="E299">
        <v>3</v>
      </c>
      <c r="F299">
        <v>22</v>
      </c>
      <c r="G299">
        <v>20</v>
      </c>
      <c r="H299">
        <v>2</v>
      </c>
      <c r="I299">
        <v>3</v>
      </c>
      <c r="J299">
        <f t="shared" si="85"/>
        <v>3</v>
      </c>
      <c r="K299">
        <f t="shared" si="84"/>
        <v>0</v>
      </c>
      <c r="L299" t="str">
        <f t="shared" si="86"/>
        <v>Home Win</v>
      </c>
    </row>
    <row r="300" spans="1:12" x14ac:dyDescent="0.35">
      <c r="A300">
        <v>1</v>
      </c>
      <c r="B300">
        <v>22</v>
      </c>
      <c r="C300">
        <v>299</v>
      </c>
      <c r="D300">
        <v>13</v>
      </c>
      <c r="E300">
        <v>2</v>
      </c>
      <c r="F300">
        <v>20</v>
      </c>
      <c r="G300">
        <v>21</v>
      </c>
      <c r="H300">
        <v>3</v>
      </c>
      <c r="I300">
        <v>15</v>
      </c>
      <c r="J300">
        <f t="shared" si="85"/>
        <v>0</v>
      </c>
      <c r="K300">
        <f t="shared" si="84"/>
        <v>3</v>
      </c>
      <c r="L300" t="str">
        <f t="shared" si="86"/>
        <v>Away Win</v>
      </c>
    </row>
    <row r="301" spans="1:12" x14ac:dyDescent="0.35">
      <c r="A301">
        <v>1</v>
      </c>
      <c r="B301">
        <v>22</v>
      </c>
      <c r="C301">
        <v>300</v>
      </c>
      <c r="D301">
        <v>12</v>
      </c>
      <c r="E301">
        <v>0</v>
      </c>
      <c r="F301">
        <v>10</v>
      </c>
      <c r="G301">
        <v>22</v>
      </c>
      <c r="H301">
        <v>1</v>
      </c>
      <c r="I301">
        <v>15</v>
      </c>
      <c r="J301">
        <f t="shared" si="85"/>
        <v>0</v>
      </c>
      <c r="K301">
        <f t="shared" si="84"/>
        <v>3</v>
      </c>
      <c r="L301" t="str">
        <f t="shared" si="86"/>
        <v>Away Win</v>
      </c>
    </row>
    <row r="302" spans="1:12" x14ac:dyDescent="0.35">
      <c r="A302">
        <v>1</v>
      </c>
      <c r="B302">
        <v>22</v>
      </c>
      <c r="C302">
        <v>301</v>
      </c>
      <c r="D302">
        <v>11</v>
      </c>
      <c r="E302">
        <v>3</v>
      </c>
      <c r="F302">
        <v>22</v>
      </c>
      <c r="G302">
        <v>23</v>
      </c>
      <c r="H302">
        <v>0</v>
      </c>
      <c r="I302">
        <v>8</v>
      </c>
      <c r="J302">
        <f t="shared" si="85"/>
        <v>3</v>
      </c>
      <c r="K302">
        <f t="shared" si="84"/>
        <v>0</v>
      </c>
      <c r="L302" t="str">
        <f t="shared" si="86"/>
        <v>Home Win</v>
      </c>
    </row>
    <row r="303" spans="1:12" x14ac:dyDescent="0.35">
      <c r="A303">
        <v>1</v>
      </c>
      <c r="B303">
        <v>22</v>
      </c>
      <c r="C303">
        <v>302</v>
      </c>
      <c r="D303">
        <v>10</v>
      </c>
      <c r="E303">
        <v>0</v>
      </c>
      <c r="F303">
        <v>8</v>
      </c>
      <c r="G303">
        <v>24</v>
      </c>
      <c r="H303">
        <v>3</v>
      </c>
      <c r="I303">
        <v>16</v>
      </c>
      <c r="J303">
        <f t="shared" si="85"/>
        <v>0</v>
      </c>
      <c r="K303">
        <f t="shared" si="84"/>
        <v>3</v>
      </c>
      <c r="L303" t="str">
        <f t="shared" si="86"/>
        <v>Away Win</v>
      </c>
    </row>
    <row r="304" spans="1:12" x14ac:dyDescent="0.35">
      <c r="A304">
        <v>1</v>
      </c>
      <c r="B304">
        <v>22</v>
      </c>
      <c r="C304">
        <v>303</v>
      </c>
      <c r="D304">
        <v>9</v>
      </c>
      <c r="E304">
        <v>1</v>
      </c>
      <c r="F304">
        <v>15</v>
      </c>
      <c r="G304">
        <v>25</v>
      </c>
      <c r="H304">
        <v>0</v>
      </c>
      <c r="I304">
        <v>6</v>
      </c>
      <c r="J304">
        <f t="shared" si="85"/>
        <v>3</v>
      </c>
      <c r="K304">
        <f t="shared" si="84"/>
        <v>0</v>
      </c>
      <c r="L304" t="str">
        <f t="shared" si="86"/>
        <v>Home Win</v>
      </c>
    </row>
    <row r="305" spans="1:12" x14ac:dyDescent="0.35">
      <c r="A305">
        <v>1</v>
      </c>
      <c r="B305">
        <v>22</v>
      </c>
      <c r="C305">
        <v>304</v>
      </c>
      <c r="D305">
        <v>8</v>
      </c>
      <c r="E305">
        <v>4</v>
      </c>
      <c r="F305">
        <v>26</v>
      </c>
      <c r="G305">
        <v>26</v>
      </c>
      <c r="H305">
        <v>1</v>
      </c>
      <c r="I305">
        <v>6</v>
      </c>
      <c r="J305">
        <f t="shared" si="85"/>
        <v>3</v>
      </c>
      <c r="K305">
        <f t="shared" si="84"/>
        <v>0</v>
      </c>
      <c r="L305" t="str">
        <f t="shared" si="86"/>
        <v>Home Win</v>
      </c>
    </row>
    <row r="306" spans="1:12" x14ac:dyDescent="0.35">
      <c r="A306">
        <v>1</v>
      </c>
      <c r="B306">
        <v>22</v>
      </c>
      <c r="C306">
        <v>305</v>
      </c>
      <c r="D306">
        <v>7</v>
      </c>
      <c r="E306">
        <v>2</v>
      </c>
      <c r="F306">
        <v>10</v>
      </c>
      <c r="G306">
        <v>27</v>
      </c>
      <c r="H306">
        <v>1</v>
      </c>
      <c r="I306">
        <v>12</v>
      </c>
      <c r="J306">
        <f t="shared" si="85"/>
        <v>3</v>
      </c>
      <c r="K306">
        <f t="shared" si="84"/>
        <v>0</v>
      </c>
      <c r="L306" t="str">
        <f t="shared" si="86"/>
        <v>Home Win</v>
      </c>
    </row>
    <row r="307" spans="1:12" x14ac:dyDescent="0.35">
      <c r="A307">
        <v>1</v>
      </c>
      <c r="B307">
        <v>22</v>
      </c>
      <c r="C307">
        <v>306</v>
      </c>
      <c r="D307">
        <v>6</v>
      </c>
      <c r="E307">
        <v>3</v>
      </c>
      <c r="F307">
        <v>21</v>
      </c>
      <c r="G307">
        <v>28</v>
      </c>
      <c r="H307">
        <v>0</v>
      </c>
      <c r="I307">
        <v>7</v>
      </c>
      <c r="J307">
        <f t="shared" si="85"/>
        <v>3</v>
      </c>
      <c r="K307">
        <f t="shared" si="84"/>
        <v>0</v>
      </c>
      <c r="L307" t="str">
        <f t="shared" si="86"/>
        <v>Home Win</v>
      </c>
    </row>
    <row r="308" spans="1:12" x14ac:dyDescent="0.35">
      <c r="A308">
        <v>1</v>
      </c>
      <c r="B308">
        <v>22</v>
      </c>
      <c r="C308">
        <v>307</v>
      </c>
      <c r="D308">
        <v>5</v>
      </c>
      <c r="E308">
        <v>2</v>
      </c>
      <c r="F308">
        <v>27</v>
      </c>
      <c r="G308">
        <v>2</v>
      </c>
      <c r="H308">
        <v>0</v>
      </c>
      <c r="I308">
        <v>3</v>
      </c>
      <c r="J308">
        <f t="shared" si="85"/>
        <v>3</v>
      </c>
      <c r="K308">
        <f t="shared" si="84"/>
        <v>0</v>
      </c>
      <c r="L308" t="str">
        <f t="shared" si="86"/>
        <v>Home Win</v>
      </c>
    </row>
    <row r="309" spans="1:12" x14ac:dyDescent="0.35">
      <c r="A309">
        <v>1</v>
      </c>
      <c r="B309">
        <v>22</v>
      </c>
      <c r="C309">
        <v>308</v>
      </c>
      <c r="D309">
        <v>4</v>
      </c>
      <c r="E309">
        <v>2</v>
      </c>
      <c r="F309">
        <v>16</v>
      </c>
      <c r="G309">
        <v>3</v>
      </c>
      <c r="H309">
        <v>3</v>
      </c>
      <c r="I309">
        <v>10</v>
      </c>
      <c r="J309">
        <f t="shared" si="85"/>
        <v>0</v>
      </c>
      <c r="K309">
        <f t="shared" si="84"/>
        <v>3</v>
      </c>
      <c r="L309" t="str">
        <f t="shared" si="86"/>
        <v>Away Win</v>
      </c>
    </row>
    <row r="310" spans="1:12" x14ac:dyDescent="0.35">
      <c r="A310">
        <v>1</v>
      </c>
      <c r="B310">
        <v>23</v>
      </c>
      <c r="C310">
        <v>309</v>
      </c>
      <c r="D310">
        <v>15</v>
      </c>
      <c r="E310">
        <v>3</v>
      </c>
      <c r="F310">
        <v>25</v>
      </c>
      <c r="G310">
        <v>1</v>
      </c>
      <c r="H310">
        <v>0</v>
      </c>
      <c r="I310">
        <v>12</v>
      </c>
      <c r="J310">
        <f t="shared" si="85"/>
        <v>3</v>
      </c>
      <c r="K310">
        <f t="shared" si="84"/>
        <v>0</v>
      </c>
      <c r="L310" t="str">
        <f t="shared" si="86"/>
        <v>Home Win</v>
      </c>
    </row>
    <row r="311" spans="1:12" x14ac:dyDescent="0.35">
      <c r="A311">
        <v>1</v>
      </c>
      <c r="B311">
        <v>23</v>
      </c>
      <c r="C311">
        <v>310</v>
      </c>
      <c r="D311">
        <v>14</v>
      </c>
      <c r="E311">
        <v>1</v>
      </c>
      <c r="F311">
        <v>13</v>
      </c>
      <c r="G311">
        <v>16</v>
      </c>
      <c r="H311">
        <v>0</v>
      </c>
      <c r="I311">
        <v>6</v>
      </c>
      <c r="J311">
        <f t="shared" si="85"/>
        <v>3</v>
      </c>
      <c r="K311">
        <f t="shared" si="84"/>
        <v>0</v>
      </c>
      <c r="L311" t="str">
        <f t="shared" si="86"/>
        <v>Home Win</v>
      </c>
    </row>
    <row r="312" spans="1:12" x14ac:dyDescent="0.35">
      <c r="A312">
        <v>1</v>
      </c>
      <c r="B312">
        <v>23</v>
      </c>
      <c r="C312">
        <v>311</v>
      </c>
      <c r="D312">
        <v>13</v>
      </c>
      <c r="E312">
        <v>0</v>
      </c>
      <c r="F312">
        <v>13</v>
      </c>
      <c r="G312">
        <v>17</v>
      </c>
      <c r="H312">
        <v>1</v>
      </c>
      <c r="I312">
        <v>8</v>
      </c>
      <c r="J312">
        <f t="shared" si="85"/>
        <v>0</v>
      </c>
      <c r="K312">
        <f t="shared" si="84"/>
        <v>3</v>
      </c>
      <c r="L312" t="str">
        <f t="shared" si="86"/>
        <v>Away Win</v>
      </c>
    </row>
    <row r="313" spans="1:12" x14ac:dyDescent="0.35">
      <c r="A313">
        <v>1</v>
      </c>
      <c r="B313">
        <v>23</v>
      </c>
      <c r="C313">
        <v>312</v>
      </c>
      <c r="D313">
        <v>12</v>
      </c>
      <c r="E313">
        <v>1</v>
      </c>
      <c r="F313">
        <v>19</v>
      </c>
      <c r="G313">
        <v>18</v>
      </c>
      <c r="H313">
        <v>0</v>
      </c>
      <c r="I313">
        <v>5</v>
      </c>
      <c r="J313">
        <f t="shared" si="85"/>
        <v>3</v>
      </c>
      <c r="K313">
        <f t="shared" si="84"/>
        <v>0</v>
      </c>
      <c r="L313" t="str">
        <f t="shared" si="86"/>
        <v>Home Win</v>
      </c>
    </row>
    <row r="314" spans="1:12" x14ac:dyDescent="0.35">
      <c r="A314">
        <v>1</v>
      </c>
      <c r="B314">
        <v>23</v>
      </c>
      <c r="C314">
        <v>313</v>
      </c>
      <c r="D314">
        <v>11</v>
      </c>
      <c r="E314">
        <v>1</v>
      </c>
      <c r="F314">
        <v>10</v>
      </c>
      <c r="G314">
        <v>19</v>
      </c>
      <c r="H314">
        <v>1</v>
      </c>
      <c r="I314">
        <v>16</v>
      </c>
      <c r="J314">
        <f t="shared" si="85"/>
        <v>1</v>
      </c>
      <c r="K314">
        <f t="shared" si="84"/>
        <v>1</v>
      </c>
      <c r="L314" t="str">
        <f t="shared" si="86"/>
        <v>Draw</v>
      </c>
    </row>
    <row r="315" spans="1:12" x14ac:dyDescent="0.35">
      <c r="A315">
        <v>1</v>
      </c>
      <c r="B315">
        <v>23</v>
      </c>
      <c r="C315">
        <v>314</v>
      </c>
      <c r="D315">
        <v>10</v>
      </c>
      <c r="E315">
        <v>2</v>
      </c>
      <c r="F315">
        <v>9</v>
      </c>
      <c r="G315">
        <v>20</v>
      </c>
      <c r="H315">
        <v>1</v>
      </c>
      <c r="I315">
        <v>9</v>
      </c>
      <c r="J315">
        <f t="shared" si="85"/>
        <v>3</v>
      </c>
      <c r="K315">
        <f t="shared" si="84"/>
        <v>0</v>
      </c>
      <c r="L315" t="str">
        <f t="shared" si="86"/>
        <v>Home Win</v>
      </c>
    </row>
    <row r="316" spans="1:12" x14ac:dyDescent="0.35">
      <c r="A316">
        <v>1</v>
      </c>
      <c r="B316">
        <v>23</v>
      </c>
      <c r="C316">
        <v>315</v>
      </c>
      <c r="D316">
        <v>9</v>
      </c>
      <c r="E316">
        <v>0</v>
      </c>
      <c r="F316">
        <v>9</v>
      </c>
      <c r="G316">
        <v>21</v>
      </c>
      <c r="H316">
        <v>2</v>
      </c>
      <c r="I316">
        <v>11</v>
      </c>
      <c r="J316">
        <f t="shared" si="85"/>
        <v>0</v>
      </c>
      <c r="K316">
        <f t="shared" si="84"/>
        <v>3</v>
      </c>
      <c r="L316" t="str">
        <f t="shared" si="86"/>
        <v>Away Win</v>
      </c>
    </row>
    <row r="317" spans="1:12" x14ac:dyDescent="0.35">
      <c r="A317">
        <v>1</v>
      </c>
      <c r="B317">
        <v>23</v>
      </c>
      <c r="C317">
        <v>316</v>
      </c>
      <c r="D317">
        <v>8</v>
      </c>
      <c r="E317">
        <v>2</v>
      </c>
      <c r="F317">
        <v>14</v>
      </c>
      <c r="G317">
        <v>22</v>
      </c>
      <c r="H317">
        <v>0</v>
      </c>
      <c r="I317">
        <v>6</v>
      </c>
      <c r="J317">
        <f t="shared" si="85"/>
        <v>3</v>
      </c>
      <c r="K317">
        <f t="shared" si="84"/>
        <v>0</v>
      </c>
      <c r="L317" t="str">
        <f t="shared" si="86"/>
        <v>Home Win</v>
      </c>
    </row>
    <row r="318" spans="1:12" x14ac:dyDescent="0.35">
      <c r="A318">
        <v>1</v>
      </c>
      <c r="B318">
        <v>23</v>
      </c>
      <c r="C318">
        <v>317</v>
      </c>
      <c r="D318">
        <v>7</v>
      </c>
      <c r="E318">
        <v>2</v>
      </c>
      <c r="F318">
        <v>20</v>
      </c>
      <c r="G318">
        <v>23</v>
      </c>
      <c r="H318">
        <v>0</v>
      </c>
      <c r="I318">
        <v>6</v>
      </c>
      <c r="J318">
        <f t="shared" si="85"/>
        <v>3</v>
      </c>
      <c r="K318">
        <f t="shared" si="84"/>
        <v>0</v>
      </c>
      <c r="L318" t="str">
        <f t="shared" si="86"/>
        <v>Home Win</v>
      </c>
    </row>
    <row r="319" spans="1:12" x14ac:dyDescent="0.35">
      <c r="A319">
        <v>1</v>
      </c>
      <c r="B319">
        <v>23</v>
      </c>
      <c r="C319">
        <v>318</v>
      </c>
      <c r="D319">
        <v>6</v>
      </c>
      <c r="E319">
        <v>1</v>
      </c>
      <c r="F319">
        <v>11</v>
      </c>
      <c r="G319">
        <v>24</v>
      </c>
      <c r="H319">
        <v>1</v>
      </c>
      <c r="I319">
        <v>7</v>
      </c>
      <c r="J319">
        <f t="shared" si="85"/>
        <v>1</v>
      </c>
      <c r="K319">
        <f t="shared" si="84"/>
        <v>1</v>
      </c>
      <c r="L319" t="str">
        <f t="shared" si="86"/>
        <v>Draw</v>
      </c>
    </row>
    <row r="320" spans="1:12" x14ac:dyDescent="0.35">
      <c r="A320">
        <v>1</v>
      </c>
      <c r="B320">
        <v>23</v>
      </c>
      <c r="C320">
        <v>319</v>
      </c>
      <c r="D320">
        <v>5</v>
      </c>
      <c r="E320">
        <v>4</v>
      </c>
      <c r="F320">
        <v>31</v>
      </c>
      <c r="G320">
        <v>25</v>
      </c>
      <c r="H320">
        <v>0</v>
      </c>
      <c r="I320">
        <v>6</v>
      </c>
      <c r="J320">
        <f t="shared" si="85"/>
        <v>3</v>
      </c>
      <c r="K320">
        <f t="shared" si="84"/>
        <v>0</v>
      </c>
      <c r="L320" t="str">
        <f t="shared" si="86"/>
        <v>Home Win</v>
      </c>
    </row>
    <row r="321" spans="1:12" x14ac:dyDescent="0.35">
      <c r="A321">
        <v>1</v>
      </c>
      <c r="B321">
        <v>23</v>
      </c>
      <c r="C321">
        <v>320</v>
      </c>
      <c r="D321">
        <v>4</v>
      </c>
      <c r="E321">
        <v>4</v>
      </c>
      <c r="F321">
        <v>28</v>
      </c>
      <c r="G321">
        <v>26</v>
      </c>
      <c r="H321">
        <v>1</v>
      </c>
      <c r="I321">
        <v>9</v>
      </c>
      <c r="J321">
        <f t="shared" si="85"/>
        <v>3</v>
      </c>
      <c r="K321">
        <f t="shared" si="84"/>
        <v>0</v>
      </c>
      <c r="L321" t="str">
        <f t="shared" si="86"/>
        <v>Home Win</v>
      </c>
    </row>
    <row r="322" spans="1:12" x14ac:dyDescent="0.35">
      <c r="A322">
        <v>1</v>
      </c>
      <c r="B322">
        <v>23</v>
      </c>
      <c r="C322">
        <v>321</v>
      </c>
      <c r="D322">
        <v>3</v>
      </c>
      <c r="E322">
        <v>1</v>
      </c>
      <c r="F322">
        <v>6</v>
      </c>
      <c r="G322">
        <v>27</v>
      </c>
      <c r="H322">
        <v>0</v>
      </c>
      <c r="I322">
        <v>26</v>
      </c>
      <c r="J322">
        <f t="shared" si="85"/>
        <v>3</v>
      </c>
      <c r="K322">
        <f t="shared" ref="K322:K385" si="87">IF(E322&lt;H322, 3, IF(E322=H322, 1, 0))</f>
        <v>0</v>
      </c>
      <c r="L322" t="str">
        <f t="shared" si="86"/>
        <v>Home Win</v>
      </c>
    </row>
    <row r="323" spans="1:12" x14ac:dyDescent="0.35">
      <c r="A323">
        <v>1</v>
      </c>
      <c r="B323">
        <v>23</v>
      </c>
      <c r="C323">
        <v>322</v>
      </c>
      <c r="D323">
        <v>2</v>
      </c>
      <c r="E323">
        <v>0</v>
      </c>
      <c r="F323">
        <v>12</v>
      </c>
      <c r="G323">
        <v>28</v>
      </c>
      <c r="H323">
        <v>2</v>
      </c>
      <c r="I323">
        <v>13</v>
      </c>
      <c r="J323">
        <f t="shared" ref="J323:J386" si="88">IF(E323&gt;H323, 3, IF(E323=H323, 1, 0))</f>
        <v>0</v>
      </c>
      <c r="K323">
        <f t="shared" si="87"/>
        <v>3</v>
      </c>
      <c r="L323" t="str">
        <f t="shared" si="86"/>
        <v>Away Win</v>
      </c>
    </row>
    <row r="324" spans="1:12" x14ac:dyDescent="0.35">
      <c r="A324">
        <v>1</v>
      </c>
      <c r="B324">
        <v>24</v>
      </c>
      <c r="C324">
        <v>323</v>
      </c>
      <c r="D324">
        <v>19</v>
      </c>
      <c r="E324">
        <v>2</v>
      </c>
      <c r="F324">
        <v>25</v>
      </c>
      <c r="G324">
        <v>1</v>
      </c>
      <c r="H324">
        <v>1</v>
      </c>
      <c r="I324">
        <v>17</v>
      </c>
      <c r="J324">
        <f t="shared" si="88"/>
        <v>3</v>
      </c>
      <c r="K324">
        <f t="shared" si="87"/>
        <v>0</v>
      </c>
      <c r="L324" t="str">
        <f t="shared" ref="L324:L387" si="89">IF(J324=1, "Draw", IF(J324=3, "Home Win", "Away Win"))</f>
        <v>Home Win</v>
      </c>
    </row>
    <row r="325" spans="1:12" x14ac:dyDescent="0.35">
      <c r="A325">
        <v>1</v>
      </c>
      <c r="B325">
        <v>24</v>
      </c>
      <c r="C325">
        <v>324</v>
      </c>
      <c r="D325">
        <v>18</v>
      </c>
      <c r="E325">
        <v>3</v>
      </c>
      <c r="F325">
        <v>18</v>
      </c>
      <c r="G325">
        <v>20</v>
      </c>
      <c r="H325">
        <v>2</v>
      </c>
      <c r="I325">
        <v>6</v>
      </c>
      <c r="J325">
        <f t="shared" si="88"/>
        <v>3</v>
      </c>
      <c r="K325">
        <f t="shared" si="87"/>
        <v>0</v>
      </c>
      <c r="L325" t="str">
        <f t="shared" si="89"/>
        <v>Home Win</v>
      </c>
    </row>
    <row r="326" spans="1:12" x14ac:dyDescent="0.35">
      <c r="A326">
        <v>1</v>
      </c>
      <c r="B326">
        <v>24</v>
      </c>
      <c r="C326">
        <v>325</v>
      </c>
      <c r="D326">
        <v>17</v>
      </c>
      <c r="E326">
        <v>0</v>
      </c>
      <c r="F326">
        <v>15</v>
      </c>
      <c r="G326">
        <v>21</v>
      </c>
      <c r="H326">
        <v>0</v>
      </c>
      <c r="I326">
        <v>15</v>
      </c>
      <c r="J326">
        <f t="shared" si="88"/>
        <v>1</v>
      </c>
      <c r="K326">
        <f t="shared" si="87"/>
        <v>1</v>
      </c>
      <c r="L326" t="str">
        <f t="shared" si="89"/>
        <v>Draw</v>
      </c>
    </row>
    <row r="327" spans="1:12" x14ac:dyDescent="0.35">
      <c r="A327">
        <v>1</v>
      </c>
      <c r="B327">
        <v>24</v>
      </c>
      <c r="C327">
        <v>326</v>
      </c>
      <c r="D327">
        <v>16</v>
      </c>
      <c r="E327">
        <v>1</v>
      </c>
      <c r="F327">
        <v>9</v>
      </c>
      <c r="G327">
        <v>22</v>
      </c>
      <c r="H327">
        <v>1</v>
      </c>
      <c r="I327">
        <v>10</v>
      </c>
      <c r="J327">
        <f t="shared" si="88"/>
        <v>1</v>
      </c>
      <c r="K327">
        <f t="shared" si="87"/>
        <v>1</v>
      </c>
      <c r="L327" t="str">
        <f t="shared" si="89"/>
        <v>Draw</v>
      </c>
    </row>
    <row r="328" spans="1:12" x14ac:dyDescent="0.35">
      <c r="A328">
        <v>1</v>
      </c>
      <c r="B328">
        <v>24</v>
      </c>
      <c r="C328">
        <v>327</v>
      </c>
      <c r="D328">
        <v>15</v>
      </c>
      <c r="E328">
        <v>3</v>
      </c>
      <c r="F328">
        <v>31</v>
      </c>
      <c r="G328">
        <v>23</v>
      </c>
      <c r="H328">
        <v>0</v>
      </c>
      <c r="I328">
        <v>4</v>
      </c>
      <c r="J328">
        <f t="shared" si="88"/>
        <v>3</v>
      </c>
      <c r="K328">
        <f t="shared" si="87"/>
        <v>0</v>
      </c>
      <c r="L328" t="str">
        <f t="shared" si="89"/>
        <v>Home Win</v>
      </c>
    </row>
    <row r="329" spans="1:12" x14ac:dyDescent="0.35">
      <c r="A329">
        <v>1</v>
      </c>
      <c r="B329">
        <v>24</v>
      </c>
      <c r="C329">
        <v>328</v>
      </c>
      <c r="D329">
        <v>14</v>
      </c>
      <c r="E329">
        <v>1</v>
      </c>
      <c r="F329">
        <v>14</v>
      </c>
      <c r="G329">
        <v>24</v>
      </c>
      <c r="H329">
        <v>0</v>
      </c>
      <c r="I329">
        <v>15</v>
      </c>
      <c r="J329">
        <f t="shared" si="88"/>
        <v>3</v>
      </c>
      <c r="K329">
        <f t="shared" si="87"/>
        <v>0</v>
      </c>
      <c r="L329" t="str">
        <f t="shared" si="89"/>
        <v>Home Win</v>
      </c>
    </row>
    <row r="330" spans="1:12" x14ac:dyDescent="0.35">
      <c r="A330">
        <v>1</v>
      </c>
      <c r="B330">
        <v>24</v>
      </c>
      <c r="C330">
        <v>329</v>
      </c>
      <c r="D330">
        <v>13</v>
      </c>
      <c r="E330">
        <v>2</v>
      </c>
      <c r="F330">
        <v>19</v>
      </c>
      <c r="G330">
        <v>25</v>
      </c>
      <c r="H330">
        <v>0</v>
      </c>
      <c r="I330">
        <v>8</v>
      </c>
      <c r="J330">
        <f t="shared" si="88"/>
        <v>3</v>
      </c>
      <c r="K330">
        <f t="shared" si="87"/>
        <v>0</v>
      </c>
      <c r="L330" t="str">
        <f t="shared" si="89"/>
        <v>Home Win</v>
      </c>
    </row>
    <row r="331" spans="1:12" x14ac:dyDescent="0.35">
      <c r="A331">
        <v>1</v>
      </c>
      <c r="B331">
        <v>24</v>
      </c>
      <c r="C331">
        <v>330</v>
      </c>
      <c r="D331">
        <v>12</v>
      </c>
      <c r="E331">
        <v>2</v>
      </c>
      <c r="F331">
        <v>17</v>
      </c>
      <c r="G331">
        <v>26</v>
      </c>
      <c r="H331">
        <v>1</v>
      </c>
      <c r="I331">
        <v>8</v>
      </c>
      <c r="J331">
        <f t="shared" si="88"/>
        <v>3</v>
      </c>
      <c r="K331">
        <f t="shared" si="87"/>
        <v>0</v>
      </c>
      <c r="L331" t="str">
        <f t="shared" si="89"/>
        <v>Home Win</v>
      </c>
    </row>
    <row r="332" spans="1:12" x14ac:dyDescent="0.35">
      <c r="A332">
        <v>1</v>
      </c>
      <c r="B332">
        <v>24</v>
      </c>
      <c r="C332">
        <v>331</v>
      </c>
      <c r="D332">
        <v>11</v>
      </c>
      <c r="E332">
        <v>1</v>
      </c>
      <c r="F332">
        <v>8</v>
      </c>
      <c r="G332">
        <v>27</v>
      </c>
      <c r="H332">
        <v>1</v>
      </c>
      <c r="I332">
        <v>10</v>
      </c>
      <c r="J332">
        <f t="shared" si="88"/>
        <v>1</v>
      </c>
      <c r="K332">
        <f t="shared" si="87"/>
        <v>1</v>
      </c>
      <c r="L332" t="str">
        <f t="shared" si="89"/>
        <v>Draw</v>
      </c>
    </row>
    <row r="333" spans="1:12" x14ac:dyDescent="0.35">
      <c r="A333">
        <v>1</v>
      </c>
      <c r="B333">
        <v>24</v>
      </c>
      <c r="C333">
        <v>332</v>
      </c>
      <c r="D333">
        <v>10</v>
      </c>
      <c r="E333">
        <v>2</v>
      </c>
      <c r="F333">
        <v>8</v>
      </c>
      <c r="G333">
        <v>28</v>
      </c>
      <c r="H333">
        <v>1</v>
      </c>
      <c r="I333">
        <v>16</v>
      </c>
      <c r="J333">
        <f t="shared" si="88"/>
        <v>3</v>
      </c>
      <c r="K333">
        <f t="shared" si="87"/>
        <v>0</v>
      </c>
      <c r="L333" t="str">
        <f t="shared" si="89"/>
        <v>Home Win</v>
      </c>
    </row>
    <row r="334" spans="1:12" x14ac:dyDescent="0.35">
      <c r="A334">
        <v>1</v>
      </c>
      <c r="B334">
        <v>24</v>
      </c>
      <c r="C334">
        <v>333</v>
      </c>
      <c r="D334">
        <v>9</v>
      </c>
      <c r="E334">
        <v>0</v>
      </c>
      <c r="F334">
        <v>17</v>
      </c>
      <c r="G334">
        <v>2</v>
      </c>
      <c r="H334">
        <v>1</v>
      </c>
      <c r="I334">
        <v>8</v>
      </c>
      <c r="J334">
        <f t="shared" si="88"/>
        <v>0</v>
      </c>
      <c r="K334">
        <f t="shared" si="87"/>
        <v>3</v>
      </c>
      <c r="L334" t="str">
        <f t="shared" si="89"/>
        <v>Away Win</v>
      </c>
    </row>
    <row r="335" spans="1:12" x14ac:dyDescent="0.35">
      <c r="A335">
        <v>1</v>
      </c>
      <c r="B335">
        <v>24</v>
      </c>
      <c r="C335">
        <v>334</v>
      </c>
      <c r="D335">
        <v>8</v>
      </c>
      <c r="E335">
        <v>4</v>
      </c>
      <c r="F335">
        <v>18</v>
      </c>
      <c r="G335">
        <v>3</v>
      </c>
      <c r="H335">
        <v>2</v>
      </c>
      <c r="I335">
        <v>6</v>
      </c>
      <c r="J335">
        <f t="shared" si="88"/>
        <v>3</v>
      </c>
      <c r="K335">
        <f t="shared" si="87"/>
        <v>0</v>
      </c>
      <c r="L335" t="str">
        <f t="shared" si="89"/>
        <v>Home Win</v>
      </c>
    </row>
    <row r="336" spans="1:12" x14ac:dyDescent="0.35">
      <c r="A336">
        <v>1</v>
      </c>
      <c r="B336">
        <v>24</v>
      </c>
      <c r="C336">
        <v>335</v>
      </c>
      <c r="D336">
        <v>7</v>
      </c>
      <c r="E336">
        <v>1</v>
      </c>
      <c r="F336">
        <v>14</v>
      </c>
      <c r="G336">
        <v>4</v>
      </c>
      <c r="H336">
        <v>1</v>
      </c>
      <c r="I336">
        <v>14</v>
      </c>
      <c r="J336">
        <f t="shared" si="88"/>
        <v>1</v>
      </c>
      <c r="K336">
        <f t="shared" si="87"/>
        <v>1</v>
      </c>
      <c r="L336" t="str">
        <f t="shared" si="89"/>
        <v>Draw</v>
      </c>
    </row>
    <row r="337" spans="1:12" x14ac:dyDescent="0.35">
      <c r="A337">
        <v>1</v>
      </c>
      <c r="B337">
        <v>24</v>
      </c>
      <c r="C337">
        <v>336</v>
      </c>
      <c r="D337">
        <v>6</v>
      </c>
      <c r="E337">
        <v>0</v>
      </c>
      <c r="F337">
        <v>15</v>
      </c>
      <c r="G337">
        <v>5</v>
      </c>
      <c r="H337">
        <v>2</v>
      </c>
      <c r="I337">
        <v>11</v>
      </c>
      <c r="J337">
        <f t="shared" si="88"/>
        <v>0</v>
      </c>
      <c r="K337">
        <f t="shared" si="87"/>
        <v>3</v>
      </c>
      <c r="L337" t="str">
        <f t="shared" si="89"/>
        <v>Away Win</v>
      </c>
    </row>
    <row r="338" spans="1:12" x14ac:dyDescent="0.35">
      <c r="A338">
        <v>1</v>
      </c>
      <c r="B338">
        <v>25</v>
      </c>
      <c r="C338">
        <v>337</v>
      </c>
      <c r="D338">
        <v>1</v>
      </c>
      <c r="E338">
        <v>1</v>
      </c>
      <c r="F338">
        <v>7</v>
      </c>
      <c r="G338">
        <v>11</v>
      </c>
      <c r="H338">
        <v>1</v>
      </c>
      <c r="I338">
        <v>7</v>
      </c>
      <c r="J338">
        <f t="shared" si="88"/>
        <v>1</v>
      </c>
      <c r="K338">
        <f t="shared" si="87"/>
        <v>1</v>
      </c>
      <c r="L338" t="str">
        <f t="shared" si="89"/>
        <v>Draw</v>
      </c>
    </row>
    <row r="339" spans="1:12" x14ac:dyDescent="0.35">
      <c r="A339">
        <v>1</v>
      </c>
      <c r="B339">
        <v>25</v>
      </c>
      <c r="C339">
        <v>338</v>
      </c>
      <c r="D339">
        <v>12</v>
      </c>
      <c r="E339">
        <v>1</v>
      </c>
      <c r="F339">
        <v>16</v>
      </c>
      <c r="G339">
        <v>10</v>
      </c>
      <c r="H339">
        <v>1</v>
      </c>
      <c r="I339">
        <v>8</v>
      </c>
      <c r="J339">
        <f t="shared" si="88"/>
        <v>1</v>
      </c>
      <c r="K339">
        <f t="shared" si="87"/>
        <v>1</v>
      </c>
      <c r="L339" t="str">
        <f t="shared" si="89"/>
        <v>Draw</v>
      </c>
    </row>
    <row r="340" spans="1:12" x14ac:dyDescent="0.35">
      <c r="A340">
        <v>1</v>
      </c>
      <c r="B340">
        <v>25</v>
      </c>
      <c r="C340">
        <v>339</v>
      </c>
      <c r="D340">
        <v>13</v>
      </c>
      <c r="E340">
        <v>1</v>
      </c>
      <c r="F340">
        <v>21</v>
      </c>
      <c r="G340">
        <v>9</v>
      </c>
      <c r="H340">
        <v>1</v>
      </c>
      <c r="I340">
        <v>5</v>
      </c>
      <c r="J340">
        <f t="shared" si="88"/>
        <v>1</v>
      </c>
      <c r="K340">
        <f t="shared" si="87"/>
        <v>1</v>
      </c>
      <c r="L340" t="str">
        <f t="shared" si="89"/>
        <v>Draw</v>
      </c>
    </row>
    <row r="341" spans="1:12" x14ac:dyDescent="0.35">
      <c r="A341">
        <v>1</v>
      </c>
      <c r="B341">
        <v>25</v>
      </c>
      <c r="C341">
        <v>340</v>
      </c>
      <c r="D341">
        <v>14</v>
      </c>
      <c r="E341">
        <v>0</v>
      </c>
      <c r="F341">
        <v>8</v>
      </c>
      <c r="G341">
        <v>8</v>
      </c>
      <c r="H341">
        <v>3</v>
      </c>
      <c r="I341">
        <v>17</v>
      </c>
      <c r="J341">
        <f t="shared" si="88"/>
        <v>0</v>
      </c>
      <c r="K341">
        <f t="shared" si="87"/>
        <v>3</v>
      </c>
      <c r="L341" t="str">
        <f t="shared" si="89"/>
        <v>Away Win</v>
      </c>
    </row>
    <row r="342" spans="1:12" x14ac:dyDescent="0.35">
      <c r="A342">
        <v>1</v>
      </c>
      <c r="B342">
        <v>25</v>
      </c>
      <c r="C342">
        <v>341</v>
      </c>
      <c r="D342">
        <v>15</v>
      </c>
      <c r="E342">
        <v>2</v>
      </c>
      <c r="F342">
        <v>24</v>
      </c>
      <c r="G342">
        <v>7</v>
      </c>
      <c r="H342">
        <v>0</v>
      </c>
      <c r="I342">
        <v>5</v>
      </c>
      <c r="J342">
        <f t="shared" si="88"/>
        <v>3</v>
      </c>
      <c r="K342">
        <f t="shared" si="87"/>
        <v>0</v>
      </c>
      <c r="L342" t="str">
        <f t="shared" si="89"/>
        <v>Home Win</v>
      </c>
    </row>
    <row r="343" spans="1:12" x14ac:dyDescent="0.35">
      <c r="A343">
        <v>1</v>
      </c>
      <c r="B343">
        <v>25</v>
      </c>
      <c r="C343">
        <v>342</v>
      </c>
      <c r="D343">
        <v>16</v>
      </c>
      <c r="E343">
        <v>0</v>
      </c>
      <c r="F343">
        <v>12</v>
      </c>
      <c r="G343">
        <v>6</v>
      </c>
      <c r="H343">
        <v>5</v>
      </c>
      <c r="I343">
        <v>23</v>
      </c>
      <c r="J343">
        <f t="shared" si="88"/>
        <v>0</v>
      </c>
      <c r="K343">
        <f t="shared" si="87"/>
        <v>3</v>
      </c>
      <c r="L343" t="str">
        <f t="shared" si="89"/>
        <v>Away Win</v>
      </c>
    </row>
    <row r="344" spans="1:12" x14ac:dyDescent="0.35">
      <c r="A344">
        <v>1</v>
      </c>
      <c r="B344">
        <v>25</v>
      </c>
      <c r="C344">
        <v>343</v>
      </c>
      <c r="D344">
        <v>17</v>
      </c>
      <c r="E344">
        <v>0</v>
      </c>
      <c r="F344">
        <v>10</v>
      </c>
      <c r="G344">
        <v>5</v>
      </c>
      <c r="H344">
        <v>1</v>
      </c>
      <c r="I344">
        <v>15</v>
      </c>
      <c r="J344">
        <f t="shared" si="88"/>
        <v>0</v>
      </c>
      <c r="K344">
        <f t="shared" si="87"/>
        <v>3</v>
      </c>
      <c r="L344" t="str">
        <f t="shared" si="89"/>
        <v>Away Win</v>
      </c>
    </row>
    <row r="345" spans="1:12" x14ac:dyDescent="0.35">
      <c r="A345">
        <v>1</v>
      </c>
      <c r="B345">
        <v>25</v>
      </c>
      <c r="C345">
        <v>344</v>
      </c>
      <c r="D345">
        <v>18</v>
      </c>
      <c r="E345">
        <v>0</v>
      </c>
      <c r="F345">
        <v>7</v>
      </c>
      <c r="G345">
        <v>4</v>
      </c>
      <c r="H345">
        <v>3</v>
      </c>
      <c r="I345">
        <v>17</v>
      </c>
      <c r="J345">
        <f t="shared" si="88"/>
        <v>0</v>
      </c>
      <c r="K345">
        <f t="shared" si="87"/>
        <v>3</v>
      </c>
      <c r="L345" t="str">
        <f t="shared" si="89"/>
        <v>Away Win</v>
      </c>
    </row>
    <row r="346" spans="1:12" x14ac:dyDescent="0.35">
      <c r="A346">
        <v>1</v>
      </c>
      <c r="B346">
        <v>25</v>
      </c>
      <c r="C346">
        <v>345</v>
      </c>
      <c r="D346">
        <v>19</v>
      </c>
      <c r="E346">
        <v>1</v>
      </c>
      <c r="F346">
        <v>17</v>
      </c>
      <c r="G346">
        <v>3</v>
      </c>
      <c r="H346">
        <v>0</v>
      </c>
      <c r="I346">
        <v>8</v>
      </c>
      <c r="J346">
        <f t="shared" si="88"/>
        <v>3</v>
      </c>
      <c r="K346">
        <f t="shared" si="87"/>
        <v>0</v>
      </c>
      <c r="L346" t="str">
        <f t="shared" si="89"/>
        <v>Home Win</v>
      </c>
    </row>
    <row r="347" spans="1:12" x14ac:dyDescent="0.35">
      <c r="A347">
        <v>1</v>
      </c>
      <c r="B347">
        <v>25</v>
      </c>
      <c r="C347">
        <v>346</v>
      </c>
      <c r="D347">
        <v>20</v>
      </c>
      <c r="E347">
        <v>2</v>
      </c>
      <c r="F347">
        <v>9</v>
      </c>
      <c r="G347">
        <v>2</v>
      </c>
      <c r="H347">
        <v>0</v>
      </c>
      <c r="I347">
        <v>4</v>
      </c>
      <c r="J347">
        <f t="shared" si="88"/>
        <v>3</v>
      </c>
      <c r="K347">
        <f t="shared" si="87"/>
        <v>0</v>
      </c>
      <c r="L347" t="str">
        <f t="shared" si="89"/>
        <v>Home Win</v>
      </c>
    </row>
    <row r="348" spans="1:12" x14ac:dyDescent="0.35">
      <c r="A348">
        <v>1</v>
      </c>
      <c r="B348">
        <v>25</v>
      </c>
      <c r="C348">
        <v>347</v>
      </c>
      <c r="D348">
        <v>21</v>
      </c>
      <c r="E348">
        <v>1</v>
      </c>
      <c r="F348">
        <v>15</v>
      </c>
      <c r="G348">
        <v>28</v>
      </c>
      <c r="H348">
        <v>1</v>
      </c>
      <c r="I348">
        <v>14</v>
      </c>
      <c r="J348">
        <f t="shared" si="88"/>
        <v>1</v>
      </c>
      <c r="K348">
        <f t="shared" si="87"/>
        <v>1</v>
      </c>
      <c r="L348" t="str">
        <f t="shared" si="89"/>
        <v>Draw</v>
      </c>
    </row>
    <row r="349" spans="1:12" x14ac:dyDescent="0.35">
      <c r="A349">
        <v>1</v>
      </c>
      <c r="B349">
        <v>25</v>
      </c>
      <c r="C349">
        <v>348</v>
      </c>
      <c r="D349">
        <v>22</v>
      </c>
      <c r="E349">
        <v>1</v>
      </c>
      <c r="F349">
        <v>13</v>
      </c>
      <c r="G349">
        <v>27</v>
      </c>
      <c r="H349">
        <v>1</v>
      </c>
      <c r="I349">
        <v>9</v>
      </c>
      <c r="J349">
        <f t="shared" si="88"/>
        <v>1</v>
      </c>
      <c r="K349">
        <f t="shared" si="87"/>
        <v>1</v>
      </c>
      <c r="L349" t="str">
        <f t="shared" si="89"/>
        <v>Draw</v>
      </c>
    </row>
    <row r="350" spans="1:12" x14ac:dyDescent="0.35">
      <c r="A350">
        <v>1</v>
      </c>
      <c r="B350">
        <v>25</v>
      </c>
      <c r="C350">
        <v>349</v>
      </c>
      <c r="D350">
        <v>23</v>
      </c>
      <c r="E350">
        <v>5</v>
      </c>
      <c r="F350">
        <v>20</v>
      </c>
      <c r="G350">
        <v>26</v>
      </c>
      <c r="H350">
        <v>0</v>
      </c>
      <c r="I350">
        <v>10</v>
      </c>
      <c r="J350">
        <f t="shared" si="88"/>
        <v>3</v>
      </c>
      <c r="K350">
        <f t="shared" si="87"/>
        <v>0</v>
      </c>
      <c r="L350" t="str">
        <f t="shared" si="89"/>
        <v>Home Win</v>
      </c>
    </row>
    <row r="351" spans="1:12" x14ac:dyDescent="0.35">
      <c r="A351">
        <v>1</v>
      </c>
      <c r="B351">
        <v>25</v>
      </c>
      <c r="C351">
        <v>350</v>
      </c>
      <c r="D351">
        <v>24</v>
      </c>
      <c r="E351">
        <v>4</v>
      </c>
      <c r="F351">
        <v>20</v>
      </c>
      <c r="G351">
        <v>25</v>
      </c>
      <c r="H351">
        <v>0</v>
      </c>
      <c r="I351">
        <v>4</v>
      </c>
      <c r="J351">
        <f t="shared" si="88"/>
        <v>3</v>
      </c>
      <c r="K351">
        <f t="shared" si="87"/>
        <v>0</v>
      </c>
      <c r="L351" t="str">
        <f t="shared" si="89"/>
        <v>Home Win</v>
      </c>
    </row>
    <row r="352" spans="1:12" x14ac:dyDescent="0.35">
      <c r="A352">
        <v>1</v>
      </c>
      <c r="B352">
        <v>26</v>
      </c>
      <c r="C352">
        <v>351</v>
      </c>
      <c r="D352">
        <v>24</v>
      </c>
      <c r="E352">
        <v>0</v>
      </c>
      <c r="F352">
        <v>14</v>
      </c>
      <c r="G352">
        <v>1</v>
      </c>
      <c r="H352">
        <v>0</v>
      </c>
      <c r="I352">
        <v>9</v>
      </c>
      <c r="J352">
        <f t="shared" si="88"/>
        <v>1</v>
      </c>
      <c r="K352">
        <f t="shared" si="87"/>
        <v>1</v>
      </c>
      <c r="L352" t="str">
        <f t="shared" si="89"/>
        <v>Draw</v>
      </c>
    </row>
    <row r="353" spans="1:12" x14ac:dyDescent="0.35">
      <c r="A353">
        <v>1</v>
      </c>
      <c r="B353">
        <v>26</v>
      </c>
      <c r="C353">
        <v>352</v>
      </c>
      <c r="D353">
        <v>23</v>
      </c>
      <c r="E353">
        <v>3</v>
      </c>
      <c r="F353">
        <v>17</v>
      </c>
      <c r="G353">
        <v>25</v>
      </c>
      <c r="H353">
        <v>0</v>
      </c>
      <c r="I353">
        <v>9</v>
      </c>
      <c r="J353">
        <f t="shared" si="88"/>
        <v>3</v>
      </c>
      <c r="K353">
        <f t="shared" si="87"/>
        <v>0</v>
      </c>
      <c r="L353" t="str">
        <f t="shared" si="89"/>
        <v>Home Win</v>
      </c>
    </row>
    <row r="354" spans="1:12" x14ac:dyDescent="0.35">
      <c r="A354">
        <v>1</v>
      </c>
      <c r="B354">
        <v>26</v>
      </c>
      <c r="C354">
        <v>353</v>
      </c>
      <c r="D354">
        <v>22</v>
      </c>
      <c r="E354">
        <v>2</v>
      </c>
      <c r="F354">
        <v>13</v>
      </c>
      <c r="G354">
        <v>26</v>
      </c>
      <c r="H354">
        <v>0</v>
      </c>
      <c r="I354">
        <v>1</v>
      </c>
      <c r="J354">
        <f t="shared" si="88"/>
        <v>3</v>
      </c>
      <c r="K354">
        <f t="shared" si="87"/>
        <v>0</v>
      </c>
      <c r="L354" t="str">
        <f t="shared" si="89"/>
        <v>Home Win</v>
      </c>
    </row>
    <row r="355" spans="1:12" x14ac:dyDescent="0.35">
      <c r="A355">
        <v>1</v>
      </c>
      <c r="B355">
        <v>26</v>
      </c>
      <c r="C355">
        <v>354</v>
      </c>
      <c r="D355">
        <v>21</v>
      </c>
      <c r="E355">
        <v>0</v>
      </c>
      <c r="F355">
        <v>14</v>
      </c>
      <c r="G355">
        <v>27</v>
      </c>
      <c r="H355">
        <v>3</v>
      </c>
      <c r="I355">
        <v>14</v>
      </c>
      <c r="J355">
        <f t="shared" si="88"/>
        <v>0</v>
      </c>
      <c r="K355">
        <f t="shared" si="87"/>
        <v>3</v>
      </c>
      <c r="L355" t="str">
        <f t="shared" si="89"/>
        <v>Away Win</v>
      </c>
    </row>
    <row r="356" spans="1:12" x14ac:dyDescent="0.35">
      <c r="A356">
        <v>1</v>
      </c>
      <c r="B356">
        <v>26</v>
      </c>
      <c r="C356">
        <v>355</v>
      </c>
      <c r="D356">
        <v>20</v>
      </c>
      <c r="E356">
        <v>1</v>
      </c>
      <c r="F356">
        <v>9</v>
      </c>
      <c r="G356">
        <v>28</v>
      </c>
      <c r="H356">
        <v>2</v>
      </c>
      <c r="I356">
        <v>12</v>
      </c>
      <c r="J356">
        <f t="shared" si="88"/>
        <v>0</v>
      </c>
      <c r="K356">
        <f t="shared" si="87"/>
        <v>3</v>
      </c>
      <c r="L356" t="str">
        <f t="shared" si="89"/>
        <v>Away Win</v>
      </c>
    </row>
    <row r="357" spans="1:12" x14ac:dyDescent="0.35">
      <c r="A357">
        <v>1</v>
      </c>
      <c r="B357">
        <v>26</v>
      </c>
      <c r="C357">
        <v>356</v>
      </c>
      <c r="D357">
        <v>19</v>
      </c>
      <c r="E357">
        <v>3</v>
      </c>
      <c r="F357">
        <v>25</v>
      </c>
      <c r="G357">
        <v>2</v>
      </c>
      <c r="H357">
        <v>1</v>
      </c>
      <c r="I357">
        <v>8</v>
      </c>
      <c r="J357">
        <f t="shared" si="88"/>
        <v>3</v>
      </c>
      <c r="K357">
        <f t="shared" si="87"/>
        <v>0</v>
      </c>
      <c r="L357" t="str">
        <f t="shared" si="89"/>
        <v>Home Win</v>
      </c>
    </row>
    <row r="358" spans="1:12" x14ac:dyDescent="0.35">
      <c r="A358">
        <v>1</v>
      </c>
      <c r="B358">
        <v>26</v>
      </c>
      <c r="C358">
        <v>357</v>
      </c>
      <c r="D358">
        <v>18</v>
      </c>
      <c r="E358">
        <v>1</v>
      </c>
      <c r="F358">
        <v>17</v>
      </c>
      <c r="G358">
        <v>3</v>
      </c>
      <c r="H358">
        <v>2</v>
      </c>
      <c r="I358">
        <v>11</v>
      </c>
      <c r="J358">
        <f t="shared" si="88"/>
        <v>0</v>
      </c>
      <c r="K358">
        <f t="shared" si="87"/>
        <v>3</v>
      </c>
      <c r="L358" t="str">
        <f t="shared" si="89"/>
        <v>Away Win</v>
      </c>
    </row>
    <row r="359" spans="1:12" x14ac:dyDescent="0.35">
      <c r="A359">
        <v>1</v>
      </c>
      <c r="B359">
        <v>26</v>
      </c>
      <c r="C359">
        <v>358</v>
      </c>
      <c r="D359">
        <v>17</v>
      </c>
      <c r="E359">
        <v>0</v>
      </c>
      <c r="F359">
        <v>11</v>
      </c>
      <c r="G359">
        <v>4</v>
      </c>
      <c r="H359">
        <v>1</v>
      </c>
      <c r="I359">
        <v>9</v>
      </c>
      <c r="J359">
        <f t="shared" si="88"/>
        <v>0</v>
      </c>
      <c r="K359">
        <f t="shared" si="87"/>
        <v>3</v>
      </c>
      <c r="L359" t="str">
        <f t="shared" si="89"/>
        <v>Away Win</v>
      </c>
    </row>
    <row r="360" spans="1:12" x14ac:dyDescent="0.35">
      <c r="A360">
        <v>1</v>
      </c>
      <c r="B360">
        <v>26</v>
      </c>
      <c r="C360">
        <v>359</v>
      </c>
      <c r="D360">
        <v>16</v>
      </c>
      <c r="E360">
        <v>2</v>
      </c>
      <c r="F360">
        <v>8</v>
      </c>
      <c r="G360">
        <v>5</v>
      </c>
      <c r="H360">
        <v>3</v>
      </c>
      <c r="I360">
        <v>20</v>
      </c>
      <c r="J360">
        <f t="shared" si="88"/>
        <v>0</v>
      </c>
      <c r="K360">
        <f t="shared" si="87"/>
        <v>3</v>
      </c>
      <c r="L360" t="str">
        <f t="shared" si="89"/>
        <v>Away Win</v>
      </c>
    </row>
    <row r="361" spans="1:12" x14ac:dyDescent="0.35">
      <c r="A361">
        <v>1</v>
      </c>
      <c r="B361">
        <v>26</v>
      </c>
      <c r="C361">
        <v>360</v>
      </c>
      <c r="D361">
        <v>15</v>
      </c>
      <c r="E361">
        <v>3</v>
      </c>
      <c r="F361">
        <v>16</v>
      </c>
      <c r="G361">
        <v>6</v>
      </c>
      <c r="H361">
        <v>1</v>
      </c>
      <c r="I361">
        <v>13</v>
      </c>
      <c r="J361">
        <f t="shared" si="88"/>
        <v>3</v>
      </c>
      <c r="K361">
        <f t="shared" si="87"/>
        <v>0</v>
      </c>
      <c r="L361" t="str">
        <f t="shared" si="89"/>
        <v>Home Win</v>
      </c>
    </row>
    <row r="362" spans="1:12" x14ac:dyDescent="0.35">
      <c r="A362">
        <v>1</v>
      </c>
      <c r="B362">
        <v>26</v>
      </c>
      <c r="C362">
        <v>361</v>
      </c>
      <c r="D362">
        <v>14</v>
      </c>
      <c r="E362">
        <v>0</v>
      </c>
      <c r="F362">
        <v>7</v>
      </c>
      <c r="G362">
        <v>7</v>
      </c>
      <c r="H362">
        <v>1</v>
      </c>
      <c r="I362">
        <v>9</v>
      </c>
      <c r="J362">
        <f t="shared" si="88"/>
        <v>0</v>
      </c>
      <c r="K362">
        <f t="shared" si="87"/>
        <v>3</v>
      </c>
      <c r="L362" t="str">
        <f t="shared" si="89"/>
        <v>Away Win</v>
      </c>
    </row>
    <row r="363" spans="1:12" x14ac:dyDescent="0.35">
      <c r="A363">
        <v>1</v>
      </c>
      <c r="B363">
        <v>26</v>
      </c>
      <c r="C363">
        <v>362</v>
      </c>
      <c r="D363">
        <v>13</v>
      </c>
      <c r="E363">
        <v>1</v>
      </c>
      <c r="F363">
        <v>15</v>
      </c>
      <c r="G363">
        <v>8</v>
      </c>
      <c r="H363">
        <v>2</v>
      </c>
      <c r="I363">
        <v>13</v>
      </c>
      <c r="J363">
        <f t="shared" si="88"/>
        <v>0</v>
      </c>
      <c r="K363">
        <f t="shared" si="87"/>
        <v>3</v>
      </c>
      <c r="L363" t="str">
        <f t="shared" si="89"/>
        <v>Away Win</v>
      </c>
    </row>
    <row r="364" spans="1:12" x14ac:dyDescent="0.35">
      <c r="A364">
        <v>1</v>
      </c>
      <c r="B364">
        <v>26</v>
      </c>
      <c r="C364">
        <v>363</v>
      </c>
      <c r="D364">
        <v>12</v>
      </c>
      <c r="E364">
        <v>1</v>
      </c>
      <c r="F364">
        <v>11</v>
      </c>
      <c r="G364">
        <v>9</v>
      </c>
      <c r="H364">
        <v>1</v>
      </c>
      <c r="I364">
        <v>11</v>
      </c>
      <c r="J364">
        <f t="shared" si="88"/>
        <v>1</v>
      </c>
      <c r="K364">
        <f t="shared" si="87"/>
        <v>1</v>
      </c>
      <c r="L364" t="str">
        <f t="shared" si="89"/>
        <v>Draw</v>
      </c>
    </row>
    <row r="365" spans="1:12" x14ac:dyDescent="0.35">
      <c r="A365">
        <v>1</v>
      </c>
      <c r="B365">
        <v>26</v>
      </c>
      <c r="C365">
        <v>364</v>
      </c>
      <c r="D365">
        <v>11</v>
      </c>
      <c r="E365">
        <v>4</v>
      </c>
      <c r="F365">
        <v>25</v>
      </c>
      <c r="G365">
        <v>10</v>
      </c>
      <c r="H365">
        <v>0</v>
      </c>
      <c r="I365">
        <v>6</v>
      </c>
      <c r="J365">
        <f t="shared" si="88"/>
        <v>3</v>
      </c>
      <c r="K365">
        <f t="shared" si="87"/>
        <v>0</v>
      </c>
      <c r="L365" t="str">
        <f t="shared" si="89"/>
        <v>Home Win</v>
      </c>
    </row>
    <row r="366" spans="1:12" x14ac:dyDescent="0.35">
      <c r="A366">
        <v>1</v>
      </c>
      <c r="B366">
        <v>27</v>
      </c>
      <c r="C366">
        <v>365</v>
      </c>
      <c r="D366">
        <v>3</v>
      </c>
      <c r="E366">
        <v>0</v>
      </c>
      <c r="F366">
        <v>12</v>
      </c>
      <c r="G366">
        <v>1</v>
      </c>
      <c r="H366">
        <v>1</v>
      </c>
      <c r="I366">
        <v>13</v>
      </c>
      <c r="J366">
        <f t="shared" si="88"/>
        <v>0</v>
      </c>
      <c r="K366">
        <f t="shared" si="87"/>
        <v>3</v>
      </c>
      <c r="L366" t="str">
        <f t="shared" si="89"/>
        <v>Away Win</v>
      </c>
    </row>
    <row r="367" spans="1:12" x14ac:dyDescent="0.35">
      <c r="A367">
        <v>1</v>
      </c>
      <c r="B367">
        <v>27</v>
      </c>
      <c r="C367">
        <v>366</v>
      </c>
      <c r="D367">
        <v>2</v>
      </c>
      <c r="E367">
        <v>0</v>
      </c>
      <c r="F367">
        <v>4</v>
      </c>
      <c r="G367">
        <v>4</v>
      </c>
      <c r="H367">
        <v>3</v>
      </c>
      <c r="I367">
        <v>19</v>
      </c>
      <c r="J367">
        <f t="shared" si="88"/>
        <v>0</v>
      </c>
      <c r="K367">
        <f t="shared" si="87"/>
        <v>3</v>
      </c>
      <c r="L367" t="str">
        <f t="shared" si="89"/>
        <v>Away Win</v>
      </c>
    </row>
    <row r="368" spans="1:12" x14ac:dyDescent="0.35">
      <c r="A368">
        <v>1</v>
      </c>
      <c r="B368">
        <v>27</v>
      </c>
      <c r="C368">
        <v>367</v>
      </c>
      <c r="D368">
        <v>28</v>
      </c>
      <c r="E368">
        <v>0</v>
      </c>
      <c r="F368">
        <v>8</v>
      </c>
      <c r="G368">
        <v>5</v>
      </c>
      <c r="H368">
        <v>0</v>
      </c>
      <c r="I368">
        <v>13</v>
      </c>
      <c r="J368">
        <f t="shared" si="88"/>
        <v>1</v>
      </c>
      <c r="K368">
        <f t="shared" si="87"/>
        <v>1</v>
      </c>
      <c r="L368" t="str">
        <f t="shared" si="89"/>
        <v>Draw</v>
      </c>
    </row>
    <row r="369" spans="1:12" x14ac:dyDescent="0.35">
      <c r="A369">
        <v>1</v>
      </c>
      <c r="B369">
        <v>27</v>
      </c>
      <c r="C369">
        <v>368</v>
      </c>
      <c r="D369">
        <v>27</v>
      </c>
      <c r="E369">
        <v>1</v>
      </c>
      <c r="F369">
        <v>20</v>
      </c>
      <c r="G369">
        <v>6</v>
      </c>
      <c r="H369">
        <v>1</v>
      </c>
      <c r="I369">
        <v>8</v>
      </c>
      <c r="J369">
        <f t="shared" si="88"/>
        <v>1</v>
      </c>
      <c r="K369">
        <f t="shared" si="87"/>
        <v>1</v>
      </c>
      <c r="L369" t="str">
        <f t="shared" si="89"/>
        <v>Draw</v>
      </c>
    </row>
    <row r="370" spans="1:12" x14ac:dyDescent="0.35">
      <c r="A370">
        <v>1</v>
      </c>
      <c r="B370">
        <v>27</v>
      </c>
      <c r="C370">
        <v>369</v>
      </c>
      <c r="D370">
        <v>26</v>
      </c>
      <c r="E370">
        <v>0</v>
      </c>
      <c r="F370">
        <v>10</v>
      </c>
      <c r="G370">
        <v>7</v>
      </c>
      <c r="H370">
        <v>6</v>
      </c>
      <c r="I370">
        <v>21</v>
      </c>
      <c r="J370">
        <f t="shared" si="88"/>
        <v>0</v>
      </c>
      <c r="K370">
        <f t="shared" si="87"/>
        <v>3</v>
      </c>
      <c r="L370" t="str">
        <f t="shared" si="89"/>
        <v>Away Win</v>
      </c>
    </row>
    <row r="371" spans="1:12" x14ac:dyDescent="0.35">
      <c r="A371">
        <v>1</v>
      </c>
      <c r="B371">
        <v>27</v>
      </c>
      <c r="C371">
        <v>370</v>
      </c>
      <c r="D371">
        <v>25</v>
      </c>
      <c r="E371">
        <v>1</v>
      </c>
      <c r="F371">
        <v>9</v>
      </c>
      <c r="G371">
        <v>8</v>
      </c>
      <c r="H371">
        <v>6</v>
      </c>
      <c r="I371">
        <v>25</v>
      </c>
      <c r="J371">
        <f t="shared" si="88"/>
        <v>0</v>
      </c>
      <c r="K371">
        <f t="shared" si="87"/>
        <v>3</v>
      </c>
      <c r="L371" t="str">
        <f t="shared" si="89"/>
        <v>Away Win</v>
      </c>
    </row>
    <row r="372" spans="1:12" x14ac:dyDescent="0.35">
      <c r="A372">
        <v>1</v>
      </c>
      <c r="B372">
        <v>27</v>
      </c>
      <c r="C372">
        <v>371</v>
      </c>
      <c r="D372">
        <v>24</v>
      </c>
      <c r="E372">
        <v>6</v>
      </c>
      <c r="F372">
        <v>23</v>
      </c>
      <c r="G372">
        <v>9</v>
      </c>
      <c r="H372">
        <v>1</v>
      </c>
      <c r="I372">
        <v>6</v>
      </c>
      <c r="J372">
        <f t="shared" si="88"/>
        <v>3</v>
      </c>
      <c r="K372">
        <f t="shared" si="87"/>
        <v>0</v>
      </c>
      <c r="L372" t="str">
        <f t="shared" si="89"/>
        <v>Home Win</v>
      </c>
    </row>
    <row r="373" spans="1:12" x14ac:dyDescent="0.35">
      <c r="A373">
        <v>1</v>
      </c>
      <c r="B373">
        <v>27</v>
      </c>
      <c r="C373">
        <v>372</v>
      </c>
      <c r="D373">
        <v>23</v>
      </c>
      <c r="E373">
        <v>3</v>
      </c>
      <c r="F373">
        <v>16</v>
      </c>
      <c r="G373">
        <v>10</v>
      </c>
      <c r="H373">
        <v>1</v>
      </c>
      <c r="I373">
        <v>9</v>
      </c>
      <c r="J373">
        <f t="shared" si="88"/>
        <v>3</v>
      </c>
      <c r="K373">
        <f t="shared" si="87"/>
        <v>0</v>
      </c>
      <c r="L373" t="str">
        <f t="shared" si="89"/>
        <v>Home Win</v>
      </c>
    </row>
    <row r="374" spans="1:12" x14ac:dyDescent="0.35">
      <c r="A374">
        <v>1</v>
      </c>
      <c r="B374">
        <v>27</v>
      </c>
      <c r="C374">
        <v>373</v>
      </c>
      <c r="D374">
        <v>22</v>
      </c>
      <c r="E374">
        <v>3</v>
      </c>
      <c r="F374">
        <v>16</v>
      </c>
      <c r="G374">
        <v>11</v>
      </c>
      <c r="H374">
        <v>0</v>
      </c>
      <c r="I374">
        <v>16</v>
      </c>
      <c r="J374">
        <f t="shared" si="88"/>
        <v>3</v>
      </c>
      <c r="K374">
        <f t="shared" si="87"/>
        <v>0</v>
      </c>
      <c r="L374" t="str">
        <f t="shared" si="89"/>
        <v>Home Win</v>
      </c>
    </row>
    <row r="375" spans="1:12" x14ac:dyDescent="0.35">
      <c r="A375">
        <v>1</v>
      </c>
      <c r="B375">
        <v>27</v>
      </c>
      <c r="C375">
        <v>374</v>
      </c>
      <c r="D375">
        <v>21</v>
      </c>
      <c r="E375">
        <v>3</v>
      </c>
      <c r="F375">
        <v>18</v>
      </c>
      <c r="G375">
        <v>12</v>
      </c>
      <c r="H375">
        <v>1</v>
      </c>
      <c r="I375">
        <v>7</v>
      </c>
      <c r="J375">
        <f t="shared" si="88"/>
        <v>3</v>
      </c>
      <c r="K375">
        <f t="shared" si="87"/>
        <v>0</v>
      </c>
      <c r="L375" t="str">
        <f t="shared" si="89"/>
        <v>Home Win</v>
      </c>
    </row>
    <row r="376" spans="1:12" x14ac:dyDescent="0.35">
      <c r="A376">
        <v>1</v>
      </c>
      <c r="B376">
        <v>27</v>
      </c>
      <c r="C376">
        <v>375</v>
      </c>
      <c r="D376">
        <v>20</v>
      </c>
      <c r="E376">
        <v>0</v>
      </c>
      <c r="F376">
        <v>5</v>
      </c>
      <c r="G376">
        <v>13</v>
      </c>
      <c r="H376">
        <v>2</v>
      </c>
      <c r="I376">
        <v>11</v>
      </c>
      <c r="J376">
        <f t="shared" si="88"/>
        <v>0</v>
      </c>
      <c r="K376">
        <f t="shared" si="87"/>
        <v>3</v>
      </c>
      <c r="L376" t="str">
        <f t="shared" si="89"/>
        <v>Away Win</v>
      </c>
    </row>
    <row r="377" spans="1:12" x14ac:dyDescent="0.35">
      <c r="A377">
        <v>1</v>
      </c>
      <c r="B377">
        <v>27</v>
      </c>
      <c r="C377">
        <v>376</v>
      </c>
      <c r="D377">
        <v>19</v>
      </c>
      <c r="E377">
        <v>2</v>
      </c>
      <c r="F377">
        <v>16</v>
      </c>
      <c r="G377">
        <v>14</v>
      </c>
      <c r="H377">
        <v>2</v>
      </c>
      <c r="I377">
        <v>10</v>
      </c>
      <c r="J377">
        <f t="shared" si="88"/>
        <v>1</v>
      </c>
      <c r="K377">
        <f t="shared" si="87"/>
        <v>1</v>
      </c>
      <c r="L377" t="str">
        <f t="shared" si="89"/>
        <v>Draw</v>
      </c>
    </row>
    <row r="378" spans="1:12" x14ac:dyDescent="0.35">
      <c r="A378">
        <v>1</v>
      </c>
      <c r="B378">
        <v>27</v>
      </c>
      <c r="C378">
        <v>377</v>
      </c>
      <c r="D378">
        <v>18</v>
      </c>
      <c r="E378">
        <v>0</v>
      </c>
      <c r="F378">
        <v>9</v>
      </c>
      <c r="G378">
        <v>15</v>
      </c>
      <c r="H378">
        <v>2</v>
      </c>
      <c r="I378">
        <v>20</v>
      </c>
      <c r="J378">
        <f t="shared" si="88"/>
        <v>0</v>
      </c>
      <c r="K378">
        <f t="shared" si="87"/>
        <v>3</v>
      </c>
      <c r="L378" t="str">
        <f t="shared" si="89"/>
        <v>Away Win</v>
      </c>
    </row>
    <row r="379" spans="1:12" x14ac:dyDescent="0.35">
      <c r="A379">
        <v>1</v>
      </c>
      <c r="B379">
        <v>27</v>
      </c>
      <c r="C379">
        <v>378</v>
      </c>
      <c r="D379">
        <v>17</v>
      </c>
      <c r="E379">
        <v>1</v>
      </c>
      <c r="F379">
        <v>21</v>
      </c>
      <c r="G379">
        <v>16</v>
      </c>
      <c r="H379">
        <v>0</v>
      </c>
      <c r="I379">
        <v>5</v>
      </c>
      <c r="J379">
        <f t="shared" si="88"/>
        <v>3</v>
      </c>
      <c r="K379">
        <f t="shared" si="87"/>
        <v>0</v>
      </c>
      <c r="L379" t="str">
        <f t="shared" si="89"/>
        <v>Home Win</v>
      </c>
    </row>
    <row r="380" spans="1:12" x14ac:dyDescent="0.35">
      <c r="A380">
        <v>1</v>
      </c>
      <c r="B380">
        <v>28</v>
      </c>
      <c r="C380">
        <v>379</v>
      </c>
      <c r="D380">
        <v>1</v>
      </c>
      <c r="E380">
        <v>1</v>
      </c>
      <c r="F380">
        <v>17</v>
      </c>
      <c r="G380">
        <v>9</v>
      </c>
      <c r="H380">
        <v>2</v>
      </c>
      <c r="I380">
        <v>11</v>
      </c>
      <c r="J380">
        <f t="shared" si="88"/>
        <v>0</v>
      </c>
      <c r="K380">
        <f t="shared" si="87"/>
        <v>3</v>
      </c>
      <c r="L380" t="str">
        <f t="shared" si="89"/>
        <v>Away Win</v>
      </c>
    </row>
    <row r="381" spans="1:12" x14ac:dyDescent="0.35">
      <c r="A381">
        <v>1</v>
      </c>
      <c r="B381">
        <v>28</v>
      </c>
      <c r="C381">
        <v>380</v>
      </c>
      <c r="D381">
        <v>10</v>
      </c>
      <c r="E381">
        <v>0</v>
      </c>
      <c r="F381">
        <v>7</v>
      </c>
      <c r="G381">
        <v>8</v>
      </c>
      <c r="H381">
        <v>6</v>
      </c>
      <c r="I381">
        <v>27</v>
      </c>
      <c r="J381">
        <f t="shared" si="88"/>
        <v>0</v>
      </c>
      <c r="K381">
        <f t="shared" si="87"/>
        <v>3</v>
      </c>
      <c r="L381" t="str">
        <f t="shared" si="89"/>
        <v>Away Win</v>
      </c>
    </row>
    <row r="382" spans="1:12" x14ac:dyDescent="0.35">
      <c r="A382">
        <v>1</v>
      </c>
      <c r="B382">
        <v>28</v>
      </c>
      <c r="C382">
        <v>381</v>
      </c>
      <c r="D382">
        <v>11</v>
      </c>
      <c r="E382">
        <v>0</v>
      </c>
      <c r="F382">
        <v>9</v>
      </c>
      <c r="G382">
        <v>7</v>
      </c>
      <c r="H382">
        <v>2</v>
      </c>
      <c r="I382">
        <v>20</v>
      </c>
      <c r="J382">
        <f t="shared" si="88"/>
        <v>0</v>
      </c>
      <c r="K382">
        <f t="shared" si="87"/>
        <v>3</v>
      </c>
      <c r="L382" t="str">
        <f t="shared" si="89"/>
        <v>Away Win</v>
      </c>
    </row>
    <row r="383" spans="1:12" x14ac:dyDescent="0.35">
      <c r="A383">
        <v>1</v>
      </c>
      <c r="B383">
        <v>28</v>
      </c>
      <c r="C383">
        <v>382</v>
      </c>
      <c r="D383">
        <v>12</v>
      </c>
      <c r="E383">
        <v>1</v>
      </c>
      <c r="F383">
        <v>10</v>
      </c>
      <c r="G383">
        <v>6</v>
      </c>
      <c r="H383">
        <v>4</v>
      </c>
      <c r="I383">
        <v>18</v>
      </c>
      <c r="J383">
        <f t="shared" si="88"/>
        <v>0</v>
      </c>
      <c r="K383">
        <f t="shared" si="87"/>
        <v>3</v>
      </c>
      <c r="L383" t="str">
        <f t="shared" si="89"/>
        <v>Away Win</v>
      </c>
    </row>
    <row r="384" spans="1:12" x14ac:dyDescent="0.35">
      <c r="A384">
        <v>1</v>
      </c>
      <c r="B384">
        <v>28</v>
      </c>
      <c r="C384">
        <v>383</v>
      </c>
      <c r="D384">
        <v>13</v>
      </c>
      <c r="E384">
        <v>2</v>
      </c>
      <c r="F384">
        <v>12</v>
      </c>
      <c r="G384">
        <v>5</v>
      </c>
      <c r="H384">
        <v>2</v>
      </c>
      <c r="I384">
        <v>19</v>
      </c>
      <c r="J384">
        <f t="shared" si="88"/>
        <v>1</v>
      </c>
      <c r="K384">
        <f t="shared" si="87"/>
        <v>1</v>
      </c>
      <c r="L384" t="str">
        <f t="shared" si="89"/>
        <v>Draw</v>
      </c>
    </row>
    <row r="385" spans="1:12" x14ac:dyDescent="0.35">
      <c r="A385">
        <v>1</v>
      </c>
      <c r="B385">
        <v>28</v>
      </c>
      <c r="C385">
        <v>384</v>
      </c>
      <c r="D385">
        <v>14</v>
      </c>
      <c r="E385">
        <v>2</v>
      </c>
      <c r="F385">
        <v>9</v>
      </c>
      <c r="G385">
        <v>4</v>
      </c>
      <c r="H385">
        <v>5</v>
      </c>
      <c r="I385">
        <v>18</v>
      </c>
      <c r="J385">
        <f t="shared" si="88"/>
        <v>0</v>
      </c>
      <c r="K385">
        <f t="shared" si="87"/>
        <v>3</v>
      </c>
      <c r="L385" t="str">
        <f t="shared" si="89"/>
        <v>Away Win</v>
      </c>
    </row>
    <row r="386" spans="1:12" x14ac:dyDescent="0.35">
      <c r="A386">
        <v>1</v>
      </c>
      <c r="B386">
        <v>28</v>
      </c>
      <c r="C386">
        <v>385</v>
      </c>
      <c r="D386">
        <v>15</v>
      </c>
      <c r="E386">
        <v>1</v>
      </c>
      <c r="F386">
        <v>27</v>
      </c>
      <c r="G386">
        <v>3</v>
      </c>
      <c r="H386">
        <v>1</v>
      </c>
      <c r="I386">
        <v>6</v>
      </c>
      <c r="J386">
        <f t="shared" si="88"/>
        <v>1</v>
      </c>
      <c r="K386">
        <f t="shared" ref="K386:K449" si="90">IF(E386&lt;H386, 3, IF(E386=H386, 1, 0))</f>
        <v>1</v>
      </c>
      <c r="L386" t="str">
        <f t="shared" si="89"/>
        <v>Draw</v>
      </c>
    </row>
    <row r="387" spans="1:12" x14ac:dyDescent="0.35">
      <c r="A387">
        <v>1</v>
      </c>
      <c r="B387">
        <v>28</v>
      </c>
      <c r="C387">
        <v>386</v>
      </c>
      <c r="D387">
        <v>16</v>
      </c>
      <c r="E387">
        <v>1</v>
      </c>
      <c r="F387">
        <v>11</v>
      </c>
      <c r="G387">
        <v>2</v>
      </c>
      <c r="H387">
        <v>2</v>
      </c>
      <c r="I387">
        <v>11</v>
      </c>
      <c r="J387">
        <f t="shared" ref="J387:J450" si="91">IF(E387&gt;H387, 3, IF(E387=H387, 1, 0))</f>
        <v>0</v>
      </c>
      <c r="K387">
        <f t="shared" si="90"/>
        <v>3</v>
      </c>
      <c r="L387" t="str">
        <f t="shared" si="89"/>
        <v>Away Win</v>
      </c>
    </row>
    <row r="388" spans="1:12" x14ac:dyDescent="0.35">
      <c r="A388">
        <v>1</v>
      </c>
      <c r="B388">
        <v>28</v>
      </c>
      <c r="C388">
        <v>387</v>
      </c>
      <c r="D388">
        <v>17</v>
      </c>
      <c r="E388">
        <v>1</v>
      </c>
      <c r="F388">
        <v>11</v>
      </c>
      <c r="G388">
        <v>28</v>
      </c>
      <c r="H388">
        <v>0</v>
      </c>
      <c r="I388">
        <v>7</v>
      </c>
      <c r="J388">
        <f t="shared" si="91"/>
        <v>3</v>
      </c>
      <c r="K388">
        <f t="shared" si="90"/>
        <v>0</v>
      </c>
      <c r="L388" t="str">
        <f t="shared" ref="L388:L451" si="92">IF(J388=1, "Draw", IF(J388=3, "Home Win", "Away Win"))</f>
        <v>Home Win</v>
      </c>
    </row>
    <row r="389" spans="1:12" x14ac:dyDescent="0.35">
      <c r="A389">
        <v>1</v>
      </c>
      <c r="B389">
        <v>28</v>
      </c>
      <c r="C389">
        <v>388</v>
      </c>
      <c r="D389">
        <v>18</v>
      </c>
      <c r="E389">
        <v>0</v>
      </c>
      <c r="F389">
        <v>11</v>
      </c>
      <c r="G389">
        <v>27</v>
      </c>
      <c r="H389">
        <v>5</v>
      </c>
      <c r="I389">
        <v>21</v>
      </c>
      <c r="J389">
        <f t="shared" si="91"/>
        <v>0</v>
      </c>
      <c r="K389">
        <f t="shared" si="90"/>
        <v>3</v>
      </c>
      <c r="L389" t="str">
        <f t="shared" si="92"/>
        <v>Away Win</v>
      </c>
    </row>
    <row r="390" spans="1:12" x14ac:dyDescent="0.35">
      <c r="A390">
        <v>1</v>
      </c>
      <c r="B390">
        <v>28</v>
      </c>
      <c r="C390">
        <v>389</v>
      </c>
      <c r="D390">
        <v>19</v>
      </c>
      <c r="E390">
        <v>1</v>
      </c>
      <c r="F390">
        <v>31</v>
      </c>
      <c r="G390">
        <v>26</v>
      </c>
      <c r="H390">
        <v>0</v>
      </c>
      <c r="I390">
        <v>9</v>
      </c>
      <c r="J390">
        <f t="shared" si="91"/>
        <v>3</v>
      </c>
      <c r="K390">
        <f t="shared" si="90"/>
        <v>0</v>
      </c>
      <c r="L390" t="str">
        <f t="shared" si="92"/>
        <v>Home Win</v>
      </c>
    </row>
    <row r="391" spans="1:12" x14ac:dyDescent="0.35">
      <c r="A391">
        <v>1</v>
      </c>
      <c r="B391">
        <v>28</v>
      </c>
      <c r="C391">
        <v>390</v>
      </c>
      <c r="D391">
        <v>20</v>
      </c>
      <c r="E391">
        <v>2</v>
      </c>
      <c r="F391">
        <v>11</v>
      </c>
      <c r="G391">
        <v>25</v>
      </c>
      <c r="H391">
        <v>3</v>
      </c>
      <c r="I391">
        <v>15</v>
      </c>
      <c r="J391">
        <f t="shared" si="91"/>
        <v>0</v>
      </c>
      <c r="K391">
        <f t="shared" si="90"/>
        <v>3</v>
      </c>
      <c r="L391" t="str">
        <f t="shared" si="92"/>
        <v>Away Win</v>
      </c>
    </row>
    <row r="392" spans="1:12" x14ac:dyDescent="0.35">
      <c r="A392">
        <v>1</v>
      </c>
      <c r="B392">
        <v>28</v>
      </c>
      <c r="C392">
        <v>391</v>
      </c>
      <c r="D392">
        <v>21</v>
      </c>
      <c r="E392">
        <v>1</v>
      </c>
      <c r="F392">
        <v>10</v>
      </c>
      <c r="G392">
        <v>24</v>
      </c>
      <c r="H392">
        <v>0</v>
      </c>
      <c r="I392">
        <v>15</v>
      </c>
      <c r="J392">
        <f t="shared" si="91"/>
        <v>3</v>
      </c>
      <c r="K392">
        <f t="shared" si="90"/>
        <v>0</v>
      </c>
      <c r="L392" t="str">
        <f t="shared" si="92"/>
        <v>Home Win</v>
      </c>
    </row>
    <row r="393" spans="1:12" x14ac:dyDescent="0.35">
      <c r="A393">
        <v>1</v>
      </c>
      <c r="B393">
        <v>28</v>
      </c>
      <c r="C393">
        <v>392</v>
      </c>
      <c r="D393">
        <v>22</v>
      </c>
      <c r="E393">
        <v>3</v>
      </c>
      <c r="F393">
        <v>10</v>
      </c>
      <c r="G393">
        <v>23</v>
      </c>
      <c r="H393">
        <v>1</v>
      </c>
      <c r="I393">
        <v>13</v>
      </c>
      <c r="J393">
        <f t="shared" si="91"/>
        <v>3</v>
      </c>
      <c r="K393">
        <f t="shared" si="90"/>
        <v>0</v>
      </c>
      <c r="L393" t="str">
        <f t="shared" si="92"/>
        <v>Home Win</v>
      </c>
    </row>
    <row r="394" spans="1:12" x14ac:dyDescent="0.35">
      <c r="A394">
        <v>1</v>
      </c>
      <c r="B394">
        <v>29</v>
      </c>
      <c r="C394">
        <v>393</v>
      </c>
      <c r="D394">
        <v>6</v>
      </c>
      <c r="E394">
        <v>2</v>
      </c>
      <c r="F394">
        <v>15</v>
      </c>
      <c r="G394">
        <v>1</v>
      </c>
      <c r="H394">
        <v>1</v>
      </c>
      <c r="I394">
        <v>12</v>
      </c>
      <c r="J394">
        <f t="shared" si="91"/>
        <v>3</v>
      </c>
      <c r="K394">
        <f t="shared" si="90"/>
        <v>0</v>
      </c>
      <c r="L394" t="str">
        <f t="shared" si="92"/>
        <v>Home Win</v>
      </c>
    </row>
    <row r="395" spans="1:12" x14ac:dyDescent="0.35">
      <c r="A395">
        <v>1</v>
      </c>
      <c r="B395">
        <v>29</v>
      </c>
      <c r="C395">
        <v>394</v>
      </c>
      <c r="D395">
        <v>5</v>
      </c>
      <c r="E395">
        <v>1</v>
      </c>
      <c r="F395">
        <v>16</v>
      </c>
      <c r="G395">
        <v>7</v>
      </c>
      <c r="H395">
        <v>1</v>
      </c>
      <c r="I395">
        <v>16</v>
      </c>
      <c r="J395">
        <f t="shared" si="91"/>
        <v>1</v>
      </c>
      <c r="K395">
        <f t="shared" si="90"/>
        <v>1</v>
      </c>
      <c r="L395" t="str">
        <f t="shared" si="92"/>
        <v>Draw</v>
      </c>
    </row>
    <row r="396" spans="1:12" x14ac:dyDescent="0.35">
      <c r="A396">
        <v>1</v>
      </c>
      <c r="B396">
        <v>29</v>
      </c>
      <c r="C396">
        <v>395</v>
      </c>
      <c r="D396">
        <v>4</v>
      </c>
      <c r="E396">
        <v>0</v>
      </c>
      <c r="F396">
        <v>9</v>
      </c>
      <c r="G396">
        <v>8</v>
      </c>
      <c r="H396">
        <v>0</v>
      </c>
      <c r="I396">
        <v>12</v>
      </c>
      <c r="J396">
        <f t="shared" si="91"/>
        <v>1</v>
      </c>
      <c r="K396">
        <f t="shared" si="90"/>
        <v>1</v>
      </c>
      <c r="L396" t="str">
        <f t="shared" si="92"/>
        <v>Draw</v>
      </c>
    </row>
    <row r="397" spans="1:12" x14ac:dyDescent="0.35">
      <c r="A397">
        <v>1</v>
      </c>
      <c r="B397">
        <v>29</v>
      </c>
      <c r="C397">
        <v>396</v>
      </c>
      <c r="D397">
        <v>3</v>
      </c>
      <c r="E397">
        <v>3</v>
      </c>
      <c r="F397">
        <v>17</v>
      </c>
      <c r="G397">
        <v>9</v>
      </c>
      <c r="H397">
        <v>3</v>
      </c>
      <c r="I397">
        <v>15</v>
      </c>
      <c r="J397">
        <f t="shared" si="91"/>
        <v>1</v>
      </c>
      <c r="K397">
        <f t="shared" si="90"/>
        <v>1</v>
      </c>
      <c r="L397" t="str">
        <f t="shared" si="92"/>
        <v>Draw</v>
      </c>
    </row>
    <row r="398" spans="1:12" x14ac:dyDescent="0.35">
      <c r="A398">
        <v>1</v>
      </c>
      <c r="B398">
        <v>29</v>
      </c>
      <c r="C398">
        <v>397</v>
      </c>
      <c r="D398">
        <v>2</v>
      </c>
      <c r="E398">
        <v>1</v>
      </c>
      <c r="F398">
        <v>16</v>
      </c>
      <c r="G398">
        <v>10</v>
      </c>
      <c r="H398">
        <v>2</v>
      </c>
      <c r="I398">
        <v>11</v>
      </c>
      <c r="J398">
        <f t="shared" si="91"/>
        <v>0</v>
      </c>
      <c r="K398">
        <f t="shared" si="90"/>
        <v>3</v>
      </c>
      <c r="L398" t="str">
        <f t="shared" si="92"/>
        <v>Away Win</v>
      </c>
    </row>
    <row r="399" spans="1:12" x14ac:dyDescent="0.35">
      <c r="A399">
        <v>1</v>
      </c>
      <c r="B399">
        <v>29</v>
      </c>
      <c r="C399">
        <v>398</v>
      </c>
      <c r="D399">
        <v>28</v>
      </c>
      <c r="E399">
        <v>1</v>
      </c>
      <c r="F399">
        <v>18</v>
      </c>
      <c r="G399">
        <v>11</v>
      </c>
      <c r="H399">
        <v>1</v>
      </c>
      <c r="I399">
        <v>13</v>
      </c>
      <c r="J399">
        <f t="shared" si="91"/>
        <v>1</v>
      </c>
      <c r="K399">
        <f t="shared" si="90"/>
        <v>1</v>
      </c>
      <c r="L399" t="str">
        <f t="shared" si="92"/>
        <v>Draw</v>
      </c>
    </row>
    <row r="400" spans="1:12" x14ac:dyDescent="0.35">
      <c r="A400">
        <v>1</v>
      </c>
      <c r="B400">
        <v>29</v>
      </c>
      <c r="C400">
        <v>399</v>
      </c>
      <c r="D400">
        <v>27</v>
      </c>
      <c r="E400">
        <v>0</v>
      </c>
      <c r="F400">
        <v>15</v>
      </c>
      <c r="G400">
        <v>12</v>
      </c>
      <c r="H400">
        <v>0</v>
      </c>
      <c r="I400">
        <v>5</v>
      </c>
      <c r="J400">
        <f t="shared" si="91"/>
        <v>1</v>
      </c>
      <c r="K400">
        <f t="shared" si="90"/>
        <v>1</v>
      </c>
      <c r="L400" t="str">
        <f t="shared" si="92"/>
        <v>Draw</v>
      </c>
    </row>
    <row r="401" spans="1:12" x14ac:dyDescent="0.35">
      <c r="A401">
        <v>1</v>
      </c>
      <c r="B401">
        <v>29</v>
      </c>
      <c r="C401">
        <v>400</v>
      </c>
      <c r="D401">
        <v>26</v>
      </c>
      <c r="E401">
        <v>1</v>
      </c>
      <c r="F401">
        <v>8</v>
      </c>
      <c r="G401">
        <v>13</v>
      </c>
      <c r="H401">
        <v>0</v>
      </c>
      <c r="I401">
        <v>18</v>
      </c>
      <c r="J401">
        <f t="shared" si="91"/>
        <v>3</v>
      </c>
      <c r="K401">
        <f t="shared" si="90"/>
        <v>0</v>
      </c>
      <c r="L401" t="str">
        <f t="shared" si="92"/>
        <v>Home Win</v>
      </c>
    </row>
    <row r="402" spans="1:12" x14ac:dyDescent="0.35">
      <c r="A402">
        <v>1</v>
      </c>
      <c r="B402">
        <v>29</v>
      </c>
      <c r="C402">
        <v>401</v>
      </c>
      <c r="D402">
        <v>25</v>
      </c>
      <c r="E402">
        <v>1</v>
      </c>
      <c r="F402">
        <v>7</v>
      </c>
      <c r="G402">
        <v>14</v>
      </c>
      <c r="H402">
        <v>0</v>
      </c>
      <c r="I402">
        <v>7</v>
      </c>
      <c r="J402">
        <f t="shared" si="91"/>
        <v>3</v>
      </c>
      <c r="K402">
        <f t="shared" si="90"/>
        <v>0</v>
      </c>
      <c r="L402" t="str">
        <f t="shared" si="92"/>
        <v>Home Win</v>
      </c>
    </row>
    <row r="403" spans="1:12" x14ac:dyDescent="0.35">
      <c r="A403">
        <v>1</v>
      </c>
      <c r="B403">
        <v>29</v>
      </c>
      <c r="C403">
        <v>402</v>
      </c>
      <c r="D403">
        <v>24</v>
      </c>
      <c r="E403">
        <v>1</v>
      </c>
      <c r="F403">
        <v>14</v>
      </c>
      <c r="G403">
        <v>15</v>
      </c>
      <c r="H403">
        <v>3</v>
      </c>
      <c r="I403">
        <v>14</v>
      </c>
      <c r="J403">
        <f t="shared" si="91"/>
        <v>0</v>
      </c>
      <c r="K403">
        <f t="shared" si="90"/>
        <v>3</v>
      </c>
      <c r="L403" t="str">
        <f t="shared" si="92"/>
        <v>Away Win</v>
      </c>
    </row>
    <row r="404" spans="1:12" x14ac:dyDescent="0.35">
      <c r="A404">
        <v>1</v>
      </c>
      <c r="B404">
        <v>29</v>
      </c>
      <c r="C404">
        <v>403</v>
      </c>
      <c r="D404">
        <v>23</v>
      </c>
      <c r="E404">
        <v>4</v>
      </c>
      <c r="F404">
        <v>21</v>
      </c>
      <c r="G404">
        <v>16</v>
      </c>
      <c r="H404">
        <v>0</v>
      </c>
      <c r="I404">
        <v>8</v>
      </c>
      <c r="J404">
        <f t="shared" si="91"/>
        <v>3</v>
      </c>
      <c r="K404">
        <f t="shared" si="90"/>
        <v>0</v>
      </c>
      <c r="L404" t="str">
        <f t="shared" si="92"/>
        <v>Home Win</v>
      </c>
    </row>
    <row r="405" spans="1:12" x14ac:dyDescent="0.35">
      <c r="A405">
        <v>1</v>
      </c>
      <c r="B405">
        <v>29</v>
      </c>
      <c r="C405">
        <v>404</v>
      </c>
      <c r="D405">
        <v>22</v>
      </c>
      <c r="E405">
        <v>2</v>
      </c>
      <c r="F405">
        <v>16</v>
      </c>
      <c r="G405">
        <v>17</v>
      </c>
      <c r="H405">
        <v>1</v>
      </c>
      <c r="I405">
        <v>14</v>
      </c>
      <c r="J405">
        <f t="shared" si="91"/>
        <v>3</v>
      </c>
      <c r="K405">
        <f t="shared" si="90"/>
        <v>0</v>
      </c>
      <c r="L405" t="str">
        <f t="shared" si="92"/>
        <v>Home Win</v>
      </c>
    </row>
    <row r="406" spans="1:12" x14ac:dyDescent="0.35">
      <c r="A406">
        <v>1</v>
      </c>
      <c r="B406">
        <v>29</v>
      </c>
      <c r="C406">
        <v>405</v>
      </c>
      <c r="D406">
        <v>21</v>
      </c>
      <c r="E406">
        <v>3</v>
      </c>
      <c r="F406">
        <v>18</v>
      </c>
      <c r="G406">
        <v>18</v>
      </c>
      <c r="H406">
        <v>0</v>
      </c>
      <c r="I406">
        <v>9</v>
      </c>
      <c r="J406">
        <f t="shared" si="91"/>
        <v>3</v>
      </c>
      <c r="K406">
        <f t="shared" si="90"/>
        <v>0</v>
      </c>
      <c r="L406" t="str">
        <f t="shared" si="92"/>
        <v>Home Win</v>
      </c>
    </row>
    <row r="407" spans="1:12" x14ac:dyDescent="0.35">
      <c r="A407">
        <v>1</v>
      </c>
      <c r="B407">
        <v>29</v>
      </c>
      <c r="C407">
        <v>406</v>
      </c>
      <c r="D407">
        <v>20</v>
      </c>
      <c r="E407">
        <v>0</v>
      </c>
      <c r="F407">
        <v>7</v>
      </c>
      <c r="G407">
        <v>19</v>
      </c>
      <c r="H407">
        <v>4</v>
      </c>
      <c r="I407">
        <v>20</v>
      </c>
      <c r="J407">
        <f t="shared" si="91"/>
        <v>0</v>
      </c>
      <c r="K407">
        <f t="shared" si="90"/>
        <v>3</v>
      </c>
      <c r="L407" t="str">
        <f t="shared" si="92"/>
        <v>Away Win</v>
      </c>
    </row>
    <row r="408" spans="1:12" x14ac:dyDescent="0.35">
      <c r="A408">
        <v>1</v>
      </c>
      <c r="B408">
        <v>30</v>
      </c>
      <c r="C408">
        <v>407</v>
      </c>
      <c r="D408">
        <v>20</v>
      </c>
      <c r="E408">
        <v>1</v>
      </c>
      <c r="F408">
        <v>7</v>
      </c>
      <c r="G408">
        <v>1</v>
      </c>
      <c r="H408">
        <v>2</v>
      </c>
      <c r="I408">
        <v>19</v>
      </c>
      <c r="J408">
        <f t="shared" si="91"/>
        <v>0</v>
      </c>
      <c r="K408">
        <f t="shared" si="90"/>
        <v>3</v>
      </c>
      <c r="L408" t="str">
        <f t="shared" si="92"/>
        <v>Away Win</v>
      </c>
    </row>
    <row r="409" spans="1:12" x14ac:dyDescent="0.35">
      <c r="A409">
        <v>1</v>
      </c>
      <c r="B409">
        <v>30</v>
      </c>
      <c r="C409">
        <v>408</v>
      </c>
      <c r="D409">
        <v>19</v>
      </c>
      <c r="E409">
        <v>1</v>
      </c>
      <c r="F409">
        <v>16</v>
      </c>
      <c r="G409">
        <v>21</v>
      </c>
      <c r="H409">
        <v>1</v>
      </c>
      <c r="I409">
        <v>8</v>
      </c>
      <c r="J409">
        <f t="shared" si="91"/>
        <v>1</v>
      </c>
      <c r="K409">
        <f t="shared" si="90"/>
        <v>1</v>
      </c>
      <c r="L409" t="str">
        <f t="shared" si="92"/>
        <v>Draw</v>
      </c>
    </row>
    <row r="410" spans="1:12" x14ac:dyDescent="0.35">
      <c r="A410">
        <v>1</v>
      </c>
      <c r="B410">
        <v>30</v>
      </c>
      <c r="C410">
        <v>409</v>
      </c>
      <c r="D410">
        <v>18</v>
      </c>
      <c r="E410">
        <v>1</v>
      </c>
      <c r="F410">
        <v>12</v>
      </c>
      <c r="G410">
        <v>22</v>
      </c>
      <c r="H410">
        <v>0</v>
      </c>
      <c r="I410">
        <v>14</v>
      </c>
      <c r="J410">
        <f t="shared" si="91"/>
        <v>3</v>
      </c>
      <c r="K410">
        <f t="shared" si="90"/>
        <v>0</v>
      </c>
      <c r="L410" t="str">
        <f t="shared" si="92"/>
        <v>Home Win</v>
      </c>
    </row>
    <row r="411" spans="1:12" x14ac:dyDescent="0.35">
      <c r="A411">
        <v>1</v>
      </c>
      <c r="B411">
        <v>30</v>
      </c>
      <c r="C411">
        <v>410</v>
      </c>
      <c r="D411">
        <v>17</v>
      </c>
      <c r="E411">
        <v>2</v>
      </c>
      <c r="F411">
        <v>10</v>
      </c>
      <c r="G411">
        <v>23</v>
      </c>
      <c r="H411">
        <v>0</v>
      </c>
      <c r="I411">
        <v>4</v>
      </c>
      <c r="J411">
        <f t="shared" si="91"/>
        <v>3</v>
      </c>
      <c r="K411">
        <f t="shared" si="90"/>
        <v>0</v>
      </c>
      <c r="L411" t="str">
        <f t="shared" si="92"/>
        <v>Home Win</v>
      </c>
    </row>
    <row r="412" spans="1:12" x14ac:dyDescent="0.35">
      <c r="A412">
        <v>1</v>
      </c>
      <c r="B412">
        <v>30</v>
      </c>
      <c r="C412">
        <v>411</v>
      </c>
      <c r="D412">
        <v>16</v>
      </c>
      <c r="E412">
        <v>1</v>
      </c>
      <c r="F412">
        <v>16</v>
      </c>
      <c r="G412">
        <v>24</v>
      </c>
      <c r="H412">
        <v>3</v>
      </c>
      <c r="I412">
        <v>27</v>
      </c>
      <c r="J412">
        <f t="shared" si="91"/>
        <v>0</v>
      </c>
      <c r="K412">
        <f t="shared" si="90"/>
        <v>3</v>
      </c>
      <c r="L412" t="str">
        <f t="shared" si="92"/>
        <v>Away Win</v>
      </c>
    </row>
    <row r="413" spans="1:12" x14ac:dyDescent="0.35">
      <c r="A413">
        <v>1</v>
      </c>
      <c r="B413">
        <v>30</v>
      </c>
      <c r="C413">
        <v>412</v>
      </c>
      <c r="D413">
        <v>15</v>
      </c>
      <c r="E413">
        <v>2</v>
      </c>
      <c r="F413">
        <v>29</v>
      </c>
      <c r="G413">
        <v>25</v>
      </c>
      <c r="H413">
        <v>1</v>
      </c>
      <c r="I413">
        <v>11</v>
      </c>
      <c r="J413">
        <f t="shared" si="91"/>
        <v>3</v>
      </c>
      <c r="K413">
        <f t="shared" si="90"/>
        <v>0</v>
      </c>
      <c r="L413" t="str">
        <f t="shared" si="92"/>
        <v>Home Win</v>
      </c>
    </row>
    <row r="414" spans="1:12" x14ac:dyDescent="0.35">
      <c r="A414">
        <v>1</v>
      </c>
      <c r="B414">
        <v>30</v>
      </c>
      <c r="C414">
        <v>413</v>
      </c>
      <c r="D414">
        <v>14</v>
      </c>
      <c r="E414">
        <v>2</v>
      </c>
      <c r="F414">
        <v>19</v>
      </c>
      <c r="G414">
        <v>26</v>
      </c>
      <c r="H414">
        <v>2</v>
      </c>
      <c r="I414">
        <v>12</v>
      </c>
      <c r="J414">
        <f t="shared" si="91"/>
        <v>1</v>
      </c>
      <c r="K414">
        <f t="shared" si="90"/>
        <v>1</v>
      </c>
      <c r="L414" t="str">
        <f t="shared" si="92"/>
        <v>Draw</v>
      </c>
    </row>
    <row r="415" spans="1:12" x14ac:dyDescent="0.35">
      <c r="A415">
        <v>1</v>
      </c>
      <c r="B415">
        <v>30</v>
      </c>
      <c r="C415">
        <v>414</v>
      </c>
      <c r="D415">
        <v>13</v>
      </c>
      <c r="E415">
        <v>1</v>
      </c>
      <c r="F415">
        <v>11</v>
      </c>
      <c r="G415">
        <v>27</v>
      </c>
      <c r="H415">
        <v>1</v>
      </c>
      <c r="I415">
        <v>16</v>
      </c>
      <c r="J415">
        <f t="shared" si="91"/>
        <v>1</v>
      </c>
      <c r="K415">
        <f t="shared" si="90"/>
        <v>1</v>
      </c>
      <c r="L415" t="str">
        <f t="shared" si="92"/>
        <v>Draw</v>
      </c>
    </row>
    <row r="416" spans="1:12" x14ac:dyDescent="0.35">
      <c r="A416">
        <v>1</v>
      </c>
      <c r="B416">
        <v>30</v>
      </c>
      <c r="C416">
        <v>415</v>
      </c>
      <c r="D416">
        <v>12</v>
      </c>
      <c r="E416">
        <v>2</v>
      </c>
      <c r="F416">
        <v>9</v>
      </c>
      <c r="G416">
        <v>28</v>
      </c>
      <c r="H416">
        <v>2</v>
      </c>
      <c r="I416">
        <v>9</v>
      </c>
      <c r="J416">
        <f t="shared" si="91"/>
        <v>1</v>
      </c>
      <c r="K416">
        <f t="shared" si="90"/>
        <v>1</v>
      </c>
      <c r="L416" t="str">
        <f t="shared" si="92"/>
        <v>Draw</v>
      </c>
    </row>
    <row r="417" spans="1:12" x14ac:dyDescent="0.35">
      <c r="A417">
        <v>1</v>
      </c>
      <c r="B417">
        <v>30</v>
      </c>
      <c r="C417">
        <v>416</v>
      </c>
      <c r="D417">
        <v>11</v>
      </c>
      <c r="E417">
        <v>2</v>
      </c>
      <c r="F417">
        <v>19</v>
      </c>
      <c r="G417">
        <v>2</v>
      </c>
      <c r="H417">
        <v>0</v>
      </c>
      <c r="I417">
        <v>7</v>
      </c>
      <c r="J417">
        <f t="shared" si="91"/>
        <v>3</v>
      </c>
      <c r="K417">
        <f t="shared" si="90"/>
        <v>0</v>
      </c>
      <c r="L417" t="str">
        <f t="shared" si="92"/>
        <v>Home Win</v>
      </c>
    </row>
    <row r="418" spans="1:12" x14ac:dyDescent="0.35">
      <c r="A418">
        <v>1</v>
      </c>
      <c r="B418">
        <v>30</v>
      </c>
      <c r="C418">
        <v>417</v>
      </c>
      <c r="D418">
        <v>10</v>
      </c>
      <c r="E418">
        <v>1</v>
      </c>
      <c r="F418">
        <v>17</v>
      </c>
      <c r="G418">
        <v>3</v>
      </c>
      <c r="H418">
        <v>3</v>
      </c>
      <c r="I418">
        <v>14</v>
      </c>
      <c r="J418">
        <f t="shared" si="91"/>
        <v>0</v>
      </c>
      <c r="K418">
        <f t="shared" si="90"/>
        <v>3</v>
      </c>
      <c r="L418" t="str">
        <f t="shared" si="92"/>
        <v>Away Win</v>
      </c>
    </row>
    <row r="419" spans="1:12" x14ac:dyDescent="0.35">
      <c r="A419">
        <v>1</v>
      </c>
      <c r="B419">
        <v>30</v>
      </c>
      <c r="C419">
        <v>418</v>
      </c>
      <c r="D419">
        <v>9</v>
      </c>
      <c r="E419">
        <v>0</v>
      </c>
      <c r="F419">
        <v>10</v>
      </c>
      <c r="G419">
        <v>4</v>
      </c>
      <c r="H419">
        <v>0</v>
      </c>
      <c r="I419">
        <v>21</v>
      </c>
      <c r="J419">
        <f t="shared" si="91"/>
        <v>1</v>
      </c>
      <c r="K419">
        <f t="shared" si="90"/>
        <v>1</v>
      </c>
      <c r="L419" t="str">
        <f t="shared" si="92"/>
        <v>Draw</v>
      </c>
    </row>
    <row r="420" spans="1:12" x14ac:dyDescent="0.35">
      <c r="A420">
        <v>1</v>
      </c>
      <c r="B420">
        <v>30</v>
      </c>
      <c r="C420">
        <v>419</v>
      </c>
      <c r="D420">
        <v>8</v>
      </c>
      <c r="E420">
        <v>1</v>
      </c>
      <c r="F420">
        <v>15</v>
      </c>
      <c r="G420">
        <v>5</v>
      </c>
      <c r="H420">
        <v>1</v>
      </c>
      <c r="I420">
        <v>5</v>
      </c>
      <c r="J420">
        <f t="shared" si="91"/>
        <v>1</v>
      </c>
      <c r="K420">
        <f t="shared" si="90"/>
        <v>1</v>
      </c>
      <c r="L420" t="str">
        <f t="shared" si="92"/>
        <v>Draw</v>
      </c>
    </row>
    <row r="421" spans="1:12" x14ac:dyDescent="0.35">
      <c r="A421">
        <v>1</v>
      </c>
      <c r="B421">
        <v>30</v>
      </c>
      <c r="C421">
        <v>420</v>
      </c>
      <c r="D421">
        <v>7</v>
      </c>
      <c r="E421">
        <v>1</v>
      </c>
      <c r="F421">
        <v>17</v>
      </c>
      <c r="G421">
        <v>6</v>
      </c>
      <c r="H421">
        <v>1</v>
      </c>
      <c r="I421">
        <v>13</v>
      </c>
      <c r="J421">
        <f t="shared" si="91"/>
        <v>1</v>
      </c>
      <c r="K421">
        <f t="shared" si="90"/>
        <v>1</v>
      </c>
      <c r="L421" t="str">
        <f t="shared" si="92"/>
        <v>Draw</v>
      </c>
    </row>
    <row r="422" spans="1:12" x14ac:dyDescent="0.35">
      <c r="A422">
        <v>1</v>
      </c>
      <c r="B422">
        <v>31</v>
      </c>
      <c r="C422">
        <v>421</v>
      </c>
      <c r="D422">
        <v>26</v>
      </c>
      <c r="E422">
        <v>1</v>
      </c>
      <c r="F422">
        <v>11</v>
      </c>
      <c r="G422">
        <v>1</v>
      </c>
      <c r="H422">
        <v>0</v>
      </c>
      <c r="I422">
        <v>17</v>
      </c>
      <c r="J422">
        <f t="shared" si="91"/>
        <v>3</v>
      </c>
      <c r="K422">
        <f t="shared" si="90"/>
        <v>0</v>
      </c>
      <c r="L422" t="str">
        <f t="shared" si="92"/>
        <v>Home Win</v>
      </c>
    </row>
    <row r="423" spans="1:12" x14ac:dyDescent="0.35">
      <c r="A423">
        <v>1</v>
      </c>
      <c r="B423">
        <v>31</v>
      </c>
      <c r="C423">
        <v>422</v>
      </c>
      <c r="D423">
        <v>25</v>
      </c>
      <c r="E423">
        <v>2</v>
      </c>
      <c r="F423">
        <v>13</v>
      </c>
      <c r="G423">
        <v>27</v>
      </c>
      <c r="H423">
        <v>6</v>
      </c>
      <c r="I423">
        <v>17</v>
      </c>
      <c r="J423">
        <f t="shared" si="91"/>
        <v>0</v>
      </c>
      <c r="K423">
        <f t="shared" si="90"/>
        <v>3</v>
      </c>
      <c r="L423" t="str">
        <f t="shared" si="92"/>
        <v>Away Win</v>
      </c>
    </row>
    <row r="424" spans="1:12" x14ac:dyDescent="0.35">
      <c r="A424">
        <v>1</v>
      </c>
      <c r="B424">
        <v>31</v>
      </c>
      <c r="C424">
        <v>423</v>
      </c>
      <c r="D424">
        <v>24</v>
      </c>
      <c r="E424">
        <v>1</v>
      </c>
      <c r="F424">
        <v>16</v>
      </c>
      <c r="G424">
        <v>28</v>
      </c>
      <c r="H424">
        <v>1</v>
      </c>
      <c r="I424">
        <v>7</v>
      </c>
      <c r="J424">
        <f t="shared" si="91"/>
        <v>1</v>
      </c>
      <c r="K424">
        <f t="shared" si="90"/>
        <v>1</v>
      </c>
      <c r="L424" t="str">
        <f t="shared" si="92"/>
        <v>Draw</v>
      </c>
    </row>
    <row r="425" spans="1:12" x14ac:dyDescent="0.35">
      <c r="A425">
        <v>1</v>
      </c>
      <c r="B425">
        <v>31</v>
      </c>
      <c r="C425">
        <v>424</v>
      </c>
      <c r="D425">
        <v>23</v>
      </c>
      <c r="E425">
        <v>3</v>
      </c>
      <c r="F425">
        <v>25</v>
      </c>
      <c r="G425">
        <v>2</v>
      </c>
      <c r="H425">
        <v>2</v>
      </c>
      <c r="I425">
        <v>14</v>
      </c>
      <c r="J425">
        <f t="shared" si="91"/>
        <v>3</v>
      </c>
      <c r="K425">
        <f t="shared" si="90"/>
        <v>0</v>
      </c>
      <c r="L425" t="str">
        <f t="shared" si="92"/>
        <v>Home Win</v>
      </c>
    </row>
    <row r="426" spans="1:12" x14ac:dyDescent="0.35">
      <c r="A426">
        <v>1</v>
      </c>
      <c r="B426">
        <v>31</v>
      </c>
      <c r="C426">
        <v>425</v>
      </c>
      <c r="D426">
        <v>22</v>
      </c>
      <c r="E426">
        <v>5</v>
      </c>
      <c r="F426">
        <v>23</v>
      </c>
      <c r="G426">
        <v>3</v>
      </c>
      <c r="H426">
        <v>0</v>
      </c>
      <c r="I426">
        <v>7</v>
      </c>
      <c r="J426">
        <f t="shared" si="91"/>
        <v>3</v>
      </c>
      <c r="K426">
        <f t="shared" si="90"/>
        <v>0</v>
      </c>
      <c r="L426" t="str">
        <f t="shared" si="92"/>
        <v>Home Win</v>
      </c>
    </row>
    <row r="427" spans="1:12" x14ac:dyDescent="0.35">
      <c r="A427">
        <v>1</v>
      </c>
      <c r="B427">
        <v>31</v>
      </c>
      <c r="C427">
        <v>426</v>
      </c>
      <c r="D427">
        <v>21</v>
      </c>
      <c r="E427">
        <v>2</v>
      </c>
      <c r="F427">
        <v>8</v>
      </c>
      <c r="G427">
        <v>4</v>
      </c>
      <c r="H427">
        <v>2</v>
      </c>
      <c r="I427">
        <v>20</v>
      </c>
      <c r="J427">
        <f t="shared" si="91"/>
        <v>1</v>
      </c>
      <c r="K427">
        <f t="shared" si="90"/>
        <v>1</v>
      </c>
      <c r="L427" t="str">
        <f t="shared" si="92"/>
        <v>Draw</v>
      </c>
    </row>
    <row r="428" spans="1:12" x14ac:dyDescent="0.35">
      <c r="A428">
        <v>1</v>
      </c>
      <c r="B428">
        <v>31</v>
      </c>
      <c r="C428">
        <v>427</v>
      </c>
      <c r="D428">
        <v>20</v>
      </c>
      <c r="E428">
        <v>0</v>
      </c>
      <c r="F428">
        <v>6</v>
      </c>
      <c r="G428">
        <v>5</v>
      </c>
      <c r="H428">
        <v>4</v>
      </c>
      <c r="I428">
        <v>18</v>
      </c>
      <c r="J428">
        <f t="shared" si="91"/>
        <v>0</v>
      </c>
      <c r="K428">
        <f t="shared" si="90"/>
        <v>3</v>
      </c>
      <c r="L428" t="str">
        <f t="shared" si="92"/>
        <v>Away Win</v>
      </c>
    </row>
    <row r="429" spans="1:12" x14ac:dyDescent="0.35">
      <c r="A429">
        <v>1</v>
      </c>
      <c r="B429">
        <v>31</v>
      </c>
      <c r="C429">
        <v>428</v>
      </c>
      <c r="D429">
        <v>19</v>
      </c>
      <c r="E429">
        <v>1</v>
      </c>
      <c r="F429">
        <v>10</v>
      </c>
      <c r="G429">
        <v>6</v>
      </c>
      <c r="H429">
        <v>0</v>
      </c>
      <c r="I429">
        <v>7</v>
      </c>
      <c r="J429">
        <f t="shared" si="91"/>
        <v>3</v>
      </c>
      <c r="K429">
        <f t="shared" si="90"/>
        <v>0</v>
      </c>
      <c r="L429" t="str">
        <f t="shared" si="92"/>
        <v>Home Win</v>
      </c>
    </row>
    <row r="430" spans="1:12" x14ac:dyDescent="0.35">
      <c r="A430">
        <v>1</v>
      </c>
      <c r="B430">
        <v>31</v>
      </c>
      <c r="C430">
        <v>429</v>
      </c>
      <c r="D430">
        <v>18</v>
      </c>
      <c r="E430">
        <v>0</v>
      </c>
      <c r="F430">
        <v>9</v>
      </c>
      <c r="G430">
        <v>7</v>
      </c>
      <c r="H430">
        <v>1</v>
      </c>
      <c r="I430">
        <v>16</v>
      </c>
      <c r="J430">
        <f t="shared" si="91"/>
        <v>0</v>
      </c>
      <c r="K430">
        <f t="shared" si="90"/>
        <v>3</v>
      </c>
      <c r="L430" t="str">
        <f t="shared" si="92"/>
        <v>Away Win</v>
      </c>
    </row>
    <row r="431" spans="1:12" x14ac:dyDescent="0.35">
      <c r="A431">
        <v>1</v>
      </c>
      <c r="B431">
        <v>31</v>
      </c>
      <c r="C431">
        <v>430</v>
      </c>
      <c r="D431">
        <v>17</v>
      </c>
      <c r="E431">
        <v>3</v>
      </c>
      <c r="F431">
        <v>8</v>
      </c>
      <c r="G431">
        <v>8</v>
      </c>
      <c r="H431">
        <v>1</v>
      </c>
      <c r="I431">
        <v>17</v>
      </c>
      <c r="J431">
        <f t="shared" si="91"/>
        <v>3</v>
      </c>
      <c r="K431">
        <f t="shared" si="90"/>
        <v>0</v>
      </c>
      <c r="L431" t="str">
        <f t="shared" si="92"/>
        <v>Home Win</v>
      </c>
    </row>
    <row r="432" spans="1:12" x14ac:dyDescent="0.35">
      <c r="A432">
        <v>1</v>
      </c>
      <c r="B432">
        <v>31</v>
      </c>
      <c r="C432">
        <v>431</v>
      </c>
      <c r="D432">
        <v>16</v>
      </c>
      <c r="E432">
        <v>0</v>
      </c>
      <c r="F432">
        <v>8</v>
      </c>
      <c r="G432">
        <v>9</v>
      </c>
      <c r="H432">
        <v>1</v>
      </c>
      <c r="I432">
        <v>8</v>
      </c>
      <c r="J432">
        <f t="shared" si="91"/>
        <v>0</v>
      </c>
      <c r="K432">
        <f t="shared" si="90"/>
        <v>3</v>
      </c>
      <c r="L432" t="str">
        <f t="shared" si="92"/>
        <v>Away Win</v>
      </c>
    </row>
    <row r="433" spans="1:12" x14ac:dyDescent="0.35">
      <c r="A433">
        <v>1</v>
      </c>
      <c r="B433">
        <v>31</v>
      </c>
      <c r="C433">
        <v>432</v>
      </c>
      <c r="D433">
        <v>15</v>
      </c>
      <c r="E433">
        <v>7</v>
      </c>
      <c r="F433">
        <v>27</v>
      </c>
      <c r="G433">
        <v>10</v>
      </c>
      <c r="H433">
        <v>0</v>
      </c>
      <c r="I433">
        <v>4</v>
      </c>
      <c r="J433">
        <f t="shared" si="91"/>
        <v>3</v>
      </c>
      <c r="K433">
        <f t="shared" si="90"/>
        <v>0</v>
      </c>
      <c r="L433" t="str">
        <f t="shared" si="92"/>
        <v>Home Win</v>
      </c>
    </row>
    <row r="434" spans="1:12" x14ac:dyDescent="0.35">
      <c r="A434">
        <v>1</v>
      </c>
      <c r="B434">
        <v>31</v>
      </c>
      <c r="C434">
        <v>433</v>
      </c>
      <c r="D434">
        <v>14</v>
      </c>
      <c r="E434">
        <v>2</v>
      </c>
      <c r="F434">
        <v>12</v>
      </c>
      <c r="G434">
        <v>11</v>
      </c>
      <c r="H434">
        <v>1</v>
      </c>
      <c r="I434">
        <v>13</v>
      </c>
      <c r="J434">
        <f t="shared" si="91"/>
        <v>3</v>
      </c>
      <c r="K434">
        <f t="shared" si="90"/>
        <v>0</v>
      </c>
      <c r="L434" t="str">
        <f t="shared" si="92"/>
        <v>Home Win</v>
      </c>
    </row>
    <row r="435" spans="1:12" x14ac:dyDescent="0.35">
      <c r="A435">
        <v>1</v>
      </c>
      <c r="B435">
        <v>31</v>
      </c>
      <c r="C435">
        <v>434</v>
      </c>
      <c r="D435">
        <v>13</v>
      </c>
      <c r="E435">
        <v>1</v>
      </c>
      <c r="F435">
        <v>16</v>
      </c>
      <c r="G435">
        <v>12</v>
      </c>
      <c r="H435">
        <v>0</v>
      </c>
      <c r="I435">
        <v>9</v>
      </c>
      <c r="J435">
        <f t="shared" si="91"/>
        <v>3</v>
      </c>
      <c r="K435">
        <f t="shared" si="90"/>
        <v>0</v>
      </c>
      <c r="L435" t="str">
        <f t="shared" si="92"/>
        <v>Home Win</v>
      </c>
    </row>
    <row r="436" spans="1:12" x14ac:dyDescent="0.35">
      <c r="A436">
        <v>1</v>
      </c>
      <c r="B436">
        <v>32</v>
      </c>
      <c r="C436">
        <v>435</v>
      </c>
      <c r="D436">
        <v>1</v>
      </c>
      <c r="E436">
        <v>3</v>
      </c>
      <c r="F436">
        <v>16</v>
      </c>
      <c r="G436">
        <v>18</v>
      </c>
      <c r="H436">
        <v>0</v>
      </c>
      <c r="I436">
        <v>6</v>
      </c>
      <c r="J436">
        <f t="shared" si="91"/>
        <v>3</v>
      </c>
      <c r="K436">
        <f t="shared" si="90"/>
        <v>0</v>
      </c>
      <c r="L436" t="str">
        <f t="shared" si="92"/>
        <v>Home Win</v>
      </c>
    </row>
    <row r="437" spans="1:12" x14ac:dyDescent="0.35">
      <c r="A437">
        <v>1</v>
      </c>
      <c r="B437">
        <v>32</v>
      </c>
      <c r="C437">
        <v>436</v>
      </c>
      <c r="D437">
        <v>19</v>
      </c>
      <c r="E437">
        <v>1</v>
      </c>
      <c r="F437">
        <v>22</v>
      </c>
      <c r="G437">
        <v>17</v>
      </c>
      <c r="H437">
        <v>0</v>
      </c>
      <c r="I437">
        <v>6</v>
      </c>
      <c r="J437">
        <f t="shared" si="91"/>
        <v>3</v>
      </c>
      <c r="K437">
        <f t="shared" si="90"/>
        <v>0</v>
      </c>
      <c r="L437" t="str">
        <f t="shared" si="92"/>
        <v>Home Win</v>
      </c>
    </row>
    <row r="438" spans="1:12" x14ac:dyDescent="0.35">
      <c r="A438">
        <v>1</v>
      </c>
      <c r="B438">
        <v>32</v>
      </c>
      <c r="C438">
        <v>437</v>
      </c>
      <c r="D438">
        <v>20</v>
      </c>
      <c r="E438">
        <v>2</v>
      </c>
      <c r="F438">
        <v>11</v>
      </c>
      <c r="G438">
        <v>16</v>
      </c>
      <c r="H438">
        <v>0</v>
      </c>
      <c r="I438">
        <v>6</v>
      </c>
      <c r="J438">
        <f t="shared" si="91"/>
        <v>3</v>
      </c>
      <c r="K438">
        <f t="shared" si="90"/>
        <v>0</v>
      </c>
      <c r="L438" t="str">
        <f t="shared" si="92"/>
        <v>Home Win</v>
      </c>
    </row>
    <row r="439" spans="1:12" x14ac:dyDescent="0.35">
      <c r="A439">
        <v>1</v>
      </c>
      <c r="B439">
        <v>32</v>
      </c>
      <c r="C439">
        <v>438</v>
      </c>
      <c r="D439">
        <v>21</v>
      </c>
      <c r="E439">
        <v>3</v>
      </c>
      <c r="F439">
        <v>14</v>
      </c>
      <c r="G439">
        <v>15</v>
      </c>
      <c r="H439">
        <v>1</v>
      </c>
      <c r="I439">
        <v>15</v>
      </c>
      <c r="J439">
        <f t="shared" si="91"/>
        <v>3</v>
      </c>
      <c r="K439">
        <f t="shared" si="90"/>
        <v>0</v>
      </c>
      <c r="L439" t="str">
        <f t="shared" si="92"/>
        <v>Home Win</v>
      </c>
    </row>
    <row r="440" spans="1:12" x14ac:dyDescent="0.35">
      <c r="A440">
        <v>1</v>
      </c>
      <c r="B440">
        <v>32</v>
      </c>
      <c r="C440">
        <v>439</v>
      </c>
      <c r="D440">
        <v>22</v>
      </c>
      <c r="E440">
        <v>0</v>
      </c>
      <c r="F440">
        <v>16</v>
      </c>
      <c r="G440">
        <v>14</v>
      </c>
      <c r="H440">
        <v>2</v>
      </c>
      <c r="I440">
        <v>8</v>
      </c>
      <c r="J440">
        <f t="shared" si="91"/>
        <v>0</v>
      </c>
      <c r="K440">
        <f t="shared" si="90"/>
        <v>3</v>
      </c>
      <c r="L440" t="str">
        <f t="shared" si="92"/>
        <v>Away Win</v>
      </c>
    </row>
    <row r="441" spans="1:12" x14ac:dyDescent="0.35">
      <c r="A441">
        <v>1</v>
      </c>
      <c r="B441">
        <v>32</v>
      </c>
      <c r="C441">
        <v>440</v>
      </c>
      <c r="D441">
        <v>23</v>
      </c>
      <c r="E441">
        <v>1</v>
      </c>
      <c r="F441">
        <v>12</v>
      </c>
      <c r="G441">
        <v>13</v>
      </c>
      <c r="H441">
        <v>2</v>
      </c>
      <c r="I441">
        <v>10</v>
      </c>
      <c r="J441">
        <f t="shared" si="91"/>
        <v>0</v>
      </c>
      <c r="K441">
        <f t="shared" si="90"/>
        <v>3</v>
      </c>
      <c r="L441" t="str">
        <f t="shared" si="92"/>
        <v>Away Win</v>
      </c>
    </row>
    <row r="442" spans="1:12" x14ac:dyDescent="0.35">
      <c r="A442">
        <v>1</v>
      </c>
      <c r="B442">
        <v>32</v>
      </c>
      <c r="C442">
        <v>441</v>
      </c>
      <c r="D442">
        <v>24</v>
      </c>
      <c r="E442">
        <v>2</v>
      </c>
      <c r="F442">
        <v>19</v>
      </c>
      <c r="G442">
        <v>12</v>
      </c>
      <c r="H442">
        <v>0</v>
      </c>
      <c r="I442">
        <v>5</v>
      </c>
      <c r="J442">
        <f t="shared" si="91"/>
        <v>3</v>
      </c>
      <c r="K442">
        <f t="shared" si="90"/>
        <v>0</v>
      </c>
      <c r="L442" t="str">
        <f t="shared" si="92"/>
        <v>Home Win</v>
      </c>
    </row>
    <row r="443" spans="1:12" x14ac:dyDescent="0.35">
      <c r="A443">
        <v>1</v>
      </c>
      <c r="B443">
        <v>32</v>
      </c>
      <c r="C443">
        <v>442</v>
      </c>
      <c r="D443">
        <v>25</v>
      </c>
      <c r="E443">
        <v>0</v>
      </c>
      <c r="F443">
        <v>9</v>
      </c>
      <c r="G443">
        <v>11</v>
      </c>
      <c r="H443">
        <v>2</v>
      </c>
      <c r="I443">
        <v>17</v>
      </c>
      <c r="J443">
        <f t="shared" si="91"/>
        <v>0</v>
      </c>
      <c r="K443">
        <f t="shared" si="90"/>
        <v>3</v>
      </c>
      <c r="L443" t="str">
        <f t="shared" si="92"/>
        <v>Away Win</v>
      </c>
    </row>
    <row r="444" spans="1:12" x14ac:dyDescent="0.35">
      <c r="A444">
        <v>1</v>
      </c>
      <c r="B444">
        <v>32</v>
      </c>
      <c r="C444">
        <v>443</v>
      </c>
      <c r="D444">
        <v>26</v>
      </c>
      <c r="E444">
        <v>1</v>
      </c>
      <c r="F444">
        <v>10</v>
      </c>
      <c r="G444">
        <v>10</v>
      </c>
      <c r="H444">
        <v>1</v>
      </c>
      <c r="I444">
        <v>8</v>
      </c>
      <c r="J444">
        <f t="shared" si="91"/>
        <v>1</v>
      </c>
      <c r="K444">
        <f t="shared" si="90"/>
        <v>1</v>
      </c>
      <c r="L444" t="str">
        <f t="shared" si="92"/>
        <v>Draw</v>
      </c>
    </row>
    <row r="445" spans="1:12" x14ac:dyDescent="0.35">
      <c r="A445">
        <v>1</v>
      </c>
      <c r="B445">
        <v>32</v>
      </c>
      <c r="C445">
        <v>444</v>
      </c>
      <c r="D445">
        <v>27</v>
      </c>
      <c r="E445">
        <v>1</v>
      </c>
      <c r="F445">
        <v>24</v>
      </c>
      <c r="G445">
        <v>9</v>
      </c>
      <c r="H445">
        <v>0</v>
      </c>
      <c r="I445">
        <v>12</v>
      </c>
      <c r="J445">
        <f t="shared" si="91"/>
        <v>3</v>
      </c>
      <c r="K445">
        <f t="shared" si="90"/>
        <v>0</v>
      </c>
      <c r="L445" t="str">
        <f t="shared" si="92"/>
        <v>Home Win</v>
      </c>
    </row>
    <row r="446" spans="1:12" x14ac:dyDescent="0.35">
      <c r="A446">
        <v>1</v>
      </c>
      <c r="B446">
        <v>32</v>
      </c>
      <c r="C446">
        <v>445</v>
      </c>
      <c r="D446">
        <v>28</v>
      </c>
      <c r="E446">
        <v>1</v>
      </c>
      <c r="F446">
        <v>9</v>
      </c>
      <c r="G446">
        <v>8</v>
      </c>
      <c r="H446">
        <v>0</v>
      </c>
      <c r="I446">
        <v>9</v>
      </c>
      <c r="J446">
        <f t="shared" si="91"/>
        <v>3</v>
      </c>
      <c r="K446">
        <f t="shared" si="90"/>
        <v>0</v>
      </c>
      <c r="L446" t="str">
        <f t="shared" si="92"/>
        <v>Home Win</v>
      </c>
    </row>
    <row r="447" spans="1:12" x14ac:dyDescent="0.35">
      <c r="A447">
        <v>1</v>
      </c>
      <c r="B447">
        <v>32</v>
      </c>
      <c r="C447">
        <v>446</v>
      </c>
      <c r="D447">
        <v>2</v>
      </c>
      <c r="E447">
        <v>1</v>
      </c>
      <c r="F447">
        <v>7</v>
      </c>
      <c r="G447">
        <v>7</v>
      </c>
      <c r="H447">
        <v>2</v>
      </c>
      <c r="I447">
        <v>19</v>
      </c>
      <c r="J447">
        <f t="shared" si="91"/>
        <v>0</v>
      </c>
      <c r="K447">
        <f t="shared" si="90"/>
        <v>3</v>
      </c>
      <c r="L447" t="str">
        <f t="shared" si="92"/>
        <v>Away Win</v>
      </c>
    </row>
    <row r="448" spans="1:12" x14ac:dyDescent="0.35">
      <c r="A448">
        <v>1</v>
      </c>
      <c r="B448">
        <v>32</v>
      </c>
      <c r="C448">
        <v>447</v>
      </c>
      <c r="D448">
        <v>3</v>
      </c>
      <c r="E448">
        <v>0</v>
      </c>
      <c r="F448">
        <v>5</v>
      </c>
      <c r="G448">
        <v>6</v>
      </c>
      <c r="H448">
        <v>4</v>
      </c>
      <c r="I448">
        <v>21</v>
      </c>
      <c r="J448">
        <f t="shared" si="91"/>
        <v>0</v>
      </c>
      <c r="K448">
        <f t="shared" si="90"/>
        <v>3</v>
      </c>
      <c r="L448" t="str">
        <f t="shared" si="92"/>
        <v>Away Win</v>
      </c>
    </row>
    <row r="449" spans="1:12" x14ac:dyDescent="0.35">
      <c r="A449">
        <v>1</v>
      </c>
      <c r="B449">
        <v>32</v>
      </c>
      <c r="C449">
        <v>448</v>
      </c>
      <c r="D449">
        <v>4</v>
      </c>
      <c r="E449">
        <v>1</v>
      </c>
      <c r="F449">
        <v>17</v>
      </c>
      <c r="G449">
        <v>5</v>
      </c>
      <c r="H449">
        <v>1</v>
      </c>
      <c r="I449">
        <v>10</v>
      </c>
      <c r="J449">
        <f t="shared" si="91"/>
        <v>1</v>
      </c>
      <c r="K449">
        <f t="shared" si="90"/>
        <v>1</v>
      </c>
      <c r="L449" t="str">
        <f t="shared" si="92"/>
        <v>Draw</v>
      </c>
    </row>
    <row r="450" spans="1:12" x14ac:dyDescent="0.35">
      <c r="A450">
        <v>1</v>
      </c>
      <c r="B450">
        <v>33</v>
      </c>
      <c r="C450">
        <v>449</v>
      </c>
      <c r="D450">
        <v>1</v>
      </c>
      <c r="E450">
        <v>0</v>
      </c>
      <c r="F450">
        <v>12</v>
      </c>
      <c r="G450">
        <v>25</v>
      </c>
      <c r="H450">
        <v>0</v>
      </c>
      <c r="I450">
        <v>7</v>
      </c>
      <c r="J450">
        <f t="shared" si="91"/>
        <v>1</v>
      </c>
      <c r="K450">
        <f t="shared" ref="K450:K513" si="93">IF(E450&lt;H450, 3, IF(E450=H450, 1, 0))</f>
        <v>1</v>
      </c>
      <c r="L450" t="str">
        <f t="shared" si="92"/>
        <v>Draw</v>
      </c>
    </row>
    <row r="451" spans="1:12" x14ac:dyDescent="0.35">
      <c r="A451">
        <v>1</v>
      </c>
      <c r="B451">
        <v>33</v>
      </c>
      <c r="C451">
        <v>450</v>
      </c>
      <c r="D451">
        <v>26</v>
      </c>
      <c r="E451">
        <v>1</v>
      </c>
      <c r="F451">
        <v>7</v>
      </c>
      <c r="G451">
        <v>24</v>
      </c>
      <c r="H451">
        <v>2</v>
      </c>
      <c r="I451">
        <v>24</v>
      </c>
      <c r="J451">
        <f t="shared" ref="J451:J514" si="94">IF(E451&gt;H451, 3, IF(E451=H451, 1, 0))</f>
        <v>0</v>
      </c>
      <c r="K451">
        <f t="shared" si="93"/>
        <v>3</v>
      </c>
      <c r="L451" t="str">
        <f t="shared" si="92"/>
        <v>Away Win</v>
      </c>
    </row>
    <row r="452" spans="1:12" x14ac:dyDescent="0.35">
      <c r="A452">
        <v>1</v>
      </c>
      <c r="B452">
        <v>33</v>
      </c>
      <c r="C452">
        <v>451</v>
      </c>
      <c r="D452">
        <v>27</v>
      </c>
      <c r="E452">
        <v>1</v>
      </c>
      <c r="F452">
        <v>16</v>
      </c>
      <c r="G452">
        <v>23</v>
      </c>
      <c r="H452">
        <v>2</v>
      </c>
      <c r="I452">
        <v>10</v>
      </c>
      <c r="J452">
        <f t="shared" si="94"/>
        <v>0</v>
      </c>
      <c r="K452">
        <f t="shared" si="93"/>
        <v>3</v>
      </c>
      <c r="L452" t="str">
        <f t="shared" ref="L452:L515" si="95">IF(J452=1, "Draw", IF(J452=3, "Home Win", "Away Win"))</f>
        <v>Away Win</v>
      </c>
    </row>
    <row r="453" spans="1:12" x14ac:dyDescent="0.35">
      <c r="A453">
        <v>1</v>
      </c>
      <c r="B453">
        <v>33</v>
      </c>
      <c r="C453">
        <v>452</v>
      </c>
      <c r="D453">
        <v>28</v>
      </c>
      <c r="E453">
        <v>0</v>
      </c>
      <c r="F453">
        <v>13</v>
      </c>
      <c r="G453">
        <v>22</v>
      </c>
      <c r="H453">
        <v>1</v>
      </c>
      <c r="I453">
        <v>12</v>
      </c>
      <c r="J453">
        <f t="shared" si="94"/>
        <v>0</v>
      </c>
      <c r="K453">
        <f t="shared" si="93"/>
        <v>3</v>
      </c>
      <c r="L453" t="str">
        <f t="shared" si="95"/>
        <v>Away Win</v>
      </c>
    </row>
    <row r="454" spans="1:12" x14ac:dyDescent="0.35">
      <c r="A454">
        <v>1</v>
      </c>
      <c r="B454">
        <v>33</v>
      </c>
      <c r="C454">
        <v>453</v>
      </c>
      <c r="D454">
        <v>2</v>
      </c>
      <c r="E454">
        <v>0</v>
      </c>
      <c r="F454">
        <v>7</v>
      </c>
      <c r="G454">
        <v>21</v>
      </c>
      <c r="H454">
        <v>2</v>
      </c>
      <c r="I454">
        <v>14</v>
      </c>
      <c r="J454">
        <f t="shared" si="94"/>
        <v>0</v>
      </c>
      <c r="K454">
        <f t="shared" si="93"/>
        <v>3</v>
      </c>
      <c r="L454" t="str">
        <f t="shared" si="95"/>
        <v>Away Win</v>
      </c>
    </row>
    <row r="455" spans="1:12" x14ac:dyDescent="0.35">
      <c r="A455">
        <v>1</v>
      </c>
      <c r="B455">
        <v>33</v>
      </c>
      <c r="C455">
        <v>454</v>
      </c>
      <c r="D455">
        <v>3</v>
      </c>
      <c r="E455">
        <v>2</v>
      </c>
      <c r="F455">
        <v>9</v>
      </c>
      <c r="G455">
        <v>20</v>
      </c>
      <c r="H455">
        <v>2</v>
      </c>
      <c r="I455">
        <v>9</v>
      </c>
      <c r="J455">
        <f t="shared" si="94"/>
        <v>1</v>
      </c>
      <c r="K455">
        <f t="shared" si="93"/>
        <v>1</v>
      </c>
      <c r="L455" t="str">
        <f t="shared" si="95"/>
        <v>Draw</v>
      </c>
    </row>
    <row r="456" spans="1:12" x14ac:dyDescent="0.35">
      <c r="A456">
        <v>1</v>
      </c>
      <c r="B456">
        <v>33</v>
      </c>
      <c r="C456">
        <v>455</v>
      </c>
      <c r="D456">
        <v>4</v>
      </c>
      <c r="E456">
        <v>4</v>
      </c>
      <c r="F456">
        <v>15</v>
      </c>
      <c r="G456">
        <v>19</v>
      </c>
      <c r="H456">
        <v>1</v>
      </c>
      <c r="I456">
        <v>16</v>
      </c>
      <c r="J456">
        <f t="shared" si="94"/>
        <v>3</v>
      </c>
      <c r="K456">
        <f t="shared" si="93"/>
        <v>0</v>
      </c>
      <c r="L456" t="str">
        <f t="shared" si="95"/>
        <v>Home Win</v>
      </c>
    </row>
    <row r="457" spans="1:12" x14ac:dyDescent="0.35">
      <c r="A457">
        <v>1</v>
      </c>
      <c r="B457">
        <v>33</v>
      </c>
      <c r="C457">
        <v>456</v>
      </c>
      <c r="D457">
        <v>5</v>
      </c>
      <c r="E457">
        <v>9</v>
      </c>
      <c r="F457">
        <v>40</v>
      </c>
      <c r="G457">
        <v>18</v>
      </c>
      <c r="H457">
        <v>2</v>
      </c>
      <c r="I457">
        <v>8</v>
      </c>
      <c r="J457">
        <f t="shared" si="94"/>
        <v>3</v>
      </c>
      <c r="K457">
        <f t="shared" si="93"/>
        <v>0</v>
      </c>
      <c r="L457" t="str">
        <f t="shared" si="95"/>
        <v>Home Win</v>
      </c>
    </row>
    <row r="458" spans="1:12" x14ac:dyDescent="0.35">
      <c r="A458">
        <v>1</v>
      </c>
      <c r="B458">
        <v>33</v>
      </c>
      <c r="C458">
        <v>457</v>
      </c>
      <c r="D458">
        <v>6</v>
      </c>
      <c r="E458">
        <v>2</v>
      </c>
      <c r="F458">
        <v>15</v>
      </c>
      <c r="G458">
        <v>17</v>
      </c>
      <c r="H458">
        <v>0</v>
      </c>
      <c r="I458">
        <v>7</v>
      </c>
      <c r="J458">
        <f t="shared" si="94"/>
        <v>3</v>
      </c>
      <c r="K458">
        <f t="shared" si="93"/>
        <v>0</v>
      </c>
      <c r="L458" t="str">
        <f t="shared" si="95"/>
        <v>Home Win</v>
      </c>
    </row>
    <row r="459" spans="1:12" x14ac:dyDescent="0.35">
      <c r="A459">
        <v>1</v>
      </c>
      <c r="B459">
        <v>33</v>
      </c>
      <c r="C459">
        <v>458</v>
      </c>
      <c r="D459">
        <v>7</v>
      </c>
      <c r="E459">
        <v>3</v>
      </c>
      <c r="F459">
        <v>16</v>
      </c>
      <c r="G459">
        <v>16</v>
      </c>
      <c r="H459">
        <v>0</v>
      </c>
      <c r="I459">
        <v>6</v>
      </c>
      <c r="J459">
        <f t="shared" si="94"/>
        <v>3</v>
      </c>
      <c r="K459">
        <f t="shared" si="93"/>
        <v>0</v>
      </c>
      <c r="L459" t="str">
        <f t="shared" si="95"/>
        <v>Home Win</v>
      </c>
    </row>
    <row r="460" spans="1:12" x14ac:dyDescent="0.35">
      <c r="A460">
        <v>1</v>
      </c>
      <c r="B460">
        <v>33</v>
      </c>
      <c r="C460">
        <v>459</v>
      </c>
      <c r="D460">
        <v>8</v>
      </c>
      <c r="E460">
        <v>2</v>
      </c>
      <c r="F460">
        <v>16</v>
      </c>
      <c r="G460">
        <v>15</v>
      </c>
      <c r="H460">
        <v>1</v>
      </c>
      <c r="I460">
        <v>14</v>
      </c>
      <c r="J460">
        <f t="shared" si="94"/>
        <v>3</v>
      </c>
      <c r="K460">
        <f t="shared" si="93"/>
        <v>0</v>
      </c>
      <c r="L460" t="str">
        <f t="shared" si="95"/>
        <v>Home Win</v>
      </c>
    </row>
    <row r="461" spans="1:12" x14ac:dyDescent="0.35">
      <c r="A461">
        <v>1</v>
      </c>
      <c r="B461">
        <v>33</v>
      </c>
      <c r="C461">
        <v>460</v>
      </c>
      <c r="D461">
        <v>9</v>
      </c>
      <c r="E461">
        <v>1</v>
      </c>
      <c r="F461">
        <v>20</v>
      </c>
      <c r="G461">
        <v>14</v>
      </c>
      <c r="H461">
        <v>3</v>
      </c>
      <c r="I461">
        <v>13</v>
      </c>
      <c r="J461">
        <f t="shared" si="94"/>
        <v>0</v>
      </c>
      <c r="K461">
        <f t="shared" si="93"/>
        <v>3</v>
      </c>
      <c r="L461" t="str">
        <f t="shared" si="95"/>
        <v>Away Win</v>
      </c>
    </row>
    <row r="462" spans="1:12" x14ac:dyDescent="0.35">
      <c r="A462">
        <v>1</v>
      </c>
      <c r="B462">
        <v>33</v>
      </c>
      <c r="C462">
        <v>461</v>
      </c>
      <c r="D462">
        <v>10</v>
      </c>
      <c r="E462">
        <v>0</v>
      </c>
      <c r="F462">
        <v>9</v>
      </c>
      <c r="G462">
        <v>13</v>
      </c>
      <c r="H462">
        <v>1</v>
      </c>
      <c r="I462">
        <v>17</v>
      </c>
      <c r="J462">
        <f t="shared" si="94"/>
        <v>0</v>
      </c>
      <c r="K462">
        <f t="shared" si="93"/>
        <v>3</v>
      </c>
      <c r="L462" t="str">
        <f t="shared" si="95"/>
        <v>Away Win</v>
      </c>
    </row>
    <row r="463" spans="1:12" x14ac:dyDescent="0.35">
      <c r="A463">
        <v>1</v>
      </c>
      <c r="B463">
        <v>33</v>
      </c>
      <c r="C463">
        <v>462</v>
      </c>
      <c r="D463">
        <v>11</v>
      </c>
      <c r="E463">
        <v>2</v>
      </c>
      <c r="F463">
        <v>16</v>
      </c>
      <c r="G463">
        <v>12</v>
      </c>
      <c r="H463">
        <v>1</v>
      </c>
      <c r="I463">
        <v>10</v>
      </c>
      <c r="J463">
        <f t="shared" si="94"/>
        <v>3</v>
      </c>
      <c r="K463">
        <f t="shared" si="93"/>
        <v>0</v>
      </c>
      <c r="L463" t="str">
        <f t="shared" si="95"/>
        <v>Home Win</v>
      </c>
    </row>
    <row r="464" spans="1:12" x14ac:dyDescent="0.35">
      <c r="A464">
        <v>1</v>
      </c>
      <c r="B464">
        <v>34</v>
      </c>
      <c r="C464">
        <v>463</v>
      </c>
      <c r="D464">
        <v>1</v>
      </c>
      <c r="E464">
        <v>0</v>
      </c>
      <c r="F464">
        <v>15</v>
      </c>
      <c r="G464">
        <v>15</v>
      </c>
      <c r="H464">
        <v>2</v>
      </c>
      <c r="I464">
        <v>24</v>
      </c>
      <c r="J464">
        <f t="shared" si="94"/>
        <v>0</v>
      </c>
      <c r="K464">
        <f t="shared" si="93"/>
        <v>3</v>
      </c>
      <c r="L464" t="str">
        <f t="shared" si="95"/>
        <v>Away Win</v>
      </c>
    </row>
    <row r="465" spans="1:12" x14ac:dyDescent="0.35">
      <c r="A465">
        <v>1</v>
      </c>
      <c r="B465">
        <v>34</v>
      </c>
      <c r="C465">
        <v>464</v>
      </c>
      <c r="D465">
        <v>16</v>
      </c>
      <c r="E465">
        <v>0</v>
      </c>
      <c r="F465">
        <v>6</v>
      </c>
      <c r="G465">
        <v>14</v>
      </c>
      <c r="H465">
        <v>0</v>
      </c>
      <c r="I465">
        <v>9</v>
      </c>
      <c r="J465">
        <f t="shared" si="94"/>
        <v>1</v>
      </c>
      <c r="K465">
        <f t="shared" si="93"/>
        <v>1</v>
      </c>
      <c r="L465" t="str">
        <f t="shared" si="95"/>
        <v>Draw</v>
      </c>
    </row>
    <row r="466" spans="1:12" x14ac:dyDescent="0.35">
      <c r="A466">
        <v>1</v>
      </c>
      <c r="B466">
        <v>34</v>
      </c>
      <c r="C466">
        <v>465</v>
      </c>
      <c r="D466">
        <v>17</v>
      </c>
      <c r="E466">
        <v>6</v>
      </c>
      <c r="F466">
        <v>15</v>
      </c>
      <c r="G466">
        <v>13</v>
      </c>
      <c r="H466">
        <v>0</v>
      </c>
      <c r="I466">
        <v>5</v>
      </c>
      <c r="J466">
        <f t="shared" si="94"/>
        <v>3</v>
      </c>
      <c r="K466">
        <f t="shared" si="93"/>
        <v>0</v>
      </c>
      <c r="L466" t="str">
        <f t="shared" si="95"/>
        <v>Home Win</v>
      </c>
    </row>
    <row r="467" spans="1:12" x14ac:dyDescent="0.35">
      <c r="A467">
        <v>1</v>
      </c>
      <c r="B467">
        <v>34</v>
      </c>
      <c r="C467">
        <v>466</v>
      </c>
      <c r="D467">
        <v>18</v>
      </c>
      <c r="E467">
        <v>0</v>
      </c>
      <c r="F467">
        <v>16</v>
      </c>
      <c r="G467">
        <v>12</v>
      </c>
      <c r="H467">
        <v>0</v>
      </c>
      <c r="I467">
        <v>11</v>
      </c>
      <c r="J467">
        <f t="shared" si="94"/>
        <v>1</v>
      </c>
      <c r="K467">
        <f t="shared" si="93"/>
        <v>1</v>
      </c>
      <c r="L467" t="str">
        <f t="shared" si="95"/>
        <v>Draw</v>
      </c>
    </row>
    <row r="468" spans="1:12" x14ac:dyDescent="0.35">
      <c r="A468">
        <v>1</v>
      </c>
      <c r="B468">
        <v>34</v>
      </c>
      <c r="C468">
        <v>467</v>
      </c>
      <c r="D468">
        <v>19</v>
      </c>
      <c r="E468">
        <v>2</v>
      </c>
      <c r="F468">
        <v>18</v>
      </c>
      <c r="G468">
        <v>11</v>
      </c>
      <c r="H468">
        <v>0</v>
      </c>
      <c r="I468">
        <v>5</v>
      </c>
      <c r="J468">
        <f t="shared" si="94"/>
        <v>3</v>
      </c>
      <c r="K468">
        <f t="shared" si="93"/>
        <v>0</v>
      </c>
      <c r="L468" t="str">
        <f t="shared" si="95"/>
        <v>Home Win</v>
      </c>
    </row>
    <row r="469" spans="1:12" x14ac:dyDescent="0.35">
      <c r="A469">
        <v>1</v>
      </c>
      <c r="B469">
        <v>34</v>
      </c>
      <c r="C469">
        <v>468</v>
      </c>
      <c r="D469">
        <v>20</v>
      </c>
      <c r="E469">
        <v>1</v>
      </c>
      <c r="F469">
        <v>12</v>
      </c>
      <c r="G469">
        <v>10</v>
      </c>
      <c r="H469">
        <v>0</v>
      </c>
      <c r="I469">
        <v>5</v>
      </c>
      <c r="J469">
        <f t="shared" si="94"/>
        <v>3</v>
      </c>
      <c r="K469">
        <f t="shared" si="93"/>
        <v>0</v>
      </c>
      <c r="L469" t="str">
        <f t="shared" si="95"/>
        <v>Home Win</v>
      </c>
    </row>
    <row r="470" spans="1:12" x14ac:dyDescent="0.35">
      <c r="A470">
        <v>1</v>
      </c>
      <c r="B470">
        <v>34</v>
      </c>
      <c r="C470">
        <v>469</v>
      </c>
      <c r="D470">
        <v>21</v>
      </c>
      <c r="E470">
        <v>4</v>
      </c>
      <c r="F470">
        <v>17</v>
      </c>
      <c r="G470">
        <v>9</v>
      </c>
      <c r="H470">
        <v>2</v>
      </c>
      <c r="I470">
        <v>11</v>
      </c>
      <c r="J470">
        <f t="shared" si="94"/>
        <v>3</v>
      </c>
      <c r="K470">
        <f t="shared" si="93"/>
        <v>0</v>
      </c>
      <c r="L470" t="str">
        <f t="shared" si="95"/>
        <v>Home Win</v>
      </c>
    </row>
    <row r="471" spans="1:12" x14ac:dyDescent="0.35">
      <c r="A471">
        <v>1</v>
      </c>
      <c r="B471">
        <v>34</v>
      </c>
      <c r="C471">
        <v>470</v>
      </c>
      <c r="D471">
        <v>22</v>
      </c>
      <c r="E471">
        <v>2</v>
      </c>
      <c r="F471">
        <v>10</v>
      </c>
      <c r="G471">
        <v>8</v>
      </c>
      <c r="H471">
        <v>1</v>
      </c>
      <c r="I471">
        <v>9</v>
      </c>
      <c r="J471">
        <f t="shared" si="94"/>
        <v>3</v>
      </c>
      <c r="K471">
        <f t="shared" si="93"/>
        <v>0</v>
      </c>
      <c r="L471" t="str">
        <f t="shared" si="95"/>
        <v>Home Win</v>
      </c>
    </row>
    <row r="472" spans="1:12" x14ac:dyDescent="0.35">
      <c r="A472">
        <v>1</v>
      </c>
      <c r="B472">
        <v>34</v>
      </c>
      <c r="C472">
        <v>471</v>
      </c>
      <c r="D472">
        <v>23</v>
      </c>
      <c r="E472">
        <v>2</v>
      </c>
      <c r="F472">
        <v>9</v>
      </c>
      <c r="G472">
        <v>7</v>
      </c>
      <c r="H472">
        <v>4</v>
      </c>
      <c r="I472">
        <v>22</v>
      </c>
      <c r="J472">
        <f t="shared" si="94"/>
        <v>0</v>
      </c>
      <c r="K472">
        <f t="shared" si="93"/>
        <v>3</v>
      </c>
      <c r="L472" t="str">
        <f t="shared" si="95"/>
        <v>Away Win</v>
      </c>
    </row>
    <row r="473" spans="1:12" x14ac:dyDescent="0.35">
      <c r="A473">
        <v>1</v>
      </c>
      <c r="B473">
        <v>34</v>
      </c>
      <c r="C473">
        <v>472</v>
      </c>
      <c r="D473">
        <v>24</v>
      </c>
      <c r="E473">
        <v>2</v>
      </c>
      <c r="F473">
        <v>16</v>
      </c>
      <c r="G473">
        <v>6</v>
      </c>
      <c r="H473">
        <v>2</v>
      </c>
      <c r="I473">
        <v>15</v>
      </c>
      <c r="J473">
        <f t="shared" si="94"/>
        <v>1</v>
      </c>
      <c r="K473">
        <f t="shared" si="93"/>
        <v>1</v>
      </c>
      <c r="L473" t="str">
        <f t="shared" si="95"/>
        <v>Draw</v>
      </c>
    </row>
    <row r="474" spans="1:12" x14ac:dyDescent="0.35">
      <c r="A474">
        <v>1</v>
      </c>
      <c r="B474">
        <v>34</v>
      </c>
      <c r="C474">
        <v>473</v>
      </c>
      <c r="D474">
        <v>25</v>
      </c>
      <c r="E474">
        <v>0</v>
      </c>
      <c r="F474">
        <v>3</v>
      </c>
      <c r="G474">
        <v>5</v>
      </c>
      <c r="H474">
        <v>5</v>
      </c>
      <c r="I474">
        <v>35</v>
      </c>
      <c r="J474">
        <f t="shared" si="94"/>
        <v>0</v>
      </c>
      <c r="K474">
        <f t="shared" si="93"/>
        <v>3</v>
      </c>
      <c r="L474" t="str">
        <f t="shared" si="95"/>
        <v>Away Win</v>
      </c>
    </row>
    <row r="475" spans="1:12" x14ac:dyDescent="0.35">
      <c r="A475">
        <v>1</v>
      </c>
      <c r="B475">
        <v>34</v>
      </c>
      <c r="C475">
        <v>474</v>
      </c>
      <c r="D475">
        <v>26</v>
      </c>
      <c r="E475">
        <v>0</v>
      </c>
      <c r="F475">
        <v>6</v>
      </c>
      <c r="G475">
        <v>4</v>
      </c>
      <c r="H475">
        <v>2</v>
      </c>
      <c r="I475">
        <v>19</v>
      </c>
      <c r="J475">
        <f t="shared" si="94"/>
        <v>0</v>
      </c>
      <c r="K475">
        <f t="shared" si="93"/>
        <v>3</v>
      </c>
      <c r="L475" t="str">
        <f t="shared" si="95"/>
        <v>Away Win</v>
      </c>
    </row>
    <row r="476" spans="1:12" x14ac:dyDescent="0.35">
      <c r="A476">
        <v>1</v>
      </c>
      <c r="B476">
        <v>34</v>
      </c>
      <c r="C476">
        <v>475</v>
      </c>
      <c r="D476">
        <v>27</v>
      </c>
      <c r="E476">
        <v>3</v>
      </c>
      <c r="F476">
        <v>22</v>
      </c>
      <c r="G476">
        <v>3</v>
      </c>
      <c r="H476">
        <v>2</v>
      </c>
      <c r="I476">
        <v>7</v>
      </c>
      <c r="J476">
        <f t="shared" si="94"/>
        <v>3</v>
      </c>
      <c r="K476">
        <f t="shared" si="93"/>
        <v>0</v>
      </c>
      <c r="L476" t="str">
        <f t="shared" si="95"/>
        <v>Home Win</v>
      </c>
    </row>
    <row r="477" spans="1:12" x14ac:dyDescent="0.35">
      <c r="A477">
        <v>1</v>
      </c>
      <c r="B477">
        <v>34</v>
      </c>
      <c r="C477">
        <v>476</v>
      </c>
      <c r="D477">
        <v>28</v>
      </c>
      <c r="E477">
        <v>0</v>
      </c>
      <c r="F477">
        <v>25</v>
      </c>
      <c r="G477">
        <v>2</v>
      </c>
      <c r="H477">
        <v>0</v>
      </c>
      <c r="I477">
        <v>14</v>
      </c>
      <c r="J477">
        <f t="shared" si="94"/>
        <v>1</v>
      </c>
      <c r="K477">
        <f t="shared" si="93"/>
        <v>1</v>
      </c>
      <c r="L477" t="str">
        <f t="shared" si="95"/>
        <v>Draw</v>
      </c>
    </row>
    <row r="478" spans="1:12" x14ac:dyDescent="0.35">
      <c r="A478">
        <v>1</v>
      </c>
      <c r="B478">
        <v>35</v>
      </c>
      <c r="C478">
        <v>477</v>
      </c>
      <c r="D478">
        <v>11</v>
      </c>
      <c r="E478">
        <v>1</v>
      </c>
      <c r="F478">
        <v>13</v>
      </c>
      <c r="G478">
        <v>1</v>
      </c>
      <c r="H478">
        <v>1</v>
      </c>
      <c r="I478">
        <v>13</v>
      </c>
      <c r="J478">
        <f t="shared" si="94"/>
        <v>1</v>
      </c>
      <c r="K478">
        <f t="shared" si="93"/>
        <v>1</v>
      </c>
      <c r="L478" t="str">
        <f t="shared" si="95"/>
        <v>Draw</v>
      </c>
    </row>
    <row r="479" spans="1:12" x14ac:dyDescent="0.35">
      <c r="A479">
        <v>1</v>
      </c>
      <c r="B479">
        <v>35</v>
      </c>
      <c r="C479">
        <v>478</v>
      </c>
      <c r="D479">
        <v>10</v>
      </c>
      <c r="E479">
        <v>2</v>
      </c>
      <c r="F479">
        <v>17</v>
      </c>
      <c r="G479">
        <v>12</v>
      </c>
      <c r="H479">
        <v>2</v>
      </c>
      <c r="I479">
        <v>12</v>
      </c>
      <c r="J479">
        <f t="shared" si="94"/>
        <v>1</v>
      </c>
      <c r="K479">
        <f t="shared" si="93"/>
        <v>1</v>
      </c>
      <c r="L479" t="str">
        <f t="shared" si="95"/>
        <v>Draw</v>
      </c>
    </row>
    <row r="480" spans="1:12" x14ac:dyDescent="0.35">
      <c r="A480">
        <v>1</v>
      </c>
      <c r="B480">
        <v>35</v>
      </c>
      <c r="C480">
        <v>479</v>
      </c>
      <c r="D480">
        <v>9</v>
      </c>
      <c r="E480">
        <v>0</v>
      </c>
      <c r="F480">
        <v>9</v>
      </c>
      <c r="G480">
        <v>13</v>
      </c>
      <c r="H480">
        <v>0</v>
      </c>
      <c r="I480">
        <v>6</v>
      </c>
      <c r="J480">
        <f t="shared" si="94"/>
        <v>1</v>
      </c>
      <c r="K480">
        <f t="shared" si="93"/>
        <v>1</v>
      </c>
      <c r="L480" t="str">
        <f t="shared" si="95"/>
        <v>Draw</v>
      </c>
    </row>
    <row r="481" spans="1:12" x14ac:dyDescent="0.35">
      <c r="A481">
        <v>1</v>
      </c>
      <c r="B481">
        <v>35</v>
      </c>
      <c r="C481">
        <v>480</v>
      </c>
      <c r="D481">
        <v>8</v>
      </c>
      <c r="E481">
        <v>2</v>
      </c>
      <c r="F481">
        <v>24</v>
      </c>
      <c r="G481">
        <v>14</v>
      </c>
      <c r="H481">
        <v>1</v>
      </c>
      <c r="I481">
        <v>7</v>
      </c>
      <c r="J481">
        <f t="shared" si="94"/>
        <v>3</v>
      </c>
      <c r="K481">
        <f t="shared" si="93"/>
        <v>0</v>
      </c>
      <c r="L481" t="str">
        <f t="shared" si="95"/>
        <v>Home Win</v>
      </c>
    </row>
    <row r="482" spans="1:12" x14ac:dyDescent="0.35">
      <c r="A482">
        <v>1</v>
      </c>
      <c r="B482">
        <v>35</v>
      </c>
      <c r="C482">
        <v>481</v>
      </c>
      <c r="D482">
        <v>7</v>
      </c>
      <c r="E482">
        <v>1</v>
      </c>
      <c r="F482">
        <v>4</v>
      </c>
      <c r="G482">
        <v>15</v>
      </c>
      <c r="H482">
        <v>4</v>
      </c>
      <c r="I482">
        <v>22</v>
      </c>
      <c r="J482">
        <f t="shared" si="94"/>
        <v>0</v>
      </c>
      <c r="K482">
        <f t="shared" si="93"/>
        <v>3</v>
      </c>
      <c r="L482" t="str">
        <f t="shared" si="95"/>
        <v>Away Win</v>
      </c>
    </row>
    <row r="483" spans="1:12" x14ac:dyDescent="0.35">
      <c r="A483">
        <v>1</v>
      </c>
      <c r="B483">
        <v>35</v>
      </c>
      <c r="C483">
        <v>482</v>
      </c>
      <c r="D483">
        <v>6</v>
      </c>
      <c r="E483">
        <v>3</v>
      </c>
      <c r="F483">
        <v>25</v>
      </c>
      <c r="G483">
        <v>16</v>
      </c>
      <c r="H483">
        <v>0</v>
      </c>
      <c r="I483">
        <v>10</v>
      </c>
      <c r="J483">
        <f t="shared" si="94"/>
        <v>3</v>
      </c>
      <c r="K483">
        <f t="shared" si="93"/>
        <v>0</v>
      </c>
      <c r="L483" t="str">
        <f t="shared" si="95"/>
        <v>Home Win</v>
      </c>
    </row>
    <row r="484" spans="1:12" x14ac:dyDescent="0.35">
      <c r="A484">
        <v>1</v>
      </c>
      <c r="B484">
        <v>35</v>
      </c>
      <c r="C484">
        <v>483</v>
      </c>
      <c r="D484">
        <v>5</v>
      </c>
      <c r="E484">
        <v>2</v>
      </c>
      <c r="F484">
        <v>18</v>
      </c>
      <c r="G484">
        <v>17</v>
      </c>
      <c r="H484">
        <v>0</v>
      </c>
      <c r="I484">
        <v>15</v>
      </c>
      <c r="J484">
        <f t="shared" si="94"/>
        <v>3</v>
      </c>
      <c r="K484">
        <f t="shared" si="93"/>
        <v>0</v>
      </c>
      <c r="L484" t="str">
        <f t="shared" si="95"/>
        <v>Home Win</v>
      </c>
    </row>
    <row r="485" spans="1:12" x14ac:dyDescent="0.35">
      <c r="A485">
        <v>1</v>
      </c>
      <c r="B485">
        <v>35</v>
      </c>
      <c r="C485">
        <v>484</v>
      </c>
      <c r="D485">
        <v>4</v>
      </c>
      <c r="E485">
        <v>3</v>
      </c>
      <c r="F485">
        <v>16</v>
      </c>
      <c r="G485">
        <v>18</v>
      </c>
      <c r="H485">
        <v>0</v>
      </c>
      <c r="I485">
        <v>12</v>
      </c>
      <c r="J485">
        <f t="shared" si="94"/>
        <v>3</v>
      </c>
      <c r="K485">
        <f t="shared" si="93"/>
        <v>0</v>
      </c>
      <c r="L485" t="str">
        <f t="shared" si="95"/>
        <v>Home Win</v>
      </c>
    </row>
    <row r="486" spans="1:12" x14ac:dyDescent="0.35">
      <c r="A486">
        <v>1</v>
      </c>
      <c r="B486">
        <v>35</v>
      </c>
      <c r="C486">
        <v>485</v>
      </c>
      <c r="D486">
        <v>3</v>
      </c>
      <c r="E486">
        <v>2</v>
      </c>
      <c r="F486">
        <v>13</v>
      </c>
      <c r="G486">
        <v>19</v>
      </c>
      <c r="H486">
        <v>2</v>
      </c>
      <c r="I486">
        <v>24</v>
      </c>
      <c r="J486">
        <f t="shared" si="94"/>
        <v>1</v>
      </c>
      <c r="K486">
        <f t="shared" si="93"/>
        <v>1</v>
      </c>
      <c r="L486" t="str">
        <f t="shared" si="95"/>
        <v>Draw</v>
      </c>
    </row>
    <row r="487" spans="1:12" x14ac:dyDescent="0.35">
      <c r="A487">
        <v>1</v>
      </c>
      <c r="B487">
        <v>35</v>
      </c>
      <c r="C487">
        <v>486</v>
      </c>
      <c r="D487">
        <v>2</v>
      </c>
      <c r="E487">
        <v>2</v>
      </c>
      <c r="F487">
        <v>23</v>
      </c>
      <c r="G487">
        <v>20</v>
      </c>
      <c r="H487">
        <v>1</v>
      </c>
      <c r="I487">
        <v>12</v>
      </c>
      <c r="J487">
        <f t="shared" si="94"/>
        <v>3</v>
      </c>
      <c r="K487">
        <f t="shared" si="93"/>
        <v>0</v>
      </c>
      <c r="L487" t="str">
        <f t="shared" si="95"/>
        <v>Home Win</v>
      </c>
    </row>
    <row r="488" spans="1:12" x14ac:dyDescent="0.35">
      <c r="A488">
        <v>1</v>
      </c>
      <c r="B488">
        <v>35</v>
      </c>
      <c r="C488">
        <v>487</v>
      </c>
      <c r="D488">
        <v>28</v>
      </c>
      <c r="E488">
        <v>1</v>
      </c>
      <c r="F488">
        <v>17</v>
      </c>
      <c r="G488">
        <v>21</v>
      </c>
      <c r="H488">
        <v>0</v>
      </c>
      <c r="I488">
        <v>9</v>
      </c>
      <c r="J488">
        <f t="shared" si="94"/>
        <v>3</v>
      </c>
      <c r="K488">
        <f t="shared" si="93"/>
        <v>0</v>
      </c>
      <c r="L488" t="str">
        <f t="shared" si="95"/>
        <v>Home Win</v>
      </c>
    </row>
    <row r="489" spans="1:12" x14ac:dyDescent="0.35">
      <c r="A489">
        <v>1</v>
      </c>
      <c r="B489">
        <v>35</v>
      </c>
      <c r="C489">
        <v>488</v>
      </c>
      <c r="D489">
        <v>27</v>
      </c>
      <c r="E489">
        <v>1</v>
      </c>
      <c r="F489">
        <v>18</v>
      </c>
      <c r="G489">
        <v>22</v>
      </c>
      <c r="H489">
        <v>1</v>
      </c>
      <c r="I489">
        <v>8</v>
      </c>
      <c r="J489">
        <f t="shared" si="94"/>
        <v>1</v>
      </c>
      <c r="K489">
        <f t="shared" si="93"/>
        <v>1</v>
      </c>
      <c r="L489" t="str">
        <f t="shared" si="95"/>
        <v>Draw</v>
      </c>
    </row>
    <row r="490" spans="1:12" x14ac:dyDescent="0.35">
      <c r="A490">
        <v>1</v>
      </c>
      <c r="B490">
        <v>35</v>
      </c>
      <c r="C490">
        <v>489</v>
      </c>
      <c r="D490">
        <v>26</v>
      </c>
      <c r="E490">
        <v>0</v>
      </c>
      <c r="F490">
        <v>16</v>
      </c>
      <c r="G490">
        <v>23</v>
      </c>
      <c r="H490">
        <v>2</v>
      </c>
      <c r="I490">
        <v>14</v>
      </c>
      <c r="J490">
        <f t="shared" si="94"/>
        <v>0</v>
      </c>
      <c r="K490">
        <f t="shared" si="93"/>
        <v>3</v>
      </c>
      <c r="L490" t="str">
        <f t="shared" si="95"/>
        <v>Away Win</v>
      </c>
    </row>
    <row r="491" spans="1:12" x14ac:dyDescent="0.35">
      <c r="A491">
        <v>1</v>
      </c>
      <c r="B491">
        <v>35</v>
      </c>
      <c r="C491">
        <v>490</v>
      </c>
      <c r="D491">
        <v>25</v>
      </c>
      <c r="E491">
        <v>0</v>
      </c>
      <c r="F491">
        <v>9</v>
      </c>
      <c r="G491">
        <v>24</v>
      </c>
      <c r="H491">
        <v>5</v>
      </c>
      <c r="I491">
        <v>12</v>
      </c>
      <c r="J491">
        <f t="shared" si="94"/>
        <v>0</v>
      </c>
      <c r="K491">
        <f t="shared" si="93"/>
        <v>3</v>
      </c>
      <c r="L491" t="str">
        <f t="shared" si="95"/>
        <v>Away Win</v>
      </c>
    </row>
    <row r="492" spans="1:12" x14ac:dyDescent="0.35">
      <c r="A492">
        <v>1</v>
      </c>
      <c r="B492">
        <v>36</v>
      </c>
      <c r="C492">
        <v>491</v>
      </c>
      <c r="D492">
        <v>12</v>
      </c>
      <c r="E492">
        <v>0</v>
      </c>
      <c r="F492">
        <v>5</v>
      </c>
      <c r="G492">
        <v>1</v>
      </c>
      <c r="H492">
        <v>3</v>
      </c>
      <c r="I492">
        <v>17</v>
      </c>
      <c r="J492">
        <f t="shared" si="94"/>
        <v>0</v>
      </c>
      <c r="K492">
        <f t="shared" si="93"/>
        <v>3</v>
      </c>
      <c r="L492" t="str">
        <f t="shared" si="95"/>
        <v>Away Win</v>
      </c>
    </row>
    <row r="493" spans="1:12" x14ac:dyDescent="0.35">
      <c r="A493">
        <v>1</v>
      </c>
      <c r="B493">
        <v>36</v>
      </c>
      <c r="C493">
        <v>492</v>
      </c>
      <c r="D493">
        <v>11</v>
      </c>
      <c r="E493">
        <v>2</v>
      </c>
      <c r="F493">
        <v>8</v>
      </c>
      <c r="G493">
        <v>13</v>
      </c>
      <c r="H493">
        <v>0</v>
      </c>
      <c r="I493">
        <v>14</v>
      </c>
      <c r="J493">
        <f t="shared" si="94"/>
        <v>3</v>
      </c>
      <c r="K493">
        <f t="shared" si="93"/>
        <v>0</v>
      </c>
      <c r="L493" t="str">
        <f t="shared" si="95"/>
        <v>Home Win</v>
      </c>
    </row>
    <row r="494" spans="1:12" x14ac:dyDescent="0.35">
      <c r="A494">
        <v>1</v>
      </c>
      <c r="B494">
        <v>36</v>
      </c>
      <c r="C494">
        <v>493</v>
      </c>
      <c r="D494">
        <v>10</v>
      </c>
      <c r="E494">
        <v>2</v>
      </c>
      <c r="F494">
        <v>10</v>
      </c>
      <c r="G494">
        <v>14</v>
      </c>
      <c r="H494">
        <v>0</v>
      </c>
      <c r="I494">
        <v>18</v>
      </c>
      <c r="J494">
        <f t="shared" si="94"/>
        <v>3</v>
      </c>
      <c r="K494">
        <f t="shared" si="93"/>
        <v>0</v>
      </c>
      <c r="L494" t="str">
        <f t="shared" si="95"/>
        <v>Home Win</v>
      </c>
    </row>
    <row r="495" spans="1:12" x14ac:dyDescent="0.35">
      <c r="A495">
        <v>1</v>
      </c>
      <c r="B495">
        <v>36</v>
      </c>
      <c r="C495">
        <v>494</v>
      </c>
      <c r="D495">
        <v>9</v>
      </c>
      <c r="E495">
        <v>1</v>
      </c>
      <c r="F495">
        <v>8</v>
      </c>
      <c r="G495">
        <v>15</v>
      </c>
      <c r="H495">
        <v>2</v>
      </c>
      <c r="I495">
        <v>15</v>
      </c>
      <c r="J495">
        <f t="shared" si="94"/>
        <v>0</v>
      </c>
      <c r="K495">
        <f t="shared" si="93"/>
        <v>3</v>
      </c>
      <c r="L495" t="str">
        <f t="shared" si="95"/>
        <v>Away Win</v>
      </c>
    </row>
    <row r="496" spans="1:12" x14ac:dyDescent="0.35">
      <c r="A496">
        <v>1</v>
      </c>
      <c r="B496">
        <v>36</v>
      </c>
      <c r="C496">
        <v>495</v>
      </c>
      <c r="D496">
        <v>8</v>
      </c>
      <c r="E496">
        <v>2</v>
      </c>
      <c r="F496">
        <v>21</v>
      </c>
      <c r="G496">
        <v>16</v>
      </c>
      <c r="H496">
        <v>1</v>
      </c>
      <c r="I496">
        <v>2</v>
      </c>
      <c r="J496">
        <f t="shared" si="94"/>
        <v>3</v>
      </c>
      <c r="K496">
        <f t="shared" si="93"/>
        <v>0</v>
      </c>
      <c r="L496" t="str">
        <f t="shared" si="95"/>
        <v>Home Win</v>
      </c>
    </row>
    <row r="497" spans="1:12" x14ac:dyDescent="0.35">
      <c r="A497">
        <v>1</v>
      </c>
      <c r="B497">
        <v>36</v>
      </c>
      <c r="C497">
        <v>496</v>
      </c>
      <c r="D497">
        <v>7</v>
      </c>
      <c r="E497">
        <v>5</v>
      </c>
      <c r="F497">
        <v>15</v>
      </c>
      <c r="G497">
        <v>17</v>
      </c>
      <c r="H497">
        <v>1</v>
      </c>
      <c r="I497">
        <v>10</v>
      </c>
      <c r="J497">
        <f t="shared" si="94"/>
        <v>3</v>
      </c>
      <c r="K497">
        <f t="shared" si="93"/>
        <v>0</v>
      </c>
      <c r="L497" t="str">
        <f t="shared" si="95"/>
        <v>Home Win</v>
      </c>
    </row>
    <row r="498" spans="1:12" x14ac:dyDescent="0.35">
      <c r="A498">
        <v>1</v>
      </c>
      <c r="B498">
        <v>36</v>
      </c>
      <c r="C498">
        <v>497</v>
      </c>
      <c r="D498">
        <v>6</v>
      </c>
      <c r="E498">
        <v>2</v>
      </c>
      <c r="F498">
        <v>30</v>
      </c>
      <c r="G498">
        <v>18</v>
      </c>
      <c r="H498">
        <v>0</v>
      </c>
      <c r="I498">
        <v>8</v>
      </c>
      <c r="J498">
        <f t="shared" si="94"/>
        <v>3</v>
      </c>
      <c r="K498">
        <f t="shared" si="93"/>
        <v>0</v>
      </c>
      <c r="L498" t="str">
        <f t="shared" si="95"/>
        <v>Home Win</v>
      </c>
    </row>
    <row r="499" spans="1:12" x14ac:dyDescent="0.35">
      <c r="A499">
        <v>1</v>
      </c>
      <c r="B499">
        <v>36</v>
      </c>
      <c r="C499">
        <v>498</v>
      </c>
      <c r="D499">
        <v>5</v>
      </c>
      <c r="E499">
        <v>0</v>
      </c>
      <c r="F499">
        <v>17</v>
      </c>
      <c r="G499">
        <v>19</v>
      </c>
      <c r="H499">
        <v>1</v>
      </c>
      <c r="I499">
        <v>11</v>
      </c>
      <c r="J499">
        <f t="shared" si="94"/>
        <v>0</v>
      </c>
      <c r="K499">
        <f t="shared" si="93"/>
        <v>3</v>
      </c>
      <c r="L499" t="str">
        <f t="shared" si="95"/>
        <v>Away Win</v>
      </c>
    </row>
    <row r="500" spans="1:12" x14ac:dyDescent="0.35">
      <c r="A500">
        <v>1</v>
      </c>
      <c r="B500">
        <v>36</v>
      </c>
      <c r="C500">
        <v>499</v>
      </c>
      <c r="D500">
        <v>4</v>
      </c>
      <c r="E500">
        <v>2</v>
      </c>
      <c r="F500">
        <v>25</v>
      </c>
      <c r="G500">
        <v>20</v>
      </c>
      <c r="H500">
        <v>0</v>
      </c>
      <c r="I500">
        <v>5</v>
      </c>
      <c r="J500">
        <f t="shared" si="94"/>
        <v>3</v>
      </c>
      <c r="K500">
        <f t="shared" si="93"/>
        <v>0</v>
      </c>
      <c r="L500" t="str">
        <f t="shared" si="95"/>
        <v>Home Win</v>
      </c>
    </row>
    <row r="501" spans="1:12" x14ac:dyDescent="0.35">
      <c r="A501">
        <v>1</v>
      </c>
      <c r="B501">
        <v>36</v>
      </c>
      <c r="C501">
        <v>500</v>
      </c>
      <c r="D501">
        <v>3</v>
      </c>
      <c r="E501">
        <v>0</v>
      </c>
      <c r="F501">
        <v>10</v>
      </c>
      <c r="G501">
        <v>21</v>
      </c>
      <c r="H501">
        <v>3</v>
      </c>
      <c r="I501">
        <v>12</v>
      </c>
      <c r="J501">
        <f t="shared" si="94"/>
        <v>0</v>
      </c>
      <c r="K501">
        <f t="shared" si="93"/>
        <v>3</v>
      </c>
      <c r="L501" t="str">
        <f t="shared" si="95"/>
        <v>Away Win</v>
      </c>
    </row>
    <row r="502" spans="1:12" x14ac:dyDescent="0.35">
      <c r="A502">
        <v>1</v>
      </c>
      <c r="B502">
        <v>36</v>
      </c>
      <c r="C502">
        <v>501</v>
      </c>
      <c r="D502">
        <v>2</v>
      </c>
      <c r="E502">
        <v>4</v>
      </c>
      <c r="F502">
        <v>14</v>
      </c>
      <c r="G502">
        <v>22</v>
      </c>
      <c r="H502">
        <v>5</v>
      </c>
      <c r="I502">
        <v>21</v>
      </c>
      <c r="J502">
        <f t="shared" si="94"/>
        <v>0</v>
      </c>
      <c r="K502">
        <f t="shared" si="93"/>
        <v>3</v>
      </c>
      <c r="L502" t="str">
        <f t="shared" si="95"/>
        <v>Away Win</v>
      </c>
    </row>
    <row r="503" spans="1:12" x14ac:dyDescent="0.35">
      <c r="A503">
        <v>1</v>
      </c>
      <c r="B503">
        <v>36</v>
      </c>
      <c r="C503">
        <v>502</v>
      </c>
      <c r="D503">
        <v>28</v>
      </c>
      <c r="E503">
        <v>1</v>
      </c>
      <c r="F503">
        <v>13</v>
      </c>
      <c r="G503">
        <v>23</v>
      </c>
      <c r="H503">
        <v>2</v>
      </c>
      <c r="I503">
        <v>15</v>
      </c>
      <c r="J503">
        <f t="shared" si="94"/>
        <v>0</v>
      </c>
      <c r="K503">
        <f t="shared" si="93"/>
        <v>3</v>
      </c>
      <c r="L503" t="str">
        <f t="shared" si="95"/>
        <v>Away Win</v>
      </c>
    </row>
    <row r="504" spans="1:12" x14ac:dyDescent="0.35">
      <c r="A504">
        <v>1</v>
      </c>
      <c r="B504">
        <v>36</v>
      </c>
      <c r="C504">
        <v>503</v>
      </c>
      <c r="D504">
        <v>27</v>
      </c>
      <c r="E504">
        <v>1</v>
      </c>
      <c r="F504">
        <v>11</v>
      </c>
      <c r="G504">
        <v>24</v>
      </c>
      <c r="H504">
        <v>0</v>
      </c>
      <c r="I504">
        <v>10</v>
      </c>
      <c r="J504">
        <f t="shared" si="94"/>
        <v>3</v>
      </c>
      <c r="K504">
        <f t="shared" si="93"/>
        <v>0</v>
      </c>
      <c r="L504" t="str">
        <f t="shared" si="95"/>
        <v>Home Win</v>
      </c>
    </row>
    <row r="505" spans="1:12" x14ac:dyDescent="0.35">
      <c r="A505">
        <v>1</v>
      </c>
      <c r="B505">
        <v>36</v>
      </c>
      <c r="C505">
        <v>504</v>
      </c>
      <c r="D505">
        <v>26</v>
      </c>
      <c r="E505">
        <v>1</v>
      </c>
      <c r="F505">
        <v>13</v>
      </c>
      <c r="G505">
        <v>25</v>
      </c>
      <c r="H505">
        <v>3</v>
      </c>
      <c r="I505">
        <v>8</v>
      </c>
      <c r="J505">
        <f t="shared" si="94"/>
        <v>0</v>
      </c>
      <c r="K505">
        <f t="shared" si="93"/>
        <v>3</v>
      </c>
      <c r="L505" t="str">
        <f t="shared" si="95"/>
        <v>Away Win</v>
      </c>
    </row>
    <row r="506" spans="1:12" x14ac:dyDescent="0.35">
      <c r="A506">
        <v>1</v>
      </c>
      <c r="B506">
        <v>37</v>
      </c>
      <c r="C506">
        <v>505</v>
      </c>
      <c r="D506">
        <v>1</v>
      </c>
      <c r="E506">
        <v>4</v>
      </c>
      <c r="F506">
        <v>20</v>
      </c>
      <c r="G506">
        <v>10</v>
      </c>
      <c r="H506">
        <v>1</v>
      </c>
      <c r="I506">
        <v>8</v>
      </c>
      <c r="J506">
        <f t="shared" si="94"/>
        <v>3</v>
      </c>
      <c r="K506">
        <f t="shared" si="93"/>
        <v>0</v>
      </c>
      <c r="L506" t="str">
        <f t="shared" si="95"/>
        <v>Home Win</v>
      </c>
    </row>
    <row r="507" spans="1:12" x14ac:dyDescent="0.35">
      <c r="A507">
        <v>1</v>
      </c>
      <c r="B507">
        <v>37</v>
      </c>
      <c r="C507">
        <v>506</v>
      </c>
      <c r="D507">
        <v>11</v>
      </c>
      <c r="E507">
        <v>3</v>
      </c>
      <c r="F507">
        <v>17</v>
      </c>
      <c r="G507">
        <v>9</v>
      </c>
      <c r="H507">
        <v>0</v>
      </c>
      <c r="I507">
        <v>8</v>
      </c>
      <c r="J507">
        <f t="shared" si="94"/>
        <v>3</v>
      </c>
      <c r="K507">
        <f t="shared" si="93"/>
        <v>0</v>
      </c>
      <c r="L507" t="str">
        <f t="shared" si="95"/>
        <v>Home Win</v>
      </c>
    </row>
    <row r="508" spans="1:12" x14ac:dyDescent="0.35">
      <c r="A508">
        <v>1</v>
      </c>
      <c r="B508">
        <v>37</v>
      </c>
      <c r="C508">
        <v>507</v>
      </c>
      <c r="D508">
        <v>12</v>
      </c>
      <c r="E508">
        <v>3</v>
      </c>
      <c r="F508">
        <v>13</v>
      </c>
      <c r="G508">
        <v>8</v>
      </c>
      <c r="H508">
        <v>3</v>
      </c>
      <c r="I508">
        <v>22</v>
      </c>
      <c r="J508">
        <f t="shared" si="94"/>
        <v>1</v>
      </c>
      <c r="K508">
        <f t="shared" si="93"/>
        <v>1</v>
      </c>
      <c r="L508" t="str">
        <f t="shared" si="95"/>
        <v>Draw</v>
      </c>
    </row>
    <row r="509" spans="1:12" x14ac:dyDescent="0.35">
      <c r="A509">
        <v>1</v>
      </c>
      <c r="B509">
        <v>37</v>
      </c>
      <c r="C509">
        <v>508</v>
      </c>
      <c r="D509">
        <v>13</v>
      </c>
      <c r="E509">
        <v>5</v>
      </c>
      <c r="F509">
        <v>19</v>
      </c>
      <c r="G509">
        <v>7</v>
      </c>
      <c r="H509">
        <v>1</v>
      </c>
      <c r="I509">
        <v>7</v>
      </c>
      <c r="J509">
        <f t="shared" si="94"/>
        <v>3</v>
      </c>
      <c r="K509">
        <f t="shared" si="93"/>
        <v>0</v>
      </c>
      <c r="L509" t="str">
        <f t="shared" si="95"/>
        <v>Home Win</v>
      </c>
    </row>
    <row r="510" spans="1:12" x14ac:dyDescent="0.35">
      <c r="A510">
        <v>1</v>
      </c>
      <c r="B510">
        <v>37</v>
      </c>
      <c r="C510">
        <v>509</v>
      </c>
      <c r="D510">
        <v>14</v>
      </c>
      <c r="E510">
        <v>2</v>
      </c>
      <c r="F510">
        <v>8</v>
      </c>
      <c r="G510">
        <v>6</v>
      </c>
      <c r="H510">
        <v>2</v>
      </c>
      <c r="I510">
        <v>13</v>
      </c>
      <c r="J510">
        <f t="shared" si="94"/>
        <v>1</v>
      </c>
      <c r="K510">
        <f t="shared" si="93"/>
        <v>1</v>
      </c>
      <c r="L510" t="str">
        <f t="shared" si="95"/>
        <v>Draw</v>
      </c>
    </row>
    <row r="511" spans="1:12" x14ac:dyDescent="0.35">
      <c r="A511">
        <v>1</v>
      </c>
      <c r="B511">
        <v>37</v>
      </c>
      <c r="C511">
        <v>510</v>
      </c>
      <c r="D511">
        <v>15</v>
      </c>
      <c r="E511">
        <v>2</v>
      </c>
      <c r="F511">
        <v>15</v>
      </c>
      <c r="G511">
        <v>5</v>
      </c>
      <c r="H511">
        <v>0</v>
      </c>
      <c r="I511">
        <v>11</v>
      </c>
      <c r="J511">
        <f t="shared" si="94"/>
        <v>3</v>
      </c>
      <c r="K511">
        <f t="shared" si="93"/>
        <v>0</v>
      </c>
      <c r="L511" t="str">
        <f t="shared" si="95"/>
        <v>Home Win</v>
      </c>
    </row>
    <row r="512" spans="1:12" x14ac:dyDescent="0.35">
      <c r="A512">
        <v>1</v>
      </c>
      <c r="B512">
        <v>37</v>
      </c>
      <c r="C512">
        <v>511</v>
      </c>
      <c r="D512">
        <v>16</v>
      </c>
      <c r="E512">
        <v>2</v>
      </c>
      <c r="F512">
        <v>8</v>
      </c>
      <c r="G512">
        <v>4</v>
      </c>
      <c r="H512">
        <v>8</v>
      </c>
      <c r="I512">
        <v>21</v>
      </c>
      <c r="J512">
        <f t="shared" si="94"/>
        <v>0</v>
      </c>
      <c r="K512">
        <f t="shared" si="93"/>
        <v>3</v>
      </c>
      <c r="L512" t="str">
        <f t="shared" si="95"/>
        <v>Away Win</v>
      </c>
    </row>
    <row r="513" spans="1:12" x14ac:dyDescent="0.35">
      <c r="A513">
        <v>1</v>
      </c>
      <c r="B513">
        <v>37</v>
      </c>
      <c r="C513">
        <v>512</v>
      </c>
      <c r="D513">
        <v>17</v>
      </c>
      <c r="E513">
        <v>5</v>
      </c>
      <c r="F513">
        <v>27</v>
      </c>
      <c r="G513">
        <v>3</v>
      </c>
      <c r="H513">
        <v>1</v>
      </c>
      <c r="I513">
        <v>9</v>
      </c>
      <c r="J513">
        <f t="shared" si="94"/>
        <v>3</v>
      </c>
      <c r="K513">
        <f t="shared" si="93"/>
        <v>0</v>
      </c>
      <c r="L513" t="str">
        <f t="shared" si="95"/>
        <v>Home Win</v>
      </c>
    </row>
    <row r="514" spans="1:12" x14ac:dyDescent="0.35">
      <c r="A514">
        <v>1</v>
      </c>
      <c r="B514">
        <v>37</v>
      </c>
      <c r="C514">
        <v>513</v>
      </c>
      <c r="D514">
        <v>18</v>
      </c>
      <c r="E514">
        <v>6</v>
      </c>
      <c r="F514">
        <v>27</v>
      </c>
      <c r="G514">
        <v>2</v>
      </c>
      <c r="H514">
        <v>0</v>
      </c>
      <c r="I514">
        <v>14</v>
      </c>
      <c r="J514">
        <f t="shared" si="94"/>
        <v>3</v>
      </c>
      <c r="K514">
        <f t="shared" ref="K514:K577" si="96">IF(E514&lt;H514, 3, IF(E514=H514, 1, 0))</f>
        <v>0</v>
      </c>
      <c r="L514" t="str">
        <f t="shared" si="95"/>
        <v>Home Win</v>
      </c>
    </row>
    <row r="515" spans="1:12" x14ac:dyDescent="0.35">
      <c r="A515">
        <v>1</v>
      </c>
      <c r="B515">
        <v>37</v>
      </c>
      <c r="C515">
        <v>514</v>
      </c>
      <c r="D515">
        <v>19</v>
      </c>
      <c r="E515">
        <v>4</v>
      </c>
      <c r="F515">
        <v>21</v>
      </c>
      <c r="G515">
        <v>28</v>
      </c>
      <c r="H515">
        <v>0</v>
      </c>
      <c r="I515">
        <v>10</v>
      </c>
      <c r="J515">
        <f t="shared" ref="J515:J578" si="97">IF(E515&gt;H515, 3, IF(E515=H515, 1, 0))</f>
        <v>3</v>
      </c>
      <c r="K515">
        <f t="shared" si="96"/>
        <v>0</v>
      </c>
      <c r="L515" t="str">
        <f t="shared" si="95"/>
        <v>Home Win</v>
      </c>
    </row>
    <row r="516" spans="1:12" x14ac:dyDescent="0.35">
      <c r="A516">
        <v>1</v>
      </c>
      <c r="B516">
        <v>37</v>
      </c>
      <c r="C516">
        <v>515</v>
      </c>
      <c r="D516">
        <v>20</v>
      </c>
      <c r="E516">
        <v>0</v>
      </c>
      <c r="F516">
        <v>5</v>
      </c>
      <c r="G516">
        <v>27</v>
      </c>
      <c r="H516">
        <v>1</v>
      </c>
      <c r="I516">
        <v>15</v>
      </c>
      <c r="J516">
        <f t="shared" si="97"/>
        <v>0</v>
      </c>
      <c r="K516">
        <f t="shared" si="96"/>
        <v>3</v>
      </c>
      <c r="L516" t="str">
        <f t="shared" ref="L516:L579" si="98">IF(J516=1, "Draw", IF(J516=3, "Home Win", "Away Win"))</f>
        <v>Away Win</v>
      </c>
    </row>
    <row r="517" spans="1:12" x14ac:dyDescent="0.35">
      <c r="A517">
        <v>1</v>
      </c>
      <c r="B517">
        <v>37</v>
      </c>
      <c r="C517">
        <v>516</v>
      </c>
      <c r="D517">
        <v>21</v>
      </c>
      <c r="E517">
        <v>3</v>
      </c>
      <c r="F517">
        <v>23</v>
      </c>
      <c r="G517">
        <v>26</v>
      </c>
      <c r="H517">
        <v>1</v>
      </c>
      <c r="I517">
        <v>7</v>
      </c>
      <c r="J517">
        <f t="shared" si="97"/>
        <v>3</v>
      </c>
      <c r="K517">
        <f t="shared" si="96"/>
        <v>0</v>
      </c>
      <c r="L517" t="str">
        <f t="shared" si="98"/>
        <v>Home Win</v>
      </c>
    </row>
    <row r="518" spans="1:12" x14ac:dyDescent="0.35">
      <c r="A518">
        <v>1</v>
      </c>
      <c r="B518">
        <v>37</v>
      </c>
      <c r="C518">
        <v>517</v>
      </c>
      <c r="D518">
        <v>22</v>
      </c>
      <c r="E518">
        <v>4</v>
      </c>
      <c r="F518">
        <v>23</v>
      </c>
      <c r="G518">
        <v>25</v>
      </c>
      <c r="H518">
        <v>0</v>
      </c>
      <c r="I518">
        <v>7</v>
      </c>
      <c r="J518">
        <f t="shared" si="97"/>
        <v>3</v>
      </c>
      <c r="K518">
        <f t="shared" si="96"/>
        <v>0</v>
      </c>
      <c r="L518" t="str">
        <f t="shared" si="98"/>
        <v>Home Win</v>
      </c>
    </row>
    <row r="519" spans="1:12" x14ac:dyDescent="0.35">
      <c r="A519">
        <v>1</v>
      </c>
      <c r="B519">
        <v>37</v>
      </c>
      <c r="C519">
        <v>518</v>
      </c>
      <c r="D519">
        <v>23</v>
      </c>
      <c r="E519">
        <v>0</v>
      </c>
      <c r="F519">
        <v>7</v>
      </c>
      <c r="G519">
        <v>24</v>
      </c>
      <c r="H519">
        <v>0</v>
      </c>
      <c r="I519">
        <v>16</v>
      </c>
      <c r="J519">
        <f t="shared" si="97"/>
        <v>1</v>
      </c>
      <c r="K519">
        <f t="shared" si="96"/>
        <v>1</v>
      </c>
      <c r="L519" t="str">
        <f t="shared" si="98"/>
        <v>Draw</v>
      </c>
    </row>
    <row r="520" spans="1:12" x14ac:dyDescent="0.35">
      <c r="A520">
        <v>1</v>
      </c>
      <c r="B520">
        <v>38</v>
      </c>
      <c r="C520">
        <v>519</v>
      </c>
      <c r="D520">
        <v>22</v>
      </c>
      <c r="E520">
        <v>0</v>
      </c>
      <c r="F520">
        <v>19</v>
      </c>
      <c r="G520">
        <v>1</v>
      </c>
      <c r="H520">
        <v>1</v>
      </c>
      <c r="I520">
        <v>8</v>
      </c>
      <c r="J520">
        <f t="shared" si="97"/>
        <v>0</v>
      </c>
      <c r="K520">
        <f t="shared" si="96"/>
        <v>3</v>
      </c>
      <c r="L520" t="str">
        <f t="shared" si="98"/>
        <v>Away Win</v>
      </c>
    </row>
    <row r="521" spans="1:12" x14ac:dyDescent="0.35">
      <c r="A521">
        <v>1</v>
      </c>
      <c r="B521">
        <v>38</v>
      </c>
      <c r="C521">
        <v>520</v>
      </c>
      <c r="D521">
        <v>21</v>
      </c>
      <c r="E521">
        <v>3</v>
      </c>
      <c r="F521">
        <v>17</v>
      </c>
      <c r="G521">
        <v>23</v>
      </c>
      <c r="H521">
        <v>0</v>
      </c>
      <c r="I521">
        <v>7</v>
      </c>
      <c r="J521">
        <f t="shared" si="97"/>
        <v>3</v>
      </c>
      <c r="K521">
        <f t="shared" si="96"/>
        <v>0</v>
      </c>
      <c r="L521" t="str">
        <f t="shared" si="98"/>
        <v>Home Win</v>
      </c>
    </row>
    <row r="522" spans="1:12" x14ac:dyDescent="0.35">
      <c r="A522">
        <v>1</v>
      </c>
      <c r="B522">
        <v>38</v>
      </c>
      <c r="C522">
        <v>521</v>
      </c>
      <c r="D522">
        <v>20</v>
      </c>
      <c r="E522">
        <v>0</v>
      </c>
      <c r="F522">
        <v>5</v>
      </c>
      <c r="G522">
        <v>24</v>
      </c>
      <c r="H522">
        <v>5</v>
      </c>
      <c r="I522">
        <v>28</v>
      </c>
      <c r="J522">
        <f t="shared" si="97"/>
        <v>0</v>
      </c>
      <c r="K522">
        <f t="shared" si="96"/>
        <v>3</v>
      </c>
      <c r="L522" t="str">
        <f t="shared" si="98"/>
        <v>Away Win</v>
      </c>
    </row>
    <row r="523" spans="1:12" x14ac:dyDescent="0.35">
      <c r="A523">
        <v>1</v>
      </c>
      <c r="B523">
        <v>38</v>
      </c>
      <c r="C523">
        <v>522</v>
      </c>
      <c r="D523">
        <v>19</v>
      </c>
      <c r="E523">
        <v>2</v>
      </c>
      <c r="F523">
        <v>16</v>
      </c>
      <c r="G523">
        <v>25</v>
      </c>
      <c r="H523">
        <v>2</v>
      </c>
      <c r="I523">
        <v>5</v>
      </c>
      <c r="J523">
        <f t="shared" si="97"/>
        <v>1</v>
      </c>
      <c r="K523">
        <f t="shared" si="96"/>
        <v>1</v>
      </c>
      <c r="L523" t="str">
        <f t="shared" si="98"/>
        <v>Draw</v>
      </c>
    </row>
    <row r="524" spans="1:12" x14ac:dyDescent="0.35">
      <c r="A524">
        <v>1</v>
      </c>
      <c r="B524">
        <v>38</v>
      </c>
      <c r="C524">
        <v>523</v>
      </c>
      <c r="D524">
        <v>18</v>
      </c>
      <c r="E524">
        <v>1</v>
      </c>
      <c r="F524">
        <v>14</v>
      </c>
      <c r="G524">
        <v>26</v>
      </c>
      <c r="H524">
        <v>1</v>
      </c>
      <c r="I524">
        <v>9</v>
      </c>
      <c r="J524">
        <f t="shared" si="97"/>
        <v>1</v>
      </c>
      <c r="K524">
        <f t="shared" si="96"/>
        <v>1</v>
      </c>
      <c r="L524" t="str">
        <f t="shared" si="98"/>
        <v>Draw</v>
      </c>
    </row>
    <row r="525" spans="1:12" x14ac:dyDescent="0.35">
      <c r="A525">
        <v>1</v>
      </c>
      <c r="B525">
        <v>38</v>
      </c>
      <c r="C525">
        <v>524</v>
      </c>
      <c r="D525">
        <v>17</v>
      </c>
      <c r="E525">
        <v>2</v>
      </c>
      <c r="F525">
        <v>15</v>
      </c>
      <c r="G525">
        <v>27</v>
      </c>
      <c r="H525">
        <v>2</v>
      </c>
      <c r="I525">
        <v>14</v>
      </c>
      <c r="J525">
        <f t="shared" si="97"/>
        <v>1</v>
      </c>
      <c r="K525">
        <f t="shared" si="96"/>
        <v>1</v>
      </c>
      <c r="L525" t="str">
        <f t="shared" si="98"/>
        <v>Draw</v>
      </c>
    </row>
    <row r="526" spans="1:12" x14ac:dyDescent="0.35">
      <c r="A526">
        <v>1</v>
      </c>
      <c r="B526">
        <v>38</v>
      </c>
      <c r="C526">
        <v>525</v>
      </c>
      <c r="D526">
        <v>16</v>
      </c>
      <c r="E526">
        <v>2</v>
      </c>
      <c r="F526">
        <v>15</v>
      </c>
      <c r="G526">
        <v>28</v>
      </c>
      <c r="H526">
        <v>3</v>
      </c>
      <c r="I526">
        <v>17</v>
      </c>
      <c r="J526">
        <f t="shared" si="97"/>
        <v>0</v>
      </c>
      <c r="K526">
        <f t="shared" si="96"/>
        <v>3</v>
      </c>
      <c r="L526" t="str">
        <f t="shared" si="98"/>
        <v>Away Win</v>
      </c>
    </row>
    <row r="527" spans="1:12" x14ac:dyDescent="0.35">
      <c r="A527">
        <v>1</v>
      </c>
      <c r="B527">
        <v>38</v>
      </c>
      <c r="C527">
        <v>526</v>
      </c>
      <c r="D527">
        <v>15</v>
      </c>
      <c r="E527">
        <v>8</v>
      </c>
      <c r="F527">
        <v>28</v>
      </c>
      <c r="G527">
        <v>2</v>
      </c>
      <c r="H527">
        <v>1</v>
      </c>
      <c r="I527">
        <v>6</v>
      </c>
      <c r="J527">
        <f t="shared" si="97"/>
        <v>3</v>
      </c>
      <c r="K527">
        <f t="shared" si="96"/>
        <v>0</v>
      </c>
      <c r="L527" t="str">
        <f t="shared" si="98"/>
        <v>Home Win</v>
      </c>
    </row>
    <row r="528" spans="1:12" x14ac:dyDescent="0.35">
      <c r="A528">
        <v>1</v>
      </c>
      <c r="B528">
        <v>38</v>
      </c>
      <c r="C528">
        <v>527</v>
      </c>
      <c r="D528">
        <v>14</v>
      </c>
      <c r="E528">
        <v>0</v>
      </c>
      <c r="F528">
        <v>12</v>
      </c>
      <c r="G528">
        <v>3</v>
      </c>
      <c r="H528">
        <v>0</v>
      </c>
      <c r="I528">
        <v>9</v>
      </c>
      <c r="J528">
        <f t="shared" si="97"/>
        <v>1</v>
      </c>
      <c r="K528">
        <f t="shared" si="96"/>
        <v>1</v>
      </c>
      <c r="L528" t="str">
        <f t="shared" si="98"/>
        <v>Draw</v>
      </c>
    </row>
    <row r="529" spans="1:12" x14ac:dyDescent="0.35">
      <c r="A529">
        <v>1</v>
      </c>
      <c r="B529">
        <v>38</v>
      </c>
      <c r="C529">
        <v>528</v>
      </c>
      <c r="D529">
        <v>13</v>
      </c>
      <c r="E529">
        <v>0</v>
      </c>
      <c r="F529">
        <v>8</v>
      </c>
      <c r="G529">
        <v>4</v>
      </c>
      <c r="H529">
        <v>1</v>
      </c>
      <c r="I529">
        <v>14</v>
      </c>
      <c r="J529">
        <f t="shared" si="97"/>
        <v>0</v>
      </c>
      <c r="K529">
        <f t="shared" si="96"/>
        <v>3</v>
      </c>
      <c r="L529" t="str">
        <f t="shared" si="98"/>
        <v>Away Win</v>
      </c>
    </row>
    <row r="530" spans="1:12" x14ac:dyDescent="0.35">
      <c r="A530">
        <v>1</v>
      </c>
      <c r="B530">
        <v>38</v>
      </c>
      <c r="C530">
        <v>529</v>
      </c>
      <c r="D530">
        <v>12</v>
      </c>
      <c r="E530">
        <v>1</v>
      </c>
      <c r="F530">
        <v>12</v>
      </c>
      <c r="G530">
        <v>5</v>
      </c>
      <c r="H530">
        <v>1</v>
      </c>
      <c r="I530">
        <v>14</v>
      </c>
      <c r="J530">
        <f t="shared" si="97"/>
        <v>1</v>
      </c>
      <c r="K530">
        <f t="shared" si="96"/>
        <v>1</v>
      </c>
      <c r="L530" t="str">
        <f t="shared" si="98"/>
        <v>Draw</v>
      </c>
    </row>
    <row r="531" spans="1:12" x14ac:dyDescent="0.35">
      <c r="A531">
        <v>1</v>
      </c>
      <c r="B531">
        <v>38</v>
      </c>
      <c r="C531">
        <v>530</v>
      </c>
      <c r="D531">
        <v>11</v>
      </c>
      <c r="E531">
        <v>0</v>
      </c>
      <c r="F531">
        <v>9</v>
      </c>
      <c r="G531">
        <v>6</v>
      </c>
      <c r="H531">
        <v>0</v>
      </c>
      <c r="I531">
        <v>10</v>
      </c>
      <c r="J531">
        <f t="shared" si="97"/>
        <v>1</v>
      </c>
      <c r="K531">
        <f t="shared" si="96"/>
        <v>1</v>
      </c>
      <c r="L531" t="str">
        <f t="shared" si="98"/>
        <v>Draw</v>
      </c>
    </row>
    <row r="532" spans="1:12" x14ac:dyDescent="0.35">
      <c r="A532">
        <v>1</v>
      </c>
      <c r="B532">
        <v>38</v>
      </c>
      <c r="C532">
        <v>531</v>
      </c>
      <c r="D532">
        <v>10</v>
      </c>
      <c r="E532">
        <v>1</v>
      </c>
      <c r="F532">
        <v>10</v>
      </c>
      <c r="G532">
        <v>7</v>
      </c>
      <c r="H532">
        <v>2</v>
      </c>
      <c r="I532">
        <v>22</v>
      </c>
      <c r="J532">
        <f t="shared" si="97"/>
        <v>0</v>
      </c>
      <c r="K532">
        <f t="shared" si="96"/>
        <v>3</v>
      </c>
      <c r="L532" t="str">
        <f t="shared" si="98"/>
        <v>Away Win</v>
      </c>
    </row>
    <row r="533" spans="1:12" x14ac:dyDescent="0.35">
      <c r="A533">
        <v>1</v>
      </c>
      <c r="B533">
        <v>38</v>
      </c>
      <c r="C533">
        <v>532</v>
      </c>
      <c r="D533">
        <v>9</v>
      </c>
      <c r="E533">
        <v>0</v>
      </c>
      <c r="F533">
        <v>8</v>
      </c>
      <c r="G533">
        <v>8</v>
      </c>
      <c r="H533">
        <v>1</v>
      </c>
      <c r="I533">
        <v>14</v>
      </c>
      <c r="J533">
        <f t="shared" si="97"/>
        <v>0</v>
      </c>
      <c r="K533">
        <f t="shared" si="96"/>
        <v>3</v>
      </c>
      <c r="L533" t="str">
        <f t="shared" si="98"/>
        <v>Away Win</v>
      </c>
    </row>
    <row r="534" spans="1:12" x14ac:dyDescent="0.35">
      <c r="A534">
        <v>1</v>
      </c>
      <c r="B534">
        <v>39</v>
      </c>
      <c r="C534">
        <v>533</v>
      </c>
      <c r="D534">
        <v>13</v>
      </c>
      <c r="E534">
        <v>2</v>
      </c>
      <c r="F534">
        <v>10</v>
      </c>
      <c r="G534">
        <v>1</v>
      </c>
      <c r="H534">
        <v>2</v>
      </c>
      <c r="I534">
        <v>9</v>
      </c>
      <c r="J534">
        <f t="shared" si="97"/>
        <v>1</v>
      </c>
      <c r="K534">
        <f t="shared" si="96"/>
        <v>1</v>
      </c>
      <c r="L534" t="str">
        <f t="shared" si="98"/>
        <v>Draw</v>
      </c>
    </row>
    <row r="535" spans="1:12" x14ac:dyDescent="0.35">
      <c r="A535">
        <v>1</v>
      </c>
      <c r="B535">
        <v>39</v>
      </c>
      <c r="C535">
        <v>534</v>
      </c>
      <c r="D535">
        <v>12</v>
      </c>
      <c r="E535">
        <v>2</v>
      </c>
      <c r="F535">
        <v>14</v>
      </c>
      <c r="G535">
        <v>14</v>
      </c>
      <c r="H535">
        <v>1</v>
      </c>
      <c r="I535">
        <v>14</v>
      </c>
      <c r="J535">
        <f t="shared" si="97"/>
        <v>3</v>
      </c>
      <c r="K535">
        <f t="shared" si="96"/>
        <v>0</v>
      </c>
      <c r="L535" t="str">
        <f t="shared" si="98"/>
        <v>Home Win</v>
      </c>
    </row>
    <row r="536" spans="1:12" x14ac:dyDescent="0.35">
      <c r="A536">
        <v>1</v>
      </c>
      <c r="B536">
        <v>39</v>
      </c>
      <c r="C536">
        <v>535</v>
      </c>
      <c r="D536">
        <v>11</v>
      </c>
      <c r="E536">
        <v>0</v>
      </c>
      <c r="F536">
        <v>9</v>
      </c>
      <c r="G536">
        <v>15</v>
      </c>
      <c r="H536">
        <v>2</v>
      </c>
      <c r="I536">
        <v>27</v>
      </c>
      <c r="J536">
        <f t="shared" si="97"/>
        <v>0</v>
      </c>
      <c r="K536">
        <f t="shared" si="96"/>
        <v>3</v>
      </c>
      <c r="L536" t="str">
        <f t="shared" si="98"/>
        <v>Away Win</v>
      </c>
    </row>
    <row r="537" spans="1:12" x14ac:dyDescent="0.35">
      <c r="A537">
        <v>1</v>
      </c>
      <c r="B537">
        <v>39</v>
      </c>
      <c r="C537">
        <v>536</v>
      </c>
      <c r="D537">
        <v>10</v>
      </c>
      <c r="E537">
        <v>3</v>
      </c>
      <c r="F537">
        <v>14</v>
      </c>
      <c r="G537">
        <v>16</v>
      </c>
      <c r="H537">
        <v>2</v>
      </c>
      <c r="I537">
        <v>11</v>
      </c>
      <c r="J537">
        <f t="shared" si="97"/>
        <v>3</v>
      </c>
      <c r="K537">
        <f t="shared" si="96"/>
        <v>0</v>
      </c>
      <c r="L537" t="str">
        <f t="shared" si="98"/>
        <v>Home Win</v>
      </c>
    </row>
    <row r="538" spans="1:12" x14ac:dyDescent="0.35">
      <c r="A538">
        <v>1</v>
      </c>
      <c r="B538">
        <v>39</v>
      </c>
      <c r="C538">
        <v>537</v>
      </c>
      <c r="D538">
        <v>9</v>
      </c>
      <c r="E538">
        <v>0</v>
      </c>
      <c r="F538">
        <v>15</v>
      </c>
      <c r="G538">
        <v>17</v>
      </c>
      <c r="H538">
        <v>1</v>
      </c>
      <c r="I538">
        <v>11</v>
      </c>
      <c r="J538">
        <f t="shared" si="97"/>
        <v>0</v>
      </c>
      <c r="K538">
        <f t="shared" si="96"/>
        <v>3</v>
      </c>
      <c r="L538" t="str">
        <f t="shared" si="98"/>
        <v>Away Win</v>
      </c>
    </row>
    <row r="539" spans="1:12" x14ac:dyDescent="0.35">
      <c r="A539">
        <v>1</v>
      </c>
      <c r="B539">
        <v>39</v>
      </c>
      <c r="C539">
        <v>538</v>
      </c>
      <c r="D539">
        <v>8</v>
      </c>
      <c r="E539">
        <v>2</v>
      </c>
      <c r="F539">
        <v>19</v>
      </c>
      <c r="G539">
        <v>18</v>
      </c>
      <c r="H539">
        <v>0</v>
      </c>
      <c r="I539">
        <v>7</v>
      </c>
      <c r="J539">
        <f t="shared" si="97"/>
        <v>3</v>
      </c>
      <c r="K539">
        <f t="shared" si="96"/>
        <v>0</v>
      </c>
      <c r="L539" t="str">
        <f t="shared" si="98"/>
        <v>Home Win</v>
      </c>
    </row>
    <row r="540" spans="1:12" x14ac:dyDescent="0.35">
      <c r="A540">
        <v>1</v>
      </c>
      <c r="B540">
        <v>39</v>
      </c>
      <c r="C540">
        <v>539</v>
      </c>
      <c r="D540">
        <v>7</v>
      </c>
      <c r="E540">
        <v>0</v>
      </c>
      <c r="F540">
        <v>13</v>
      </c>
      <c r="G540">
        <v>19</v>
      </c>
      <c r="H540">
        <v>1</v>
      </c>
      <c r="I540">
        <v>13</v>
      </c>
      <c r="J540">
        <f t="shared" si="97"/>
        <v>0</v>
      </c>
      <c r="K540">
        <f t="shared" si="96"/>
        <v>3</v>
      </c>
      <c r="L540" t="str">
        <f t="shared" si="98"/>
        <v>Away Win</v>
      </c>
    </row>
    <row r="541" spans="1:12" x14ac:dyDescent="0.35">
      <c r="A541">
        <v>1</v>
      </c>
      <c r="B541">
        <v>39</v>
      </c>
      <c r="C541">
        <v>540</v>
      </c>
      <c r="D541">
        <v>6</v>
      </c>
      <c r="E541">
        <v>3</v>
      </c>
      <c r="F541">
        <v>17</v>
      </c>
      <c r="G541">
        <v>20</v>
      </c>
      <c r="H541">
        <v>1</v>
      </c>
      <c r="I541">
        <v>7</v>
      </c>
      <c r="J541">
        <f t="shared" si="97"/>
        <v>3</v>
      </c>
      <c r="K541">
        <f t="shared" si="96"/>
        <v>0</v>
      </c>
      <c r="L541" t="str">
        <f t="shared" si="98"/>
        <v>Home Win</v>
      </c>
    </row>
    <row r="542" spans="1:12" x14ac:dyDescent="0.35">
      <c r="A542">
        <v>1</v>
      </c>
      <c r="B542">
        <v>39</v>
      </c>
      <c r="C542">
        <v>541</v>
      </c>
      <c r="D542">
        <v>5</v>
      </c>
      <c r="E542">
        <v>1</v>
      </c>
      <c r="F542">
        <v>20</v>
      </c>
      <c r="G542">
        <v>21</v>
      </c>
      <c r="H542">
        <v>1</v>
      </c>
      <c r="I542">
        <v>12</v>
      </c>
      <c r="J542">
        <f t="shared" si="97"/>
        <v>1</v>
      </c>
      <c r="K542">
        <f t="shared" si="96"/>
        <v>1</v>
      </c>
      <c r="L542" t="str">
        <f t="shared" si="98"/>
        <v>Draw</v>
      </c>
    </row>
    <row r="543" spans="1:12" x14ac:dyDescent="0.35">
      <c r="A543">
        <v>1</v>
      </c>
      <c r="B543">
        <v>39</v>
      </c>
      <c r="C543">
        <v>542</v>
      </c>
      <c r="D543">
        <v>4</v>
      </c>
      <c r="E543">
        <v>1</v>
      </c>
      <c r="F543">
        <v>11</v>
      </c>
      <c r="G543">
        <v>22</v>
      </c>
      <c r="H543">
        <v>0</v>
      </c>
      <c r="I543">
        <v>12</v>
      </c>
      <c r="J543">
        <f t="shared" si="97"/>
        <v>3</v>
      </c>
      <c r="K543">
        <f t="shared" si="96"/>
        <v>0</v>
      </c>
      <c r="L543" t="str">
        <f t="shared" si="98"/>
        <v>Home Win</v>
      </c>
    </row>
    <row r="544" spans="1:12" x14ac:dyDescent="0.35">
      <c r="A544">
        <v>1</v>
      </c>
      <c r="B544">
        <v>39</v>
      </c>
      <c r="C544">
        <v>543</v>
      </c>
      <c r="D544">
        <v>3</v>
      </c>
      <c r="E544">
        <v>0</v>
      </c>
      <c r="F544">
        <v>13</v>
      </c>
      <c r="G544">
        <v>23</v>
      </c>
      <c r="H544">
        <v>1</v>
      </c>
      <c r="I544">
        <v>13</v>
      </c>
      <c r="J544">
        <f t="shared" si="97"/>
        <v>0</v>
      </c>
      <c r="K544">
        <f t="shared" si="96"/>
        <v>3</v>
      </c>
      <c r="L544" t="str">
        <f t="shared" si="98"/>
        <v>Away Win</v>
      </c>
    </row>
    <row r="545" spans="1:12" x14ac:dyDescent="0.35">
      <c r="A545">
        <v>1</v>
      </c>
      <c r="B545">
        <v>39</v>
      </c>
      <c r="C545">
        <v>544</v>
      </c>
      <c r="D545">
        <v>2</v>
      </c>
      <c r="E545">
        <v>1</v>
      </c>
      <c r="F545">
        <v>7</v>
      </c>
      <c r="G545">
        <v>24</v>
      </c>
      <c r="H545">
        <v>4</v>
      </c>
      <c r="I545">
        <v>17</v>
      </c>
      <c r="J545">
        <f t="shared" si="97"/>
        <v>0</v>
      </c>
      <c r="K545">
        <f t="shared" si="96"/>
        <v>3</v>
      </c>
      <c r="L545" t="str">
        <f t="shared" si="98"/>
        <v>Away Win</v>
      </c>
    </row>
    <row r="546" spans="1:12" x14ac:dyDescent="0.35">
      <c r="A546">
        <v>1</v>
      </c>
      <c r="B546">
        <v>39</v>
      </c>
      <c r="C546">
        <v>545</v>
      </c>
      <c r="D546">
        <v>28</v>
      </c>
      <c r="E546">
        <v>3</v>
      </c>
      <c r="F546">
        <v>20</v>
      </c>
      <c r="G546">
        <v>25</v>
      </c>
      <c r="H546">
        <v>0</v>
      </c>
      <c r="I546">
        <v>5</v>
      </c>
      <c r="J546">
        <f t="shared" si="97"/>
        <v>3</v>
      </c>
      <c r="K546">
        <f t="shared" si="96"/>
        <v>0</v>
      </c>
      <c r="L546" t="str">
        <f t="shared" si="98"/>
        <v>Home Win</v>
      </c>
    </row>
    <row r="547" spans="1:12" x14ac:dyDescent="0.35">
      <c r="A547">
        <v>1</v>
      </c>
      <c r="B547">
        <v>39</v>
      </c>
      <c r="C547">
        <v>546</v>
      </c>
      <c r="D547">
        <v>27</v>
      </c>
      <c r="E547">
        <v>4</v>
      </c>
      <c r="F547">
        <v>30</v>
      </c>
      <c r="G547">
        <v>26</v>
      </c>
      <c r="H547">
        <v>2</v>
      </c>
      <c r="I547">
        <v>7</v>
      </c>
      <c r="J547">
        <f t="shared" si="97"/>
        <v>3</v>
      </c>
      <c r="K547">
        <f t="shared" si="96"/>
        <v>0</v>
      </c>
      <c r="L547" t="str">
        <f t="shared" si="98"/>
        <v>Home Win</v>
      </c>
    </row>
    <row r="548" spans="1:12" x14ac:dyDescent="0.35">
      <c r="A548">
        <v>1</v>
      </c>
      <c r="B548">
        <v>40</v>
      </c>
      <c r="C548">
        <v>547</v>
      </c>
      <c r="D548">
        <v>16</v>
      </c>
      <c r="E548">
        <v>1</v>
      </c>
      <c r="F548">
        <v>10</v>
      </c>
      <c r="G548">
        <v>1</v>
      </c>
      <c r="H548">
        <v>1</v>
      </c>
      <c r="I548">
        <v>8</v>
      </c>
      <c r="J548">
        <f t="shared" si="97"/>
        <v>1</v>
      </c>
      <c r="K548">
        <f t="shared" si="96"/>
        <v>1</v>
      </c>
      <c r="L548" t="str">
        <f t="shared" si="98"/>
        <v>Draw</v>
      </c>
    </row>
    <row r="549" spans="1:12" x14ac:dyDescent="0.35">
      <c r="A549">
        <v>1</v>
      </c>
      <c r="B549">
        <v>40</v>
      </c>
      <c r="C549">
        <v>548</v>
      </c>
      <c r="D549">
        <v>15</v>
      </c>
      <c r="E549">
        <v>3</v>
      </c>
      <c r="F549">
        <v>19</v>
      </c>
      <c r="G549">
        <v>17</v>
      </c>
      <c r="H549">
        <v>0</v>
      </c>
      <c r="I549">
        <v>8</v>
      </c>
      <c r="J549">
        <f t="shared" si="97"/>
        <v>3</v>
      </c>
      <c r="K549">
        <f t="shared" si="96"/>
        <v>0</v>
      </c>
      <c r="L549" t="str">
        <f t="shared" si="98"/>
        <v>Home Win</v>
      </c>
    </row>
    <row r="550" spans="1:12" x14ac:dyDescent="0.35">
      <c r="A550">
        <v>1</v>
      </c>
      <c r="B550">
        <v>40</v>
      </c>
      <c r="C550">
        <v>549</v>
      </c>
      <c r="D550">
        <v>14</v>
      </c>
      <c r="E550">
        <v>0</v>
      </c>
      <c r="F550">
        <v>3</v>
      </c>
      <c r="G550">
        <v>18</v>
      </c>
      <c r="H550">
        <v>0</v>
      </c>
      <c r="I550">
        <v>8</v>
      </c>
      <c r="J550">
        <f t="shared" si="97"/>
        <v>1</v>
      </c>
      <c r="K550">
        <f t="shared" si="96"/>
        <v>1</v>
      </c>
      <c r="L550" t="str">
        <f t="shared" si="98"/>
        <v>Draw</v>
      </c>
    </row>
    <row r="551" spans="1:12" x14ac:dyDescent="0.35">
      <c r="A551">
        <v>1</v>
      </c>
      <c r="B551">
        <v>40</v>
      </c>
      <c r="C551">
        <v>550</v>
      </c>
      <c r="D551">
        <v>13</v>
      </c>
      <c r="E551">
        <v>0</v>
      </c>
      <c r="F551">
        <v>11</v>
      </c>
      <c r="G551">
        <v>19</v>
      </c>
      <c r="H551">
        <v>2</v>
      </c>
      <c r="I551">
        <v>14</v>
      </c>
      <c r="J551">
        <f t="shared" si="97"/>
        <v>0</v>
      </c>
      <c r="K551">
        <f t="shared" si="96"/>
        <v>3</v>
      </c>
      <c r="L551" t="str">
        <f t="shared" si="98"/>
        <v>Away Win</v>
      </c>
    </row>
    <row r="552" spans="1:12" x14ac:dyDescent="0.35">
      <c r="A552">
        <v>1</v>
      </c>
      <c r="B552">
        <v>40</v>
      </c>
      <c r="C552">
        <v>551</v>
      </c>
      <c r="D552">
        <v>12</v>
      </c>
      <c r="E552">
        <v>2</v>
      </c>
      <c r="F552">
        <v>15</v>
      </c>
      <c r="G552">
        <v>20</v>
      </c>
      <c r="H552">
        <v>1</v>
      </c>
      <c r="I552">
        <v>6</v>
      </c>
      <c r="J552">
        <f t="shared" si="97"/>
        <v>3</v>
      </c>
      <c r="K552">
        <f t="shared" si="96"/>
        <v>0</v>
      </c>
      <c r="L552" t="str">
        <f t="shared" si="98"/>
        <v>Home Win</v>
      </c>
    </row>
    <row r="553" spans="1:12" x14ac:dyDescent="0.35">
      <c r="A553">
        <v>1</v>
      </c>
      <c r="B553">
        <v>40</v>
      </c>
      <c r="C553">
        <v>552</v>
      </c>
      <c r="D553">
        <v>11</v>
      </c>
      <c r="E553">
        <v>1</v>
      </c>
      <c r="F553">
        <v>11</v>
      </c>
      <c r="G553">
        <v>21</v>
      </c>
      <c r="H553">
        <v>2</v>
      </c>
      <c r="I553">
        <v>15</v>
      </c>
      <c r="J553">
        <f t="shared" si="97"/>
        <v>0</v>
      </c>
      <c r="K553">
        <f t="shared" si="96"/>
        <v>3</v>
      </c>
      <c r="L553" t="str">
        <f t="shared" si="98"/>
        <v>Away Win</v>
      </c>
    </row>
    <row r="554" spans="1:12" x14ac:dyDescent="0.35">
      <c r="A554">
        <v>1</v>
      </c>
      <c r="B554">
        <v>40</v>
      </c>
      <c r="C554">
        <v>553</v>
      </c>
      <c r="D554">
        <v>10</v>
      </c>
      <c r="E554">
        <v>1</v>
      </c>
      <c r="F554">
        <v>8</v>
      </c>
      <c r="G554">
        <v>22</v>
      </c>
      <c r="H554">
        <v>2</v>
      </c>
      <c r="I554">
        <v>17</v>
      </c>
      <c r="J554">
        <f t="shared" si="97"/>
        <v>0</v>
      </c>
      <c r="K554">
        <f t="shared" si="96"/>
        <v>3</v>
      </c>
      <c r="L554" t="str">
        <f t="shared" si="98"/>
        <v>Away Win</v>
      </c>
    </row>
    <row r="555" spans="1:12" x14ac:dyDescent="0.35">
      <c r="A555">
        <v>1</v>
      </c>
      <c r="B555">
        <v>40</v>
      </c>
      <c r="C555">
        <v>554</v>
      </c>
      <c r="D555">
        <v>9</v>
      </c>
      <c r="E555">
        <v>0</v>
      </c>
      <c r="F555">
        <v>11</v>
      </c>
      <c r="G555">
        <v>23</v>
      </c>
      <c r="H555">
        <v>1</v>
      </c>
      <c r="I555">
        <v>11</v>
      </c>
      <c r="J555">
        <f t="shared" si="97"/>
        <v>0</v>
      </c>
      <c r="K555">
        <f t="shared" si="96"/>
        <v>3</v>
      </c>
      <c r="L555" t="str">
        <f t="shared" si="98"/>
        <v>Away Win</v>
      </c>
    </row>
    <row r="556" spans="1:12" x14ac:dyDescent="0.35">
      <c r="A556">
        <v>1</v>
      </c>
      <c r="B556">
        <v>40</v>
      </c>
      <c r="C556">
        <v>555</v>
      </c>
      <c r="D556">
        <v>8</v>
      </c>
      <c r="E556">
        <v>3</v>
      </c>
      <c r="F556">
        <v>28</v>
      </c>
      <c r="G556">
        <v>24</v>
      </c>
      <c r="H556">
        <v>3</v>
      </c>
      <c r="I556">
        <v>14</v>
      </c>
      <c r="J556">
        <f t="shared" si="97"/>
        <v>1</v>
      </c>
      <c r="K556">
        <f t="shared" si="96"/>
        <v>1</v>
      </c>
      <c r="L556" t="str">
        <f t="shared" si="98"/>
        <v>Draw</v>
      </c>
    </row>
    <row r="557" spans="1:12" x14ac:dyDescent="0.35">
      <c r="A557">
        <v>1</v>
      </c>
      <c r="B557">
        <v>40</v>
      </c>
      <c r="C557">
        <v>556</v>
      </c>
      <c r="D557">
        <v>7</v>
      </c>
      <c r="E557">
        <v>4</v>
      </c>
      <c r="F557">
        <v>18</v>
      </c>
      <c r="G557">
        <v>25</v>
      </c>
      <c r="H557">
        <v>2</v>
      </c>
      <c r="I557">
        <v>13</v>
      </c>
      <c r="J557">
        <f t="shared" si="97"/>
        <v>3</v>
      </c>
      <c r="K557">
        <f t="shared" si="96"/>
        <v>0</v>
      </c>
      <c r="L557" t="str">
        <f t="shared" si="98"/>
        <v>Home Win</v>
      </c>
    </row>
    <row r="558" spans="1:12" x14ac:dyDescent="0.35">
      <c r="A558">
        <v>1</v>
      </c>
      <c r="B558">
        <v>40</v>
      </c>
      <c r="C558">
        <v>557</v>
      </c>
      <c r="D558">
        <v>6</v>
      </c>
      <c r="E558">
        <v>3</v>
      </c>
      <c r="F558">
        <v>19</v>
      </c>
      <c r="G558">
        <v>26</v>
      </c>
      <c r="H558">
        <v>1</v>
      </c>
      <c r="I558">
        <v>2</v>
      </c>
      <c r="J558">
        <f t="shared" si="97"/>
        <v>3</v>
      </c>
      <c r="K558">
        <f t="shared" si="96"/>
        <v>0</v>
      </c>
      <c r="L558" t="str">
        <f t="shared" si="98"/>
        <v>Home Win</v>
      </c>
    </row>
    <row r="559" spans="1:12" x14ac:dyDescent="0.35">
      <c r="A559">
        <v>1</v>
      </c>
      <c r="B559">
        <v>40</v>
      </c>
      <c r="C559">
        <v>558</v>
      </c>
      <c r="D559">
        <v>5</v>
      </c>
      <c r="E559">
        <v>2</v>
      </c>
      <c r="F559">
        <v>16</v>
      </c>
      <c r="G559">
        <v>27</v>
      </c>
      <c r="H559">
        <v>3</v>
      </c>
      <c r="I559">
        <v>15</v>
      </c>
      <c r="J559">
        <f t="shared" si="97"/>
        <v>0</v>
      </c>
      <c r="K559">
        <f t="shared" si="96"/>
        <v>3</v>
      </c>
      <c r="L559" t="str">
        <f t="shared" si="98"/>
        <v>Away Win</v>
      </c>
    </row>
    <row r="560" spans="1:12" x14ac:dyDescent="0.35">
      <c r="A560">
        <v>1</v>
      </c>
      <c r="B560">
        <v>40</v>
      </c>
      <c r="C560">
        <v>559</v>
      </c>
      <c r="D560">
        <v>4</v>
      </c>
      <c r="E560">
        <v>0</v>
      </c>
      <c r="F560">
        <v>19</v>
      </c>
      <c r="G560">
        <v>28</v>
      </c>
      <c r="H560">
        <v>1</v>
      </c>
      <c r="I560">
        <v>8</v>
      </c>
      <c r="J560">
        <f t="shared" si="97"/>
        <v>0</v>
      </c>
      <c r="K560">
        <f t="shared" si="96"/>
        <v>3</v>
      </c>
      <c r="L560" t="str">
        <f t="shared" si="98"/>
        <v>Away Win</v>
      </c>
    </row>
    <row r="561" spans="1:12" x14ac:dyDescent="0.35">
      <c r="A561">
        <v>1</v>
      </c>
      <c r="B561">
        <v>40</v>
      </c>
      <c r="C561">
        <v>560</v>
      </c>
      <c r="D561">
        <v>3</v>
      </c>
      <c r="E561">
        <v>0</v>
      </c>
      <c r="F561">
        <v>11</v>
      </c>
      <c r="G561">
        <v>2</v>
      </c>
      <c r="H561">
        <v>0</v>
      </c>
      <c r="I561">
        <v>7</v>
      </c>
      <c r="J561">
        <f t="shared" si="97"/>
        <v>1</v>
      </c>
      <c r="K561">
        <f t="shared" si="96"/>
        <v>1</v>
      </c>
      <c r="L561" t="str">
        <f t="shared" si="98"/>
        <v>Draw</v>
      </c>
    </row>
    <row r="562" spans="1:12" x14ac:dyDescent="0.35">
      <c r="A562">
        <v>1</v>
      </c>
      <c r="B562">
        <v>41</v>
      </c>
      <c r="C562">
        <v>561</v>
      </c>
      <c r="D562">
        <v>21</v>
      </c>
      <c r="E562">
        <v>4</v>
      </c>
      <c r="F562">
        <v>14</v>
      </c>
      <c r="G562">
        <v>1</v>
      </c>
      <c r="H562">
        <v>1</v>
      </c>
      <c r="I562">
        <v>11</v>
      </c>
      <c r="J562">
        <f t="shared" si="97"/>
        <v>3</v>
      </c>
      <c r="K562">
        <f t="shared" si="96"/>
        <v>0</v>
      </c>
      <c r="L562" t="str">
        <f t="shared" si="98"/>
        <v>Home Win</v>
      </c>
    </row>
    <row r="563" spans="1:12" x14ac:dyDescent="0.35">
      <c r="A563">
        <v>1</v>
      </c>
      <c r="B563">
        <v>41</v>
      </c>
      <c r="C563">
        <v>562</v>
      </c>
      <c r="D563">
        <v>20</v>
      </c>
      <c r="E563">
        <v>0</v>
      </c>
      <c r="F563">
        <v>13</v>
      </c>
      <c r="G563">
        <v>22</v>
      </c>
      <c r="H563">
        <v>2</v>
      </c>
      <c r="I563">
        <v>14</v>
      </c>
      <c r="J563">
        <f t="shared" si="97"/>
        <v>0</v>
      </c>
      <c r="K563">
        <f t="shared" si="96"/>
        <v>3</v>
      </c>
      <c r="L563" t="str">
        <f t="shared" si="98"/>
        <v>Away Win</v>
      </c>
    </row>
    <row r="564" spans="1:12" x14ac:dyDescent="0.35">
      <c r="A564">
        <v>1</v>
      </c>
      <c r="B564">
        <v>41</v>
      </c>
      <c r="C564">
        <v>563</v>
      </c>
      <c r="D564">
        <v>19</v>
      </c>
      <c r="E564">
        <v>3</v>
      </c>
      <c r="F564">
        <v>27</v>
      </c>
      <c r="G564">
        <v>23</v>
      </c>
      <c r="H564">
        <v>2</v>
      </c>
      <c r="I564">
        <v>6</v>
      </c>
      <c r="J564">
        <f t="shared" si="97"/>
        <v>3</v>
      </c>
      <c r="K564">
        <f t="shared" si="96"/>
        <v>0</v>
      </c>
      <c r="L564" t="str">
        <f t="shared" si="98"/>
        <v>Home Win</v>
      </c>
    </row>
    <row r="565" spans="1:12" x14ac:dyDescent="0.35">
      <c r="A565">
        <v>1</v>
      </c>
      <c r="B565">
        <v>41</v>
      </c>
      <c r="C565">
        <v>564</v>
      </c>
      <c r="D565">
        <v>18</v>
      </c>
      <c r="E565">
        <v>1</v>
      </c>
      <c r="F565">
        <v>8</v>
      </c>
      <c r="G565">
        <v>24</v>
      </c>
      <c r="H565">
        <v>0</v>
      </c>
      <c r="I565">
        <v>11</v>
      </c>
      <c r="J565">
        <f t="shared" si="97"/>
        <v>3</v>
      </c>
      <c r="K565">
        <f t="shared" si="96"/>
        <v>0</v>
      </c>
      <c r="L565" t="str">
        <f t="shared" si="98"/>
        <v>Home Win</v>
      </c>
    </row>
    <row r="566" spans="1:12" x14ac:dyDescent="0.35">
      <c r="A566">
        <v>1</v>
      </c>
      <c r="B566">
        <v>41</v>
      </c>
      <c r="C566">
        <v>565</v>
      </c>
      <c r="D566">
        <v>17</v>
      </c>
      <c r="E566">
        <v>5</v>
      </c>
      <c r="F566">
        <v>27</v>
      </c>
      <c r="G566">
        <v>25</v>
      </c>
      <c r="H566">
        <v>1</v>
      </c>
      <c r="I566">
        <v>9</v>
      </c>
      <c r="J566">
        <f t="shared" si="97"/>
        <v>3</v>
      </c>
      <c r="K566">
        <f t="shared" si="96"/>
        <v>0</v>
      </c>
      <c r="L566" t="str">
        <f t="shared" si="98"/>
        <v>Home Win</v>
      </c>
    </row>
    <row r="567" spans="1:12" x14ac:dyDescent="0.35">
      <c r="A567">
        <v>1</v>
      </c>
      <c r="B567">
        <v>41</v>
      </c>
      <c r="C567">
        <v>566</v>
      </c>
      <c r="D567">
        <v>16</v>
      </c>
      <c r="E567">
        <v>2</v>
      </c>
      <c r="F567">
        <v>13</v>
      </c>
      <c r="G567">
        <v>26</v>
      </c>
      <c r="H567">
        <v>2</v>
      </c>
      <c r="I567">
        <v>10</v>
      </c>
      <c r="J567">
        <f t="shared" si="97"/>
        <v>1</v>
      </c>
      <c r="K567">
        <f t="shared" si="96"/>
        <v>1</v>
      </c>
      <c r="L567" t="str">
        <f t="shared" si="98"/>
        <v>Draw</v>
      </c>
    </row>
    <row r="568" spans="1:12" x14ac:dyDescent="0.35">
      <c r="A568">
        <v>1</v>
      </c>
      <c r="B568">
        <v>41</v>
      </c>
      <c r="C568">
        <v>567</v>
      </c>
      <c r="D568">
        <v>15</v>
      </c>
      <c r="E568">
        <v>1</v>
      </c>
      <c r="F568">
        <v>12</v>
      </c>
      <c r="G568">
        <v>27</v>
      </c>
      <c r="H568">
        <v>1</v>
      </c>
      <c r="I568">
        <v>6</v>
      </c>
      <c r="J568">
        <f t="shared" si="97"/>
        <v>1</v>
      </c>
      <c r="K568">
        <f t="shared" si="96"/>
        <v>1</v>
      </c>
      <c r="L568" t="str">
        <f t="shared" si="98"/>
        <v>Draw</v>
      </c>
    </row>
    <row r="569" spans="1:12" x14ac:dyDescent="0.35">
      <c r="A569">
        <v>1</v>
      </c>
      <c r="B569">
        <v>41</v>
      </c>
      <c r="C569">
        <v>568</v>
      </c>
      <c r="D569">
        <v>14</v>
      </c>
      <c r="E569">
        <v>0</v>
      </c>
      <c r="F569">
        <v>8</v>
      </c>
      <c r="G569">
        <v>28</v>
      </c>
      <c r="H569">
        <v>3</v>
      </c>
      <c r="I569">
        <v>12</v>
      </c>
      <c r="J569">
        <f t="shared" si="97"/>
        <v>0</v>
      </c>
      <c r="K569">
        <f t="shared" si="96"/>
        <v>3</v>
      </c>
      <c r="L569" t="str">
        <f t="shared" si="98"/>
        <v>Away Win</v>
      </c>
    </row>
    <row r="570" spans="1:12" x14ac:dyDescent="0.35">
      <c r="A570">
        <v>1</v>
      </c>
      <c r="B570">
        <v>41</v>
      </c>
      <c r="C570">
        <v>569</v>
      </c>
      <c r="D570">
        <v>13</v>
      </c>
      <c r="E570">
        <v>4</v>
      </c>
      <c r="F570">
        <v>24</v>
      </c>
      <c r="G570">
        <v>2</v>
      </c>
      <c r="H570">
        <v>0</v>
      </c>
      <c r="I570">
        <v>11</v>
      </c>
      <c r="J570">
        <f t="shared" si="97"/>
        <v>3</v>
      </c>
      <c r="K570">
        <f t="shared" si="96"/>
        <v>0</v>
      </c>
      <c r="L570" t="str">
        <f t="shared" si="98"/>
        <v>Home Win</v>
      </c>
    </row>
    <row r="571" spans="1:12" x14ac:dyDescent="0.35">
      <c r="A571">
        <v>1</v>
      </c>
      <c r="B571">
        <v>41</v>
      </c>
      <c r="C571">
        <v>570</v>
      </c>
      <c r="D571">
        <v>12</v>
      </c>
      <c r="E571">
        <v>2</v>
      </c>
      <c r="F571">
        <v>10</v>
      </c>
      <c r="G571">
        <v>3</v>
      </c>
      <c r="H571">
        <v>4</v>
      </c>
      <c r="I571">
        <v>18</v>
      </c>
      <c r="J571">
        <f t="shared" si="97"/>
        <v>0</v>
      </c>
      <c r="K571">
        <f t="shared" si="96"/>
        <v>3</v>
      </c>
      <c r="L571" t="str">
        <f t="shared" si="98"/>
        <v>Away Win</v>
      </c>
    </row>
    <row r="572" spans="1:12" x14ac:dyDescent="0.35">
      <c r="A572">
        <v>1</v>
      </c>
      <c r="B572">
        <v>41</v>
      </c>
      <c r="C572">
        <v>571</v>
      </c>
      <c r="D572">
        <v>11</v>
      </c>
      <c r="E572">
        <v>2</v>
      </c>
      <c r="F572">
        <v>16</v>
      </c>
      <c r="G572">
        <v>4</v>
      </c>
      <c r="H572">
        <v>3</v>
      </c>
      <c r="I572">
        <v>15</v>
      </c>
      <c r="J572">
        <f t="shared" si="97"/>
        <v>0</v>
      </c>
      <c r="K572">
        <f t="shared" si="96"/>
        <v>3</v>
      </c>
      <c r="L572" t="str">
        <f t="shared" si="98"/>
        <v>Away Win</v>
      </c>
    </row>
    <row r="573" spans="1:12" x14ac:dyDescent="0.35">
      <c r="A573">
        <v>1</v>
      </c>
      <c r="B573">
        <v>41</v>
      </c>
      <c r="C573">
        <v>572</v>
      </c>
      <c r="D573">
        <v>10</v>
      </c>
      <c r="E573">
        <v>3</v>
      </c>
      <c r="F573">
        <v>12</v>
      </c>
      <c r="G573">
        <v>5</v>
      </c>
      <c r="H573">
        <v>6</v>
      </c>
      <c r="I573">
        <v>28</v>
      </c>
      <c r="J573">
        <f t="shared" si="97"/>
        <v>0</v>
      </c>
      <c r="K573">
        <f t="shared" si="96"/>
        <v>3</v>
      </c>
      <c r="L573" t="str">
        <f t="shared" si="98"/>
        <v>Away Win</v>
      </c>
    </row>
    <row r="574" spans="1:12" x14ac:dyDescent="0.35">
      <c r="A574">
        <v>1</v>
      </c>
      <c r="B574">
        <v>41</v>
      </c>
      <c r="C574">
        <v>573</v>
      </c>
      <c r="D574">
        <v>9</v>
      </c>
      <c r="E574">
        <v>0</v>
      </c>
      <c r="F574">
        <v>7</v>
      </c>
      <c r="G574">
        <v>6</v>
      </c>
      <c r="H574">
        <v>1</v>
      </c>
      <c r="I574">
        <v>15</v>
      </c>
      <c r="J574">
        <f t="shared" si="97"/>
        <v>0</v>
      </c>
      <c r="K574">
        <f t="shared" si="96"/>
        <v>3</v>
      </c>
      <c r="L574" t="str">
        <f t="shared" si="98"/>
        <v>Away Win</v>
      </c>
    </row>
    <row r="575" spans="1:12" x14ac:dyDescent="0.35">
      <c r="A575">
        <v>1</v>
      </c>
      <c r="B575">
        <v>41</v>
      </c>
      <c r="C575">
        <v>574</v>
      </c>
      <c r="D575">
        <v>8</v>
      </c>
      <c r="E575">
        <v>6</v>
      </c>
      <c r="F575">
        <v>20</v>
      </c>
      <c r="G575">
        <v>7</v>
      </c>
      <c r="H575">
        <v>0</v>
      </c>
      <c r="I575">
        <v>5</v>
      </c>
      <c r="J575">
        <f t="shared" si="97"/>
        <v>3</v>
      </c>
      <c r="K575">
        <f t="shared" si="96"/>
        <v>0</v>
      </c>
      <c r="L575" t="str">
        <f t="shared" si="98"/>
        <v>Home Win</v>
      </c>
    </row>
    <row r="576" spans="1:12" x14ac:dyDescent="0.35">
      <c r="A576">
        <v>1</v>
      </c>
      <c r="B576">
        <v>42</v>
      </c>
      <c r="C576">
        <v>575</v>
      </c>
      <c r="D576">
        <v>28</v>
      </c>
      <c r="E576">
        <v>1</v>
      </c>
      <c r="F576">
        <v>6</v>
      </c>
      <c r="G576">
        <v>1</v>
      </c>
      <c r="H576">
        <v>0</v>
      </c>
      <c r="I576">
        <v>8</v>
      </c>
      <c r="J576">
        <f t="shared" si="97"/>
        <v>3</v>
      </c>
      <c r="K576">
        <f t="shared" si="96"/>
        <v>0</v>
      </c>
      <c r="L576" t="str">
        <f t="shared" si="98"/>
        <v>Home Win</v>
      </c>
    </row>
    <row r="577" spans="1:12" x14ac:dyDescent="0.35">
      <c r="A577">
        <v>1</v>
      </c>
      <c r="B577">
        <v>42</v>
      </c>
      <c r="C577">
        <v>576</v>
      </c>
      <c r="D577">
        <v>27</v>
      </c>
      <c r="E577">
        <v>5</v>
      </c>
      <c r="F577">
        <v>25</v>
      </c>
      <c r="G577">
        <v>2</v>
      </c>
      <c r="H577">
        <v>2</v>
      </c>
      <c r="I577">
        <v>11</v>
      </c>
      <c r="J577">
        <f t="shared" si="97"/>
        <v>3</v>
      </c>
      <c r="K577">
        <f t="shared" si="96"/>
        <v>0</v>
      </c>
      <c r="L577" t="str">
        <f t="shared" si="98"/>
        <v>Home Win</v>
      </c>
    </row>
    <row r="578" spans="1:12" x14ac:dyDescent="0.35">
      <c r="A578">
        <v>1</v>
      </c>
      <c r="B578">
        <v>42</v>
      </c>
      <c r="C578">
        <v>577</v>
      </c>
      <c r="D578">
        <v>26</v>
      </c>
      <c r="E578">
        <v>1</v>
      </c>
      <c r="F578">
        <v>7</v>
      </c>
      <c r="G578">
        <v>3</v>
      </c>
      <c r="H578">
        <v>2</v>
      </c>
      <c r="I578">
        <v>19</v>
      </c>
      <c r="J578">
        <f t="shared" si="97"/>
        <v>0</v>
      </c>
      <c r="K578">
        <f t="shared" ref="K578:K641" si="99">IF(E578&lt;H578, 3, IF(E578=H578, 1, 0))</f>
        <v>3</v>
      </c>
      <c r="L578" t="str">
        <f t="shared" si="98"/>
        <v>Away Win</v>
      </c>
    </row>
    <row r="579" spans="1:12" x14ac:dyDescent="0.35">
      <c r="A579">
        <v>1</v>
      </c>
      <c r="B579">
        <v>42</v>
      </c>
      <c r="C579">
        <v>578</v>
      </c>
      <c r="D579">
        <v>25</v>
      </c>
      <c r="E579">
        <v>0</v>
      </c>
      <c r="F579">
        <v>9</v>
      </c>
      <c r="G579">
        <v>4</v>
      </c>
      <c r="H579">
        <v>5</v>
      </c>
      <c r="I579">
        <v>21</v>
      </c>
      <c r="J579">
        <f t="shared" ref="J579:J642" si="100">IF(E579&gt;H579, 3, IF(E579=H579, 1, 0))</f>
        <v>0</v>
      </c>
      <c r="K579">
        <f t="shared" si="99"/>
        <v>3</v>
      </c>
      <c r="L579" t="str">
        <f t="shared" si="98"/>
        <v>Away Win</v>
      </c>
    </row>
    <row r="580" spans="1:12" x14ac:dyDescent="0.35">
      <c r="A580">
        <v>1</v>
      </c>
      <c r="B580">
        <v>42</v>
      </c>
      <c r="C580">
        <v>579</v>
      </c>
      <c r="D580">
        <v>24</v>
      </c>
      <c r="E580">
        <v>2</v>
      </c>
      <c r="F580">
        <v>13</v>
      </c>
      <c r="G580">
        <v>5</v>
      </c>
      <c r="H580">
        <v>2</v>
      </c>
      <c r="I580">
        <v>17</v>
      </c>
      <c r="J580">
        <f t="shared" si="100"/>
        <v>1</v>
      </c>
      <c r="K580">
        <f t="shared" si="99"/>
        <v>1</v>
      </c>
      <c r="L580" t="str">
        <f t="shared" ref="L580:L643" si="101">IF(J580=1, "Draw", IF(J580=3, "Home Win", "Away Win"))</f>
        <v>Draw</v>
      </c>
    </row>
    <row r="581" spans="1:12" x14ac:dyDescent="0.35">
      <c r="A581">
        <v>1</v>
      </c>
      <c r="B581">
        <v>42</v>
      </c>
      <c r="C581">
        <v>580</v>
      </c>
      <c r="D581">
        <v>23</v>
      </c>
      <c r="E581">
        <v>1</v>
      </c>
      <c r="F581">
        <v>8</v>
      </c>
      <c r="G581">
        <v>6</v>
      </c>
      <c r="H581">
        <v>3</v>
      </c>
      <c r="I581">
        <v>24</v>
      </c>
      <c r="J581">
        <f t="shared" si="100"/>
        <v>0</v>
      </c>
      <c r="K581">
        <f t="shared" si="99"/>
        <v>3</v>
      </c>
      <c r="L581" t="str">
        <f t="shared" si="101"/>
        <v>Away Win</v>
      </c>
    </row>
    <row r="582" spans="1:12" x14ac:dyDescent="0.35">
      <c r="A582">
        <v>1</v>
      </c>
      <c r="B582">
        <v>42</v>
      </c>
      <c r="C582">
        <v>581</v>
      </c>
      <c r="D582">
        <v>22</v>
      </c>
      <c r="E582">
        <v>0</v>
      </c>
      <c r="F582">
        <v>10</v>
      </c>
      <c r="G582">
        <v>7</v>
      </c>
      <c r="H582">
        <v>0</v>
      </c>
      <c r="I582">
        <v>5</v>
      </c>
      <c r="J582">
        <f t="shared" si="100"/>
        <v>1</v>
      </c>
      <c r="K582">
        <f t="shared" si="99"/>
        <v>1</v>
      </c>
      <c r="L582" t="str">
        <f t="shared" si="101"/>
        <v>Draw</v>
      </c>
    </row>
    <row r="583" spans="1:12" x14ac:dyDescent="0.35">
      <c r="A583">
        <v>1</v>
      </c>
      <c r="B583">
        <v>42</v>
      </c>
      <c r="C583">
        <v>582</v>
      </c>
      <c r="D583">
        <v>21</v>
      </c>
      <c r="E583">
        <v>1</v>
      </c>
      <c r="F583">
        <v>8</v>
      </c>
      <c r="G583">
        <v>8</v>
      </c>
      <c r="H583">
        <v>3</v>
      </c>
      <c r="I583">
        <v>18</v>
      </c>
      <c r="J583">
        <f t="shared" si="100"/>
        <v>0</v>
      </c>
      <c r="K583">
        <f t="shared" si="99"/>
        <v>3</v>
      </c>
      <c r="L583" t="str">
        <f t="shared" si="101"/>
        <v>Away Win</v>
      </c>
    </row>
    <row r="584" spans="1:12" x14ac:dyDescent="0.35">
      <c r="A584">
        <v>1</v>
      </c>
      <c r="B584">
        <v>42</v>
      </c>
      <c r="C584">
        <v>583</v>
      </c>
      <c r="D584">
        <v>20</v>
      </c>
      <c r="E584">
        <v>2</v>
      </c>
      <c r="F584">
        <v>18</v>
      </c>
      <c r="G584">
        <v>9</v>
      </c>
      <c r="H584">
        <v>4</v>
      </c>
      <c r="I584">
        <v>17</v>
      </c>
      <c r="J584">
        <f t="shared" si="100"/>
        <v>0</v>
      </c>
      <c r="K584">
        <f t="shared" si="99"/>
        <v>3</v>
      </c>
      <c r="L584" t="str">
        <f t="shared" si="101"/>
        <v>Away Win</v>
      </c>
    </row>
    <row r="585" spans="1:12" x14ac:dyDescent="0.35">
      <c r="A585">
        <v>1</v>
      </c>
      <c r="B585">
        <v>42</v>
      </c>
      <c r="C585">
        <v>584</v>
      </c>
      <c r="D585">
        <v>19</v>
      </c>
      <c r="E585">
        <v>4</v>
      </c>
      <c r="F585">
        <v>37</v>
      </c>
      <c r="G585">
        <v>10</v>
      </c>
      <c r="H585">
        <v>0</v>
      </c>
      <c r="I585">
        <v>3</v>
      </c>
      <c r="J585">
        <f t="shared" si="100"/>
        <v>3</v>
      </c>
      <c r="K585">
        <f t="shared" si="99"/>
        <v>0</v>
      </c>
      <c r="L585" t="str">
        <f t="shared" si="101"/>
        <v>Home Win</v>
      </c>
    </row>
    <row r="586" spans="1:12" x14ac:dyDescent="0.35">
      <c r="A586">
        <v>1</v>
      </c>
      <c r="B586">
        <v>42</v>
      </c>
      <c r="C586">
        <v>585</v>
      </c>
      <c r="D586">
        <v>18</v>
      </c>
      <c r="E586">
        <v>1</v>
      </c>
      <c r="F586">
        <v>9</v>
      </c>
      <c r="G586">
        <v>11</v>
      </c>
      <c r="H586">
        <v>0</v>
      </c>
      <c r="I586">
        <v>8</v>
      </c>
      <c r="J586">
        <f t="shared" si="100"/>
        <v>3</v>
      </c>
      <c r="K586">
        <f t="shared" si="99"/>
        <v>0</v>
      </c>
      <c r="L586" t="str">
        <f t="shared" si="101"/>
        <v>Home Win</v>
      </c>
    </row>
    <row r="587" spans="1:12" x14ac:dyDescent="0.35">
      <c r="A587">
        <v>1</v>
      </c>
      <c r="B587">
        <v>42</v>
      </c>
      <c r="C587">
        <v>586</v>
      </c>
      <c r="D587">
        <v>17</v>
      </c>
      <c r="E587">
        <v>7</v>
      </c>
      <c r="F587">
        <v>26</v>
      </c>
      <c r="G587">
        <v>12</v>
      </c>
      <c r="H587">
        <v>2</v>
      </c>
      <c r="I587">
        <v>6</v>
      </c>
      <c r="J587">
        <f t="shared" si="100"/>
        <v>3</v>
      </c>
      <c r="K587">
        <f t="shared" si="99"/>
        <v>0</v>
      </c>
      <c r="L587" t="str">
        <f t="shared" si="101"/>
        <v>Home Win</v>
      </c>
    </row>
    <row r="588" spans="1:12" x14ac:dyDescent="0.35">
      <c r="A588">
        <v>1</v>
      </c>
      <c r="B588">
        <v>42</v>
      </c>
      <c r="C588">
        <v>587</v>
      </c>
      <c r="D588">
        <v>16</v>
      </c>
      <c r="E588">
        <v>0</v>
      </c>
      <c r="F588">
        <v>11</v>
      </c>
      <c r="G588">
        <v>13</v>
      </c>
      <c r="H588">
        <v>4</v>
      </c>
      <c r="I588">
        <v>15</v>
      </c>
      <c r="J588">
        <f t="shared" si="100"/>
        <v>0</v>
      </c>
      <c r="K588">
        <f t="shared" si="99"/>
        <v>3</v>
      </c>
      <c r="L588" t="str">
        <f t="shared" si="101"/>
        <v>Away Win</v>
      </c>
    </row>
    <row r="589" spans="1:12" x14ac:dyDescent="0.35">
      <c r="A589">
        <v>1</v>
      </c>
      <c r="B589">
        <v>42</v>
      </c>
      <c r="C589">
        <v>588</v>
      </c>
      <c r="D589">
        <v>15</v>
      </c>
      <c r="E589">
        <v>8</v>
      </c>
      <c r="F589">
        <v>47</v>
      </c>
      <c r="G589">
        <v>14</v>
      </c>
      <c r="H589">
        <v>0</v>
      </c>
      <c r="I589">
        <v>4</v>
      </c>
      <c r="J589">
        <f t="shared" si="100"/>
        <v>3</v>
      </c>
      <c r="K589">
        <f t="shared" si="99"/>
        <v>0</v>
      </c>
      <c r="L589" t="str">
        <f t="shared" si="101"/>
        <v>Home Win</v>
      </c>
    </row>
    <row r="590" spans="1:12" x14ac:dyDescent="0.35">
      <c r="A590">
        <v>1</v>
      </c>
      <c r="B590">
        <v>43</v>
      </c>
      <c r="C590">
        <v>589</v>
      </c>
      <c r="D590">
        <v>23</v>
      </c>
      <c r="E590">
        <v>1</v>
      </c>
      <c r="F590">
        <v>9</v>
      </c>
      <c r="G590">
        <v>1</v>
      </c>
      <c r="H590">
        <v>2</v>
      </c>
      <c r="I590">
        <v>13</v>
      </c>
      <c r="J590">
        <f t="shared" si="100"/>
        <v>0</v>
      </c>
      <c r="K590">
        <f t="shared" si="99"/>
        <v>3</v>
      </c>
      <c r="L590" t="str">
        <f t="shared" si="101"/>
        <v>Away Win</v>
      </c>
    </row>
    <row r="591" spans="1:12" x14ac:dyDescent="0.35">
      <c r="A591">
        <v>1</v>
      </c>
      <c r="B591">
        <v>43</v>
      </c>
      <c r="C591">
        <v>590</v>
      </c>
      <c r="D591">
        <v>22</v>
      </c>
      <c r="E591">
        <v>1</v>
      </c>
      <c r="F591">
        <v>16</v>
      </c>
      <c r="G591">
        <v>24</v>
      </c>
      <c r="H591">
        <v>2</v>
      </c>
      <c r="I591">
        <v>6</v>
      </c>
      <c r="J591">
        <f t="shared" si="100"/>
        <v>0</v>
      </c>
      <c r="K591">
        <f t="shared" si="99"/>
        <v>3</v>
      </c>
      <c r="L591" t="str">
        <f t="shared" si="101"/>
        <v>Away Win</v>
      </c>
    </row>
    <row r="592" spans="1:12" x14ac:dyDescent="0.35">
      <c r="A592">
        <v>1</v>
      </c>
      <c r="B592">
        <v>43</v>
      </c>
      <c r="C592">
        <v>591</v>
      </c>
      <c r="D592">
        <v>21</v>
      </c>
      <c r="E592">
        <v>0</v>
      </c>
      <c r="F592">
        <v>10</v>
      </c>
      <c r="G592">
        <v>25</v>
      </c>
      <c r="H592">
        <v>0</v>
      </c>
      <c r="I592">
        <v>9</v>
      </c>
      <c r="J592">
        <f t="shared" si="100"/>
        <v>1</v>
      </c>
      <c r="K592">
        <f t="shared" si="99"/>
        <v>1</v>
      </c>
      <c r="L592" t="str">
        <f t="shared" si="101"/>
        <v>Draw</v>
      </c>
    </row>
    <row r="593" spans="1:12" x14ac:dyDescent="0.35">
      <c r="A593">
        <v>1</v>
      </c>
      <c r="B593">
        <v>43</v>
      </c>
      <c r="C593">
        <v>592</v>
      </c>
      <c r="D593">
        <v>20</v>
      </c>
      <c r="E593">
        <v>0</v>
      </c>
      <c r="F593">
        <v>6</v>
      </c>
      <c r="G593">
        <v>26</v>
      </c>
      <c r="H593">
        <v>2</v>
      </c>
      <c r="I593">
        <v>12</v>
      </c>
      <c r="J593">
        <f t="shared" si="100"/>
        <v>0</v>
      </c>
      <c r="K593">
        <f t="shared" si="99"/>
        <v>3</v>
      </c>
      <c r="L593" t="str">
        <f t="shared" si="101"/>
        <v>Away Win</v>
      </c>
    </row>
    <row r="594" spans="1:12" x14ac:dyDescent="0.35">
      <c r="A594">
        <v>1</v>
      </c>
      <c r="B594">
        <v>43</v>
      </c>
      <c r="C594">
        <v>593</v>
      </c>
      <c r="D594">
        <v>19</v>
      </c>
      <c r="E594">
        <v>3</v>
      </c>
      <c r="F594">
        <v>10</v>
      </c>
      <c r="G594">
        <v>27</v>
      </c>
      <c r="H594">
        <v>2</v>
      </c>
      <c r="I594">
        <v>19</v>
      </c>
      <c r="J594">
        <f t="shared" si="100"/>
        <v>3</v>
      </c>
      <c r="K594">
        <f t="shared" si="99"/>
        <v>0</v>
      </c>
      <c r="L594" t="str">
        <f t="shared" si="101"/>
        <v>Home Win</v>
      </c>
    </row>
    <row r="595" spans="1:12" x14ac:dyDescent="0.35">
      <c r="A595">
        <v>1</v>
      </c>
      <c r="B595">
        <v>43</v>
      </c>
      <c r="C595">
        <v>594</v>
      </c>
      <c r="D595">
        <v>18</v>
      </c>
      <c r="E595">
        <v>1</v>
      </c>
      <c r="F595">
        <v>11</v>
      </c>
      <c r="G595">
        <v>28</v>
      </c>
      <c r="H595">
        <v>0</v>
      </c>
      <c r="I595">
        <v>10</v>
      </c>
      <c r="J595">
        <f t="shared" si="100"/>
        <v>3</v>
      </c>
      <c r="K595">
        <f t="shared" si="99"/>
        <v>0</v>
      </c>
      <c r="L595" t="str">
        <f t="shared" si="101"/>
        <v>Home Win</v>
      </c>
    </row>
    <row r="596" spans="1:12" x14ac:dyDescent="0.35">
      <c r="A596">
        <v>1</v>
      </c>
      <c r="B596">
        <v>43</v>
      </c>
      <c r="C596">
        <v>595</v>
      </c>
      <c r="D596">
        <v>17</v>
      </c>
      <c r="E596">
        <v>6</v>
      </c>
      <c r="F596">
        <v>19</v>
      </c>
      <c r="G596">
        <v>2</v>
      </c>
      <c r="H596">
        <v>0</v>
      </c>
      <c r="I596">
        <v>2</v>
      </c>
      <c r="J596">
        <f t="shared" si="100"/>
        <v>3</v>
      </c>
      <c r="K596">
        <f t="shared" si="99"/>
        <v>0</v>
      </c>
      <c r="L596" t="str">
        <f t="shared" si="101"/>
        <v>Home Win</v>
      </c>
    </row>
    <row r="597" spans="1:12" x14ac:dyDescent="0.35">
      <c r="A597">
        <v>1</v>
      </c>
      <c r="B597">
        <v>43</v>
      </c>
      <c r="C597">
        <v>596</v>
      </c>
      <c r="D597">
        <v>16</v>
      </c>
      <c r="E597">
        <v>1</v>
      </c>
      <c r="F597">
        <v>15</v>
      </c>
      <c r="G597">
        <v>3</v>
      </c>
      <c r="H597">
        <v>4</v>
      </c>
      <c r="I597">
        <v>21</v>
      </c>
      <c r="J597">
        <f t="shared" si="100"/>
        <v>0</v>
      </c>
      <c r="K597">
        <f t="shared" si="99"/>
        <v>3</v>
      </c>
      <c r="L597" t="str">
        <f t="shared" si="101"/>
        <v>Away Win</v>
      </c>
    </row>
    <row r="598" spans="1:12" x14ac:dyDescent="0.35">
      <c r="A598">
        <v>1</v>
      </c>
      <c r="B598">
        <v>43</v>
      </c>
      <c r="C598">
        <v>597</v>
      </c>
      <c r="D598">
        <v>15</v>
      </c>
      <c r="E598">
        <v>2</v>
      </c>
      <c r="F598">
        <v>17</v>
      </c>
      <c r="G598">
        <v>4</v>
      </c>
      <c r="H598">
        <v>0</v>
      </c>
      <c r="I598">
        <v>8</v>
      </c>
      <c r="J598">
        <f t="shared" si="100"/>
        <v>3</v>
      </c>
      <c r="K598">
        <f t="shared" si="99"/>
        <v>0</v>
      </c>
      <c r="L598" t="str">
        <f t="shared" si="101"/>
        <v>Home Win</v>
      </c>
    </row>
    <row r="599" spans="1:12" x14ac:dyDescent="0.35">
      <c r="A599">
        <v>1</v>
      </c>
      <c r="B599">
        <v>43</v>
      </c>
      <c r="C599">
        <v>598</v>
      </c>
      <c r="D599">
        <v>14</v>
      </c>
      <c r="E599">
        <v>1</v>
      </c>
      <c r="F599">
        <v>4</v>
      </c>
      <c r="G599">
        <v>5</v>
      </c>
      <c r="H599">
        <v>3</v>
      </c>
      <c r="I599">
        <v>18</v>
      </c>
      <c r="J599">
        <f t="shared" si="100"/>
        <v>0</v>
      </c>
      <c r="K599">
        <f t="shared" si="99"/>
        <v>3</v>
      </c>
      <c r="L599" t="str">
        <f t="shared" si="101"/>
        <v>Away Win</v>
      </c>
    </row>
    <row r="600" spans="1:12" x14ac:dyDescent="0.35">
      <c r="A600">
        <v>1</v>
      </c>
      <c r="B600">
        <v>43</v>
      </c>
      <c r="C600">
        <v>599</v>
      </c>
      <c r="D600">
        <v>13</v>
      </c>
      <c r="E600">
        <v>3</v>
      </c>
      <c r="F600">
        <v>11</v>
      </c>
      <c r="G600">
        <v>6</v>
      </c>
      <c r="H600">
        <v>0</v>
      </c>
      <c r="I600">
        <v>9</v>
      </c>
      <c r="J600">
        <f t="shared" si="100"/>
        <v>3</v>
      </c>
      <c r="K600">
        <f t="shared" si="99"/>
        <v>0</v>
      </c>
      <c r="L600" t="str">
        <f t="shared" si="101"/>
        <v>Home Win</v>
      </c>
    </row>
    <row r="601" spans="1:12" x14ac:dyDescent="0.35">
      <c r="A601">
        <v>1</v>
      </c>
      <c r="B601">
        <v>43</v>
      </c>
      <c r="C601">
        <v>600</v>
      </c>
      <c r="D601">
        <v>12</v>
      </c>
      <c r="E601">
        <v>0</v>
      </c>
      <c r="F601">
        <v>8</v>
      </c>
      <c r="G601">
        <v>7</v>
      </c>
      <c r="H601">
        <v>2</v>
      </c>
      <c r="I601">
        <v>14</v>
      </c>
      <c r="J601">
        <f t="shared" si="100"/>
        <v>0</v>
      </c>
      <c r="K601">
        <f t="shared" si="99"/>
        <v>3</v>
      </c>
      <c r="L601" t="str">
        <f t="shared" si="101"/>
        <v>Away Win</v>
      </c>
    </row>
    <row r="602" spans="1:12" x14ac:dyDescent="0.35">
      <c r="A602">
        <v>1</v>
      </c>
      <c r="B602">
        <v>43</v>
      </c>
      <c r="C602">
        <v>601</v>
      </c>
      <c r="D602">
        <v>11</v>
      </c>
      <c r="E602">
        <v>2</v>
      </c>
      <c r="F602">
        <v>8</v>
      </c>
      <c r="G602">
        <v>8</v>
      </c>
      <c r="H602">
        <v>1</v>
      </c>
      <c r="I602">
        <v>16</v>
      </c>
      <c r="J602">
        <f t="shared" si="100"/>
        <v>3</v>
      </c>
      <c r="K602">
        <f t="shared" si="99"/>
        <v>0</v>
      </c>
      <c r="L602" t="str">
        <f t="shared" si="101"/>
        <v>Home Win</v>
      </c>
    </row>
    <row r="603" spans="1:12" x14ac:dyDescent="0.35">
      <c r="A603">
        <v>1</v>
      </c>
      <c r="B603">
        <v>43</v>
      </c>
      <c r="C603">
        <v>602</v>
      </c>
      <c r="D603">
        <v>10</v>
      </c>
      <c r="E603">
        <v>1</v>
      </c>
      <c r="F603">
        <v>9</v>
      </c>
      <c r="G603">
        <v>9</v>
      </c>
      <c r="H603">
        <v>1</v>
      </c>
      <c r="I603">
        <v>8</v>
      </c>
      <c r="J603">
        <f t="shared" si="100"/>
        <v>1</v>
      </c>
      <c r="K603">
        <f t="shared" si="99"/>
        <v>1</v>
      </c>
      <c r="L603" t="str">
        <f t="shared" si="101"/>
        <v>Draw</v>
      </c>
    </row>
    <row r="604" spans="1:12" x14ac:dyDescent="0.35">
      <c r="A604">
        <v>1</v>
      </c>
      <c r="B604">
        <v>44</v>
      </c>
      <c r="C604">
        <v>603</v>
      </c>
      <c r="D604">
        <v>1</v>
      </c>
      <c r="E604">
        <v>1</v>
      </c>
      <c r="F604">
        <v>23</v>
      </c>
      <c r="G604">
        <v>20</v>
      </c>
      <c r="H604">
        <v>0</v>
      </c>
      <c r="I604">
        <v>1</v>
      </c>
      <c r="J604">
        <f t="shared" si="100"/>
        <v>3</v>
      </c>
      <c r="K604">
        <f t="shared" si="99"/>
        <v>0</v>
      </c>
      <c r="L604" t="str">
        <f t="shared" si="101"/>
        <v>Home Win</v>
      </c>
    </row>
    <row r="605" spans="1:12" x14ac:dyDescent="0.35">
      <c r="A605">
        <v>1</v>
      </c>
      <c r="B605">
        <v>44</v>
      </c>
      <c r="C605">
        <v>604</v>
      </c>
      <c r="D605">
        <v>21</v>
      </c>
      <c r="E605">
        <v>5</v>
      </c>
      <c r="F605">
        <v>20</v>
      </c>
      <c r="G605">
        <v>19</v>
      </c>
      <c r="H605">
        <v>2</v>
      </c>
      <c r="I605">
        <v>19</v>
      </c>
      <c r="J605">
        <f t="shared" si="100"/>
        <v>3</v>
      </c>
      <c r="K605">
        <f t="shared" si="99"/>
        <v>0</v>
      </c>
      <c r="L605" t="str">
        <f t="shared" si="101"/>
        <v>Home Win</v>
      </c>
    </row>
    <row r="606" spans="1:12" x14ac:dyDescent="0.35">
      <c r="A606">
        <v>1</v>
      </c>
      <c r="B606">
        <v>44</v>
      </c>
      <c r="C606">
        <v>605</v>
      </c>
      <c r="D606">
        <v>22</v>
      </c>
      <c r="E606">
        <v>4</v>
      </c>
      <c r="F606">
        <v>18</v>
      </c>
      <c r="G606">
        <v>18</v>
      </c>
      <c r="H606">
        <v>0</v>
      </c>
      <c r="I606">
        <v>5</v>
      </c>
      <c r="J606">
        <f t="shared" si="100"/>
        <v>3</v>
      </c>
      <c r="K606">
        <f t="shared" si="99"/>
        <v>0</v>
      </c>
      <c r="L606" t="str">
        <f t="shared" si="101"/>
        <v>Home Win</v>
      </c>
    </row>
    <row r="607" spans="1:12" x14ac:dyDescent="0.35">
      <c r="A607">
        <v>1</v>
      </c>
      <c r="B607">
        <v>44</v>
      </c>
      <c r="C607">
        <v>606</v>
      </c>
      <c r="D607">
        <v>23</v>
      </c>
      <c r="E607">
        <v>3</v>
      </c>
      <c r="F607">
        <v>13</v>
      </c>
      <c r="G607">
        <v>17</v>
      </c>
      <c r="H607">
        <v>0</v>
      </c>
      <c r="I607">
        <v>10</v>
      </c>
      <c r="J607">
        <f t="shared" si="100"/>
        <v>3</v>
      </c>
      <c r="K607">
        <f t="shared" si="99"/>
        <v>0</v>
      </c>
      <c r="L607" t="str">
        <f t="shared" si="101"/>
        <v>Home Win</v>
      </c>
    </row>
    <row r="608" spans="1:12" x14ac:dyDescent="0.35">
      <c r="A608">
        <v>1</v>
      </c>
      <c r="B608">
        <v>44</v>
      </c>
      <c r="C608">
        <v>607</v>
      </c>
      <c r="D608">
        <v>24</v>
      </c>
      <c r="E608">
        <v>3</v>
      </c>
      <c r="F608">
        <v>27</v>
      </c>
      <c r="G608">
        <v>16</v>
      </c>
      <c r="H608">
        <v>0</v>
      </c>
      <c r="I608">
        <v>7</v>
      </c>
      <c r="J608">
        <f t="shared" si="100"/>
        <v>3</v>
      </c>
      <c r="K608">
        <f t="shared" si="99"/>
        <v>0</v>
      </c>
      <c r="L608" t="str">
        <f t="shared" si="101"/>
        <v>Home Win</v>
      </c>
    </row>
    <row r="609" spans="1:12" x14ac:dyDescent="0.35">
      <c r="A609">
        <v>1</v>
      </c>
      <c r="B609">
        <v>44</v>
      </c>
      <c r="C609">
        <v>608</v>
      </c>
      <c r="D609">
        <v>25</v>
      </c>
      <c r="E609">
        <v>0</v>
      </c>
      <c r="F609">
        <v>7</v>
      </c>
      <c r="G609">
        <v>15</v>
      </c>
      <c r="H609">
        <v>2</v>
      </c>
      <c r="I609">
        <v>17</v>
      </c>
      <c r="J609">
        <f t="shared" si="100"/>
        <v>0</v>
      </c>
      <c r="K609">
        <f t="shared" si="99"/>
        <v>3</v>
      </c>
      <c r="L609" t="str">
        <f t="shared" si="101"/>
        <v>Away Win</v>
      </c>
    </row>
    <row r="610" spans="1:12" x14ac:dyDescent="0.35">
      <c r="A610">
        <v>1</v>
      </c>
      <c r="B610">
        <v>44</v>
      </c>
      <c r="C610">
        <v>609</v>
      </c>
      <c r="D610">
        <v>26</v>
      </c>
      <c r="E610">
        <v>0</v>
      </c>
      <c r="F610">
        <v>3</v>
      </c>
      <c r="G610">
        <v>14</v>
      </c>
      <c r="H610">
        <v>1</v>
      </c>
      <c r="I610">
        <v>16</v>
      </c>
      <c r="J610">
        <f t="shared" si="100"/>
        <v>0</v>
      </c>
      <c r="K610">
        <f t="shared" si="99"/>
        <v>3</v>
      </c>
      <c r="L610" t="str">
        <f t="shared" si="101"/>
        <v>Away Win</v>
      </c>
    </row>
    <row r="611" spans="1:12" x14ac:dyDescent="0.35">
      <c r="A611">
        <v>1</v>
      </c>
      <c r="B611">
        <v>44</v>
      </c>
      <c r="C611">
        <v>610</v>
      </c>
      <c r="D611">
        <v>27</v>
      </c>
      <c r="E611">
        <v>5</v>
      </c>
      <c r="F611">
        <v>15</v>
      </c>
      <c r="G611">
        <v>13</v>
      </c>
      <c r="H611">
        <v>0</v>
      </c>
      <c r="I611">
        <v>10</v>
      </c>
      <c r="J611">
        <f t="shared" si="100"/>
        <v>3</v>
      </c>
      <c r="K611">
        <f t="shared" si="99"/>
        <v>0</v>
      </c>
      <c r="L611" t="str">
        <f t="shared" si="101"/>
        <v>Home Win</v>
      </c>
    </row>
    <row r="612" spans="1:12" x14ac:dyDescent="0.35">
      <c r="A612">
        <v>1</v>
      </c>
      <c r="B612">
        <v>44</v>
      </c>
      <c r="C612">
        <v>611</v>
      </c>
      <c r="D612">
        <v>28</v>
      </c>
      <c r="E612">
        <v>3</v>
      </c>
      <c r="F612">
        <v>24</v>
      </c>
      <c r="G612">
        <v>12</v>
      </c>
      <c r="H612">
        <v>0</v>
      </c>
      <c r="I612">
        <v>4</v>
      </c>
      <c r="J612">
        <f t="shared" si="100"/>
        <v>3</v>
      </c>
      <c r="K612">
        <f t="shared" si="99"/>
        <v>0</v>
      </c>
      <c r="L612" t="str">
        <f t="shared" si="101"/>
        <v>Home Win</v>
      </c>
    </row>
    <row r="613" spans="1:12" x14ac:dyDescent="0.35">
      <c r="A613">
        <v>1</v>
      </c>
      <c r="B613">
        <v>44</v>
      </c>
      <c r="C613">
        <v>612</v>
      </c>
      <c r="D613">
        <v>2</v>
      </c>
      <c r="E613">
        <v>1</v>
      </c>
      <c r="F613">
        <v>6</v>
      </c>
      <c r="G613">
        <v>11</v>
      </c>
      <c r="H613">
        <v>0</v>
      </c>
      <c r="I613">
        <v>17</v>
      </c>
      <c r="J613">
        <f t="shared" si="100"/>
        <v>3</v>
      </c>
      <c r="K613">
        <f t="shared" si="99"/>
        <v>0</v>
      </c>
      <c r="L613" t="str">
        <f t="shared" si="101"/>
        <v>Home Win</v>
      </c>
    </row>
    <row r="614" spans="1:12" x14ac:dyDescent="0.35">
      <c r="A614">
        <v>1</v>
      </c>
      <c r="B614">
        <v>44</v>
      </c>
      <c r="C614">
        <v>613</v>
      </c>
      <c r="D614">
        <v>3</v>
      </c>
      <c r="E614">
        <v>2</v>
      </c>
      <c r="F614">
        <v>22</v>
      </c>
      <c r="G614">
        <v>10</v>
      </c>
      <c r="H614">
        <v>0</v>
      </c>
      <c r="I614">
        <v>6</v>
      </c>
      <c r="J614">
        <f t="shared" si="100"/>
        <v>3</v>
      </c>
      <c r="K614">
        <f t="shared" si="99"/>
        <v>0</v>
      </c>
      <c r="L614" t="str">
        <f t="shared" si="101"/>
        <v>Home Win</v>
      </c>
    </row>
    <row r="615" spans="1:12" x14ac:dyDescent="0.35">
      <c r="A615">
        <v>1</v>
      </c>
      <c r="B615">
        <v>44</v>
      </c>
      <c r="C615">
        <v>614</v>
      </c>
      <c r="D615">
        <v>4</v>
      </c>
      <c r="E615">
        <v>3</v>
      </c>
      <c r="F615">
        <v>21</v>
      </c>
      <c r="G615">
        <v>9</v>
      </c>
      <c r="H615">
        <v>1</v>
      </c>
      <c r="I615">
        <v>7</v>
      </c>
      <c r="J615">
        <f t="shared" si="100"/>
        <v>3</v>
      </c>
      <c r="K615">
        <f t="shared" si="99"/>
        <v>0</v>
      </c>
      <c r="L615" t="str">
        <f t="shared" si="101"/>
        <v>Home Win</v>
      </c>
    </row>
    <row r="616" spans="1:12" x14ac:dyDescent="0.35">
      <c r="A616">
        <v>1</v>
      </c>
      <c r="B616">
        <v>44</v>
      </c>
      <c r="C616">
        <v>615</v>
      </c>
      <c r="D616">
        <v>5</v>
      </c>
      <c r="E616">
        <v>4</v>
      </c>
      <c r="F616">
        <v>20</v>
      </c>
      <c r="G616">
        <v>8</v>
      </c>
      <c r="H616">
        <v>4</v>
      </c>
      <c r="I616">
        <v>9</v>
      </c>
      <c r="J616">
        <f t="shared" si="100"/>
        <v>1</v>
      </c>
      <c r="K616">
        <f t="shared" si="99"/>
        <v>1</v>
      </c>
      <c r="L616" t="str">
        <f t="shared" si="101"/>
        <v>Draw</v>
      </c>
    </row>
    <row r="617" spans="1:12" x14ac:dyDescent="0.35">
      <c r="A617">
        <v>1</v>
      </c>
      <c r="B617">
        <v>44</v>
      </c>
      <c r="C617">
        <v>616</v>
      </c>
      <c r="D617">
        <v>6</v>
      </c>
      <c r="E617">
        <v>1</v>
      </c>
      <c r="F617">
        <v>17</v>
      </c>
      <c r="G617">
        <v>7</v>
      </c>
      <c r="H617">
        <v>1</v>
      </c>
      <c r="I617">
        <v>9</v>
      </c>
      <c r="J617">
        <f t="shared" si="100"/>
        <v>1</v>
      </c>
      <c r="K617">
        <f t="shared" si="99"/>
        <v>1</v>
      </c>
      <c r="L617" t="str">
        <f t="shared" si="101"/>
        <v>Draw</v>
      </c>
    </row>
    <row r="618" spans="1:12" x14ac:dyDescent="0.35">
      <c r="A618">
        <v>1</v>
      </c>
      <c r="B618">
        <v>45</v>
      </c>
      <c r="C618">
        <v>617</v>
      </c>
      <c r="D618">
        <v>1</v>
      </c>
      <c r="E618">
        <v>2</v>
      </c>
      <c r="F618">
        <v>12</v>
      </c>
      <c r="G618">
        <v>7</v>
      </c>
      <c r="H618">
        <v>3</v>
      </c>
      <c r="I618">
        <v>11</v>
      </c>
      <c r="J618">
        <f t="shared" si="100"/>
        <v>0</v>
      </c>
      <c r="K618">
        <f t="shared" si="99"/>
        <v>3</v>
      </c>
      <c r="L618" t="str">
        <f t="shared" si="101"/>
        <v>Away Win</v>
      </c>
    </row>
    <row r="619" spans="1:12" x14ac:dyDescent="0.35">
      <c r="A619">
        <v>1</v>
      </c>
      <c r="B619">
        <v>45</v>
      </c>
      <c r="C619">
        <v>618</v>
      </c>
      <c r="D619">
        <v>8</v>
      </c>
      <c r="E619">
        <v>2</v>
      </c>
      <c r="F619">
        <v>12</v>
      </c>
      <c r="G619">
        <v>6</v>
      </c>
      <c r="H619">
        <v>0</v>
      </c>
      <c r="I619">
        <v>3</v>
      </c>
      <c r="J619">
        <f t="shared" si="100"/>
        <v>3</v>
      </c>
      <c r="K619">
        <f t="shared" si="99"/>
        <v>0</v>
      </c>
      <c r="L619" t="str">
        <f t="shared" si="101"/>
        <v>Home Win</v>
      </c>
    </row>
    <row r="620" spans="1:12" x14ac:dyDescent="0.35">
      <c r="A620">
        <v>1</v>
      </c>
      <c r="B620">
        <v>45</v>
      </c>
      <c r="C620">
        <v>619</v>
      </c>
      <c r="D620">
        <v>9</v>
      </c>
      <c r="E620">
        <v>0</v>
      </c>
      <c r="F620">
        <v>9</v>
      </c>
      <c r="G620">
        <v>5</v>
      </c>
      <c r="H620">
        <v>1</v>
      </c>
      <c r="I620">
        <v>17</v>
      </c>
      <c r="J620">
        <f t="shared" si="100"/>
        <v>0</v>
      </c>
      <c r="K620">
        <f t="shared" si="99"/>
        <v>3</v>
      </c>
      <c r="L620" t="str">
        <f t="shared" si="101"/>
        <v>Away Win</v>
      </c>
    </row>
    <row r="621" spans="1:12" x14ac:dyDescent="0.35">
      <c r="A621">
        <v>1</v>
      </c>
      <c r="B621">
        <v>45</v>
      </c>
      <c r="C621">
        <v>620</v>
      </c>
      <c r="D621">
        <v>10</v>
      </c>
      <c r="E621">
        <v>0</v>
      </c>
      <c r="F621">
        <v>3</v>
      </c>
      <c r="G621">
        <v>4</v>
      </c>
      <c r="H621">
        <v>10</v>
      </c>
      <c r="I621">
        <v>38</v>
      </c>
      <c r="J621">
        <f t="shared" si="100"/>
        <v>0</v>
      </c>
      <c r="K621">
        <f t="shared" si="99"/>
        <v>3</v>
      </c>
      <c r="L621" t="str">
        <f t="shared" si="101"/>
        <v>Away Win</v>
      </c>
    </row>
    <row r="622" spans="1:12" x14ac:dyDescent="0.35">
      <c r="A622">
        <v>1</v>
      </c>
      <c r="B622">
        <v>45</v>
      </c>
      <c r="C622">
        <v>621</v>
      </c>
      <c r="D622">
        <v>11</v>
      </c>
      <c r="E622">
        <v>1</v>
      </c>
      <c r="F622">
        <v>16</v>
      </c>
      <c r="G622">
        <v>3</v>
      </c>
      <c r="H622">
        <v>3</v>
      </c>
      <c r="I622">
        <v>9</v>
      </c>
      <c r="J622">
        <f t="shared" si="100"/>
        <v>0</v>
      </c>
      <c r="K622">
        <f t="shared" si="99"/>
        <v>3</v>
      </c>
      <c r="L622" t="str">
        <f t="shared" si="101"/>
        <v>Away Win</v>
      </c>
    </row>
    <row r="623" spans="1:12" x14ac:dyDescent="0.35">
      <c r="A623">
        <v>1</v>
      </c>
      <c r="B623">
        <v>45</v>
      </c>
      <c r="C623">
        <v>622</v>
      </c>
      <c r="D623">
        <v>12</v>
      </c>
      <c r="E623">
        <v>1</v>
      </c>
      <c r="F623">
        <v>10</v>
      </c>
      <c r="G623">
        <v>2</v>
      </c>
      <c r="H623">
        <v>0</v>
      </c>
      <c r="I623">
        <v>11</v>
      </c>
      <c r="J623">
        <f t="shared" si="100"/>
        <v>3</v>
      </c>
      <c r="K623">
        <f t="shared" si="99"/>
        <v>0</v>
      </c>
      <c r="L623" t="str">
        <f t="shared" si="101"/>
        <v>Home Win</v>
      </c>
    </row>
    <row r="624" spans="1:12" x14ac:dyDescent="0.35">
      <c r="A624">
        <v>1</v>
      </c>
      <c r="B624">
        <v>45</v>
      </c>
      <c r="C624">
        <v>623</v>
      </c>
      <c r="D624">
        <v>13</v>
      </c>
      <c r="E624">
        <v>3</v>
      </c>
      <c r="F624">
        <v>14</v>
      </c>
      <c r="G624">
        <v>28</v>
      </c>
      <c r="H624">
        <v>0</v>
      </c>
      <c r="I624">
        <v>9</v>
      </c>
      <c r="J624">
        <f t="shared" si="100"/>
        <v>3</v>
      </c>
      <c r="K624">
        <f t="shared" si="99"/>
        <v>0</v>
      </c>
      <c r="L624" t="str">
        <f t="shared" si="101"/>
        <v>Home Win</v>
      </c>
    </row>
    <row r="625" spans="1:12" x14ac:dyDescent="0.35">
      <c r="A625">
        <v>1</v>
      </c>
      <c r="B625">
        <v>45</v>
      </c>
      <c r="C625">
        <v>624</v>
      </c>
      <c r="D625">
        <v>14</v>
      </c>
      <c r="E625">
        <v>0</v>
      </c>
      <c r="F625">
        <v>8</v>
      </c>
      <c r="G625">
        <v>27</v>
      </c>
      <c r="H625">
        <v>3</v>
      </c>
      <c r="I625">
        <v>18</v>
      </c>
      <c r="J625">
        <f t="shared" si="100"/>
        <v>0</v>
      </c>
      <c r="K625">
        <f t="shared" si="99"/>
        <v>3</v>
      </c>
      <c r="L625" t="str">
        <f t="shared" si="101"/>
        <v>Away Win</v>
      </c>
    </row>
    <row r="626" spans="1:12" x14ac:dyDescent="0.35">
      <c r="A626">
        <v>1</v>
      </c>
      <c r="B626">
        <v>45</v>
      </c>
      <c r="C626">
        <v>625</v>
      </c>
      <c r="D626">
        <v>15</v>
      </c>
      <c r="E626">
        <v>2</v>
      </c>
      <c r="F626">
        <v>32</v>
      </c>
      <c r="G626">
        <v>26</v>
      </c>
      <c r="H626">
        <v>0</v>
      </c>
      <c r="I626">
        <v>10</v>
      </c>
      <c r="J626">
        <f t="shared" si="100"/>
        <v>3</v>
      </c>
      <c r="K626">
        <f t="shared" si="99"/>
        <v>0</v>
      </c>
      <c r="L626" t="str">
        <f t="shared" si="101"/>
        <v>Home Win</v>
      </c>
    </row>
    <row r="627" spans="1:12" x14ac:dyDescent="0.35">
      <c r="A627">
        <v>1</v>
      </c>
      <c r="B627">
        <v>45</v>
      </c>
      <c r="C627">
        <v>626</v>
      </c>
      <c r="D627">
        <v>16</v>
      </c>
      <c r="E627">
        <v>4</v>
      </c>
      <c r="F627">
        <v>16</v>
      </c>
      <c r="G627">
        <v>25</v>
      </c>
      <c r="H627">
        <v>0</v>
      </c>
      <c r="I627">
        <v>8</v>
      </c>
      <c r="J627">
        <f t="shared" si="100"/>
        <v>3</v>
      </c>
      <c r="K627">
        <f t="shared" si="99"/>
        <v>0</v>
      </c>
      <c r="L627" t="str">
        <f t="shared" si="101"/>
        <v>Home Win</v>
      </c>
    </row>
    <row r="628" spans="1:12" x14ac:dyDescent="0.35">
      <c r="A628">
        <v>1</v>
      </c>
      <c r="B628">
        <v>45</v>
      </c>
      <c r="C628">
        <v>627</v>
      </c>
      <c r="D628">
        <v>17</v>
      </c>
      <c r="E628">
        <v>1</v>
      </c>
      <c r="F628">
        <v>10</v>
      </c>
      <c r="G628">
        <v>24</v>
      </c>
      <c r="H628">
        <v>3</v>
      </c>
      <c r="I628">
        <v>10</v>
      </c>
      <c r="J628">
        <f t="shared" si="100"/>
        <v>0</v>
      </c>
      <c r="K628">
        <f t="shared" si="99"/>
        <v>3</v>
      </c>
      <c r="L628" t="str">
        <f t="shared" si="101"/>
        <v>Away Win</v>
      </c>
    </row>
    <row r="629" spans="1:12" x14ac:dyDescent="0.35">
      <c r="A629">
        <v>1</v>
      </c>
      <c r="B629">
        <v>45</v>
      </c>
      <c r="C629">
        <v>628</v>
      </c>
      <c r="D629">
        <v>18</v>
      </c>
      <c r="E629">
        <v>2</v>
      </c>
      <c r="F629">
        <v>16</v>
      </c>
      <c r="G629">
        <v>23</v>
      </c>
      <c r="H629">
        <v>5</v>
      </c>
      <c r="I629">
        <v>14</v>
      </c>
      <c r="J629">
        <f t="shared" si="100"/>
        <v>0</v>
      </c>
      <c r="K629">
        <f t="shared" si="99"/>
        <v>3</v>
      </c>
      <c r="L629" t="str">
        <f t="shared" si="101"/>
        <v>Away Win</v>
      </c>
    </row>
    <row r="630" spans="1:12" x14ac:dyDescent="0.35">
      <c r="A630">
        <v>1</v>
      </c>
      <c r="B630">
        <v>45</v>
      </c>
      <c r="C630">
        <v>629</v>
      </c>
      <c r="D630">
        <v>19</v>
      </c>
      <c r="E630">
        <v>2</v>
      </c>
      <c r="F630">
        <v>15</v>
      </c>
      <c r="G630">
        <v>22</v>
      </c>
      <c r="H630">
        <v>0</v>
      </c>
      <c r="I630">
        <v>8</v>
      </c>
      <c r="J630">
        <f t="shared" si="100"/>
        <v>3</v>
      </c>
      <c r="K630">
        <f t="shared" si="99"/>
        <v>0</v>
      </c>
      <c r="L630" t="str">
        <f t="shared" si="101"/>
        <v>Home Win</v>
      </c>
    </row>
    <row r="631" spans="1:12" x14ac:dyDescent="0.35">
      <c r="A631">
        <v>1</v>
      </c>
      <c r="B631">
        <v>45</v>
      </c>
      <c r="C631">
        <v>630</v>
      </c>
      <c r="D631">
        <v>20</v>
      </c>
      <c r="E631">
        <v>1</v>
      </c>
      <c r="F631">
        <v>11</v>
      </c>
      <c r="G631">
        <v>21</v>
      </c>
      <c r="H631">
        <v>3</v>
      </c>
      <c r="I631">
        <v>17</v>
      </c>
      <c r="J631">
        <f t="shared" si="100"/>
        <v>0</v>
      </c>
      <c r="K631">
        <f t="shared" si="99"/>
        <v>3</v>
      </c>
      <c r="L631" t="str">
        <f t="shared" si="101"/>
        <v>Away Win</v>
      </c>
    </row>
    <row r="632" spans="1:12" x14ac:dyDescent="0.35">
      <c r="A632">
        <v>1</v>
      </c>
      <c r="B632">
        <v>46</v>
      </c>
      <c r="C632">
        <v>631</v>
      </c>
      <c r="D632">
        <v>1</v>
      </c>
      <c r="E632">
        <v>2</v>
      </c>
      <c r="F632">
        <v>20</v>
      </c>
      <c r="G632">
        <v>21</v>
      </c>
      <c r="H632">
        <v>2</v>
      </c>
      <c r="I632">
        <v>13</v>
      </c>
      <c r="J632">
        <f t="shared" si="100"/>
        <v>1</v>
      </c>
      <c r="K632">
        <f t="shared" si="99"/>
        <v>1</v>
      </c>
      <c r="L632" t="str">
        <f t="shared" si="101"/>
        <v>Draw</v>
      </c>
    </row>
    <row r="633" spans="1:12" x14ac:dyDescent="0.35">
      <c r="A633">
        <v>1</v>
      </c>
      <c r="B633">
        <v>46</v>
      </c>
      <c r="C633">
        <v>632</v>
      </c>
      <c r="D633">
        <v>22</v>
      </c>
      <c r="E633">
        <v>2</v>
      </c>
      <c r="F633">
        <v>22</v>
      </c>
      <c r="G633">
        <v>20</v>
      </c>
      <c r="H633">
        <v>1</v>
      </c>
      <c r="I633">
        <v>4</v>
      </c>
      <c r="J633">
        <f t="shared" si="100"/>
        <v>3</v>
      </c>
      <c r="K633">
        <f t="shared" si="99"/>
        <v>0</v>
      </c>
      <c r="L633" t="str">
        <f t="shared" si="101"/>
        <v>Home Win</v>
      </c>
    </row>
    <row r="634" spans="1:12" x14ac:dyDescent="0.35">
      <c r="A634">
        <v>1</v>
      </c>
      <c r="B634">
        <v>46</v>
      </c>
      <c r="C634">
        <v>633</v>
      </c>
      <c r="D634">
        <v>23</v>
      </c>
      <c r="E634">
        <v>2</v>
      </c>
      <c r="F634">
        <v>13</v>
      </c>
      <c r="G634">
        <v>19</v>
      </c>
      <c r="H634">
        <v>1</v>
      </c>
      <c r="I634">
        <v>20</v>
      </c>
      <c r="J634">
        <f t="shared" si="100"/>
        <v>3</v>
      </c>
      <c r="K634">
        <f t="shared" si="99"/>
        <v>0</v>
      </c>
      <c r="L634" t="str">
        <f t="shared" si="101"/>
        <v>Home Win</v>
      </c>
    </row>
    <row r="635" spans="1:12" x14ac:dyDescent="0.35">
      <c r="A635">
        <v>1</v>
      </c>
      <c r="B635">
        <v>46</v>
      </c>
      <c r="C635">
        <v>634</v>
      </c>
      <c r="D635">
        <v>24</v>
      </c>
      <c r="E635">
        <v>4</v>
      </c>
      <c r="F635">
        <v>23</v>
      </c>
      <c r="G635">
        <v>18</v>
      </c>
      <c r="H635">
        <v>0</v>
      </c>
      <c r="I635">
        <v>6</v>
      </c>
      <c r="J635">
        <f t="shared" si="100"/>
        <v>3</v>
      </c>
      <c r="K635">
        <f t="shared" si="99"/>
        <v>0</v>
      </c>
      <c r="L635" t="str">
        <f t="shared" si="101"/>
        <v>Home Win</v>
      </c>
    </row>
    <row r="636" spans="1:12" x14ac:dyDescent="0.35">
      <c r="A636">
        <v>1</v>
      </c>
      <c r="B636">
        <v>46</v>
      </c>
      <c r="C636">
        <v>635</v>
      </c>
      <c r="D636">
        <v>25</v>
      </c>
      <c r="E636">
        <v>0</v>
      </c>
      <c r="F636">
        <v>12</v>
      </c>
      <c r="G636">
        <v>17</v>
      </c>
      <c r="H636">
        <v>4</v>
      </c>
      <c r="I636">
        <v>12</v>
      </c>
      <c r="J636">
        <f t="shared" si="100"/>
        <v>0</v>
      </c>
      <c r="K636">
        <f t="shared" si="99"/>
        <v>3</v>
      </c>
      <c r="L636" t="str">
        <f t="shared" si="101"/>
        <v>Away Win</v>
      </c>
    </row>
    <row r="637" spans="1:12" x14ac:dyDescent="0.35">
      <c r="A637">
        <v>1</v>
      </c>
      <c r="B637">
        <v>46</v>
      </c>
      <c r="C637">
        <v>636</v>
      </c>
      <c r="D637">
        <v>26</v>
      </c>
      <c r="E637">
        <v>0</v>
      </c>
      <c r="F637">
        <v>8</v>
      </c>
      <c r="G637">
        <v>16</v>
      </c>
      <c r="H637">
        <v>3</v>
      </c>
      <c r="I637">
        <v>13</v>
      </c>
      <c r="J637">
        <f t="shared" si="100"/>
        <v>0</v>
      </c>
      <c r="K637">
        <f t="shared" si="99"/>
        <v>3</v>
      </c>
      <c r="L637" t="str">
        <f t="shared" si="101"/>
        <v>Away Win</v>
      </c>
    </row>
    <row r="638" spans="1:12" x14ac:dyDescent="0.35">
      <c r="A638">
        <v>1</v>
      </c>
      <c r="B638">
        <v>46</v>
      </c>
      <c r="C638">
        <v>637</v>
      </c>
      <c r="D638">
        <v>27</v>
      </c>
      <c r="E638">
        <v>1</v>
      </c>
      <c r="F638">
        <v>6</v>
      </c>
      <c r="G638">
        <v>15</v>
      </c>
      <c r="H638">
        <v>3</v>
      </c>
      <c r="I638">
        <v>10</v>
      </c>
      <c r="J638">
        <f t="shared" si="100"/>
        <v>0</v>
      </c>
      <c r="K638">
        <f t="shared" si="99"/>
        <v>3</v>
      </c>
      <c r="L638" t="str">
        <f t="shared" si="101"/>
        <v>Away Win</v>
      </c>
    </row>
    <row r="639" spans="1:12" x14ac:dyDescent="0.35">
      <c r="A639">
        <v>1</v>
      </c>
      <c r="B639">
        <v>46</v>
      </c>
      <c r="C639">
        <v>638</v>
      </c>
      <c r="D639">
        <v>28</v>
      </c>
      <c r="E639">
        <v>0</v>
      </c>
      <c r="F639">
        <v>13</v>
      </c>
      <c r="G639">
        <v>14</v>
      </c>
      <c r="H639">
        <v>2</v>
      </c>
      <c r="I639">
        <v>9</v>
      </c>
      <c r="J639">
        <f t="shared" si="100"/>
        <v>0</v>
      </c>
      <c r="K639">
        <f t="shared" si="99"/>
        <v>3</v>
      </c>
      <c r="L639" t="str">
        <f t="shared" si="101"/>
        <v>Away Win</v>
      </c>
    </row>
    <row r="640" spans="1:12" x14ac:dyDescent="0.35">
      <c r="A640">
        <v>1</v>
      </c>
      <c r="B640">
        <v>46</v>
      </c>
      <c r="C640">
        <v>639</v>
      </c>
      <c r="D640">
        <v>2</v>
      </c>
      <c r="E640">
        <v>3</v>
      </c>
      <c r="F640">
        <v>15</v>
      </c>
      <c r="G640">
        <v>13</v>
      </c>
      <c r="H640">
        <v>0</v>
      </c>
      <c r="I640">
        <v>16</v>
      </c>
      <c r="J640">
        <f t="shared" si="100"/>
        <v>3</v>
      </c>
      <c r="K640">
        <f t="shared" si="99"/>
        <v>0</v>
      </c>
      <c r="L640" t="str">
        <f t="shared" si="101"/>
        <v>Home Win</v>
      </c>
    </row>
    <row r="641" spans="1:12" x14ac:dyDescent="0.35">
      <c r="A641">
        <v>1</v>
      </c>
      <c r="B641">
        <v>46</v>
      </c>
      <c r="C641">
        <v>640</v>
      </c>
      <c r="D641">
        <v>3</v>
      </c>
      <c r="E641">
        <v>1</v>
      </c>
      <c r="F641">
        <v>22</v>
      </c>
      <c r="G641">
        <v>12</v>
      </c>
      <c r="H641">
        <v>2</v>
      </c>
      <c r="I641">
        <v>11</v>
      </c>
      <c r="J641">
        <f t="shared" si="100"/>
        <v>0</v>
      </c>
      <c r="K641">
        <f t="shared" si="99"/>
        <v>3</v>
      </c>
      <c r="L641" t="str">
        <f t="shared" si="101"/>
        <v>Away Win</v>
      </c>
    </row>
    <row r="642" spans="1:12" x14ac:dyDescent="0.35">
      <c r="A642">
        <v>1</v>
      </c>
      <c r="B642">
        <v>46</v>
      </c>
      <c r="C642">
        <v>641</v>
      </c>
      <c r="D642">
        <v>4</v>
      </c>
      <c r="E642">
        <v>7</v>
      </c>
      <c r="F642">
        <v>27</v>
      </c>
      <c r="G642">
        <v>11</v>
      </c>
      <c r="H642">
        <v>0</v>
      </c>
      <c r="I642">
        <v>5</v>
      </c>
      <c r="J642">
        <f t="shared" si="100"/>
        <v>3</v>
      </c>
      <c r="K642">
        <f t="shared" ref="K642:K705" si="102">IF(E642&lt;H642, 3, IF(E642=H642, 1, 0))</f>
        <v>0</v>
      </c>
      <c r="L642" t="str">
        <f t="shared" si="101"/>
        <v>Home Win</v>
      </c>
    </row>
    <row r="643" spans="1:12" x14ac:dyDescent="0.35">
      <c r="A643">
        <v>1</v>
      </c>
      <c r="B643">
        <v>46</v>
      </c>
      <c r="C643">
        <v>642</v>
      </c>
      <c r="D643">
        <v>5</v>
      </c>
      <c r="E643">
        <v>2</v>
      </c>
      <c r="F643">
        <v>21</v>
      </c>
      <c r="G643">
        <v>10</v>
      </c>
      <c r="H643">
        <v>0</v>
      </c>
      <c r="I643">
        <v>3</v>
      </c>
      <c r="J643">
        <f t="shared" ref="J643:J706" si="103">IF(E643&gt;H643, 3, IF(E643=H643, 1, 0))</f>
        <v>3</v>
      </c>
      <c r="K643">
        <f t="shared" si="102"/>
        <v>0</v>
      </c>
      <c r="L643" t="str">
        <f t="shared" si="101"/>
        <v>Home Win</v>
      </c>
    </row>
    <row r="644" spans="1:12" x14ac:dyDescent="0.35">
      <c r="A644">
        <v>1</v>
      </c>
      <c r="B644">
        <v>46</v>
      </c>
      <c r="C644">
        <v>643</v>
      </c>
      <c r="D644">
        <v>6</v>
      </c>
      <c r="E644">
        <v>1</v>
      </c>
      <c r="F644">
        <v>23</v>
      </c>
      <c r="G644">
        <v>9</v>
      </c>
      <c r="H644">
        <v>0</v>
      </c>
      <c r="I644">
        <v>8</v>
      </c>
      <c r="J644">
        <f t="shared" si="103"/>
        <v>3</v>
      </c>
      <c r="K644">
        <f t="shared" si="102"/>
        <v>0</v>
      </c>
      <c r="L644" t="str">
        <f t="shared" ref="L644:L707" si="104">IF(J644=1, "Draw", IF(J644=3, "Home Win", "Away Win"))</f>
        <v>Home Win</v>
      </c>
    </row>
    <row r="645" spans="1:12" x14ac:dyDescent="0.35">
      <c r="A645">
        <v>1</v>
      </c>
      <c r="B645">
        <v>46</v>
      </c>
      <c r="C645">
        <v>644</v>
      </c>
      <c r="D645">
        <v>7</v>
      </c>
      <c r="E645">
        <v>0</v>
      </c>
      <c r="F645">
        <v>14</v>
      </c>
      <c r="G645">
        <v>8</v>
      </c>
      <c r="H645">
        <v>3</v>
      </c>
      <c r="I645">
        <v>16</v>
      </c>
      <c r="J645">
        <f t="shared" si="103"/>
        <v>0</v>
      </c>
      <c r="K645">
        <f t="shared" si="102"/>
        <v>3</v>
      </c>
      <c r="L645" t="str">
        <f t="shared" si="104"/>
        <v>Away Win</v>
      </c>
    </row>
    <row r="646" spans="1:12" x14ac:dyDescent="0.35">
      <c r="A646">
        <v>1</v>
      </c>
      <c r="B646">
        <v>47</v>
      </c>
      <c r="C646">
        <v>645</v>
      </c>
      <c r="D646">
        <v>1</v>
      </c>
      <c r="E646">
        <v>2</v>
      </c>
      <c r="F646">
        <v>24</v>
      </c>
      <c r="G646">
        <v>3</v>
      </c>
      <c r="H646">
        <v>0</v>
      </c>
      <c r="I646">
        <v>5</v>
      </c>
      <c r="J646">
        <f t="shared" si="103"/>
        <v>3</v>
      </c>
      <c r="K646">
        <f t="shared" si="102"/>
        <v>0</v>
      </c>
      <c r="L646" t="str">
        <f t="shared" si="104"/>
        <v>Home Win</v>
      </c>
    </row>
    <row r="647" spans="1:12" x14ac:dyDescent="0.35">
      <c r="A647">
        <v>1</v>
      </c>
      <c r="B647">
        <v>47</v>
      </c>
      <c r="C647">
        <v>646</v>
      </c>
      <c r="D647">
        <v>4</v>
      </c>
      <c r="E647">
        <v>4</v>
      </c>
      <c r="F647">
        <v>23</v>
      </c>
      <c r="G647">
        <v>2</v>
      </c>
      <c r="H647">
        <v>0</v>
      </c>
      <c r="I647">
        <v>4</v>
      </c>
      <c r="J647">
        <f t="shared" si="103"/>
        <v>3</v>
      </c>
      <c r="K647">
        <f t="shared" si="102"/>
        <v>0</v>
      </c>
      <c r="L647" t="str">
        <f t="shared" si="104"/>
        <v>Home Win</v>
      </c>
    </row>
    <row r="648" spans="1:12" x14ac:dyDescent="0.35">
      <c r="A648">
        <v>1</v>
      </c>
      <c r="B648">
        <v>47</v>
      </c>
      <c r="C648">
        <v>647</v>
      </c>
      <c r="D648">
        <v>5</v>
      </c>
      <c r="E648">
        <v>2</v>
      </c>
      <c r="F648">
        <v>20</v>
      </c>
      <c r="G648">
        <v>28</v>
      </c>
      <c r="H648">
        <v>1</v>
      </c>
      <c r="I648">
        <v>7</v>
      </c>
      <c r="J648">
        <f t="shared" si="103"/>
        <v>3</v>
      </c>
      <c r="K648">
        <f t="shared" si="102"/>
        <v>0</v>
      </c>
      <c r="L648" t="str">
        <f t="shared" si="104"/>
        <v>Home Win</v>
      </c>
    </row>
    <row r="649" spans="1:12" x14ac:dyDescent="0.35">
      <c r="A649">
        <v>1</v>
      </c>
      <c r="B649">
        <v>47</v>
      </c>
      <c r="C649">
        <v>648</v>
      </c>
      <c r="D649">
        <v>6</v>
      </c>
      <c r="E649">
        <v>1</v>
      </c>
      <c r="F649">
        <v>10</v>
      </c>
      <c r="G649">
        <v>27</v>
      </c>
      <c r="H649">
        <v>3</v>
      </c>
      <c r="I649">
        <v>12</v>
      </c>
      <c r="J649">
        <f t="shared" si="103"/>
        <v>0</v>
      </c>
      <c r="K649">
        <f t="shared" si="102"/>
        <v>3</v>
      </c>
      <c r="L649" t="str">
        <f t="shared" si="104"/>
        <v>Away Win</v>
      </c>
    </row>
    <row r="650" spans="1:12" x14ac:dyDescent="0.35">
      <c r="A650">
        <v>1</v>
      </c>
      <c r="B650">
        <v>47</v>
      </c>
      <c r="C650">
        <v>649</v>
      </c>
      <c r="D650">
        <v>7</v>
      </c>
      <c r="E650">
        <v>2</v>
      </c>
      <c r="F650">
        <v>25</v>
      </c>
      <c r="G650">
        <v>26</v>
      </c>
      <c r="H650">
        <v>0</v>
      </c>
      <c r="I650">
        <v>4</v>
      </c>
      <c r="J650">
        <f t="shared" si="103"/>
        <v>3</v>
      </c>
      <c r="K650">
        <f t="shared" si="102"/>
        <v>0</v>
      </c>
      <c r="L650" t="str">
        <f t="shared" si="104"/>
        <v>Home Win</v>
      </c>
    </row>
    <row r="651" spans="1:12" x14ac:dyDescent="0.35">
      <c r="A651">
        <v>1</v>
      </c>
      <c r="B651">
        <v>47</v>
      </c>
      <c r="C651">
        <v>650</v>
      </c>
      <c r="D651">
        <v>8</v>
      </c>
      <c r="E651">
        <v>5</v>
      </c>
      <c r="F651">
        <v>31</v>
      </c>
      <c r="G651">
        <v>25</v>
      </c>
      <c r="H651">
        <v>1</v>
      </c>
      <c r="I651">
        <v>10</v>
      </c>
      <c r="J651">
        <f t="shared" si="103"/>
        <v>3</v>
      </c>
      <c r="K651">
        <f t="shared" si="102"/>
        <v>0</v>
      </c>
      <c r="L651" t="str">
        <f t="shared" si="104"/>
        <v>Home Win</v>
      </c>
    </row>
    <row r="652" spans="1:12" x14ac:dyDescent="0.35">
      <c r="A652">
        <v>1</v>
      </c>
      <c r="B652">
        <v>47</v>
      </c>
      <c r="C652">
        <v>651</v>
      </c>
      <c r="D652">
        <v>9</v>
      </c>
      <c r="E652">
        <v>0</v>
      </c>
      <c r="F652">
        <v>15</v>
      </c>
      <c r="G652">
        <v>24</v>
      </c>
      <c r="H652">
        <v>3</v>
      </c>
      <c r="I652">
        <v>12</v>
      </c>
      <c r="J652">
        <f t="shared" si="103"/>
        <v>0</v>
      </c>
      <c r="K652">
        <f t="shared" si="102"/>
        <v>3</v>
      </c>
      <c r="L652" t="str">
        <f t="shared" si="104"/>
        <v>Away Win</v>
      </c>
    </row>
    <row r="653" spans="1:12" x14ac:dyDescent="0.35">
      <c r="A653">
        <v>1</v>
      </c>
      <c r="B653">
        <v>47</v>
      </c>
      <c r="C653">
        <v>652</v>
      </c>
      <c r="D653">
        <v>10</v>
      </c>
      <c r="E653">
        <v>0</v>
      </c>
      <c r="F653">
        <v>4</v>
      </c>
      <c r="G653">
        <v>23</v>
      </c>
      <c r="H653">
        <v>1</v>
      </c>
      <c r="I653">
        <v>7</v>
      </c>
      <c r="J653">
        <f t="shared" si="103"/>
        <v>0</v>
      </c>
      <c r="K653">
        <f t="shared" si="102"/>
        <v>3</v>
      </c>
      <c r="L653" t="str">
        <f t="shared" si="104"/>
        <v>Away Win</v>
      </c>
    </row>
    <row r="654" spans="1:12" x14ac:dyDescent="0.35">
      <c r="A654">
        <v>1</v>
      </c>
      <c r="B654">
        <v>47</v>
      </c>
      <c r="C654">
        <v>653</v>
      </c>
      <c r="D654">
        <v>11</v>
      </c>
      <c r="E654">
        <v>3</v>
      </c>
      <c r="F654">
        <v>11</v>
      </c>
      <c r="G654">
        <v>22</v>
      </c>
      <c r="H654">
        <v>0</v>
      </c>
      <c r="I654">
        <v>12</v>
      </c>
      <c r="J654">
        <f t="shared" si="103"/>
        <v>3</v>
      </c>
      <c r="K654">
        <f t="shared" si="102"/>
        <v>0</v>
      </c>
      <c r="L654" t="str">
        <f t="shared" si="104"/>
        <v>Home Win</v>
      </c>
    </row>
    <row r="655" spans="1:12" x14ac:dyDescent="0.35">
      <c r="A655">
        <v>1</v>
      </c>
      <c r="B655">
        <v>47</v>
      </c>
      <c r="C655">
        <v>654</v>
      </c>
      <c r="D655">
        <v>12</v>
      </c>
      <c r="E655">
        <v>3</v>
      </c>
      <c r="F655">
        <v>13</v>
      </c>
      <c r="G655">
        <v>21</v>
      </c>
      <c r="H655">
        <v>0</v>
      </c>
      <c r="I655">
        <v>12</v>
      </c>
      <c r="J655">
        <f t="shared" si="103"/>
        <v>3</v>
      </c>
      <c r="K655">
        <f t="shared" si="102"/>
        <v>0</v>
      </c>
      <c r="L655" t="str">
        <f t="shared" si="104"/>
        <v>Home Win</v>
      </c>
    </row>
    <row r="656" spans="1:12" x14ac:dyDescent="0.35">
      <c r="A656">
        <v>1</v>
      </c>
      <c r="B656">
        <v>47</v>
      </c>
      <c r="C656">
        <v>655</v>
      </c>
      <c r="D656">
        <v>13</v>
      </c>
      <c r="E656">
        <v>5</v>
      </c>
      <c r="F656">
        <v>23</v>
      </c>
      <c r="G656">
        <v>20</v>
      </c>
      <c r="H656">
        <v>3</v>
      </c>
      <c r="I656">
        <v>9</v>
      </c>
      <c r="J656">
        <f t="shared" si="103"/>
        <v>3</v>
      </c>
      <c r="K656">
        <f t="shared" si="102"/>
        <v>0</v>
      </c>
      <c r="L656" t="str">
        <f t="shared" si="104"/>
        <v>Home Win</v>
      </c>
    </row>
    <row r="657" spans="1:12" x14ac:dyDescent="0.35">
      <c r="A657">
        <v>1</v>
      </c>
      <c r="B657">
        <v>47</v>
      </c>
      <c r="C657">
        <v>656</v>
      </c>
      <c r="D657">
        <v>14</v>
      </c>
      <c r="E657">
        <v>0</v>
      </c>
      <c r="F657">
        <v>8</v>
      </c>
      <c r="G657">
        <v>19</v>
      </c>
      <c r="H657">
        <v>1</v>
      </c>
      <c r="I657">
        <v>15</v>
      </c>
      <c r="J657">
        <f t="shared" si="103"/>
        <v>0</v>
      </c>
      <c r="K657">
        <f t="shared" si="102"/>
        <v>3</v>
      </c>
      <c r="L657" t="str">
        <f t="shared" si="104"/>
        <v>Away Win</v>
      </c>
    </row>
    <row r="658" spans="1:12" x14ac:dyDescent="0.35">
      <c r="A658">
        <v>1</v>
      </c>
      <c r="B658">
        <v>47</v>
      </c>
      <c r="C658">
        <v>657</v>
      </c>
      <c r="D658">
        <v>15</v>
      </c>
      <c r="E658">
        <v>3</v>
      </c>
      <c r="F658">
        <v>26</v>
      </c>
      <c r="G658">
        <v>18</v>
      </c>
      <c r="H658">
        <v>1</v>
      </c>
      <c r="I658">
        <v>6</v>
      </c>
      <c r="J658">
        <f t="shared" si="103"/>
        <v>3</v>
      </c>
      <c r="K658">
        <f t="shared" si="102"/>
        <v>0</v>
      </c>
      <c r="L658" t="str">
        <f t="shared" si="104"/>
        <v>Home Win</v>
      </c>
    </row>
    <row r="659" spans="1:12" x14ac:dyDescent="0.35">
      <c r="A659">
        <v>1</v>
      </c>
      <c r="B659">
        <v>47</v>
      </c>
      <c r="C659">
        <v>658</v>
      </c>
      <c r="D659">
        <v>16</v>
      </c>
      <c r="E659">
        <v>0</v>
      </c>
      <c r="F659">
        <v>8</v>
      </c>
      <c r="G659">
        <v>17</v>
      </c>
      <c r="H659">
        <v>0</v>
      </c>
      <c r="I659">
        <v>8</v>
      </c>
      <c r="J659">
        <f t="shared" si="103"/>
        <v>1</v>
      </c>
      <c r="K659">
        <f t="shared" si="102"/>
        <v>1</v>
      </c>
      <c r="L659" t="str">
        <f t="shared" si="104"/>
        <v>Draw</v>
      </c>
    </row>
    <row r="660" spans="1:12" x14ac:dyDescent="0.35">
      <c r="A660">
        <v>1</v>
      </c>
      <c r="B660">
        <v>48</v>
      </c>
      <c r="C660">
        <v>659</v>
      </c>
      <c r="D660">
        <v>1</v>
      </c>
      <c r="E660">
        <v>4</v>
      </c>
      <c r="F660">
        <v>15</v>
      </c>
      <c r="G660">
        <v>14</v>
      </c>
      <c r="H660">
        <v>0</v>
      </c>
      <c r="I660">
        <v>7</v>
      </c>
      <c r="J660">
        <f t="shared" si="103"/>
        <v>3</v>
      </c>
      <c r="K660">
        <f t="shared" si="102"/>
        <v>0</v>
      </c>
      <c r="L660" t="str">
        <f t="shared" si="104"/>
        <v>Home Win</v>
      </c>
    </row>
    <row r="661" spans="1:12" x14ac:dyDescent="0.35">
      <c r="A661">
        <v>1</v>
      </c>
      <c r="B661">
        <v>48</v>
      </c>
      <c r="C661">
        <v>660</v>
      </c>
      <c r="D661">
        <v>15</v>
      </c>
      <c r="E661">
        <v>1</v>
      </c>
      <c r="F661">
        <v>27</v>
      </c>
      <c r="G661">
        <v>13</v>
      </c>
      <c r="H661">
        <v>1</v>
      </c>
      <c r="I661">
        <v>9</v>
      </c>
      <c r="J661">
        <f t="shared" si="103"/>
        <v>1</v>
      </c>
      <c r="K661">
        <f t="shared" si="102"/>
        <v>1</v>
      </c>
      <c r="L661" t="str">
        <f t="shared" si="104"/>
        <v>Draw</v>
      </c>
    </row>
    <row r="662" spans="1:12" x14ac:dyDescent="0.35">
      <c r="A662">
        <v>1</v>
      </c>
      <c r="B662">
        <v>48</v>
      </c>
      <c r="C662">
        <v>661</v>
      </c>
      <c r="D662">
        <v>16</v>
      </c>
      <c r="E662">
        <v>3</v>
      </c>
      <c r="F662">
        <v>23</v>
      </c>
      <c r="G662">
        <v>12</v>
      </c>
      <c r="H662">
        <v>2</v>
      </c>
      <c r="I662">
        <v>18</v>
      </c>
      <c r="J662">
        <f t="shared" si="103"/>
        <v>3</v>
      </c>
      <c r="K662">
        <f t="shared" si="102"/>
        <v>0</v>
      </c>
      <c r="L662" t="str">
        <f t="shared" si="104"/>
        <v>Home Win</v>
      </c>
    </row>
    <row r="663" spans="1:12" x14ac:dyDescent="0.35">
      <c r="A663">
        <v>1</v>
      </c>
      <c r="B663">
        <v>48</v>
      </c>
      <c r="C663">
        <v>662</v>
      </c>
      <c r="D663">
        <v>17</v>
      </c>
      <c r="E663">
        <v>3</v>
      </c>
      <c r="F663">
        <v>11</v>
      </c>
      <c r="G663">
        <v>11</v>
      </c>
      <c r="H663">
        <v>1</v>
      </c>
      <c r="I663">
        <v>12</v>
      </c>
      <c r="J663">
        <f t="shared" si="103"/>
        <v>3</v>
      </c>
      <c r="K663">
        <f t="shared" si="102"/>
        <v>0</v>
      </c>
      <c r="L663" t="str">
        <f t="shared" si="104"/>
        <v>Home Win</v>
      </c>
    </row>
    <row r="664" spans="1:12" x14ac:dyDescent="0.35">
      <c r="A664">
        <v>1</v>
      </c>
      <c r="B664">
        <v>48</v>
      </c>
      <c r="C664">
        <v>663</v>
      </c>
      <c r="D664">
        <v>18</v>
      </c>
      <c r="E664">
        <v>1</v>
      </c>
      <c r="F664">
        <v>19</v>
      </c>
      <c r="G664">
        <v>10</v>
      </c>
      <c r="H664">
        <v>0</v>
      </c>
      <c r="I664">
        <v>4</v>
      </c>
      <c r="J664">
        <f t="shared" si="103"/>
        <v>3</v>
      </c>
      <c r="K664">
        <f t="shared" si="102"/>
        <v>0</v>
      </c>
      <c r="L664" t="str">
        <f t="shared" si="104"/>
        <v>Home Win</v>
      </c>
    </row>
    <row r="665" spans="1:12" x14ac:dyDescent="0.35">
      <c r="A665">
        <v>1</v>
      </c>
      <c r="B665">
        <v>48</v>
      </c>
      <c r="C665">
        <v>664</v>
      </c>
      <c r="D665">
        <v>19</v>
      </c>
      <c r="E665">
        <v>3</v>
      </c>
      <c r="F665">
        <v>23</v>
      </c>
      <c r="G665">
        <v>9</v>
      </c>
      <c r="H665">
        <v>2</v>
      </c>
      <c r="I665">
        <v>6</v>
      </c>
      <c r="J665">
        <f t="shared" si="103"/>
        <v>3</v>
      </c>
      <c r="K665">
        <f t="shared" si="102"/>
        <v>0</v>
      </c>
      <c r="L665" t="str">
        <f t="shared" si="104"/>
        <v>Home Win</v>
      </c>
    </row>
    <row r="666" spans="1:12" x14ac:dyDescent="0.35">
      <c r="A666">
        <v>1</v>
      </c>
      <c r="B666">
        <v>48</v>
      </c>
      <c r="C666">
        <v>665</v>
      </c>
      <c r="D666">
        <v>20</v>
      </c>
      <c r="E666">
        <v>1</v>
      </c>
      <c r="F666">
        <v>8</v>
      </c>
      <c r="G666">
        <v>8</v>
      </c>
      <c r="H666">
        <v>3</v>
      </c>
      <c r="I666">
        <v>26</v>
      </c>
      <c r="J666">
        <f t="shared" si="103"/>
        <v>0</v>
      </c>
      <c r="K666">
        <f t="shared" si="102"/>
        <v>3</v>
      </c>
      <c r="L666" t="str">
        <f t="shared" si="104"/>
        <v>Away Win</v>
      </c>
    </row>
    <row r="667" spans="1:12" x14ac:dyDescent="0.35">
      <c r="A667">
        <v>1</v>
      </c>
      <c r="B667">
        <v>48</v>
      </c>
      <c r="C667">
        <v>666</v>
      </c>
      <c r="D667">
        <v>21</v>
      </c>
      <c r="E667">
        <v>3</v>
      </c>
      <c r="F667">
        <v>13</v>
      </c>
      <c r="G667">
        <v>7</v>
      </c>
      <c r="H667">
        <v>1</v>
      </c>
      <c r="I667">
        <v>19</v>
      </c>
      <c r="J667">
        <f t="shared" si="103"/>
        <v>3</v>
      </c>
      <c r="K667">
        <f t="shared" si="102"/>
        <v>0</v>
      </c>
      <c r="L667" t="str">
        <f t="shared" si="104"/>
        <v>Home Win</v>
      </c>
    </row>
    <row r="668" spans="1:12" x14ac:dyDescent="0.35">
      <c r="A668">
        <v>1</v>
      </c>
      <c r="B668">
        <v>48</v>
      </c>
      <c r="C668">
        <v>667</v>
      </c>
      <c r="D668">
        <v>22</v>
      </c>
      <c r="E668">
        <v>2</v>
      </c>
      <c r="F668">
        <v>15</v>
      </c>
      <c r="G668">
        <v>6</v>
      </c>
      <c r="H668">
        <v>3</v>
      </c>
      <c r="I668">
        <v>10</v>
      </c>
      <c r="J668">
        <f t="shared" si="103"/>
        <v>0</v>
      </c>
      <c r="K668">
        <f t="shared" si="102"/>
        <v>3</v>
      </c>
      <c r="L668" t="str">
        <f t="shared" si="104"/>
        <v>Away Win</v>
      </c>
    </row>
    <row r="669" spans="1:12" x14ac:dyDescent="0.35">
      <c r="A669">
        <v>1</v>
      </c>
      <c r="B669">
        <v>48</v>
      </c>
      <c r="C669">
        <v>668</v>
      </c>
      <c r="D669">
        <v>23</v>
      </c>
      <c r="E669">
        <v>1</v>
      </c>
      <c r="F669">
        <v>12</v>
      </c>
      <c r="G669">
        <v>5</v>
      </c>
      <c r="H669">
        <v>7</v>
      </c>
      <c r="I669">
        <v>23</v>
      </c>
      <c r="J669">
        <f t="shared" si="103"/>
        <v>0</v>
      </c>
      <c r="K669">
        <f t="shared" si="102"/>
        <v>3</v>
      </c>
      <c r="L669" t="str">
        <f t="shared" si="104"/>
        <v>Away Win</v>
      </c>
    </row>
    <row r="670" spans="1:12" x14ac:dyDescent="0.35">
      <c r="A670">
        <v>1</v>
      </c>
      <c r="B670">
        <v>48</v>
      </c>
      <c r="C670">
        <v>669</v>
      </c>
      <c r="D670">
        <v>24</v>
      </c>
      <c r="E670">
        <v>1</v>
      </c>
      <c r="F670">
        <v>7</v>
      </c>
      <c r="G670">
        <v>4</v>
      </c>
      <c r="H670">
        <v>3</v>
      </c>
      <c r="I670">
        <v>14</v>
      </c>
      <c r="J670">
        <f t="shared" si="103"/>
        <v>0</v>
      </c>
      <c r="K670">
        <f t="shared" si="102"/>
        <v>3</v>
      </c>
      <c r="L670" t="str">
        <f t="shared" si="104"/>
        <v>Away Win</v>
      </c>
    </row>
    <row r="671" spans="1:12" x14ac:dyDescent="0.35">
      <c r="A671">
        <v>1</v>
      </c>
      <c r="B671">
        <v>48</v>
      </c>
      <c r="C671">
        <v>670</v>
      </c>
      <c r="D671">
        <v>25</v>
      </c>
      <c r="E671">
        <v>1</v>
      </c>
      <c r="F671">
        <v>13</v>
      </c>
      <c r="G671">
        <v>3</v>
      </c>
      <c r="H671">
        <v>2</v>
      </c>
      <c r="I671">
        <v>14</v>
      </c>
      <c r="J671">
        <f t="shared" si="103"/>
        <v>0</v>
      </c>
      <c r="K671">
        <f t="shared" si="102"/>
        <v>3</v>
      </c>
      <c r="L671" t="str">
        <f t="shared" si="104"/>
        <v>Away Win</v>
      </c>
    </row>
    <row r="672" spans="1:12" x14ac:dyDescent="0.35">
      <c r="A672">
        <v>1</v>
      </c>
      <c r="B672">
        <v>48</v>
      </c>
      <c r="C672">
        <v>671</v>
      </c>
      <c r="D672">
        <v>26</v>
      </c>
      <c r="E672">
        <v>2</v>
      </c>
      <c r="F672">
        <v>16</v>
      </c>
      <c r="G672">
        <v>2</v>
      </c>
      <c r="H672">
        <v>2</v>
      </c>
      <c r="I672">
        <v>13</v>
      </c>
      <c r="J672">
        <f t="shared" si="103"/>
        <v>1</v>
      </c>
      <c r="K672">
        <f t="shared" si="102"/>
        <v>1</v>
      </c>
      <c r="L672" t="str">
        <f t="shared" si="104"/>
        <v>Draw</v>
      </c>
    </row>
    <row r="673" spans="1:12" x14ac:dyDescent="0.35">
      <c r="A673">
        <v>1</v>
      </c>
      <c r="B673">
        <v>48</v>
      </c>
      <c r="C673">
        <v>672</v>
      </c>
      <c r="D673">
        <v>27</v>
      </c>
      <c r="E673">
        <v>2</v>
      </c>
      <c r="F673">
        <v>16</v>
      </c>
      <c r="G673">
        <v>28</v>
      </c>
      <c r="H673">
        <v>3</v>
      </c>
      <c r="I673">
        <v>8</v>
      </c>
      <c r="J673">
        <f t="shared" si="103"/>
        <v>0</v>
      </c>
      <c r="K673">
        <f t="shared" si="102"/>
        <v>3</v>
      </c>
      <c r="L673" t="str">
        <f t="shared" si="104"/>
        <v>Away Win</v>
      </c>
    </row>
    <row r="674" spans="1:12" x14ac:dyDescent="0.35">
      <c r="A674">
        <v>1</v>
      </c>
      <c r="B674">
        <v>49</v>
      </c>
      <c r="C674">
        <v>673</v>
      </c>
      <c r="D674">
        <v>10</v>
      </c>
      <c r="E674">
        <v>0</v>
      </c>
      <c r="F674">
        <v>7</v>
      </c>
      <c r="G674">
        <v>1</v>
      </c>
      <c r="H674">
        <v>1</v>
      </c>
      <c r="I674">
        <v>14</v>
      </c>
      <c r="J674">
        <f t="shared" si="103"/>
        <v>0</v>
      </c>
      <c r="K674">
        <f t="shared" si="102"/>
        <v>3</v>
      </c>
      <c r="L674" t="str">
        <f t="shared" si="104"/>
        <v>Away Win</v>
      </c>
    </row>
    <row r="675" spans="1:12" x14ac:dyDescent="0.35">
      <c r="A675">
        <v>1</v>
      </c>
      <c r="B675">
        <v>49</v>
      </c>
      <c r="C675">
        <v>674</v>
      </c>
      <c r="D675">
        <v>9</v>
      </c>
      <c r="E675">
        <v>0</v>
      </c>
      <c r="F675">
        <v>8</v>
      </c>
      <c r="G675">
        <v>11</v>
      </c>
      <c r="H675">
        <v>1</v>
      </c>
      <c r="I675">
        <v>8</v>
      </c>
      <c r="J675">
        <f t="shared" si="103"/>
        <v>0</v>
      </c>
      <c r="K675">
        <f t="shared" si="102"/>
        <v>3</v>
      </c>
      <c r="L675" t="str">
        <f t="shared" si="104"/>
        <v>Away Win</v>
      </c>
    </row>
    <row r="676" spans="1:12" x14ac:dyDescent="0.35">
      <c r="A676">
        <v>1</v>
      </c>
      <c r="B676">
        <v>49</v>
      </c>
      <c r="C676">
        <v>675</v>
      </c>
      <c r="D676">
        <v>8</v>
      </c>
      <c r="E676">
        <v>5</v>
      </c>
      <c r="F676">
        <v>22</v>
      </c>
      <c r="G676">
        <v>12</v>
      </c>
      <c r="H676">
        <v>1</v>
      </c>
      <c r="I676">
        <v>7</v>
      </c>
      <c r="J676">
        <f t="shared" si="103"/>
        <v>3</v>
      </c>
      <c r="K676">
        <f t="shared" si="102"/>
        <v>0</v>
      </c>
      <c r="L676" t="str">
        <f t="shared" si="104"/>
        <v>Home Win</v>
      </c>
    </row>
    <row r="677" spans="1:12" x14ac:dyDescent="0.35">
      <c r="A677">
        <v>1</v>
      </c>
      <c r="B677">
        <v>49</v>
      </c>
      <c r="C677">
        <v>676</v>
      </c>
      <c r="D677">
        <v>7</v>
      </c>
      <c r="E677">
        <v>0</v>
      </c>
      <c r="F677">
        <v>10</v>
      </c>
      <c r="G677">
        <v>13</v>
      </c>
      <c r="H677">
        <v>0</v>
      </c>
      <c r="I677">
        <v>6</v>
      </c>
      <c r="J677">
        <f t="shared" si="103"/>
        <v>1</v>
      </c>
      <c r="K677">
        <f t="shared" si="102"/>
        <v>1</v>
      </c>
      <c r="L677" t="str">
        <f t="shared" si="104"/>
        <v>Draw</v>
      </c>
    </row>
    <row r="678" spans="1:12" x14ac:dyDescent="0.35">
      <c r="A678">
        <v>1</v>
      </c>
      <c r="B678">
        <v>49</v>
      </c>
      <c r="C678">
        <v>677</v>
      </c>
      <c r="D678">
        <v>6</v>
      </c>
      <c r="E678">
        <v>3</v>
      </c>
      <c r="F678">
        <v>19</v>
      </c>
      <c r="G678">
        <v>14</v>
      </c>
      <c r="H678">
        <v>0</v>
      </c>
      <c r="I678">
        <v>4</v>
      </c>
      <c r="J678">
        <f t="shared" si="103"/>
        <v>3</v>
      </c>
      <c r="K678">
        <f t="shared" si="102"/>
        <v>0</v>
      </c>
      <c r="L678" t="str">
        <f t="shared" si="104"/>
        <v>Home Win</v>
      </c>
    </row>
    <row r="679" spans="1:12" x14ac:dyDescent="0.35">
      <c r="A679">
        <v>1</v>
      </c>
      <c r="B679">
        <v>49</v>
      </c>
      <c r="C679">
        <v>678</v>
      </c>
      <c r="D679">
        <v>5</v>
      </c>
      <c r="E679">
        <v>2</v>
      </c>
      <c r="F679">
        <v>11</v>
      </c>
      <c r="G679">
        <v>15</v>
      </c>
      <c r="H679">
        <v>1</v>
      </c>
      <c r="I679">
        <v>19</v>
      </c>
      <c r="J679">
        <f t="shared" si="103"/>
        <v>3</v>
      </c>
      <c r="K679">
        <f t="shared" si="102"/>
        <v>0</v>
      </c>
      <c r="L679" t="str">
        <f t="shared" si="104"/>
        <v>Home Win</v>
      </c>
    </row>
    <row r="680" spans="1:12" x14ac:dyDescent="0.35">
      <c r="A680">
        <v>1</v>
      </c>
      <c r="B680">
        <v>49</v>
      </c>
      <c r="C680">
        <v>679</v>
      </c>
      <c r="D680">
        <v>4</v>
      </c>
      <c r="E680">
        <v>3</v>
      </c>
      <c r="F680">
        <v>22</v>
      </c>
      <c r="G680">
        <v>16</v>
      </c>
      <c r="H680">
        <v>1</v>
      </c>
      <c r="I680">
        <v>5</v>
      </c>
      <c r="J680">
        <f t="shared" si="103"/>
        <v>3</v>
      </c>
      <c r="K680">
        <f t="shared" si="102"/>
        <v>0</v>
      </c>
      <c r="L680" t="str">
        <f t="shared" si="104"/>
        <v>Home Win</v>
      </c>
    </row>
    <row r="681" spans="1:12" x14ac:dyDescent="0.35">
      <c r="A681">
        <v>1</v>
      </c>
      <c r="B681">
        <v>49</v>
      </c>
      <c r="C681">
        <v>680</v>
      </c>
      <c r="D681">
        <v>3</v>
      </c>
      <c r="E681">
        <v>0</v>
      </c>
      <c r="F681">
        <v>4</v>
      </c>
      <c r="G681">
        <v>17</v>
      </c>
      <c r="H681">
        <v>2</v>
      </c>
      <c r="I681">
        <v>17</v>
      </c>
      <c r="J681">
        <f t="shared" si="103"/>
        <v>0</v>
      </c>
      <c r="K681">
        <f t="shared" si="102"/>
        <v>3</v>
      </c>
      <c r="L681" t="str">
        <f t="shared" si="104"/>
        <v>Away Win</v>
      </c>
    </row>
    <row r="682" spans="1:12" x14ac:dyDescent="0.35">
      <c r="A682">
        <v>1</v>
      </c>
      <c r="B682">
        <v>49</v>
      </c>
      <c r="C682">
        <v>681</v>
      </c>
      <c r="D682">
        <v>2</v>
      </c>
      <c r="E682">
        <v>1</v>
      </c>
      <c r="F682">
        <v>12</v>
      </c>
      <c r="G682">
        <v>18</v>
      </c>
      <c r="H682">
        <v>2</v>
      </c>
      <c r="I682">
        <v>13</v>
      </c>
      <c r="J682">
        <f t="shared" si="103"/>
        <v>0</v>
      </c>
      <c r="K682">
        <f t="shared" si="102"/>
        <v>3</v>
      </c>
      <c r="L682" t="str">
        <f t="shared" si="104"/>
        <v>Away Win</v>
      </c>
    </row>
    <row r="683" spans="1:12" x14ac:dyDescent="0.35">
      <c r="A683">
        <v>1</v>
      </c>
      <c r="B683">
        <v>49</v>
      </c>
      <c r="C683">
        <v>682</v>
      </c>
      <c r="D683">
        <v>28</v>
      </c>
      <c r="E683">
        <v>0</v>
      </c>
      <c r="F683">
        <v>5</v>
      </c>
      <c r="G683">
        <v>19</v>
      </c>
      <c r="H683">
        <v>3</v>
      </c>
      <c r="I683">
        <v>7</v>
      </c>
      <c r="J683">
        <f t="shared" si="103"/>
        <v>0</v>
      </c>
      <c r="K683">
        <f t="shared" si="102"/>
        <v>3</v>
      </c>
      <c r="L683" t="str">
        <f t="shared" si="104"/>
        <v>Away Win</v>
      </c>
    </row>
    <row r="684" spans="1:12" x14ac:dyDescent="0.35">
      <c r="A684">
        <v>1</v>
      </c>
      <c r="B684">
        <v>49</v>
      </c>
      <c r="C684">
        <v>683</v>
      </c>
      <c r="D684">
        <v>27</v>
      </c>
      <c r="E684">
        <v>4</v>
      </c>
      <c r="F684">
        <v>24</v>
      </c>
      <c r="G684">
        <v>20</v>
      </c>
      <c r="H684">
        <v>1</v>
      </c>
      <c r="I684">
        <v>8</v>
      </c>
      <c r="J684">
        <f t="shared" si="103"/>
        <v>3</v>
      </c>
      <c r="K684">
        <f t="shared" si="102"/>
        <v>0</v>
      </c>
      <c r="L684" t="str">
        <f t="shared" si="104"/>
        <v>Home Win</v>
      </c>
    </row>
    <row r="685" spans="1:12" x14ac:dyDescent="0.35">
      <c r="A685">
        <v>1</v>
      </c>
      <c r="B685">
        <v>49</v>
      </c>
      <c r="C685">
        <v>684</v>
      </c>
      <c r="D685">
        <v>26</v>
      </c>
      <c r="E685">
        <v>1</v>
      </c>
      <c r="F685">
        <v>9</v>
      </c>
      <c r="G685">
        <v>21</v>
      </c>
      <c r="H685">
        <v>1</v>
      </c>
      <c r="I685">
        <v>13</v>
      </c>
      <c r="J685">
        <f t="shared" si="103"/>
        <v>1</v>
      </c>
      <c r="K685">
        <f t="shared" si="102"/>
        <v>1</v>
      </c>
      <c r="L685" t="str">
        <f t="shared" si="104"/>
        <v>Draw</v>
      </c>
    </row>
    <row r="686" spans="1:12" x14ac:dyDescent="0.35">
      <c r="A686">
        <v>1</v>
      </c>
      <c r="B686">
        <v>49</v>
      </c>
      <c r="C686">
        <v>685</v>
      </c>
      <c r="D686">
        <v>25</v>
      </c>
      <c r="E686">
        <v>2</v>
      </c>
      <c r="F686">
        <v>9</v>
      </c>
      <c r="G686">
        <v>22</v>
      </c>
      <c r="H686">
        <v>1</v>
      </c>
      <c r="I686">
        <v>17</v>
      </c>
      <c r="J686">
        <f t="shared" si="103"/>
        <v>3</v>
      </c>
      <c r="K686">
        <f t="shared" si="102"/>
        <v>0</v>
      </c>
      <c r="L686" t="str">
        <f t="shared" si="104"/>
        <v>Home Win</v>
      </c>
    </row>
    <row r="687" spans="1:12" x14ac:dyDescent="0.35">
      <c r="A687">
        <v>1</v>
      </c>
      <c r="B687">
        <v>49</v>
      </c>
      <c r="C687">
        <v>686</v>
      </c>
      <c r="D687">
        <v>24</v>
      </c>
      <c r="E687">
        <v>5</v>
      </c>
      <c r="F687">
        <v>29</v>
      </c>
      <c r="G687">
        <v>23</v>
      </c>
      <c r="H687">
        <v>1</v>
      </c>
      <c r="I687">
        <v>3</v>
      </c>
      <c r="J687">
        <f t="shared" si="103"/>
        <v>3</v>
      </c>
      <c r="K687">
        <f t="shared" si="102"/>
        <v>0</v>
      </c>
      <c r="L687" t="str">
        <f t="shared" si="104"/>
        <v>Home Win</v>
      </c>
    </row>
    <row r="688" spans="1:12" x14ac:dyDescent="0.35">
      <c r="A688">
        <v>1</v>
      </c>
      <c r="B688">
        <v>50</v>
      </c>
      <c r="C688">
        <v>687</v>
      </c>
      <c r="D688">
        <v>27</v>
      </c>
      <c r="E688">
        <v>2</v>
      </c>
      <c r="F688">
        <v>23</v>
      </c>
      <c r="G688">
        <v>1</v>
      </c>
      <c r="H688">
        <v>1</v>
      </c>
      <c r="I688">
        <v>11</v>
      </c>
      <c r="J688">
        <f t="shared" si="103"/>
        <v>3</v>
      </c>
      <c r="K688">
        <f t="shared" si="102"/>
        <v>0</v>
      </c>
      <c r="L688" t="str">
        <f t="shared" si="104"/>
        <v>Home Win</v>
      </c>
    </row>
    <row r="689" spans="1:12" x14ac:dyDescent="0.35">
      <c r="A689">
        <v>1</v>
      </c>
      <c r="B689">
        <v>50</v>
      </c>
      <c r="C689">
        <v>688</v>
      </c>
      <c r="D689">
        <v>26</v>
      </c>
      <c r="E689">
        <v>4</v>
      </c>
      <c r="F689">
        <v>15</v>
      </c>
      <c r="G689">
        <v>28</v>
      </c>
      <c r="H689">
        <v>4</v>
      </c>
      <c r="I689">
        <v>21</v>
      </c>
      <c r="J689">
        <f t="shared" si="103"/>
        <v>1</v>
      </c>
      <c r="K689">
        <f t="shared" si="102"/>
        <v>1</v>
      </c>
      <c r="L689" t="str">
        <f t="shared" si="104"/>
        <v>Draw</v>
      </c>
    </row>
    <row r="690" spans="1:12" x14ac:dyDescent="0.35">
      <c r="A690">
        <v>1</v>
      </c>
      <c r="B690">
        <v>50</v>
      </c>
      <c r="C690">
        <v>689</v>
      </c>
      <c r="D690">
        <v>25</v>
      </c>
      <c r="E690">
        <v>0</v>
      </c>
      <c r="F690">
        <v>12</v>
      </c>
      <c r="G690">
        <v>2</v>
      </c>
      <c r="H690">
        <v>0</v>
      </c>
      <c r="I690">
        <v>13</v>
      </c>
      <c r="J690">
        <f t="shared" si="103"/>
        <v>1</v>
      </c>
      <c r="K690">
        <f t="shared" si="102"/>
        <v>1</v>
      </c>
      <c r="L690" t="str">
        <f t="shared" si="104"/>
        <v>Draw</v>
      </c>
    </row>
    <row r="691" spans="1:12" x14ac:dyDescent="0.35">
      <c r="A691">
        <v>1</v>
      </c>
      <c r="B691">
        <v>50</v>
      </c>
      <c r="C691">
        <v>690</v>
      </c>
      <c r="D691">
        <v>24</v>
      </c>
      <c r="E691">
        <v>3</v>
      </c>
      <c r="F691">
        <v>16</v>
      </c>
      <c r="G691">
        <v>3</v>
      </c>
      <c r="H691">
        <v>1</v>
      </c>
      <c r="I691">
        <v>7</v>
      </c>
      <c r="J691">
        <f t="shared" si="103"/>
        <v>3</v>
      </c>
      <c r="K691">
        <f t="shared" si="102"/>
        <v>0</v>
      </c>
      <c r="L691" t="str">
        <f t="shared" si="104"/>
        <v>Home Win</v>
      </c>
    </row>
    <row r="692" spans="1:12" x14ac:dyDescent="0.35">
      <c r="A692">
        <v>1</v>
      </c>
      <c r="B692">
        <v>50</v>
      </c>
      <c r="C692">
        <v>691</v>
      </c>
      <c r="D692">
        <v>23</v>
      </c>
      <c r="E692">
        <v>0</v>
      </c>
      <c r="F692">
        <v>6</v>
      </c>
      <c r="G692">
        <v>4</v>
      </c>
      <c r="H692">
        <v>3</v>
      </c>
      <c r="I692">
        <v>20</v>
      </c>
      <c r="J692">
        <f t="shared" si="103"/>
        <v>0</v>
      </c>
      <c r="K692">
        <f t="shared" si="102"/>
        <v>3</v>
      </c>
      <c r="L692" t="str">
        <f t="shared" si="104"/>
        <v>Away Win</v>
      </c>
    </row>
    <row r="693" spans="1:12" x14ac:dyDescent="0.35">
      <c r="A693">
        <v>1</v>
      </c>
      <c r="B693">
        <v>50</v>
      </c>
      <c r="C693">
        <v>692</v>
      </c>
      <c r="D693">
        <v>22</v>
      </c>
      <c r="E693">
        <v>1</v>
      </c>
      <c r="F693">
        <v>14</v>
      </c>
      <c r="G693">
        <v>5</v>
      </c>
      <c r="H693">
        <v>0</v>
      </c>
      <c r="I693">
        <v>13</v>
      </c>
      <c r="J693">
        <f t="shared" si="103"/>
        <v>3</v>
      </c>
      <c r="K693">
        <f t="shared" si="102"/>
        <v>0</v>
      </c>
      <c r="L693" t="str">
        <f t="shared" si="104"/>
        <v>Home Win</v>
      </c>
    </row>
    <row r="694" spans="1:12" x14ac:dyDescent="0.35">
      <c r="A694">
        <v>1</v>
      </c>
      <c r="B694">
        <v>50</v>
      </c>
      <c r="C694">
        <v>693</v>
      </c>
      <c r="D694">
        <v>21</v>
      </c>
      <c r="E694">
        <v>3</v>
      </c>
      <c r="F694">
        <v>14</v>
      </c>
      <c r="G694">
        <v>6</v>
      </c>
      <c r="H694">
        <v>2</v>
      </c>
      <c r="I694">
        <v>9</v>
      </c>
      <c r="J694">
        <f t="shared" si="103"/>
        <v>3</v>
      </c>
      <c r="K694">
        <f t="shared" si="102"/>
        <v>0</v>
      </c>
      <c r="L694" t="str">
        <f t="shared" si="104"/>
        <v>Home Win</v>
      </c>
    </row>
    <row r="695" spans="1:12" x14ac:dyDescent="0.35">
      <c r="A695">
        <v>1</v>
      </c>
      <c r="B695">
        <v>50</v>
      </c>
      <c r="C695">
        <v>694</v>
      </c>
      <c r="D695">
        <v>20</v>
      </c>
      <c r="E695">
        <v>0</v>
      </c>
      <c r="F695">
        <v>4</v>
      </c>
      <c r="G695">
        <v>7</v>
      </c>
      <c r="H695">
        <v>2</v>
      </c>
      <c r="I695">
        <v>17</v>
      </c>
      <c r="J695">
        <f t="shared" si="103"/>
        <v>0</v>
      </c>
      <c r="K695">
        <f t="shared" si="102"/>
        <v>3</v>
      </c>
      <c r="L695" t="str">
        <f t="shared" si="104"/>
        <v>Away Win</v>
      </c>
    </row>
    <row r="696" spans="1:12" x14ac:dyDescent="0.35">
      <c r="A696">
        <v>1</v>
      </c>
      <c r="B696">
        <v>50</v>
      </c>
      <c r="C696">
        <v>695</v>
      </c>
      <c r="D696">
        <v>19</v>
      </c>
      <c r="E696">
        <v>1</v>
      </c>
      <c r="F696">
        <v>10</v>
      </c>
      <c r="G696">
        <v>8</v>
      </c>
      <c r="H696">
        <v>0</v>
      </c>
      <c r="I696">
        <v>9</v>
      </c>
      <c r="J696">
        <f t="shared" si="103"/>
        <v>3</v>
      </c>
      <c r="K696">
        <f t="shared" si="102"/>
        <v>0</v>
      </c>
      <c r="L696" t="str">
        <f t="shared" si="104"/>
        <v>Home Win</v>
      </c>
    </row>
    <row r="697" spans="1:12" x14ac:dyDescent="0.35">
      <c r="A697">
        <v>1</v>
      </c>
      <c r="B697">
        <v>50</v>
      </c>
      <c r="C697">
        <v>696</v>
      </c>
      <c r="D697">
        <v>18</v>
      </c>
      <c r="E697">
        <v>0</v>
      </c>
      <c r="F697">
        <v>9</v>
      </c>
      <c r="G697">
        <v>9</v>
      </c>
      <c r="H697">
        <v>1</v>
      </c>
      <c r="I697">
        <v>10</v>
      </c>
      <c r="J697">
        <f t="shared" si="103"/>
        <v>0</v>
      </c>
      <c r="K697">
        <f t="shared" si="102"/>
        <v>3</v>
      </c>
      <c r="L697" t="str">
        <f t="shared" si="104"/>
        <v>Away Win</v>
      </c>
    </row>
    <row r="698" spans="1:12" x14ac:dyDescent="0.35">
      <c r="A698">
        <v>1</v>
      </c>
      <c r="B698">
        <v>50</v>
      </c>
      <c r="C698">
        <v>697</v>
      </c>
      <c r="D698">
        <v>17</v>
      </c>
      <c r="E698">
        <v>8</v>
      </c>
      <c r="F698">
        <v>30</v>
      </c>
      <c r="G698">
        <v>10</v>
      </c>
      <c r="H698">
        <v>1</v>
      </c>
      <c r="I698">
        <v>5</v>
      </c>
      <c r="J698">
        <f t="shared" si="103"/>
        <v>3</v>
      </c>
      <c r="K698">
        <f t="shared" si="102"/>
        <v>0</v>
      </c>
      <c r="L698" t="str">
        <f t="shared" si="104"/>
        <v>Home Win</v>
      </c>
    </row>
    <row r="699" spans="1:12" x14ac:dyDescent="0.35">
      <c r="A699">
        <v>1</v>
      </c>
      <c r="B699">
        <v>50</v>
      </c>
      <c r="C699">
        <v>698</v>
      </c>
      <c r="D699">
        <v>16</v>
      </c>
      <c r="E699">
        <v>0</v>
      </c>
      <c r="F699">
        <v>13</v>
      </c>
      <c r="G699">
        <v>11</v>
      </c>
      <c r="H699">
        <v>1</v>
      </c>
      <c r="I699">
        <v>11</v>
      </c>
      <c r="J699">
        <f t="shared" si="103"/>
        <v>0</v>
      </c>
      <c r="K699">
        <f t="shared" si="102"/>
        <v>3</v>
      </c>
      <c r="L699" t="str">
        <f t="shared" si="104"/>
        <v>Away Win</v>
      </c>
    </row>
    <row r="700" spans="1:12" x14ac:dyDescent="0.35">
      <c r="A700">
        <v>1</v>
      </c>
      <c r="B700">
        <v>50</v>
      </c>
      <c r="C700">
        <v>699</v>
      </c>
      <c r="D700">
        <v>15</v>
      </c>
      <c r="E700">
        <v>1</v>
      </c>
      <c r="F700">
        <v>28</v>
      </c>
      <c r="G700">
        <v>12</v>
      </c>
      <c r="H700">
        <v>0</v>
      </c>
      <c r="I700">
        <v>10</v>
      </c>
      <c r="J700">
        <f t="shared" si="103"/>
        <v>3</v>
      </c>
      <c r="K700">
        <f t="shared" si="102"/>
        <v>0</v>
      </c>
      <c r="L700" t="str">
        <f t="shared" si="104"/>
        <v>Home Win</v>
      </c>
    </row>
    <row r="701" spans="1:12" x14ac:dyDescent="0.35">
      <c r="A701">
        <v>1</v>
      </c>
      <c r="B701">
        <v>50</v>
      </c>
      <c r="C701">
        <v>700</v>
      </c>
      <c r="D701">
        <v>14</v>
      </c>
      <c r="E701">
        <v>2</v>
      </c>
      <c r="F701">
        <v>9</v>
      </c>
      <c r="G701">
        <v>13</v>
      </c>
      <c r="H701">
        <v>1</v>
      </c>
      <c r="I701">
        <v>15</v>
      </c>
      <c r="J701">
        <f t="shared" si="103"/>
        <v>3</v>
      </c>
      <c r="K701">
        <f t="shared" si="102"/>
        <v>0</v>
      </c>
      <c r="L701" t="str">
        <f t="shared" si="104"/>
        <v>Home Win</v>
      </c>
    </row>
    <row r="702" spans="1:12" x14ac:dyDescent="0.35">
      <c r="A702">
        <v>1</v>
      </c>
      <c r="B702">
        <v>51</v>
      </c>
      <c r="C702">
        <v>701</v>
      </c>
      <c r="D702">
        <v>18</v>
      </c>
      <c r="E702">
        <v>2</v>
      </c>
      <c r="F702">
        <v>14</v>
      </c>
      <c r="G702">
        <v>1</v>
      </c>
      <c r="H702">
        <v>5</v>
      </c>
      <c r="I702">
        <v>17</v>
      </c>
      <c r="J702">
        <f t="shared" si="103"/>
        <v>0</v>
      </c>
      <c r="K702">
        <f t="shared" si="102"/>
        <v>3</v>
      </c>
      <c r="L702" t="str">
        <f t="shared" si="104"/>
        <v>Away Win</v>
      </c>
    </row>
    <row r="703" spans="1:12" x14ac:dyDescent="0.35">
      <c r="A703">
        <v>1</v>
      </c>
      <c r="B703">
        <v>51</v>
      </c>
      <c r="C703">
        <v>702</v>
      </c>
      <c r="D703">
        <v>17</v>
      </c>
      <c r="E703">
        <v>0</v>
      </c>
      <c r="F703">
        <v>9</v>
      </c>
      <c r="G703">
        <v>19</v>
      </c>
      <c r="H703">
        <v>0</v>
      </c>
      <c r="I703">
        <v>13</v>
      </c>
      <c r="J703">
        <f t="shared" si="103"/>
        <v>1</v>
      </c>
      <c r="K703">
        <f t="shared" si="102"/>
        <v>1</v>
      </c>
      <c r="L703" t="str">
        <f t="shared" si="104"/>
        <v>Draw</v>
      </c>
    </row>
    <row r="704" spans="1:12" x14ac:dyDescent="0.35">
      <c r="A704">
        <v>1</v>
      </c>
      <c r="B704">
        <v>51</v>
      </c>
      <c r="C704">
        <v>703</v>
      </c>
      <c r="D704">
        <v>16</v>
      </c>
      <c r="E704">
        <v>2</v>
      </c>
      <c r="F704">
        <v>10</v>
      </c>
      <c r="G704">
        <v>20</v>
      </c>
      <c r="H704">
        <v>0</v>
      </c>
      <c r="I704">
        <v>10</v>
      </c>
      <c r="J704">
        <f t="shared" si="103"/>
        <v>3</v>
      </c>
      <c r="K704">
        <f t="shared" si="102"/>
        <v>0</v>
      </c>
      <c r="L704" t="str">
        <f t="shared" si="104"/>
        <v>Home Win</v>
      </c>
    </row>
    <row r="705" spans="1:12" x14ac:dyDescent="0.35">
      <c r="A705">
        <v>1</v>
      </c>
      <c r="B705">
        <v>51</v>
      </c>
      <c r="C705">
        <v>704</v>
      </c>
      <c r="D705">
        <v>15</v>
      </c>
      <c r="E705">
        <v>3</v>
      </c>
      <c r="F705">
        <v>17</v>
      </c>
      <c r="G705">
        <v>21</v>
      </c>
      <c r="H705">
        <v>3</v>
      </c>
      <c r="I705">
        <v>14</v>
      </c>
      <c r="J705">
        <f t="shared" si="103"/>
        <v>1</v>
      </c>
      <c r="K705">
        <f t="shared" si="102"/>
        <v>1</v>
      </c>
      <c r="L705" t="str">
        <f t="shared" si="104"/>
        <v>Draw</v>
      </c>
    </row>
    <row r="706" spans="1:12" x14ac:dyDescent="0.35">
      <c r="A706">
        <v>1</v>
      </c>
      <c r="B706">
        <v>51</v>
      </c>
      <c r="C706">
        <v>705</v>
      </c>
      <c r="D706">
        <v>14</v>
      </c>
      <c r="E706">
        <v>1</v>
      </c>
      <c r="F706">
        <v>8</v>
      </c>
      <c r="G706">
        <v>22</v>
      </c>
      <c r="H706">
        <v>2</v>
      </c>
      <c r="I706">
        <v>10</v>
      </c>
      <c r="J706">
        <f t="shared" si="103"/>
        <v>0</v>
      </c>
      <c r="K706">
        <f t="shared" ref="K706:K757" si="105">IF(E706&lt;H706, 3, IF(E706=H706, 1, 0))</f>
        <v>3</v>
      </c>
      <c r="L706" t="str">
        <f t="shared" si="104"/>
        <v>Away Win</v>
      </c>
    </row>
    <row r="707" spans="1:12" x14ac:dyDescent="0.35">
      <c r="A707">
        <v>1</v>
      </c>
      <c r="B707">
        <v>51</v>
      </c>
      <c r="C707">
        <v>706</v>
      </c>
      <c r="D707">
        <v>13</v>
      </c>
      <c r="E707">
        <v>1</v>
      </c>
      <c r="F707">
        <v>20</v>
      </c>
      <c r="G707">
        <v>23</v>
      </c>
      <c r="H707">
        <v>2</v>
      </c>
      <c r="I707">
        <v>14</v>
      </c>
      <c r="J707">
        <f t="shared" ref="J707:J757" si="106">IF(E707&gt;H707, 3, IF(E707=H707, 1, 0))</f>
        <v>0</v>
      </c>
      <c r="K707">
        <f t="shared" si="105"/>
        <v>3</v>
      </c>
      <c r="L707" t="str">
        <f t="shared" si="104"/>
        <v>Away Win</v>
      </c>
    </row>
    <row r="708" spans="1:12" x14ac:dyDescent="0.35">
      <c r="A708">
        <v>1</v>
      </c>
      <c r="B708">
        <v>51</v>
      </c>
      <c r="C708">
        <v>707</v>
      </c>
      <c r="D708">
        <v>12</v>
      </c>
      <c r="E708">
        <v>3</v>
      </c>
      <c r="F708">
        <v>14</v>
      </c>
      <c r="G708">
        <v>24</v>
      </c>
      <c r="H708">
        <v>1</v>
      </c>
      <c r="I708">
        <v>14</v>
      </c>
      <c r="J708">
        <f t="shared" si="106"/>
        <v>3</v>
      </c>
      <c r="K708">
        <f t="shared" si="105"/>
        <v>0</v>
      </c>
      <c r="L708" t="str">
        <f t="shared" ref="L708:L757" si="107">IF(J708=1, "Draw", IF(J708=3, "Home Win", "Away Win"))</f>
        <v>Home Win</v>
      </c>
    </row>
    <row r="709" spans="1:12" x14ac:dyDescent="0.35">
      <c r="A709">
        <v>1</v>
      </c>
      <c r="B709">
        <v>51</v>
      </c>
      <c r="C709">
        <v>708</v>
      </c>
      <c r="D709">
        <v>11</v>
      </c>
      <c r="E709">
        <v>2</v>
      </c>
      <c r="F709">
        <v>28</v>
      </c>
      <c r="G709">
        <v>25</v>
      </c>
      <c r="H709">
        <v>0</v>
      </c>
      <c r="I709">
        <v>7</v>
      </c>
      <c r="J709">
        <f t="shared" si="106"/>
        <v>3</v>
      </c>
      <c r="K709">
        <f t="shared" si="105"/>
        <v>0</v>
      </c>
      <c r="L709" t="str">
        <f t="shared" si="107"/>
        <v>Home Win</v>
      </c>
    </row>
    <row r="710" spans="1:12" x14ac:dyDescent="0.35">
      <c r="A710">
        <v>1</v>
      </c>
      <c r="B710">
        <v>51</v>
      </c>
      <c r="C710">
        <v>709</v>
      </c>
      <c r="D710">
        <v>10</v>
      </c>
      <c r="E710">
        <v>2</v>
      </c>
      <c r="F710">
        <v>10</v>
      </c>
      <c r="G710">
        <v>26</v>
      </c>
      <c r="H710">
        <v>0</v>
      </c>
      <c r="I710">
        <v>8</v>
      </c>
      <c r="J710">
        <f t="shared" si="106"/>
        <v>3</v>
      </c>
      <c r="K710">
        <f t="shared" si="105"/>
        <v>0</v>
      </c>
      <c r="L710" t="str">
        <f t="shared" si="107"/>
        <v>Home Win</v>
      </c>
    </row>
    <row r="711" spans="1:12" x14ac:dyDescent="0.35">
      <c r="A711">
        <v>1</v>
      </c>
      <c r="B711">
        <v>51</v>
      </c>
      <c r="C711">
        <v>710</v>
      </c>
      <c r="D711">
        <v>9</v>
      </c>
      <c r="E711">
        <v>1</v>
      </c>
      <c r="F711">
        <v>11</v>
      </c>
      <c r="G711">
        <v>27</v>
      </c>
      <c r="H711">
        <v>2</v>
      </c>
      <c r="I711">
        <v>18</v>
      </c>
      <c r="J711">
        <f t="shared" si="106"/>
        <v>0</v>
      </c>
      <c r="K711">
        <f t="shared" si="105"/>
        <v>3</v>
      </c>
      <c r="L711" t="str">
        <f t="shared" si="107"/>
        <v>Away Win</v>
      </c>
    </row>
    <row r="712" spans="1:12" x14ac:dyDescent="0.35">
      <c r="A712">
        <v>1</v>
      </c>
      <c r="B712">
        <v>51</v>
      </c>
      <c r="C712">
        <v>711</v>
      </c>
      <c r="D712">
        <v>8</v>
      </c>
      <c r="E712">
        <v>3</v>
      </c>
      <c r="F712">
        <v>16</v>
      </c>
      <c r="G712">
        <v>28</v>
      </c>
      <c r="H712">
        <v>1</v>
      </c>
      <c r="I712">
        <v>8</v>
      </c>
      <c r="J712">
        <f t="shared" si="106"/>
        <v>3</v>
      </c>
      <c r="K712">
        <f t="shared" si="105"/>
        <v>0</v>
      </c>
      <c r="L712" t="str">
        <f t="shared" si="107"/>
        <v>Home Win</v>
      </c>
    </row>
    <row r="713" spans="1:12" x14ac:dyDescent="0.35">
      <c r="A713">
        <v>1</v>
      </c>
      <c r="B713">
        <v>51</v>
      </c>
      <c r="C713">
        <v>712</v>
      </c>
      <c r="D713">
        <v>7</v>
      </c>
      <c r="E713">
        <v>2</v>
      </c>
      <c r="F713">
        <v>20</v>
      </c>
      <c r="G713">
        <v>2</v>
      </c>
      <c r="H713">
        <v>0</v>
      </c>
      <c r="I713">
        <v>9</v>
      </c>
      <c r="J713">
        <f t="shared" si="106"/>
        <v>3</v>
      </c>
      <c r="K713">
        <f t="shared" si="105"/>
        <v>0</v>
      </c>
      <c r="L713" t="str">
        <f t="shared" si="107"/>
        <v>Home Win</v>
      </c>
    </row>
    <row r="714" spans="1:12" x14ac:dyDescent="0.35">
      <c r="A714">
        <v>1</v>
      </c>
      <c r="B714">
        <v>51</v>
      </c>
      <c r="C714">
        <v>713</v>
      </c>
      <c r="D714">
        <v>6</v>
      </c>
      <c r="E714">
        <v>3</v>
      </c>
      <c r="F714">
        <v>27</v>
      </c>
      <c r="G714">
        <v>3</v>
      </c>
      <c r="H714">
        <v>1</v>
      </c>
      <c r="I714">
        <v>9</v>
      </c>
      <c r="J714">
        <f t="shared" si="106"/>
        <v>3</v>
      </c>
      <c r="K714">
        <f t="shared" si="105"/>
        <v>0</v>
      </c>
      <c r="L714" t="str">
        <f t="shared" si="107"/>
        <v>Home Win</v>
      </c>
    </row>
    <row r="715" spans="1:12" x14ac:dyDescent="0.35">
      <c r="A715">
        <v>1</v>
      </c>
      <c r="B715">
        <v>51</v>
      </c>
      <c r="C715">
        <v>714</v>
      </c>
      <c r="D715">
        <v>5</v>
      </c>
      <c r="E715">
        <v>2</v>
      </c>
      <c r="F715">
        <v>18</v>
      </c>
      <c r="G715">
        <v>4</v>
      </c>
      <c r="H715">
        <v>0</v>
      </c>
      <c r="I715">
        <v>6</v>
      </c>
      <c r="J715">
        <f t="shared" si="106"/>
        <v>3</v>
      </c>
      <c r="K715">
        <f t="shared" si="105"/>
        <v>0</v>
      </c>
      <c r="L715" t="str">
        <f t="shared" si="107"/>
        <v>Home Win</v>
      </c>
    </row>
    <row r="716" spans="1:12" x14ac:dyDescent="0.35">
      <c r="A716">
        <v>1</v>
      </c>
      <c r="B716">
        <v>52</v>
      </c>
      <c r="C716">
        <v>715</v>
      </c>
      <c r="D716">
        <v>1</v>
      </c>
      <c r="E716">
        <v>0</v>
      </c>
      <c r="F716">
        <v>18</v>
      </c>
      <c r="G716">
        <v>12</v>
      </c>
      <c r="H716">
        <v>1</v>
      </c>
      <c r="I716">
        <v>9</v>
      </c>
      <c r="J716">
        <f t="shared" si="106"/>
        <v>0</v>
      </c>
      <c r="K716">
        <f t="shared" si="105"/>
        <v>3</v>
      </c>
      <c r="L716" t="str">
        <f t="shared" si="107"/>
        <v>Away Win</v>
      </c>
    </row>
    <row r="717" spans="1:12" x14ac:dyDescent="0.35">
      <c r="A717">
        <v>1</v>
      </c>
      <c r="B717">
        <v>52</v>
      </c>
      <c r="C717">
        <v>716</v>
      </c>
      <c r="D717">
        <v>13</v>
      </c>
      <c r="E717">
        <v>0</v>
      </c>
      <c r="F717">
        <v>19</v>
      </c>
      <c r="G717">
        <v>11</v>
      </c>
      <c r="H717">
        <v>2</v>
      </c>
      <c r="I717">
        <v>12</v>
      </c>
      <c r="J717">
        <f t="shared" si="106"/>
        <v>0</v>
      </c>
      <c r="K717">
        <f t="shared" si="105"/>
        <v>3</v>
      </c>
      <c r="L717" t="str">
        <f t="shared" si="107"/>
        <v>Away Win</v>
      </c>
    </row>
    <row r="718" spans="1:12" x14ac:dyDescent="0.35">
      <c r="A718">
        <v>1</v>
      </c>
      <c r="B718">
        <v>52</v>
      </c>
      <c r="C718">
        <v>717</v>
      </c>
      <c r="D718">
        <v>14</v>
      </c>
      <c r="E718">
        <v>4</v>
      </c>
      <c r="F718">
        <v>15</v>
      </c>
      <c r="G718">
        <v>10</v>
      </c>
      <c r="H718">
        <v>1</v>
      </c>
      <c r="I718">
        <v>7</v>
      </c>
      <c r="J718">
        <f t="shared" si="106"/>
        <v>3</v>
      </c>
      <c r="K718">
        <f t="shared" si="105"/>
        <v>0</v>
      </c>
      <c r="L718" t="str">
        <f t="shared" si="107"/>
        <v>Home Win</v>
      </c>
    </row>
    <row r="719" spans="1:12" x14ac:dyDescent="0.35">
      <c r="A719">
        <v>1</v>
      </c>
      <c r="B719">
        <v>52</v>
      </c>
      <c r="C719">
        <v>718</v>
      </c>
      <c r="D719">
        <v>15</v>
      </c>
      <c r="E719">
        <v>6</v>
      </c>
      <c r="F719">
        <v>32</v>
      </c>
      <c r="G719">
        <v>9</v>
      </c>
      <c r="H719">
        <v>0</v>
      </c>
      <c r="I719">
        <v>5</v>
      </c>
      <c r="J719">
        <f t="shared" si="106"/>
        <v>3</v>
      </c>
      <c r="K719">
        <f t="shared" si="105"/>
        <v>0</v>
      </c>
      <c r="L719" t="str">
        <f t="shared" si="107"/>
        <v>Home Win</v>
      </c>
    </row>
    <row r="720" spans="1:12" x14ac:dyDescent="0.35">
      <c r="A720">
        <v>1</v>
      </c>
      <c r="B720">
        <v>52</v>
      </c>
      <c r="C720">
        <v>719</v>
      </c>
      <c r="D720">
        <v>16</v>
      </c>
      <c r="E720">
        <v>0</v>
      </c>
      <c r="F720">
        <v>5</v>
      </c>
      <c r="G720">
        <v>8</v>
      </c>
      <c r="H720">
        <v>1</v>
      </c>
      <c r="I720">
        <v>23</v>
      </c>
      <c r="J720">
        <f t="shared" si="106"/>
        <v>0</v>
      </c>
      <c r="K720">
        <f t="shared" si="105"/>
        <v>3</v>
      </c>
      <c r="L720" t="str">
        <f t="shared" si="107"/>
        <v>Away Win</v>
      </c>
    </row>
    <row r="721" spans="1:12" x14ac:dyDescent="0.35">
      <c r="A721">
        <v>1</v>
      </c>
      <c r="B721">
        <v>52</v>
      </c>
      <c r="C721">
        <v>720</v>
      </c>
      <c r="D721">
        <v>17</v>
      </c>
      <c r="E721">
        <v>2</v>
      </c>
      <c r="F721">
        <v>17</v>
      </c>
      <c r="G721">
        <v>7</v>
      </c>
      <c r="H721">
        <v>2</v>
      </c>
      <c r="I721">
        <v>16</v>
      </c>
      <c r="J721">
        <f t="shared" si="106"/>
        <v>1</v>
      </c>
      <c r="K721">
        <f t="shared" si="105"/>
        <v>1</v>
      </c>
      <c r="L721" t="str">
        <f t="shared" si="107"/>
        <v>Draw</v>
      </c>
    </row>
    <row r="722" spans="1:12" x14ac:dyDescent="0.35">
      <c r="A722">
        <v>1</v>
      </c>
      <c r="B722">
        <v>52</v>
      </c>
      <c r="C722">
        <v>721</v>
      </c>
      <c r="D722">
        <v>18</v>
      </c>
      <c r="E722">
        <v>0</v>
      </c>
      <c r="F722">
        <v>13</v>
      </c>
      <c r="G722">
        <v>6</v>
      </c>
      <c r="H722">
        <v>4</v>
      </c>
      <c r="I722">
        <v>13</v>
      </c>
      <c r="J722">
        <f t="shared" si="106"/>
        <v>0</v>
      </c>
      <c r="K722">
        <f t="shared" si="105"/>
        <v>3</v>
      </c>
      <c r="L722" t="str">
        <f t="shared" si="107"/>
        <v>Away Win</v>
      </c>
    </row>
    <row r="723" spans="1:12" x14ac:dyDescent="0.35">
      <c r="A723">
        <v>1</v>
      </c>
      <c r="B723">
        <v>52</v>
      </c>
      <c r="C723">
        <v>722</v>
      </c>
      <c r="D723">
        <v>19</v>
      </c>
      <c r="E723">
        <v>1</v>
      </c>
      <c r="F723">
        <v>14</v>
      </c>
      <c r="G723">
        <v>5</v>
      </c>
      <c r="H723">
        <v>2</v>
      </c>
      <c r="I723">
        <v>7</v>
      </c>
      <c r="J723">
        <f t="shared" si="106"/>
        <v>0</v>
      </c>
      <c r="K723">
        <f t="shared" si="105"/>
        <v>3</v>
      </c>
      <c r="L723" t="str">
        <f t="shared" si="107"/>
        <v>Away Win</v>
      </c>
    </row>
    <row r="724" spans="1:12" x14ac:dyDescent="0.35">
      <c r="A724">
        <v>1</v>
      </c>
      <c r="B724">
        <v>52</v>
      </c>
      <c r="C724">
        <v>723</v>
      </c>
      <c r="D724">
        <v>20</v>
      </c>
      <c r="E724">
        <v>1</v>
      </c>
      <c r="F724">
        <v>9</v>
      </c>
      <c r="G724">
        <v>4</v>
      </c>
      <c r="H724">
        <v>5</v>
      </c>
      <c r="I724">
        <v>23</v>
      </c>
      <c r="J724">
        <f t="shared" si="106"/>
        <v>0</v>
      </c>
      <c r="K724">
        <f t="shared" si="105"/>
        <v>3</v>
      </c>
      <c r="L724" t="str">
        <f t="shared" si="107"/>
        <v>Away Win</v>
      </c>
    </row>
    <row r="725" spans="1:12" x14ac:dyDescent="0.35">
      <c r="A725">
        <v>1</v>
      </c>
      <c r="B725">
        <v>52</v>
      </c>
      <c r="C725">
        <v>724</v>
      </c>
      <c r="D725">
        <v>21</v>
      </c>
      <c r="E725">
        <v>2</v>
      </c>
      <c r="F725">
        <v>15</v>
      </c>
      <c r="G725">
        <v>3</v>
      </c>
      <c r="H725">
        <v>2</v>
      </c>
      <c r="I725">
        <v>10</v>
      </c>
      <c r="J725">
        <f t="shared" si="106"/>
        <v>1</v>
      </c>
      <c r="K725">
        <f t="shared" si="105"/>
        <v>1</v>
      </c>
      <c r="L725" t="str">
        <f t="shared" si="107"/>
        <v>Draw</v>
      </c>
    </row>
    <row r="726" spans="1:12" x14ac:dyDescent="0.35">
      <c r="A726">
        <v>1</v>
      </c>
      <c r="B726">
        <v>52</v>
      </c>
      <c r="C726">
        <v>725</v>
      </c>
      <c r="D726">
        <v>22</v>
      </c>
      <c r="E726">
        <v>3</v>
      </c>
      <c r="F726">
        <v>25</v>
      </c>
      <c r="G726">
        <v>2</v>
      </c>
      <c r="H726">
        <v>0</v>
      </c>
      <c r="I726">
        <v>9</v>
      </c>
      <c r="J726">
        <f t="shared" si="106"/>
        <v>3</v>
      </c>
      <c r="K726">
        <f t="shared" si="105"/>
        <v>0</v>
      </c>
      <c r="L726" t="str">
        <f t="shared" si="107"/>
        <v>Home Win</v>
      </c>
    </row>
    <row r="727" spans="1:12" x14ac:dyDescent="0.35">
      <c r="A727">
        <v>1</v>
      </c>
      <c r="B727">
        <v>52</v>
      </c>
      <c r="C727">
        <v>726</v>
      </c>
      <c r="D727">
        <v>23</v>
      </c>
      <c r="E727">
        <v>3</v>
      </c>
      <c r="F727">
        <v>11</v>
      </c>
      <c r="G727">
        <v>28</v>
      </c>
      <c r="H727">
        <v>3</v>
      </c>
      <c r="I727">
        <v>11</v>
      </c>
      <c r="J727">
        <f t="shared" si="106"/>
        <v>1</v>
      </c>
      <c r="K727">
        <f t="shared" si="105"/>
        <v>1</v>
      </c>
      <c r="L727" t="str">
        <f t="shared" si="107"/>
        <v>Draw</v>
      </c>
    </row>
    <row r="728" spans="1:12" x14ac:dyDescent="0.35">
      <c r="A728">
        <v>1</v>
      </c>
      <c r="B728">
        <v>52</v>
      </c>
      <c r="C728">
        <v>727</v>
      </c>
      <c r="D728">
        <v>24</v>
      </c>
      <c r="E728">
        <v>0</v>
      </c>
      <c r="F728">
        <v>9</v>
      </c>
      <c r="G728">
        <v>27</v>
      </c>
      <c r="H728">
        <v>4</v>
      </c>
      <c r="I728">
        <v>15</v>
      </c>
      <c r="J728">
        <f t="shared" si="106"/>
        <v>0</v>
      </c>
      <c r="K728">
        <f t="shared" si="105"/>
        <v>3</v>
      </c>
      <c r="L728" t="str">
        <f t="shared" si="107"/>
        <v>Away Win</v>
      </c>
    </row>
    <row r="729" spans="1:12" x14ac:dyDescent="0.35">
      <c r="A729">
        <v>1</v>
      </c>
      <c r="B729">
        <v>52</v>
      </c>
      <c r="C729">
        <v>728</v>
      </c>
      <c r="D729">
        <v>25</v>
      </c>
      <c r="E729">
        <v>2</v>
      </c>
      <c r="F729">
        <v>10</v>
      </c>
      <c r="G729">
        <v>26</v>
      </c>
      <c r="H729">
        <v>0</v>
      </c>
      <c r="I729">
        <v>6</v>
      </c>
      <c r="J729">
        <f t="shared" si="106"/>
        <v>3</v>
      </c>
      <c r="K729">
        <f t="shared" si="105"/>
        <v>0</v>
      </c>
      <c r="L729" t="str">
        <f t="shared" si="107"/>
        <v>Home Win</v>
      </c>
    </row>
    <row r="730" spans="1:12" x14ac:dyDescent="0.35">
      <c r="A730">
        <v>1</v>
      </c>
      <c r="B730">
        <v>53</v>
      </c>
      <c r="C730">
        <v>729</v>
      </c>
      <c r="D730">
        <v>1</v>
      </c>
      <c r="E730">
        <v>1</v>
      </c>
      <c r="F730">
        <v>7</v>
      </c>
      <c r="G730">
        <v>6</v>
      </c>
      <c r="H730">
        <v>2</v>
      </c>
      <c r="I730">
        <v>15</v>
      </c>
      <c r="J730">
        <f t="shared" si="106"/>
        <v>0</v>
      </c>
      <c r="K730">
        <f t="shared" si="105"/>
        <v>3</v>
      </c>
      <c r="L730" t="str">
        <f t="shared" si="107"/>
        <v>Away Win</v>
      </c>
    </row>
    <row r="731" spans="1:12" x14ac:dyDescent="0.35">
      <c r="A731">
        <v>1</v>
      </c>
      <c r="B731">
        <v>53</v>
      </c>
      <c r="C731">
        <v>730</v>
      </c>
      <c r="D731">
        <v>7</v>
      </c>
      <c r="E731">
        <v>1</v>
      </c>
      <c r="F731">
        <v>7</v>
      </c>
      <c r="G731">
        <v>5</v>
      </c>
      <c r="H731">
        <v>3</v>
      </c>
      <c r="I731">
        <v>17</v>
      </c>
      <c r="J731">
        <f t="shared" si="106"/>
        <v>0</v>
      </c>
      <c r="K731">
        <f t="shared" si="105"/>
        <v>3</v>
      </c>
      <c r="L731" t="str">
        <f t="shared" si="107"/>
        <v>Away Win</v>
      </c>
    </row>
    <row r="732" spans="1:12" x14ac:dyDescent="0.35">
      <c r="A732">
        <v>1</v>
      </c>
      <c r="B732">
        <v>53</v>
      </c>
      <c r="C732">
        <v>731</v>
      </c>
      <c r="D732">
        <v>8</v>
      </c>
      <c r="E732">
        <v>1</v>
      </c>
      <c r="F732">
        <v>14</v>
      </c>
      <c r="G732">
        <v>4</v>
      </c>
      <c r="H732">
        <v>0</v>
      </c>
      <c r="I732">
        <v>10</v>
      </c>
      <c r="J732">
        <f t="shared" si="106"/>
        <v>3</v>
      </c>
      <c r="K732">
        <f t="shared" si="105"/>
        <v>0</v>
      </c>
      <c r="L732" t="str">
        <f t="shared" si="107"/>
        <v>Home Win</v>
      </c>
    </row>
    <row r="733" spans="1:12" x14ac:dyDescent="0.35">
      <c r="A733">
        <v>1</v>
      </c>
      <c r="B733">
        <v>53</v>
      </c>
      <c r="C733">
        <v>732</v>
      </c>
      <c r="D733">
        <v>9</v>
      </c>
      <c r="E733">
        <v>0</v>
      </c>
      <c r="F733">
        <v>8</v>
      </c>
      <c r="G733">
        <v>3</v>
      </c>
      <c r="H733">
        <v>3</v>
      </c>
      <c r="I733">
        <v>11</v>
      </c>
      <c r="J733">
        <f t="shared" si="106"/>
        <v>0</v>
      </c>
      <c r="K733">
        <f t="shared" si="105"/>
        <v>3</v>
      </c>
      <c r="L733" t="str">
        <f t="shared" si="107"/>
        <v>Away Win</v>
      </c>
    </row>
    <row r="734" spans="1:12" x14ac:dyDescent="0.35">
      <c r="A734">
        <v>1</v>
      </c>
      <c r="B734">
        <v>53</v>
      </c>
      <c r="C734">
        <v>733</v>
      </c>
      <c r="D734">
        <v>10</v>
      </c>
      <c r="E734">
        <v>1</v>
      </c>
      <c r="F734">
        <v>9</v>
      </c>
      <c r="G734">
        <v>2</v>
      </c>
      <c r="H734">
        <v>1</v>
      </c>
      <c r="I734">
        <v>15</v>
      </c>
      <c r="J734">
        <f t="shared" si="106"/>
        <v>1</v>
      </c>
      <c r="K734">
        <f t="shared" si="105"/>
        <v>1</v>
      </c>
      <c r="L734" t="str">
        <f t="shared" si="107"/>
        <v>Draw</v>
      </c>
    </row>
    <row r="735" spans="1:12" x14ac:dyDescent="0.35">
      <c r="A735">
        <v>1</v>
      </c>
      <c r="B735">
        <v>53</v>
      </c>
      <c r="C735">
        <v>734</v>
      </c>
      <c r="D735">
        <v>11</v>
      </c>
      <c r="E735">
        <v>3</v>
      </c>
      <c r="F735">
        <v>10</v>
      </c>
      <c r="G735">
        <v>28</v>
      </c>
      <c r="H735">
        <v>2</v>
      </c>
      <c r="I735">
        <v>17</v>
      </c>
      <c r="J735">
        <f t="shared" si="106"/>
        <v>3</v>
      </c>
      <c r="K735">
        <f t="shared" si="105"/>
        <v>0</v>
      </c>
      <c r="L735" t="str">
        <f t="shared" si="107"/>
        <v>Home Win</v>
      </c>
    </row>
    <row r="736" spans="1:12" x14ac:dyDescent="0.35">
      <c r="A736">
        <v>1</v>
      </c>
      <c r="B736">
        <v>53</v>
      </c>
      <c r="C736">
        <v>735</v>
      </c>
      <c r="D736">
        <v>12</v>
      </c>
      <c r="E736">
        <v>1</v>
      </c>
      <c r="F736">
        <v>10</v>
      </c>
      <c r="G736">
        <v>27</v>
      </c>
      <c r="H736">
        <v>1</v>
      </c>
      <c r="I736">
        <v>17</v>
      </c>
      <c r="J736">
        <f t="shared" si="106"/>
        <v>1</v>
      </c>
      <c r="K736">
        <f t="shared" si="105"/>
        <v>1</v>
      </c>
      <c r="L736" t="str">
        <f t="shared" si="107"/>
        <v>Draw</v>
      </c>
    </row>
    <row r="737" spans="1:12" x14ac:dyDescent="0.35">
      <c r="A737">
        <v>1</v>
      </c>
      <c r="B737">
        <v>53</v>
      </c>
      <c r="C737">
        <v>736</v>
      </c>
      <c r="D737">
        <v>13</v>
      </c>
      <c r="E737">
        <v>2</v>
      </c>
      <c r="F737">
        <v>21</v>
      </c>
      <c r="G737">
        <v>26</v>
      </c>
      <c r="H737">
        <v>0</v>
      </c>
      <c r="I737">
        <v>8</v>
      </c>
      <c r="J737">
        <f t="shared" si="106"/>
        <v>3</v>
      </c>
      <c r="K737">
        <f t="shared" si="105"/>
        <v>0</v>
      </c>
      <c r="L737" t="str">
        <f t="shared" si="107"/>
        <v>Home Win</v>
      </c>
    </row>
    <row r="738" spans="1:12" x14ac:dyDescent="0.35">
      <c r="A738">
        <v>1</v>
      </c>
      <c r="B738">
        <v>53</v>
      </c>
      <c r="C738">
        <v>737</v>
      </c>
      <c r="D738">
        <v>14</v>
      </c>
      <c r="E738">
        <v>3</v>
      </c>
      <c r="F738">
        <v>18</v>
      </c>
      <c r="G738">
        <v>25</v>
      </c>
      <c r="H738">
        <v>1</v>
      </c>
      <c r="I738">
        <v>9</v>
      </c>
      <c r="J738">
        <f t="shared" si="106"/>
        <v>3</v>
      </c>
      <c r="K738">
        <f t="shared" si="105"/>
        <v>0</v>
      </c>
      <c r="L738" t="str">
        <f t="shared" si="107"/>
        <v>Home Win</v>
      </c>
    </row>
    <row r="739" spans="1:12" x14ac:dyDescent="0.35">
      <c r="A739">
        <v>1</v>
      </c>
      <c r="B739">
        <v>53</v>
      </c>
      <c r="C739">
        <v>738</v>
      </c>
      <c r="D739">
        <v>15</v>
      </c>
      <c r="E739">
        <v>2</v>
      </c>
      <c r="F739">
        <v>24</v>
      </c>
      <c r="G739">
        <v>24</v>
      </c>
      <c r="H739">
        <v>0</v>
      </c>
      <c r="I739">
        <v>10</v>
      </c>
      <c r="J739">
        <f t="shared" si="106"/>
        <v>3</v>
      </c>
      <c r="K739">
        <f t="shared" si="105"/>
        <v>0</v>
      </c>
      <c r="L739" t="str">
        <f t="shared" si="107"/>
        <v>Home Win</v>
      </c>
    </row>
    <row r="740" spans="1:12" x14ac:dyDescent="0.35">
      <c r="A740">
        <v>1</v>
      </c>
      <c r="B740">
        <v>53</v>
      </c>
      <c r="C740">
        <v>739</v>
      </c>
      <c r="D740">
        <v>16</v>
      </c>
      <c r="E740">
        <v>1</v>
      </c>
      <c r="F740">
        <v>18</v>
      </c>
      <c r="G740">
        <v>23</v>
      </c>
      <c r="H740">
        <v>2</v>
      </c>
      <c r="I740">
        <v>14</v>
      </c>
      <c r="J740">
        <f t="shared" si="106"/>
        <v>0</v>
      </c>
      <c r="K740">
        <f t="shared" si="105"/>
        <v>3</v>
      </c>
      <c r="L740" t="str">
        <f t="shared" si="107"/>
        <v>Away Win</v>
      </c>
    </row>
    <row r="741" spans="1:12" x14ac:dyDescent="0.35">
      <c r="A741">
        <v>1</v>
      </c>
      <c r="B741">
        <v>53</v>
      </c>
      <c r="C741">
        <v>740</v>
      </c>
      <c r="D741">
        <v>17</v>
      </c>
      <c r="E741">
        <v>0</v>
      </c>
      <c r="F741">
        <v>8</v>
      </c>
      <c r="G741">
        <v>22</v>
      </c>
      <c r="H741">
        <v>1</v>
      </c>
      <c r="I741">
        <v>12</v>
      </c>
      <c r="J741">
        <f t="shared" si="106"/>
        <v>0</v>
      </c>
      <c r="K741">
        <f t="shared" si="105"/>
        <v>3</v>
      </c>
      <c r="L741" t="str">
        <f t="shared" si="107"/>
        <v>Away Win</v>
      </c>
    </row>
    <row r="742" spans="1:12" x14ac:dyDescent="0.35">
      <c r="A742">
        <v>1</v>
      </c>
      <c r="B742">
        <v>53</v>
      </c>
      <c r="C742">
        <v>741</v>
      </c>
      <c r="D742">
        <v>18</v>
      </c>
      <c r="E742">
        <v>1</v>
      </c>
      <c r="F742">
        <v>12</v>
      </c>
      <c r="G742">
        <v>21</v>
      </c>
      <c r="H742">
        <v>2</v>
      </c>
      <c r="I742">
        <v>8</v>
      </c>
      <c r="J742">
        <f t="shared" si="106"/>
        <v>0</v>
      </c>
      <c r="K742">
        <f t="shared" si="105"/>
        <v>3</v>
      </c>
      <c r="L742" t="str">
        <f t="shared" si="107"/>
        <v>Away Win</v>
      </c>
    </row>
    <row r="743" spans="1:12" x14ac:dyDescent="0.35">
      <c r="A743">
        <v>1</v>
      </c>
      <c r="B743">
        <v>53</v>
      </c>
      <c r="C743">
        <v>742</v>
      </c>
      <c r="D743">
        <v>19</v>
      </c>
      <c r="E743">
        <v>4</v>
      </c>
      <c r="F743">
        <v>25</v>
      </c>
      <c r="G743">
        <v>20</v>
      </c>
      <c r="H743">
        <v>1</v>
      </c>
      <c r="I743">
        <v>9</v>
      </c>
      <c r="J743">
        <f t="shared" si="106"/>
        <v>3</v>
      </c>
      <c r="K743">
        <f t="shared" si="105"/>
        <v>0</v>
      </c>
      <c r="L743" t="str">
        <f t="shared" si="107"/>
        <v>Home Win</v>
      </c>
    </row>
    <row r="744" spans="1:12" x14ac:dyDescent="0.35">
      <c r="A744">
        <v>1</v>
      </c>
      <c r="B744">
        <v>54</v>
      </c>
      <c r="C744">
        <v>743</v>
      </c>
      <c r="D744">
        <v>1</v>
      </c>
      <c r="E744">
        <v>0</v>
      </c>
      <c r="F744">
        <v>9</v>
      </c>
      <c r="G744">
        <v>8</v>
      </c>
      <c r="H744">
        <v>0</v>
      </c>
      <c r="I744">
        <v>15</v>
      </c>
      <c r="J744">
        <f t="shared" si="106"/>
        <v>1</v>
      </c>
      <c r="K744">
        <f t="shared" si="105"/>
        <v>1</v>
      </c>
      <c r="L744" t="str">
        <f t="shared" si="107"/>
        <v>Draw</v>
      </c>
    </row>
    <row r="745" spans="1:12" x14ac:dyDescent="0.35">
      <c r="A745">
        <v>1</v>
      </c>
      <c r="B745">
        <v>54</v>
      </c>
      <c r="C745">
        <v>744</v>
      </c>
      <c r="D745">
        <v>9</v>
      </c>
      <c r="E745">
        <v>1</v>
      </c>
      <c r="F745">
        <v>9</v>
      </c>
      <c r="G745">
        <v>7</v>
      </c>
      <c r="H745">
        <v>2</v>
      </c>
      <c r="I745">
        <v>10</v>
      </c>
      <c r="J745">
        <f t="shared" si="106"/>
        <v>0</v>
      </c>
      <c r="K745">
        <f t="shared" si="105"/>
        <v>3</v>
      </c>
      <c r="L745" t="str">
        <f t="shared" si="107"/>
        <v>Away Win</v>
      </c>
    </row>
    <row r="746" spans="1:12" x14ac:dyDescent="0.35">
      <c r="A746">
        <v>1</v>
      </c>
      <c r="B746">
        <v>54</v>
      </c>
      <c r="C746">
        <v>745</v>
      </c>
      <c r="D746">
        <v>10</v>
      </c>
      <c r="E746">
        <v>0</v>
      </c>
      <c r="F746">
        <v>8</v>
      </c>
      <c r="G746">
        <v>6</v>
      </c>
      <c r="H746">
        <v>1</v>
      </c>
      <c r="I746">
        <v>21</v>
      </c>
      <c r="J746">
        <f t="shared" si="106"/>
        <v>0</v>
      </c>
      <c r="K746">
        <f t="shared" si="105"/>
        <v>3</v>
      </c>
      <c r="L746" t="str">
        <f t="shared" si="107"/>
        <v>Away Win</v>
      </c>
    </row>
    <row r="747" spans="1:12" x14ac:dyDescent="0.35">
      <c r="A747">
        <v>1</v>
      </c>
      <c r="B747">
        <v>54</v>
      </c>
      <c r="C747">
        <v>746</v>
      </c>
      <c r="D747">
        <v>11</v>
      </c>
      <c r="E747">
        <v>0</v>
      </c>
      <c r="F747">
        <v>5</v>
      </c>
      <c r="G747">
        <v>5</v>
      </c>
      <c r="H747">
        <v>2</v>
      </c>
      <c r="I747">
        <v>14</v>
      </c>
      <c r="J747">
        <f t="shared" si="106"/>
        <v>0</v>
      </c>
      <c r="K747">
        <f t="shared" si="105"/>
        <v>3</v>
      </c>
      <c r="L747" t="str">
        <f t="shared" si="107"/>
        <v>Away Win</v>
      </c>
    </row>
    <row r="748" spans="1:12" x14ac:dyDescent="0.35">
      <c r="A748">
        <v>1</v>
      </c>
      <c r="B748">
        <v>54</v>
      </c>
      <c r="C748">
        <v>747</v>
      </c>
      <c r="D748">
        <v>12</v>
      </c>
      <c r="E748">
        <v>0</v>
      </c>
      <c r="F748">
        <v>6</v>
      </c>
      <c r="G748">
        <v>4</v>
      </c>
      <c r="H748">
        <v>2</v>
      </c>
      <c r="I748">
        <v>17</v>
      </c>
      <c r="J748">
        <f t="shared" si="106"/>
        <v>0</v>
      </c>
      <c r="K748">
        <f t="shared" si="105"/>
        <v>3</v>
      </c>
      <c r="L748" t="str">
        <f t="shared" si="107"/>
        <v>Away Win</v>
      </c>
    </row>
    <row r="749" spans="1:12" x14ac:dyDescent="0.35">
      <c r="A749">
        <v>1</v>
      </c>
      <c r="B749">
        <v>54</v>
      </c>
      <c r="C749">
        <v>748</v>
      </c>
      <c r="D749">
        <v>13</v>
      </c>
      <c r="E749">
        <v>3</v>
      </c>
      <c r="F749">
        <v>18</v>
      </c>
      <c r="G749">
        <v>3</v>
      </c>
      <c r="H749">
        <v>0</v>
      </c>
      <c r="I749">
        <v>10</v>
      </c>
      <c r="J749">
        <f t="shared" si="106"/>
        <v>3</v>
      </c>
      <c r="K749">
        <f t="shared" si="105"/>
        <v>0</v>
      </c>
      <c r="L749" t="str">
        <f t="shared" si="107"/>
        <v>Home Win</v>
      </c>
    </row>
    <row r="750" spans="1:12" x14ac:dyDescent="0.35">
      <c r="A750">
        <v>1</v>
      </c>
      <c r="B750">
        <v>54</v>
      </c>
      <c r="C750">
        <v>749</v>
      </c>
      <c r="D750">
        <v>14</v>
      </c>
      <c r="E750">
        <v>3</v>
      </c>
      <c r="F750">
        <v>15</v>
      </c>
      <c r="G750">
        <v>2</v>
      </c>
      <c r="H750">
        <v>1</v>
      </c>
      <c r="I750">
        <v>12</v>
      </c>
      <c r="J750">
        <f t="shared" si="106"/>
        <v>3</v>
      </c>
      <c r="K750">
        <f t="shared" si="105"/>
        <v>0</v>
      </c>
      <c r="L750" t="str">
        <f t="shared" si="107"/>
        <v>Home Win</v>
      </c>
    </row>
    <row r="751" spans="1:12" x14ac:dyDescent="0.35">
      <c r="A751">
        <v>1</v>
      </c>
      <c r="B751">
        <v>54</v>
      </c>
      <c r="C751">
        <v>750</v>
      </c>
      <c r="D751">
        <v>15</v>
      </c>
      <c r="E751">
        <v>3</v>
      </c>
      <c r="F751">
        <v>17</v>
      </c>
      <c r="G751">
        <v>28</v>
      </c>
      <c r="H751">
        <v>1</v>
      </c>
      <c r="I751">
        <v>8</v>
      </c>
      <c r="J751">
        <f t="shared" si="106"/>
        <v>3</v>
      </c>
      <c r="K751">
        <f t="shared" si="105"/>
        <v>0</v>
      </c>
      <c r="L751" t="str">
        <f t="shared" si="107"/>
        <v>Home Win</v>
      </c>
    </row>
    <row r="752" spans="1:12" x14ac:dyDescent="0.35">
      <c r="A752">
        <v>1</v>
      </c>
      <c r="B752">
        <v>54</v>
      </c>
      <c r="C752">
        <v>751</v>
      </c>
      <c r="D752">
        <v>16</v>
      </c>
      <c r="E752">
        <v>0</v>
      </c>
      <c r="F752">
        <v>4</v>
      </c>
      <c r="G752">
        <v>27</v>
      </c>
      <c r="H752">
        <v>7</v>
      </c>
      <c r="I752">
        <v>20</v>
      </c>
      <c r="J752">
        <f t="shared" si="106"/>
        <v>0</v>
      </c>
      <c r="K752">
        <f t="shared" si="105"/>
        <v>3</v>
      </c>
      <c r="L752" t="str">
        <f t="shared" si="107"/>
        <v>Away Win</v>
      </c>
    </row>
    <row r="753" spans="1:12" x14ac:dyDescent="0.35">
      <c r="A753">
        <v>1</v>
      </c>
      <c r="B753">
        <v>54</v>
      </c>
      <c r="C753">
        <v>752</v>
      </c>
      <c r="D753">
        <v>17</v>
      </c>
      <c r="E753">
        <v>1</v>
      </c>
      <c r="F753">
        <v>15</v>
      </c>
      <c r="G753">
        <v>26</v>
      </c>
      <c r="H753">
        <v>2</v>
      </c>
      <c r="I753">
        <v>9</v>
      </c>
      <c r="J753">
        <f t="shared" si="106"/>
        <v>0</v>
      </c>
      <c r="K753">
        <f t="shared" si="105"/>
        <v>3</v>
      </c>
      <c r="L753" t="str">
        <f t="shared" si="107"/>
        <v>Away Win</v>
      </c>
    </row>
    <row r="754" spans="1:12" x14ac:dyDescent="0.35">
      <c r="A754">
        <v>1</v>
      </c>
      <c r="B754">
        <v>54</v>
      </c>
      <c r="C754">
        <v>753</v>
      </c>
      <c r="D754">
        <v>18</v>
      </c>
      <c r="E754">
        <v>2</v>
      </c>
      <c r="F754">
        <v>12</v>
      </c>
      <c r="G754">
        <v>25</v>
      </c>
      <c r="H754">
        <v>0</v>
      </c>
      <c r="I754">
        <v>9</v>
      </c>
      <c r="J754">
        <f t="shared" si="106"/>
        <v>3</v>
      </c>
      <c r="K754">
        <f t="shared" si="105"/>
        <v>0</v>
      </c>
      <c r="L754" t="str">
        <f t="shared" si="107"/>
        <v>Home Win</v>
      </c>
    </row>
    <row r="755" spans="1:12" x14ac:dyDescent="0.35">
      <c r="A755">
        <v>1</v>
      </c>
      <c r="B755">
        <v>54</v>
      </c>
      <c r="C755">
        <v>754</v>
      </c>
      <c r="D755">
        <v>19</v>
      </c>
      <c r="E755">
        <v>3</v>
      </c>
      <c r="F755">
        <v>21</v>
      </c>
      <c r="G755">
        <v>24</v>
      </c>
      <c r="H755">
        <v>1</v>
      </c>
      <c r="I755">
        <v>6</v>
      </c>
      <c r="J755">
        <f t="shared" si="106"/>
        <v>3</v>
      </c>
      <c r="K755">
        <f t="shared" si="105"/>
        <v>0</v>
      </c>
      <c r="L755" t="str">
        <f t="shared" si="107"/>
        <v>Home Win</v>
      </c>
    </row>
    <row r="756" spans="1:12" x14ac:dyDescent="0.35">
      <c r="A756">
        <v>1</v>
      </c>
      <c r="B756">
        <v>54</v>
      </c>
      <c r="C756">
        <v>755</v>
      </c>
      <c r="D756">
        <v>20</v>
      </c>
      <c r="E756">
        <v>0</v>
      </c>
      <c r="F756">
        <v>8</v>
      </c>
      <c r="G756">
        <v>23</v>
      </c>
      <c r="H756">
        <v>2</v>
      </c>
      <c r="I756">
        <v>6</v>
      </c>
      <c r="J756">
        <f t="shared" si="106"/>
        <v>0</v>
      </c>
      <c r="K756">
        <f t="shared" si="105"/>
        <v>3</v>
      </c>
      <c r="L756" t="str">
        <f t="shared" si="107"/>
        <v>Away Win</v>
      </c>
    </row>
    <row r="757" spans="1:12" x14ac:dyDescent="0.35">
      <c r="A757">
        <v>1</v>
      </c>
      <c r="B757">
        <v>54</v>
      </c>
      <c r="C757">
        <v>756</v>
      </c>
      <c r="D757">
        <v>21</v>
      </c>
      <c r="E757">
        <v>1</v>
      </c>
      <c r="F757">
        <v>21</v>
      </c>
      <c r="G757">
        <v>22</v>
      </c>
      <c r="H757">
        <v>0</v>
      </c>
      <c r="I757">
        <v>12</v>
      </c>
      <c r="J757">
        <f t="shared" si="106"/>
        <v>3</v>
      </c>
      <c r="K757">
        <f t="shared" si="105"/>
        <v>0</v>
      </c>
      <c r="L757" t="str">
        <f t="shared" si="107"/>
        <v>Home Win</v>
      </c>
    </row>
  </sheetData>
  <autoFilter ref="A1:L757" xr:uid="{1CABEDEE-532B-4A78-A3CB-735D93D7286A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F4DE-35CF-4D4E-8B48-49E85355FE0E}">
  <dimension ref="A1:T29"/>
  <sheetViews>
    <sheetView zoomScale="70" zoomScaleNormal="70" workbookViewId="0">
      <selection activeCell="G14" sqref="G14"/>
    </sheetView>
  </sheetViews>
  <sheetFormatPr defaultRowHeight="14.5" x14ac:dyDescent="0.35"/>
  <cols>
    <col min="1" max="1" width="10.26953125" customWidth="1"/>
    <col min="2" max="2" width="8.1796875" customWidth="1"/>
    <col min="3" max="3" width="15.81640625" bestFit="1" customWidth="1"/>
    <col min="4" max="7" width="10.6328125" customWidth="1"/>
    <col min="8" max="8" width="11.54296875" customWidth="1"/>
    <col min="9" max="9" width="12.08984375" bestFit="1" customWidth="1"/>
    <col min="10" max="10" width="13.81640625" bestFit="1" customWidth="1"/>
    <col min="11" max="11" width="10.6328125" customWidth="1"/>
    <col min="15" max="15" width="11.453125" bestFit="1" customWidth="1"/>
    <col min="16" max="16" width="11" bestFit="1" customWidth="1"/>
    <col min="17" max="17" width="12.1796875" bestFit="1" customWidth="1"/>
    <col min="18" max="18" width="11.36328125" bestFit="1" customWidth="1"/>
    <col min="19" max="19" width="14.81640625" bestFit="1" customWidth="1"/>
  </cols>
  <sheetData>
    <row r="1" spans="1:20" x14ac:dyDescent="0.35">
      <c r="A1" s="10" t="s">
        <v>77</v>
      </c>
      <c r="B1" s="10" t="s">
        <v>86</v>
      </c>
      <c r="C1" s="11" t="s">
        <v>58</v>
      </c>
      <c r="D1" s="10" t="s">
        <v>73</v>
      </c>
      <c r="E1" s="10" t="s">
        <v>71</v>
      </c>
      <c r="F1" s="10" t="s">
        <v>47</v>
      </c>
      <c r="G1" s="10" t="s">
        <v>72</v>
      </c>
      <c r="H1" s="10" t="s">
        <v>74</v>
      </c>
      <c r="I1" s="10" t="s">
        <v>75</v>
      </c>
      <c r="J1" s="10" t="s">
        <v>76</v>
      </c>
      <c r="K1" s="10" t="s">
        <v>70</v>
      </c>
      <c r="L1" s="1"/>
      <c r="N1" t="s">
        <v>17</v>
      </c>
      <c r="O1" t="s">
        <v>79</v>
      </c>
      <c r="P1" t="s">
        <v>78</v>
      </c>
      <c r="Q1" t="s">
        <v>80</v>
      </c>
      <c r="R1" t="s">
        <v>81</v>
      </c>
      <c r="S1" t="s">
        <v>82</v>
      </c>
      <c r="T1" t="s">
        <v>83</v>
      </c>
    </row>
    <row r="2" spans="1:20" x14ac:dyDescent="0.35">
      <c r="A2">
        <v>15</v>
      </c>
      <c r="B2" s="9">
        <v>1</v>
      </c>
      <c r="C2" t="str">
        <f>VLOOKUP(A2, teams!$A$2:$B$29, 2, FALSE)</f>
        <v>Miami</v>
      </c>
      <c r="D2" s="9">
        <f>54</f>
        <v>54</v>
      </c>
      <c r="E2" s="9">
        <f>COUNTIFS('Season 1 '!$D$2:$D$757, Table2[[#This Row],[Team ID]], 'Season 1 '!$J$2:$J$757,"=3") + COUNTIFS('Season 1 '!$G$2:$G$757, Table2[[#This Row],[Team ID]], 'Season 1 '!$K$2:$K$757,"=3")</f>
        <v>44</v>
      </c>
      <c r="F2" s="9">
        <f>COUNTIFS('Season 1 '!$D$2:$D$757, Table2[[#This Row],[Team ID]], 'Season 1 '!$J$2:$J$757,"=1")</f>
        <v>5</v>
      </c>
      <c r="G2" s="9">
        <f>Table2[[#This Row],[Played]]-Table2[[#This Row],[Wins]]-Table2[[#This Row],[Draw]]</f>
        <v>5</v>
      </c>
      <c r="H2" s="9">
        <f>SUMIF('Season 1 '!$D$2:$D$757, 'Final Table S1'!A2, 'Season 1 '!$E$2:$E$757)+SUMIF('Season 1 '!$G$2:$G$757, 'Final Table S1'!A2, 'Season 1 '!$H$2:$H$757)</f>
        <v>159</v>
      </c>
      <c r="I2" s="9">
        <f>SUMIF('Season 1 '!$D$2:$D$757, 'Final Table S1'!A2, 'Season 1 '!$H$2:$H$757) + SUMIF('Season 1 '!$G$2:$G$757, 'Final Table S1'!A2, 'Season 1 '!$E$2:$E$757)</f>
        <v>41</v>
      </c>
      <c r="J2" s="9">
        <f>Table2[[#This Row],[Goals For]]-Table2[[#This Row],[Goals Against]]</f>
        <v>118</v>
      </c>
      <c r="K2" s="9">
        <v>138</v>
      </c>
      <c r="N2">
        <f>Table2[[#This Row],[Team ID]]</f>
        <v>15</v>
      </c>
      <c r="O2">
        <f>SUMIF('Season 1 '!$D$2:$D$757, 'Final Table S1'!A2, 'Season 1 '!$E$2:$E$757)</f>
        <v>88</v>
      </c>
      <c r="P2">
        <f>SUMIF('Season 1 '!$G$2:$G$757, 'Final Table S1'!A2, 'Season 1 '!$H$2:$H$757)</f>
        <v>71</v>
      </c>
      <c r="Q2">
        <f>Table2[[#This Row],[Played]]/2</f>
        <v>27</v>
      </c>
      <c r="R2">
        <f>Table2[[#This Row],[Played]]-Q2</f>
        <v>27</v>
      </c>
      <c r="S2">
        <f>ROUND(O2/Q2, 4)</f>
        <v>3.2593000000000001</v>
      </c>
      <c r="T2">
        <f>ROUND(P2/R2, 4)</f>
        <v>2.6295999999999999</v>
      </c>
    </row>
    <row r="3" spans="1:20" x14ac:dyDescent="0.35">
      <c r="A3">
        <v>8</v>
      </c>
      <c r="B3" s="9">
        <f t="shared" ref="B3:B29" si="0">B2+1</f>
        <v>2</v>
      </c>
      <c r="C3" t="str">
        <f>VLOOKUP(A3, teams!$A$2:$B$29, 2, FALSE)</f>
        <v>Cincinnati</v>
      </c>
      <c r="D3" s="9">
        <f>54</f>
        <v>54</v>
      </c>
      <c r="E3" s="9">
        <f>COUNTIFS('Season 1 '!$D$2:$D$757, Table2[[#This Row],[Team ID]], 'Season 1 '!$J$2:$J$757,"=3") + COUNTIFS('Season 1 '!$G$2:$G$757, Table2[[#This Row],[Team ID]], 'Season 1 '!$K$2:$K$757,"=3")</f>
        <v>39</v>
      </c>
      <c r="F3" s="9">
        <f>COUNTIFS('Season 1 '!$D$2:$D$757, Table2[[#This Row],[Team ID]], 'Season 1 '!$J$2:$J$757,"=1")</f>
        <v>3</v>
      </c>
      <c r="G3" s="9">
        <f>Table2[[#This Row],[Played]]-Table2[[#This Row],[Wins]]-Table2[[#This Row],[Draw]]</f>
        <v>12</v>
      </c>
      <c r="H3" s="9">
        <f>SUMIF('Season 1 '!$D$2:$D$757, 'Final Table S1'!A3, 'Season 1 '!$E$2:$E$757)+SUMIF('Season 1 '!$G$2:$G$757, 'Final Table S1'!A3, 'Season 1 '!$H$2:$H$757)</f>
        <v>130</v>
      </c>
      <c r="I3" s="9">
        <f>SUMIF('Season 1 '!$D$2:$D$757, 'Final Table S1'!A3, 'Season 1 '!$H$2:$H$757) + SUMIF('Season 1 '!$G$2:$G$757, 'Final Table S1'!A3, 'Season 1 '!$E$2:$E$757)</f>
        <v>51</v>
      </c>
      <c r="J3" s="9">
        <f>Table2[[#This Row],[Goals For]]-Table2[[#This Row],[Goals Against]]</f>
        <v>79</v>
      </c>
      <c r="K3" s="9">
        <v>125</v>
      </c>
      <c r="N3">
        <f>Table2[[#This Row],[Team ID]]</f>
        <v>8</v>
      </c>
      <c r="O3">
        <f>SUMIF('Season 1 '!$D$2:$D$757,'Final Table S1'!A3,'Season 1 '!$E$2:$E$757)</f>
        <v>77</v>
      </c>
      <c r="P3">
        <f>Table2[[#This Row],[Goals For]]-O3</f>
        <v>53</v>
      </c>
      <c r="Q3">
        <f>Table2[[#This Row],[Played]]/2</f>
        <v>27</v>
      </c>
      <c r="R3">
        <f>Table2[[#This Row],[Played]]-Q3</f>
        <v>27</v>
      </c>
      <c r="S3">
        <f t="shared" ref="S3:S29" si="1">ROUND(O3/Q3, 4)</f>
        <v>2.8519000000000001</v>
      </c>
      <c r="T3">
        <f t="shared" ref="T3:T29" si="2">ROUND(P3/R3, 4)</f>
        <v>1.9630000000000001</v>
      </c>
    </row>
    <row r="4" spans="1:20" x14ac:dyDescent="0.35">
      <c r="A4">
        <v>4</v>
      </c>
      <c r="B4" s="9">
        <f t="shared" si="0"/>
        <v>3</v>
      </c>
      <c r="C4" t="str">
        <f>VLOOKUP(A4, teams!$A$2:$B$29, 2, FALSE)</f>
        <v>Baltimore</v>
      </c>
      <c r="D4" s="9">
        <f>54</f>
        <v>54</v>
      </c>
      <c r="E4" s="9">
        <f>COUNTIFS('Season 1 '!$D$2:$D$757, Table2[[#This Row],[Team ID]], 'Season 1 '!$J$2:$J$757,"=3") + COUNTIFS('Season 1 '!$G$2:$G$757, Table2[[#This Row],[Team ID]], 'Season 1 '!$K$2:$K$757,"=3")</f>
        <v>35</v>
      </c>
      <c r="F4" s="9">
        <f>COUNTIFS('Season 1 '!$D$2:$D$757, Table2[[#This Row],[Team ID]], 'Season 1 '!$J$2:$J$757,"=1")</f>
        <v>6</v>
      </c>
      <c r="G4" s="9">
        <f>Table2[[#This Row],[Played]]-Table2[[#This Row],[Wins]]-Table2[[#This Row],[Draw]]</f>
        <v>13</v>
      </c>
      <c r="H4" s="9">
        <f>SUMIF('Season 1 '!$D$2:$D$757, 'Final Table S1'!A4, 'Season 1 '!$E$2:$E$757)+SUMIF('Season 1 '!$G$2:$G$757, 'Final Table S1'!A4, 'Season 1 '!$H$2:$H$757)</f>
        <v>136</v>
      </c>
      <c r="I4" s="9">
        <f>SUMIF('Season 1 '!$D$2:$D$757, 'Final Table S1'!A4, 'Season 1 '!$H$2:$H$757) + SUMIF('Season 1 '!$G$2:$G$757, 'Final Table S1'!A4, 'Season 1 '!$E$2:$E$757)</f>
        <v>41</v>
      </c>
      <c r="J4" s="9">
        <f>Table2[[#This Row],[Goals For]]-Table2[[#This Row],[Goals Against]]</f>
        <v>95</v>
      </c>
      <c r="K4" s="9">
        <v>117</v>
      </c>
      <c r="N4">
        <f>Table2[[#This Row],[Team ID]]</f>
        <v>4</v>
      </c>
      <c r="O4">
        <f>SUMIF('Season 1 '!$D$2:$D$757,'Final Table S1'!A4,'Season 1 '!$E$2:$E$757)</f>
        <v>70</v>
      </c>
      <c r="P4">
        <f>Table2[[#This Row],[Goals For]]-O4</f>
        <v>66</v>
      </c>
      <c r="Q4">
        <f>Table2[[#This Row],[Played]]/2</f>
        <v>27</v>
      </c>
      <c r="R4">
        <f>Table2[[#This Row],[Played]]-Q4</f>
        <v>27</v>
      </c>
      <c r="S4">
        <f t="shared" si="1"/>
        <v>2.5926</v>
      </c>
      <c r="T4">
        <f t="shared" si="2"/>
        <v>2.4443999999999999</v>
      </c>
    </row>
    <row r="5" spans="1:20" x14ac:dyDescent="0.35">
      <c r="A5">
        <v>19</v>
      </c>
      <c r="B5" s="9">
        <f t="shared" si="0"/>
        <v>4</v>
      </c>
      <c r="C5" t="str">
        <f>VLOOKUP(A5, teams!$A$2:$B$29, 2, FALSE)</f>
        <v>New York S</v>
      </c>
      <c r="D5" s="9">
        <f>54</f>
        <v>54</v>
      </c>
      <c r="E5" s="9">
        <f>COUNTIFS('Season 1 '!$D$2:$D$757, Table2[[#This Row],[Team ID]], 'Season 1 '!$J$2:$J$757,"=3") + COUNTIFS('Season 1 '!$G$2:$G$757, Table2[[#This Row],[Team ID]], 'Season 1 '!$K$2:$K$757,"=3")</f>
        <v>34</v>
      </c>
      <c r="F5" s="9">
        <f>COUNTIFS('Season 1 '!$D$2:$D$757, Table2[[#This Row],[Team ID]], 'Season 1 '!$J$2:$J$757,"=1")</f>
        <v>5</v>
      </c>
      <c r="G5" s="9">
        <f>Table2[[#This Row],[Played]]-Table2[[#This Row],[Wins]]-Table2[[#This Row],[Draw]]</f>
        <v>15</v>
      </c>
      <c r="H5" s="9">
        <f>SUMIF('Season 1 '!$D$2:$D$757, 'Final Table S1'!A5, 'Season 1 '!$E$2:$E$757)+SUMIF('Season 1 '!$G$2:$G$757, 'Final Table S1'!A5, 'Season 1 '!$H$2:$H$757)</f>
        <v>108</v>
      </c>
      <c r="I5" s="9">
        <f>SUMIF('Season 1 '!$D$2:$D$757, 'Final Table S1'!A5, 'Season 1 '!$H$2:$H$757) + SUMIF('Season 1 '!$G$2:$G$757, 'Final Table S1'!A5, 'Season 1 '!$E$2:$E$757)</f>
        <v>52</v>
      </c>
      <c r="J5" s="9">
        <f>Table2[[#This Row],[Goals For]]-Table2[[#This Row],[Goals Against]]</f>
        <v>56</v>
      </c>
      <c r="K5" s="9">
        <v>113</v>
      </c>
      <c r="N5">
        <f>Table2[[#This Row],[Team ID]]</f>
        <v>19</v>
      </c>
      <c r="O5">
        <f>SUMIF('Season 1 '!$D$2:$D$757,'Final Table S1'!A5,'Season 1 '!$E$2:$E$757)</f>
        <v>55</v>
      </c>
      <c r="P5">
        <f>Table2[[#This Row],[Goals For]]-O5</f>
        <v>53</v>
      </c>
      <c r="Q5">
        <f>Table2[[#This Row],[Played]]/2</f>
        <v>27</v>
      </c>
      <c r="R5">
        <f>Table2[[#This Row],[Played]]-Q5</f>
        <v>27</v>
      </c>
      <c r="S5">
        <f t="shared" si="1"/>
        <v>2.0369999999999999</v>
      </c>
      <c r="T5">
        <f t="shared" si="2"/>
        <v>1.9630000000000001</v>
      </c>
    </row>
    <row r="6" spans="1:20" x14ac:dyDescent="0.35">
      <c r="A6">
        <v>5</v>
      </c>
      <c r="B6" s="9">
        <f t="shared" si="0"/>
        <v>5</v>
      </c>
      <c r="C6" t="str">
        <f>VLOOKUP(A6, teams!$A$2:$B$29, 2, FALSE)</f>
        <v>Boston</v>
      </c>
      <c r="D6" s="9">
        <f>54</f>
        <v>54</v>
      </c>
      <c r="E6" s="9">
        <f>COUNTIFS('Season 1 '!$D$2:$D$757, Table2[[#This Row],[Team ID]], 'Season 1 '!$J$2:$J$757,"=3") + COUNTIFS('Season 1 '!$G$2:$G$757, Table2[[#This Row],[Team ID]], 'Season 1 '!$K$2:$K$757,"=3")</f>
        <v>31</v>
      </c>
      <c r="F6" s="9">
        <f>COUNTIFS('Season 1 '!$D$2:$D$757, Table2[[#This Row],[Team ID]], 'Season 1 '!$J$2:$J$757,"=1")</f>
        <v>6</v>
      </c>
      <c r="G6" s="9">
        <f>Table2[[#This Row],[Played]]-Table2[[#This Row],[Wins]]-Table2[[#This Row],[Draw]]</f>
        <v>17</v>
      </c>
      <c r="H6" s="9">
        <f>SUMIF('Season 1 '!$D$2:$D$757, 'Final Table S1'!A6, 'Season 1 '!$E$2:$E$757)+SUMIF('Season 1 '!$G$2:$G$757, 'Final Table S1'!A6, 'Season 1 '!$H$2:$H$757)</f>
        <v>130</v>
      </c>
      <c r="I6" s="9">
        <f>SUMIF('Season 1 '!$D$2:$D$757, 'Final Table S1'!A6, 'Season 1 '!$H$2:$H$757) + SUMIF('Season 1 '!$G$2:$G$757, 'Final Table S1'!A6, 'Season 1 '!$E$2:$E$757)</f>
        <v>58</v>
      </c>
      <c r="J6" s="9">
        <f>Table2[[#This Row],[Goals For]]-Table2[[#This Row],[Goals Against]]</f>
        <v>72</v>
      </c>
      <c r="K6" s="9">
        <v>106</v>
      </c>
      <c r="N6">
        <f>Table2[[#This Row],[Team ID]]</f>
        <v>5</v>
      </c>
      <c r="O6">
        <f>SUMIF('Season 1 '!$D$2:$D$757,'Final Table S1'!A6,'Season 1 '!$E$2:$E$757)</f>
        <v>72</v>
      </c>
      <c r="P6">
        <f>Table2[[#This Row],[Goals For]]-O6</f>
        <v>58</v>
      </c>
      <c r="Q6">
        <f>Table2[[#This Row],[Played]]/2</f>
        <v>27</v>
      </c>
      <c r="R6">
        <f>Table2[[#This Row],[Played]]-Q6</f>
        <v>27</v>
      </c>
      <c r="S6">
        <f t="shared" si="1"/>
        <v>2.6667000000000001</v>
      </c>
      <c r="T6">
        <f t="shared" si="2"/>
        <v>2.1480999999999999</v>
      </c>
    </row>
    <row r="7" spans="1:20" x14ac:dyDescent="0.35">
      <c r="A7">
        <v>6</v>
      </c>
      <c r="B7" s="9">
        <f t="shared" si="0"/>
        <v>6</v>
      </c>
      <c r="C7" t="str">
        <f>VLOOKUP(A7, teams!$A$2:$B$29, 2, FALSE)</f>
        <v>Chicago B</v>
      </c>
      <c r="D7" s="9">
        <f>54</f>
        <v>54</v>
      </c>
      <c r="E7" s="9">
        <f>COUNTIFS('Season 1 '!$D$2:$D$757, Table2[[#This Row],[Team ID]], 'Season 1 '!$J$2:$J$757,"=3") + COUNTIFS('Season 1 '!$G$2:$G$757, Table2[[#This Row],[Team ID]], 'Season 1 '!$K$2:$K$757,"=3")</f>
        <v>32</v>
      </c>
      <c r="F7" s="9">
        <f>COUNTIFS('Season 1 '!$D$2:$D$757, Table2[[#This Row],[Team ID]], 'Season 1 '!$J$2:$J$757,"=1")</f>
        <v>2</v>
      </c>
      <c r="G7" s="9">
        <f>Table2[[#This Row],[Played]]-Table2[[#This Row],[Wins]]-Table2[[#This Row],[Draw]]</f>
        <v>20</v>
      </c>
      <c r="H7" s="9">
        <f>SUMIF('Season 1 '!$D$2:$D$757, 'Final Table S1'!A7, 'Season 1 '!$E$2:$E$757)+SUMIF('Season 1 '!$G$2:$G$757, 'Final Table S1'!A7, 'Season 1 '!$H$2:$H$757)</f>
        <v>110</v>
      </c>
      <c r="I7" s="9">
        <f>SUMIF('Season 1 '!$D$2:$D$757, 'Final Table S1'!A7, 'Season 1 '!$H$2:$H$757) + SUMIF('Season 1 '!$G$2:$G$757, 'Final Table S1'!A7, 'Season 1 '!$E$2:$E$757)</f>
        <v>56</v>
      </c>
      <c r="J7" s="9">
        <f>Table2[[#This Row],[Goals For]]-Table2[[#This Row],[Goals Against]]</f>
        <v>54</v>
      </c>
      <c r="K7" s="9">
        <v>105</v>
      </c>
      <c r="N7">
        <f>Table2[[#This Row],[Team ID]]</f>
        <v>6</v>
      </c>
      <c r="O7">
        <f>SUMIF('Season 1 '!$D$2:$D$757,'Final Table S1'!A7,'Season 1 '!$E$2:$E$757)</f>
        <v>58</v>
      </c>
      <c r="P7">
        <f>Table2[[#This Row],[Goals For]]-O7</f>
        <v>52</v>
      </c>
      <c r="Q7">
        <f>Table2[[#This Row],[Played]]/2</f>
        <v>27</v>
      </c>
      <c r="R7">
        <f>Table2[[#This Row],[Played]]-Q7</f>
        <v>27</v>
      </c>
      <c r="S7">
        <f t="shared" si="1"/>
        <v>2.1480999999999999</v>
      </c>
      <c r="T7">
        <f t="shared" si="2"/>
        <v>1.9258999999999999</v>
      </c>
    </row>
    <row r="8" spans="1:20" x14ac:dyDescent="0.35">
      <c r="A8">
        <v>27</v>
      </c>
      <c r="B8" s="9">
        <f t="shared" si="0"/>
        <v>7</v>
      </c>
      <c r="C8" t="str">
        <f>VLOOKUP(A8, teams!$A$2:$B$29, 2, FALSE)</f>
        <v>Seattle</v>
      </c>
      <c r="D8" s="9">
        <f>54</f>
        <v>54</v>
      </c>
      <c r="E8" s="9">
        <f>COUNTIFS('Season 1 '!$D$2:$D$757, Table2[[#This Row],[Team ID]], 'Season 1 '!$J$2:$J$757,"=3") + COUNTIFS('Season 1 '!$G$2:$G$757, Table2[[#This Row],[Team ID]], 'Season 1 '!$K$2:$K$757,"=3")</f>
        <v>31</v>
      </c>
      <c r="F8" s="9">
        <f>COUNTIFS('Season 1 '!$D$2:$D$757, Table2[[#This Row],[Team ID]], 'Season 1 '!$J$2:$J$757,"=1")</f>
        <v>6</v>
      </c>
      <c r="G8" s="9">
        <f>Table2[[#This Row],[Played]]-Table2[[#This Row],[Wins]]-Table2[[#This Row],[Draw]]</f>
        <v>17</v>
      </c>
      <c r="H8" s="9">
        <f>SUMIF('Season 1 '!$D$2:$D$757, 'Final Table S1'!A8, 'Season 1 '!$E$2:$E$757)+SUMIF('Season 1 '!$G$2:$G$757, 'Final Table S1'!A8, 'Season 1 '!$H$2:$H$757)</f>
        <v>118</v>
      </c>
      <c r="I8" s="9">
        <f>SUMIF('Season 1 '!$D$2:$D$757, 'Final Table S1'!A8, 'Season 1 '!$H$2:$H$757) + SUMIF('Season 1 '!$G$2:$G$757, 'Final Table S1'!A8, 'Season 1 '!$E$2:$E$757)</f>
        <v>64</v>
      </c>
      <c r="J8" s="9">
        <f>Table2[[#This Row],[Goals For]]-Table2[[#This Row],[Goals Against]]</f>
        <v>54</v>
      </c>
      <c r="K8" s="9">
        <v>105</v>
      </c>
      <c r="N8">
        <f>Table2[[#This Row],[Team ID]]</f>
        <v>27</v>
      </c>
      <c r="O8">
        <f>SUMIF('Season 1 '!$D$2:$D$757,'Final Table S1'!A8,'Season 1 '!$E$2:$E$757)</f>
        <v>55</v>
      </c>
      <c r="P8">
        <f>Table2[[#This Row],[Goals For]]-O8</f>
        <v>63</v>
      </c>
      <c r="Q8">
        <f>Table2[[#This Row],[Played]]/2</f>
        <v>27</v>
      </c>
      <c r="R8">
        <f>Table2[[#This Row],[Played]]-Q8</f>
        <v>27</v>
      </c>
      <c r="S8">
        <f t="shared" si="1"/>
        <v>2.0369999999999999</v>
      </c>
      <c r="T8">
        <f t="shared" si="2"/>
        <v>2.3332999999999999</v>
      </c>
    </row>
    <row r="9" spans="1:20" x14ac:dyDescent="0.35">
      <c r="A9">
        <v>21</v>
      </c>
      <c r="B9" s="9">
        <f t="shared" si="0"/>
        <v>8</v>
      </c>
      <c r="C9" t="str">
        <f>VLOOKUP(A9, teams!$A$2:$B$29, 2, FALSE)</f>
        <v>Oakland</v>
      </c>
      <c r="D9" s="9">
        <f>54</f>
        <v>54</v>
      </c>
      <c r="E9" s="9">
        <f>COUNTIFS('Season 1 '!$D$2:$D$757, Table2[[#This Row],[Team ID]], 'Season 1 '!$J$2:$J$757,"=3") + COUNTIFS('Season 1 '!$G$2:$G$757, Table2[[#This Row],[Team ID]], 'Season 1 '!$K$2:$K$757,"=3")</f>
        <v>27</v>
      </c>
      <c r="F9" s="9">
        <f>COUNTIFS('Season 1 '!$D$2:$D$757, Table2[[#This Row],[Team ID]], 'Season 1 '!$J$2:$J$757,"=1")</f>
        <v>8</v>
      </c>
      <c r="G9" s="9">
        <f>Table2[[#This Row],[Played]]-Table2[[#This Row],[Wins]]-Table2[[#This Row],[Draw]]</f>
        <v>19</v>
      </c>
      <c r="H9" s="9">
        <f>SUMIF('Season 1 '!$D$2:$D$757, 'Final Table S1'!A9, 'Season 1 '!$E$2:$E$757)+SUMIF('Season 1 '!$G$2:$G$757, 'Final Table S1'!A9, 'Season 1 '!$H$2:$H$757)</f>
        <v>98</v>
      </c>
      <c r="I9" s="9">
        <f>SUMIF('Season 1 '!$D$2:$D$757, 'Final Table S1'!A9, 'Season 1 '!$H$2:$H$757) + SUMIF('Season 1 '!$G$2:$G$757, 'Final Table S1'!A9, 'Season 1 '!$E$2:$E$757)</f>
        <v>66</v>
      </c>
      <c r="J9" s="9">
        <f>Table2[[#This Row],[Goals For]]-Table2[[#This Row],[Goals Against]]</f>
        <v>32</v>
      </c>
      <c r="K9" s="9">
        <v>96</v>
      </c>
      <c r="N9">
        <f>Table2[[#This Row],[Team ID]]</f>
        <v>21</v>
      </c>
      <c r="O9">
        <f>SUMIF('Season 1 '!$D$2:$D$757,'Final Table S1'!A9,'Season 1 '!$E$2:$E$757)</f>
        <v>57</v>
      </c>
      <c r="P9">
        <f>Table2[[#This Row],[Goals For]]-O9</f>
        <v>41</v>
      </c>
      <c r="Q9">
        <f>Table2[[#This Row],[Played]]/2</f>
        <v>27</v>
      </c>
      <c r="R9">
        <f>Table2[[#This Row],[Played]]-Q9</f>
        <v>27</v>
      </c>
      <c r="S9">
        <f t="shared" si="1"/>
        <v>2.1111</v>
      </c>
      <c r="T9">
        <f t="shared" si="2"/>
        <v>1.5185</v>
      </c>
    </row>
    <row r="10" spans="1:20" x14ac:dyDescent="0.35">
      <c r="A10">
        <v>24</v>
      </c>
      <c r="B10" s="9">
        <f t="shared" si="0"/>
        <v>9</v>
      </c>
      <c r="C10" t="str">
        <f>VLOOKUP(A10, teams!$A$2:$B$29, 2, FALSE)</f>
        <v>St. Louis</v>
      </c>
      <c r="D10" s="9">
        <f>54</f>
        <v>54</v>
      </c>
      <c r="E10" s="9">
        <f>COUNTIFS('Season 1 '!$D$2:$D$757, Table2[[#This Row],[Team ID]], 'Season 1 '!$J$2:$J$757,"=3") + COUNTIFS('Season 1 '!$G$2:$G$757, Table2[[#This Row],[Team ID]], 'Season 1 '!$K$2:$K$757,"=3")</f>
        <v>27</v>
      </c>
      <c r="F10" s="9">
        <f>COUNTIFS('Season 1 '!$D$2:$D$757, Table2[[#This Row],[Team ID]], 'Season 1 '!$J$2:$J$757,"=1")</f>
        <v>7</v>
      </c>
      <c r="G10" s="9">
        <f>Table2[[#This Row],[Played]]-Table2[[#This Row],[Wins]]-Table2[[#This Row],[Draw]]</f>
        <v>20</v>
      </c>
      <c r="H10" s="9">
        <f>SUMIF('Season 1 '!$D$2:$D$757, 'Final Table S1'!A10, 'Season 1 '!$E$2:$E$757)+SUMIF('Season 1 '!$G$2:$G$757, 'Final Table S1'!A10, 'Season 1 '!$H$2:$H$757)</f>
        <v>108</v>
      </c>
      <c r="I10" s="9">
        <f>SUMIF('Season 1 '!$D$2:$D$757, 'Final Table S1'!A10, 'Season 1 '!$H$2:$H$757) + SUMIF('Season 1 '!$G$2:$G$757, 'Final Table S1'!A10, 'Season 1 '!$E$2:$E$757)</f>
        <v>62</v>
      </c>
      <c r="J10" s="9">
        <f>Table2[[#This Row],[Goals For]]-Table2[[#This Row],[Goals Against]]</f>
        <v>46</v>
      </c>
      <c r="K10" s="9">
        <v>94</v>
      </c>
      <c r="N10">
        <f>Table2[[#This Row],[Team ID]]</f>
        <v>24</v>
      </c>
      <c r="O10">
        <f>SUMIF('Season 1 '!$D$2:$D$757,'Final Table S1'!A10,'Season 1 '!$E$2:$E$757)</f>
        <v>61</v>
      </c>
      <c r="P10">
        <f>Table2[[#This Row],[Goals For]]-O10</f>
        <v>47</v>
      </c>
      <c r="Q10">
        <f>Table2[[#This Row],[Played]]/2</f>
        <v>27</v>
      </c>
      <c r="R10">
        <f>Table2[[#This Row],[Played]]-Q10</f>
        <v>27</v>
      </c>
      <c r="S10">
        <f t="shared" si="1"/>
        <v>2.2593000000000001</v>
      </c>
      <c r="T10">
        <f t="shared" si="2"/>
        <v>1.7406999999999999</v>
      </c>
    </row>
    <row r="11" spans="1:20" x14ac:dyDescent="0.35">
      <c r="A11">
        <v>7</v>
      </c>
      <c r="B11" s="9">
        <f t="shared" si="0"/>
        <v>10</v>
      </c>
      <c r="C11" t="str">
        <f>VLOOKUP(A11, teams!$A$2:$B$29, 2, FALSE)</f>
        <v>Chicago H</v>
      </c>
      <c r="D11" s="9">
        <f>54</f>
        <v>54</v>
      </c>
      <c r="E11" s="9">
        <f>COUNTIFS('Season 1 '!$D$2:$D$757, Table2[[#This Row],[Team ID]], 'Season 1 '!$J$2:$J$757,"=3") + COUNTIFS('Season 1 '!$G$2:$G$757, Table2[[#This Row],[Team ID]], 'Season 1 '!$K$2:$K$757,"=3")</f>
        <v>28</v>
      </c>
      <c r="F11" s="9">
        <f>COUNTIFS('Season 1 '!$D$2:$D$757, Table2[[#This Row],[Team ID]], 'Season 1 '!$J$2:$J$757,"=1")</f>
        <v>5</v>
      </c>
      <c r="G11" s="9">
        <f>Table2[[#This Row],[Played]]-Table2[[#This Row],[Wins]]-Table2[[#This Row],[Draw]]</f>
        <v>21</v>
      </c>
      <c r="H11" s="9">
        <f>SUMIF('Season 1 '!$D$2:$D$757, 'Final Table S1'!A11, 'Season 1 '!$E$2:$E$757)+SUMIF('Season 1 '!$G$2:$G$757, 'Final Table S1'!A11, 'Season 1 '!$H$2:$H$757)</f>
        <v>97</v>
      </c>
      <c r="I11" s="9">
        <f>SUMIF('Season 1 '!$D$2:$D$757, 'Final Table S1'!A11, 'Season 1 '!$H$2:$H$757) + SUMIF('Season 1 '!$G$2:$G$757, 'Final Table S1'!A11, 'Season 1 '!$E$2:$E$757)</f>
        <v>75</v>
      </c>
      <c r="J11" s="9">
        <f>Table2[[#This Row],[Goals For]]-Table2[[#This Row],[Goals Against]]</f>
        <v>22</v>
      </c>
      <c r="K11" s="9">
        <v>88</v>
      </c>
      <c r="N11">
        <f>Table2[[#This Row],[Team ID]]</f>
        <v>7</v>
      </c>
      <c r="O11">
        <f>SUMIF('Season 1 '!$D$2:$D$757,'Final Table S1'!A11,'Season 1 '!$E$2:$E$757)</f>
        <v>55</v>
      </c>
      <c r="P11">
        <f>Table2[[#This Row],[Goals For]]-O11</f>
        <v>42</v>
      </c>
      <c r="Q11">
        <f>Table2[[#This Row],[Played]]/2</f>
        <v>27</v>
      </c>
      <c r="R11">
        <f>Table2[[#This Row],[Played]]-Q11</f>
        <v>27</v>
      </c>
      <c r="S11">
        <f t="shared" si="1"/>
        <v>2.0369999999999999</v>
      </c>
      <c r="T11">
        <f t="shared" si="2"/>
        <v>1.5556000000000001</v>
      </c>
    </row>
    <row r="12" spans="1:20" x14ac:dyDescent="0.35">
      <c r="A12">
        <v>22</v>
      </c>
      <c r="B12" s="9">
        <f t="shared" si="0"/>
        <v>11</v>
      </c>
      <c r="C12" t="str">
        <f>VLOOKUP(A12, teams!$A$2:$B$29, 2, FALSE)</f>
        <v>Philadelphia</v>
      </c>
      <c r="D12" s="9">
        <f>54</f>
        <v>54</v>
      </c>
      <c r="E12" s="9">
        <f>COUNTIFS('Season 1 '!$D$2:$D$757, Table2[[#This Row],[Team ID]], 'Season 1 '!$J$2:$J$757,"=3") + COUNTIFS('Season 1 '!$G$2:$G$757, Table2[[#This Row],[Team ID]], 'Season 1 '!$K$2:$K$757,"=3")</f>
        <v>24</v>
      </c>
      <c r="F12" s="9">
        <f>COUNTIFS('Season 1 '!$D$2:$D$757, Table2[[#This Row],[Team ID]], 'Season 1 '!$J$2:$J$757,"=1")</f>
        <v>4</v>
      </c>
      <c r="G12" s="9">
        <f>Table2[[#This Row],[Played]]-Table2[[#This Row],[Wins]]-Table2[[#This Row],[Draw]]</f>
        <v>26</v>
      </c>
      <c r="H12" s="9">
        <f>SUMIF('Season 1 '!$D$2:$D$757, 'Final Table S1'!A12, 'Season 1 '!$E$2:$E$757)+SUMIF('Season 1 '!$G$2:$G$757, 'Final Table S1'!A12, 'Season 1 '!$H$2:$H$757)</f>
        <v>76</v>
      </c>
      <c r="I12" s="9">
        <f>SUMIF('Season 1 '!$D$2:$D$757, 'Final Table S1'!A12, 'Season 1 '!$H$2:$H$757) + SUMIF('Season 1 '!$G$2:$G$757, 'Final Table S1'!A12, 'Season 1 '!$E$2:$E$757)</f>
        <v>64</v>
      </c>
      <c r="J12" s="9">
        <f>Table2[[#This Row],[Goals For]]-Table2[[#This Row],[Goals Against]]</f>
        <v>12</v>
      </c>
      <c r="K12" s="9">
        <v>82</v>
      </c>
      <c r="N12">
        <f>Table2[[#This Row],[Team ID]]</f>
        <v>22</v>
      </c>
      <c r="O12">
        <f>SUMIF('Season 1 '!$D$2:$D$757,'Final Table S1'!A12,'Season 1 '!$E$2:$E$757)</f>
        <v>51</v>
      </c>
      <c r="P12">
        <f>Table2[[#This Row],[Goals For]]-O12</f>
        <v>25</v>
      </c>
      <c r="Q12">
        <f>Table2[[#This Row],[Played]]/2</f>
        <v>27</v>
      </c>
      <c r="R12">
        <f>Table2[[#This Row],[Played]]-Q12</f>
        <v>27</v>
      </c>
      <c r="S12">
        <f t="shared" si="1"/>
        <v>1.8889</v>
      </c>
      <c r="T12">
        <f t="shared" si="2"/>
        <v>0.92589999999999995</v>
      </c>
    </row>
    <row r="13" spans="1:20" x14ac:dyDescent="0.35">
      <c r="A13">
        <v>23</v>
      </c>
      <c r="B13" s="9">
        <f t="shared" si="0"/>
        <v>12</v>
      </c>
      <c r="C13" t="str">
        <f>VLOOKUP(A13, teams!$A$2:$B$29, 2, FALSE)</f>
        <v>Pittsburgh</v>
      </c>
      <c r="D13" s="9">
        <f>54</f>
        <v>54</v>
      </c>
      <c r="E13" s="9">
        <f>COUNTIFS('Season 1 '!$D$2:$D$757, Table2[[#This Row],[Team ID]], 'Season 1 '!$J$2:$J$757,"=3") + COUNTIFS('Season 1 '!$G$2:$G$757, Table2[[#This Row],[Team ID]], 'Season 1 '!$K$2:$K$757,"=3")</f>
        <v>24</v>
      </c>
      <c r="F13" s="9">
        <f>COUNTIFS('Season 1 '!$D$2:$D$757, Table2[[#This Row],[Team ID]], 'Season 1 '!$J$2:$J$757,"=1")</f>
        <v>6</v>
      </c>
      <c r="G13" s="9">
        <f>Table2[[#This Row],[Played]]-Table2[[#This Row],[Wins]]-Table2[[#This Row],[Draw]]</f>
        <v>24</v>
      </c>
      <c r="H13" s="9">
        <f>SUMIF('Season 1 '!$D$2:$D$757, 'Final Table S1'!A13, 'Season 1 '!$E$2:$E$757)+SUMIF('Season 1 '!$G$2:$G$757, 'Final Table S1'!A13, 'Season 1 '!$H$2:$H$757)</f>
        <v>86</v>
      </c>
      <c r="I13" s="9">
        <f>SUMIF('Season 1 '!$D$2:$D$757, 'Final Table S1'!A13, 'Season 1 '!$H$2:$H$757) + SUMIF('Season 1 '!$G$2:$G$757, 'Final Table S1'!A13, 'Season 1 '!$E$2:$E$757)</f>
        <v>89</v>
      </c>
      <c r="J13" s="9">
        <f>Table2[[#This Row],[Goals For]]-Table2[[#This Row],[Goals Against]]</f>
        <v>-3</v>
      </c>
      <c r="K13" s="9">
        <v>80</v>
      </c>
      <c r="N13">
        <f>Table2[[#This Row],[Team ID]]</f>
        <v>23</v>
      </c>
      <c r="O13">
        <f>SUMIF('Season 1 '!$D$2:$D$757,'Final Table S1'!A13,'Season 1 '!$E$2:$E$757)</f>
        <v>51</v>
      </c>
      <c r="P13">
        <f>Table2[[#This Row],[Goals For]]-O13</f>
        <v>35</v>
      </c>
      <c r="Q13">
        <f>Table2[[#This Row],[Played]]/2</f>
        <v>27</v>
      </c>
      <c r="R13">
        <f>Table2[[#This Row],[Played]]-Q13</f>
        <v>27</v>
      </c>
      <c r="S13">
        <f t="shared" si="1"/>
        <v>1.8889</v>
      </c>
      <c r="T13">
        <f t="shared" si="2"/>
        <v>1.2963</v>
      </c>
    </row>
    <row r="14" spans="1:20" x14ac:dyDescent="0.35">
      <c r="A14">
        <v>1</v>
      </c>
      <c r="B14" s="9">
        <f t="shared" si="0"/>
        <v>13</v>
      </c>
      <c r="C14" t="str">
        <f>VLOOKUP(A14, teams!$A$2:$B$29, 2, FALSE)</f>
        <v>Arlington</v>
      </c>
      <c r="D14" s="9">
        <f>54</f>
        <v>54</v>
      </c>
      <c r="E14" s="9">
        <f>COUNTIFS('Season 1 '!$D$2:$D$757, Table2[[#This Row],[Team ID]], 'Season 1 '!$J$2:$J$757,"=3") + COUNTIFS('Season 1 '!$G$2:$G$757, Table2[[#This Row],[Team ID]], 'Season 1 '!$K$2:$K$757,"=3")</f>
        <v>21</v>
      </c>
      <c r="F14" s="9">
        <f>COUNTIFS('Season 1 '!$D$2:$D$757, Table2[[#This Row],[Team ID]], 'Season 1 '!$J$2:$J$757,"=1")</f>
        <v>8</v>
      </c>
      <c r="G14" s="9">
        <f>Table2[[#This Row],[Played]]-Table2[[#This Row],[Wins]]-Table2[[#This Row],[Draw]]</f>
        <v>25</v>
      </c>
      <c r="H14" s="9">
        <f>SUMIF('Season 1 '!$D$2:$D$757, 'Final Table S1'!A14, 'Season 1 '!$E$2:$E$757)+SUMIF('Season 1 '!$G$2:$G$757, 'Final Table S1'!A14, 'Season 1 '!$H$2:$H$757)</f>
        <v>80</v>
      </c>
      <c r="I14" s="9">
        <f>SUMIF('Season 1 '!$D$2:$D$757, 'Final Table S1'!A14, 'Season 1 '!$H$2:$H$757) + SUMIF('Season 1 '!$G$2:$G$757, 'Final Table S1'!A14, 'Season 1 '!$E$2:$E$757)</f>
        <v>60</v>
      </c>
      <c r="J14" s="9">
        <f>Table2[[#This Row],[Goals For]]-Table2[[#This Row],[Goals Against]]</f>
        <v>20</v>
      </c>
      <c r="K14" s="9">
        <v>77</v>
      </c>
      <c r="N14">
        <f>Table2[[#This Row],[Team ID]]</f>
        <v>1</v>
      </c>
      <c r="O14">
        <f>SUMIF('Season 1 '!$D$2:$D$757,'Final Table S1'!A14,'Season 1 '!$E$2:$E$757)</f>
        <v>49</v>
      </c>
      <c r="P14">
        <f>Table2[[#This Row],[Goals For]]-O14</f>
        <v>31</v>
      </c>
      <c r="Q14">
        <f>Table2[[#This Row],[Played]]/2</f>
        <v>27</v>
      </c>
      <c r="R14">
        <f>Table2[[#This Row],[Played]]-Q14</f>
        <v>27</v>
      </c>
      <c r="S14">
        <f t="shared" si="1"/>
        <v>1.8148</v>
      </c>
      <c r="T14">
        <f t="shared" si="2"/>
        <v>1.1480999999999999</v>
      </c>
    </row>
    <row r="15" spans="1:20" x14ac:dyDescent="0.35">
      <c r="A15">
        <v>17</v>
      </c>
      <c r="B15" s="9">
        <f t="shared" si="0"/>
        <v>14</v>
      </c>
      <c r="C15" t="str">
        <f>VLOOKUP(A15, teams!$A$2:$B$29, 2, FALSE)</f>
        <v>Minneapolis</v>
      </c>
      <c r="D15" s="9">
        <f>54</f>
        <v>54</v>
      </c>
      <c r="E15" s="9">
        <f>COUNTIFS('Season 1 '!$D$2:$D$757, Table2[[#This Row],[Team ID]], 'Season 1 '!$J$2:$J$757,"=3") + COUNTIFS('Season 1 '!$G$2:$G$757, Table2[[#This Row],[Team ID]], 'Season 1 '!$K$2:$K$757,"=3")</f>
        <v>22</v>
      </c>
      <c r="F15" s="9">
        <f>COUNTIFS('Season 1 '!$D$2:$D$757, Table2[[#This Row],[Team ID]], 'Season 1 '!$J$2:$J$757,"=1")</f>
        <v>4</v>
      </c>
      <c r="G15" s="9">
        <f>Table2[[#This Row],[Played]]-Table2[[#This Row],[Wins]]-Table2[[#This Row],[Draw]]</f>
        <v>28</v>
      </c>
      <c r="H15" s="9">
        <f>SUMIF('Season 1 '!$D$2:$D$757, 'Final Table S1'!A15, 'Season 1 '!$E$2:$E$757)+SUMIF('Season 1 '!$G$2:$G$757, 'Final Table S1'!A15, 'Season 1 '!$H$2:$H$757)</f>
        <v>89</v>
      </c>
      <c r="I15" s="9">
        <f>SUMIF('Season 1 '!$D$2:$D$757, 'Final Table S1'!A15, 'Season 1 '!$H$2:$H$757) + SUMIF('Season 1 '!$G$2:$G$757, 'Final Table S1'!A15, 'Season 1 '!$E$2:$E$757)</f>
        <v>71</v>
      </c>
      <c r="J15" s="9">
        <f>Table2[[#This Row],[Goals For]]-Table2[[#This Row],[Goals Against]]</f>
        <v>18</v>
      </c>
      <c r="K15" s="9">
        <v>76</v>
      </c>
      <c r="N15">
        <f>Table2[[#This Row],[Team ID]]</f>
        <v>17</v>
      </c>
      <c r="O15">
        <f>SUMIF('Season 1 '!$D$2:$D$757,'Final Table S1'!A15,'Season 1 '!$E$2:$E$757)</f>
        <v>65</v>
      </c>
      <c r="P15">
        <f>Table2[[#This Row],[Goals For]]-O15</f>
        <v>24</v>
      </c>
      <c r="Q15">
        <f>Table2[[#This Row],[Played]]/2</f>
        <v>27</v>
      </c>
      <c r="R15">
        <f>Table2[[#This Row],[Played]]-Q15</f>
        <v>27</v>
      </c>
      <c r="S15">
        <f t="shared" si="1"/>
        <v>2.4074</v>
      </c>
      <c r="T15">
        <f t="shared" si="2"/>
        <v>0.88890000000000002</v>
      </c>
    </row>
    <row r="16" spans="1:20" x14ac:dyDescent="0.35">
      <c r="A16">
        <v>11</v>
      </c>
      <c r="B16" s="9">
        <f t="shared" si="0"/>
        <v>15</v>
      </c>
      <c r="C16" t="str">
        <f>VLOOKUP(A16, teams!$A$2:$B$29, 2, FALSE)</f>
        <v>Detroit</v>
      </c>
      <c r="D16" s="9">
        <f>54</f>
        <v>54</v>
      </c>
      <c r="E16" s="9">
        <f>COUNTIFS('Season 1 '!$D$2:$D$757, Table2[[#This Row],[Team ID]], 'Season 1 '!$J$2:$J$757,"=3") + COUNTIFS('Season 1 '!$G$2:$G$757, Table2[[#This Row],[Team ID]], 'Season 1 '!$K$2:$K$757,"=3")</f>
        <v>21</v>
      </c>
      <c r="F16" s="9">
        <f>COUNTIFS('Season 1 '!$D$2:$D$757, Table2[[#This Row],[Team ID]], 'Season 1 '!$J$2:$J$757,"=1")</f>
        <v>6</v>
      </c>
      <c r="G16" s="9">
        <f>Table2[[#This Row],[Played]]-Table2[[#This Row],[Wins]]-Table2[[#This Row],[Draw]]</f>
        <v>27</v>
      </c>
      <c r="H16" s="9">
        <f>SUMIF('Season 1 '!$D$2:$D$757, 'Final Table S1'!A16, 'Season 1 '!$E$2:$E$757)+SUMIF('Season 1 '!$G$2:$G$757, 'Final Table S1'!A16, 'Season 1 '!$H$2:$H$757)</f>
        <v>79</v>
      </c>
      <c r="I16" s="9">
        <f>SUMIF('Season 1 '!$D$2:$D$757, 'Final Table S1'!A16, 'Season 1 '!$H$2:$H$757) + SUMIF('Season 1 '!$G$2:$G$757, 'Final Table S1'!A16, 'Season 1 '!$E$2:$E$757)</f>
        <v>75</v>
      </c>
      <c r="J16" s="9">
        <f>Table2[[#This Row],[Goals For]]-Table2[[#This Row],[Goals Against]]</f>
        <v>4</v>
      </c>
      <c r="K16" s="9">
        <v>76</v>
      </c>
      <c r="N16">
        <f>Table2[[#This Row],[Team ID]]</f>
        <v>11</v>
      </c>
      <c r="O16">
        <f>SUMIF('Season 1 '!$D$2:$D$757,'Final Table S1'!A16,'Season 1 '!$E$2:$E$757)</f>
        <v>53</v>
      </c>
      <c r="P16">
        <f>Table2[[#This Row],[Goals For]]-O16</f>
        <v>26</v>
      </c>
      <c r="Q16">
        <f>Table2[[#This Row],[Played]]/2</f>
        <v>27</v>
      </c>
      <c r="R16">
        <f>Table2[[#This Row],[Played]]-Q16</f>
        <v>27</v>
      </c>
      <c r="S16">
        <f t="shared" si="1"/>
        <v>1.9630000000000001</v>
      </c>
      <c r="T16">
        <f t="shared" si="2"/>
        <v>0.96299999999999997</v>
      </c>
    </row>
    <row r="17" spans="1:20" x14ac:dyDescent="0.35">
      <c r="A17">
        <v>28</v>
      </c>
      <c r="B17" s="9">
        <f t="shared" si="0"/>
        <v>16</v>
      </c>
      <c r="C17" t="str">
        <f>VLOOKUP(A17, teams!$A$2:$B$29, 2, FALSE)</f>
        <v>Toronto</v>
      </c>
      <c r="D17" s="9">
        <f>54</f>
        <v>54</v>
      </c>
      <c r="E17" s="9">
        <f>COUNTIFS('Season 1 '!$D$2:$D$757, Table2[[#This Row],[Team ID]], 'Season 1 '!$J$2:$J$757,"=3") + COUNTIFS('Season 1 '!$G$2:$G$757, Table2[[#This Row],[Team ID]], 'Season 1 '!$K$2:$K$757,"=3")</f>
        <v>19</v>
      </c>
      <c r="F17" s="9">
        <f>COUNTIFS('Season 1 '!$D$2:$D$757, Table2[[#This Row],[Team ID]], 'Season 1 '!$J$2:$J$757,"=1")</f>
        <v>9</v>
      </c>
      <c r="G17" s="9">
        <f>Table2[[#This Row],[Played]]-Table2[[#This Row],[Wins]]-Table2[[#This Row],[Draw]]</f>
        <v>26</v>
      </c>
      <c r="H17" s="9">
        <f>SUMIF('Season 1 '!$D$2:$D$757, 'Final Table S1'!A17, 'Season 1 '!$E$2:$E$757)+SUMIF('Season 1 '!$G$2:$G$757, 'Final Table S1'!A17, 'Season 1 '!$H$2:$H$757)</f>
        <v>70</v>
      </c>
      <c r="I17" s="9">
        <f>SUMIF('Season 1 '!$D$2:$D$757, 'Final Table S1'!A17, 'Season 1 '!$H$2:$H$757) + SUMIF('Season 1 '!$G$2:$G$757, 'Final Table S1'!A17, 'Season 1 '!$E$2:$E$757)</f>
        <v>73</v>
      </c>
      <c r="J17" s="9">
        <f>Table2[[#This Row],[Goals For]]-Table2[[#This Row],[Goals Against]]</f>
        <v>-3</v>
      </c>
      <c r="K17" s="9">
        <v>72</v>
      </c>
      <c r="N17">
        <f>Table2[[#This Row],[Team ID]]</f>
        <v>28</v>
      </c>
      <c r="O17">
        <f>SUMIF('Season 1 '!$D$2:$D$757,'Final Table S1'!A17,'Season 1 '!$E$2:$E$757)</f>
        <v>33</v>
      </c>
      <c r="P17">
        <f>Table2[[#This Row],[Goals For]]-O17</f>
        <v>37</v>
      </c>
      <c r="Q17">
        <f>Table2[[#This Row],[Played]]/2</f>
        <v>27</v>
      </c>
      <c r="R17">
        <f>Table2[[#This Row],[Played]]-Q17</f>
        <v>27</v>
      </c>
      <c r="S17">
        <f t="shared" si="1"/>
        <v>1.2222</v>
      </c>
      <c r="T17">
        <f t="shared" si="2"/>
        <v>1.3704000000000001</v>
      </c>
    </row>
    <row r="18" spans="1:20" x14ac:dyDescent="0.35">
      <c r="A18">
        <v>13</v>
      </c>
      <c r="B18" s="9">
        <f t="shared" si="0"/>
        <v>17</v>
      </c>
      <c r="C18" t="str">
        <f>VLOOKUP(A18, teams!$A$2:$B$29, 2, FALSE)</f>
        <v>Kansas City</v>
      </c>
      <c r="D18" s="9">
        <f>54</f>
        <v>54</v>
      </c>
      <c r="E18" s="9">
        <f>COUNTIFS('Season 1 '!$D$2:$D$757, Table2[[#This Row],[Team ID]], 'Season 1 '!$J$2:$J$757,"=3") + COUNTIFS('Season 1 '!$G$2:$G$757, Table2[[#This Row],[Team ID]], 'Season 1 '!$K$2:$K$757,"=3")</f>
        <v>18</v>
      </c>
      <c r="F18" s="9">
        <f>COUNTIFS('Season 1 '!$D$2:$D$757, Table2[[#This Row],[Team ID]], 'Season 1 '!$J$2:$J$757,"=1")</f>
        <v>9</v>
      </c>
      <c r="G18" s="9">
        <f>Table2[[#This Row],[Played]]-Table2[[#This Row],[Wins]]-Table2[[#This Row],[Draw]]</f>
        <v>27</v>
      </c>
      <c r="H18" s="9">
        <f>SUMIF('Season 1 '!$D$2:$D$757, 'Final Table S1'!A18, 'Season 1 '!$E$2:$E$757)+SUMIF('Season 1 '!$G$2:$G$757, 'Final Table S1'!A18, 'Season 1 '!$H$2:$H$757)</f>
        <v>77</v>
      </c>
      <c r="I18" s="9">
        <f>SUMIF('Season 1 '!$D$2:$D$757, 'Final Table S1'!A18, 'Season 1 '!$H$2:$H$757) + SUMIF('Season 1 '!$G$2:$G$757, 'Final Table S1'!A18, 'Season 1 '!$E$2:$E$757)</f>
        <v>76</v>
      </c>
      <c r="J18" s="9">
        <f>Table2[[#This Row],[Goals For]]-Table2[[#This Row],[Goals Against]]</f>
        <v>1</v>
      </c>
      <c r="K18" s="9">
        <v>70</v>
      </c>
      <c r="N18">
        <f>Table2[[#This Row],[Team ID]]</f>
        <v>13</v>
      </c>
      <c r="O18">
        <f>SUMIF('Season 1 '!$D$2:$D$757,'Final Table S1'!A18,'Season 1 '!$E$2:$E$757)</f>
        <v>47</v>
      </c>
      <c r="P18">
        <f>Table2[[#This Row],[Goals For]]-O18</f>
        <v>30</v>
      </c>
      <c r="Q18">
        <f>Table2[[#This Row],[Played]]/2</f>
        <v>27</v>
      </c>
      <c r="R18">
        <f>Table2[[#This Row],[Played]]-Q18</f>
        <v>27</v>
      </c>
      <c r="S18">
        <f t="shared" si="1"/>
        <v>1.7406999999999999</v>
      </c>
      <c r="T18">
        <f t="shared" si="2"/>
        <v>1.1111</v>
      </c>
    </row>
    <row r="19" spans="1:20" x14ac:dyDescent="0.35">
      <c r="A19">
        <v>18</v>
      </c>
      <c r="B19" s="9">
        <f t="shared" si="0"/>
        <v>18</v>
      </c>
      <c r="C19" t="str">
        <f>VLOOKUP(A19, teams!$A$2:$B$29, 2, FALSE)</f>
        <v>Montreal</v>
      </c>
      <c r="D19" s="9">
        <f>54</f>
        <v>54</v>
      </c>
      <c r="E19" s="9">
        <f>COUNTIFS('Season 1 '!$D$2:$D$757, Table2[[#This Row],[Team ID]], 'Season 1 '!$J$2:$J$757,"=3") + COUNTIFS('Season 1 '!$G$2:$G$757, Table2[[#This Row],[Team ID]], 'Season 1 '!$K$2:$K$757,"=3")</f>
        <v>19</v>
      </c>
      <c r="F19" s="9">
        <f>COUNTIFS('Season 1 '!$D$2:$D$757, Table2[[#This Row],[Team ID]], 'Season 1 '!$J$2:$J$757,"=1")</f>
        <v>3</v>
      </c>
      <c r="G19" s="9">
        <f>Table2[[#This Row],[Played]]-Table2[[#This Row],[Wins]]-Table2[[#This Row],[Draw]]</f>
        <v>32</v>
      </c>
      <c r="H19" s="9">
        <f>SUMIF('Season 1 '!$D$2:$D$757, 'Final Table S1'!A19, 'Season 1 '!$E$2:$E$757)+SUMIF('Season 1 '!$G$2:$G$757, 'Final Table S1'!A19, 'Season 1 '!$H$2:$H$757)</f>
        <v>63</v>
      </c>
      <c r="I19" s="9">
        <f>SUMIF('Season 1 '!$D$2:$D$757, 'Final Table S1'!A19, 'Season 1 '!$H$2:$H$757) + SUMIF('Season 1 '!$G$2:$G$757, 'Final Table S1'!A19, 'Season 1 '!$E$2:$E$757)</f>
        <v>94</v>
      </c>
      <c r="J19" s="9">
        <f>Table2[[#This Row],[Goals For]]-Table2[[#This Row],[Goals Against]]</f>
        <v>-31</v>
      </c>
      <c r="K19" s="9">
        <v>66</v>
      </c>
      <c r="N19">
        <f>Table2[[#This Row],[Team ID]]</f>
        <v>18</v>
      </c>
      <c r="O19">
        <f>SUMIF('Season 1 '!$D$2:$D$757,'Final Table S1'!A19,'Season 1 '!$E$2:$E$757)</f>
        <v>33</v>
      </c>
      <c r="P19">
        <f>Table2[[#This Row],[Goals For]]-O19</f>
        <v>30</v>
      </c>
      <c r="Q19">
        <f>Table2[[#This Row],[Played]]/2</f>
        <v>27</v>
      </c>
      <c r="R19">
        <f>Table2[[#This Row],[Played]]-Q19</f>
        <v>27</v>
      </c>
      <c r="S19">
        <f t="shared" si="1"/>
        <v>1.2222</v>
      </c>
      <c r="T19">
        <f t="shared" si="2"/>
        <v>1.1111</v>
      </c>
    </row>
    <row r="20" spans="1:20" x14ac:dyDescent="0.35">
      <c r="A20">
        <v>14</v>
      </c>
      <c r="B20" s="9">
        <f t="shared" si="0"/>
        <v>19</v>
      </c>
      <c r="C20" t="str">
        <f>VLOOKUP(A20, teams!$A$2:$B$29, 2, FALSE)</f>
        <v>Los Angeles</v>
      </c>
      <c r="D20" s="9">
        <f>54</f>
        <v>54</v>
      </c>
      <c r="E20" s="9">
        <f>COUNTIFS('Season 1 '!$D$2:$D$757, Table2[[#This Row],[Team ID]], 'Season 1 '!$J$2:$J$757,"=3") + COUNTIFS('Season 1 '!$G$2:$G$757, Table2[[#This Row],[Team ID]], 'Season 1 '!$K$2:$K$757,"=3")</f>
        <v>17</v>
      </c>
      <c r="F20" s="9">
        <f>COUNTIFS('Season 1 '!$D$2:$D$757, Table2[[#This Row],[Team ID]], 'Season 1 '!$J$2:$J$757,"=1")</f>
        <v>4</v>
      </c>
      <c r="G20" s="9">
        <f>Table2[[#This Row],[Played]]-Table2[[#This Row],[Wins]]-Table2[[#This Row],[Draw]]</f>
        <v>33</v>
      </c>
      <c r="H20" s="9">
        <f>SUMIF('Season 1 '!$D$2:$D$757, 'Final Table S1'!A20, 'Season 1 '!$E$2:$E$757)+SUMIF('Season 1 '!$G$2:$G$757, 'Final Table S1'!A20, 'Season 1 '!$H$2:$H$757)</f>
        <v>63</v>
      </c>
      <c r="I20" s="9">
        <f>SUMIF('Season 1 '!$D$2:$D$757, 'Final Table S1'!A20, 'Season 1 '!$H$2:$H$757) + SUMIF('Season 1 '!$G$2:$G$757, 'Final Table S1'!A20, 'Season 1 '!$E$2:$E$757)</f>
        <v>93</v>
      </c>
      <c r="J20" s="9">
        <f>Table2[[#This Row],[Goals For]]-Table2[[#This Row],[Goals Against]]</f>
        <v>-30</v>
      </c>
      <c r="K20" s="9">
        <v>63</v>
      </c>
      <c r="N20">
        <f>Table2[[#This Row],[Team ID]]</f>
        <v>14</v>
      </c>
      <c r="O20">
        <f>SUMIF('Season 1 '!$D$2:$D$757,'Final Table S1'!A20,'Season 1 '!$E$2:$E$757)</f>
        <v>36</v>
      </c>
      <c r="P20">
        <f>Table2[[#This Row],[Goals For]]-O20</f>
        <v>27</v>
      </c>
      <c r="Q20">
        <f>Table2[[#This Row],[Played]]/2</f>
        <v>27</v>
      </c>
      <c r="R20">
        <f>Table2[[#This Row],[Played]]-Q20</f>
        <v>27</v>
      </c>
      <c r="S20">
        <f t="shared" si="1"/>
        <v>1.3332999999999999</v>
      </c>
      <c r="T20">
        <f t="shared" si="2"/>
        <v>1</v>
      </c>
    </row>
    <row r="21" spans="1:20" x14ac:dyDescent="0.35">
      <c r="A21">
        <v>3</v>
      </c>
      <c r="B21" s="9">
        <f t="shared" si="0"/>
        <v>20</v>
      </c>
      <c r="C21" t="str">
        <f>VLOOKUP(A21, teams!$A$2:$B$29, 2, FALSE)</f>
        <v>Atlanta</v>
      </c>
      <c r="D21" s="9">
        <f>54</f>
        <v>54</v>
      </c>
      <c r="E21" s="9">
        <f>COUNTIFS('Season 1 '!$D$2:$D$757, Table2[[#This Row],[Team ID]], 'Season 1 '!$J$2:$J$757,"=3") + COUNTIFS('Season 1 '!$G$2:$G$757, Table2[[#This Row],[Team ID]], 'Season 1 '!$K$2:$K$757,"=3")</f>
        <v>13</v>
      </c>
      <c r="F21" s="9">
        <f>COUNTIFS('Season 1 '!$D$2:$D$757, Table2[[#This Row],[Team ID]], 'Season 1 '!$J$2:$J$757,"=1")</f>
        <v>12</v>
      </c>
      <c r="G21" s="9">
        <f>Table2[[#This Row],[Played]]-Table2[[#This Row],[Wins]]-Table2[[#This Row],[Draw]]</f>
        <v>29</v>
      </c>
      <c r="H21" s="9">
        <f>SUMIF('Season 1 '!$D$2:$D$757, 'Final Table S1'!A21, 'Season 1 '!$E$2:$E$757)+SUMIF('Season 1 '!$G$2:$G$757, 'Final Table S1'!A21, 'Season 1 '!$H$2:$H$757)</f>
        <v>68</v>
      </c>
      <c r="I21" s="9">
        <f>SUMIF('Season 1 '!$D$2:$D$757, 'Final Table S1'!A21, 'Season 1 '!$H$2:$H$757) + SUMIF('Season 1 '!$G$2:$G$757, 'Final Table S1'!A21, 'Season 1 '!$E$2:$E$757)</f>
        <v>106</v>
      </c>
      <c r="J21" s="9">
        <f>Table2[[#This Row],[Goals For]]-Table2[[#This Row],[Goals Against]]</f>
        <v>-38</v>
      </c>
      <c r="K21" s="9">
        <v>56</v>
      </c>
      <c r="N21">
        <f>Table2[[#This Row],[Team ID]]</f>
        <v>3</v>
      </c>
      <c r="O21">
        <f>SUMIF('Season 1 '!$D$2:$D$757,'Final Table S1'!A21,'Season 1 '!$E$2:$E$757)</f>
        <v>28</v>
      </c>
      <c r="P21">
        <f>Table2[[#This Row],[Goals For]]-O21</f>
        <v>40</v>
      </c>
      <c r="Q21">
        <f>Table2[[#This Row],[Played]]/2</f>
        <v>27</v>
      </c>
      <c r="R21">
        <f>Table2[[#This Row],[Played]]-Q21</f>
        <v>27</v>
      </c>
      <c r="S21">
        <f t="shared" si="1"/>
        <v>1.0369999999999999</v>
      </c>
      <c r="T21">
        <f t="shared" si="2"/>
        <v>1.4815</v>
      </c>
    </row>
    <row r="22" spans="1:20" x14ac:dyDescent="0.35">
      <c r="A22">
        <v>12</v>
      </c>
      <c r="B22" s="9">
        <f t="shared" si="0"/>
        <v>21</v>
      </c>
      <c r="C22" t="str">
        <f>VLOOKUP(A22, teams!$A$2:$B$29, 2, FALSE)</f>
        <v>Houston</v>
      </c>
      <c r="D22" s="9">
        <f>54</f>
        <v>54</v>
      </c>
      <c r="E22" s="9">
        <f>COUNTIFS('Season 1 '!$D$2:$D$757, Table2[[#This Row],[Team ID]], 'Season 1 '!$J$2:$J$757,"=3") + COUNTIFS('Season 1 '!$G$2:$G$757, Table2[[#This Row],[Team ID]], 'Season 1 '!$K$2:$K$757,"=3")</f>
        <v>14</v>
      </c>
      <c r="F22" s="9">
        <f>COUNTIFS('Season 1 '!$D$2:$D$757, Table2[[#This Row],[Team ID]], 'Season 1 '!$J$2:$J$757,"=1")</f>
        <v>9</v>
      </c>
      <c r="G22" s="9">
        <f>Table2[[#This Row],[Played]]-Table2[[#This Row],[Wins]]-Table2[[#This Row],[Draw]]</f>
        <v>31</v>
      </c>
      <c r="H22" s="9">
        <f>SUMIF('Season 1 '!$D$2:$D$757, 'Final Table S1'!A22, 'Season 1 '!$E$2:$E$757)+SUMIF('Season 1 '!$G$2:$G$757, 'Final Table S1'!A22, 'Season 1 '!$H$2:$H$757)</f>
        <v>63</v>
      </c>
      <c r="I22" s="9">
        <f>SUMIF('Season 1 '!$D$2:$D$757, 'Final Table S1'!A22, 'Season 1 '!$H$2:$H$757) + SUMIF('Season 1 '!$G$2:$G$757, 'Final Table S1'!A22, 'Season 1 '!$E$2:$E$757)</f>
        <v>110</v>
      </c>
      <c r="J22" s="9">
        <f>Table2[[#This Row],[Goals For]]-Table2[[#This Row],[Goals Against]]</f>
        <v>-47</v>
      </c>
      <c r="K22" s="9">
        <v>54</v>
      </c>
      <c r="N22">
        <f>Table2[[#This Row],[Team ID]]</f>
        <v>12</v>
      </c>
      <c r="O22">
        <f>SUMIF('Season 1 '!$D$2:$D$757,'Final Table S1'!A22,'Season 1 '!$E$2:$E$757)</f>
        <v>35</v>
      </c>
      <c r="P22">
        <f>Table2[[#This Row],[Goals For]]-O22</f>
        <v>28</v>
      </c>
      <c r="Q22">
        <f>Table2[[#This Row],[Played]]/2</f>
        <v>27</v>
      </c>
      <c r="R22">
        <f>Table2[[#This Row],[Played]]-Q22</f>
        <v>27</v>
      </c>
      <c r="S22">
        <f t="shared" si="1"/>
        <v>1.2963</v>
      </c>
      <c r="T22">
        <f t="shared" si="2"/>
        <v>1.0369999999999999</v>
      </c>
    </row>
    <row r="23" spans="1:20" x14ac:dyDescent="0.35">
      <c r="A23">
        <v>9</v>
      </c>
      <c r="B23" s="9">
        <f t="shared" si="0"/>
        <v>22</v>
      </c>
      <c r="C23" t="str">
        <f>VLOOKUP(A23, teams!$A$2:$B$29, 2, FALSE)</f>
        <v>Cleveland Queens</v>
      </c>
      <c r="D23" s="9">
        <f>54</f>
        <v>54</v>
      </c>
      <c r="E23" s="9">
        <f>COUNTIFS('Season 1 '!$D$2:$D$757, Table2[[#This Row],[Team ID]], 'Season 1 '!$J$2:$J$757,"=3") + COUNTIFS('Season 1 '!$G$2:$G$757, Table2[[#This Row],[Team ID]], 'Season 1 '!$K$2:$K$757,"=3")</f>
        <v>14</v>
      </c>
      <c r="F23" s="9">
        <f>COUNTIFS('Season 1 '!$D$2:$D$757, Table2[[#This Row],[Team ID]], 'Season 1 '!$J$2:$J$757,"=1")</f>
        <v>3</v>
      </c>
      <c r="G23" s="9">
        <f>Table2[[#This Row],[Played]]-Table2[[#This Row],[Wins]]-Table2[[#This Row],[Draw]]</f>
        <v>37</v>
      </c>
      <c r="H23" s="9">
        <f>SUMIF('Season 1 '!$D$2:$D$757, 'Final Table S1'!A23, 'Season 1 '!$E$2:$E$757)+SUMIF('Season 1 '!$G$2:$G$757, 'Final Table S1'!A23, 'Season 1 '!$H$2:$H$757)</f>
        <v>51</v>
      </c>
      <c r="I23" s="9">
        <f>SUMIF('Season 1 '!$D$2:$D$757, 'Final Table S1'!A23, 'Season 1 '!$H$2:$H$757) + SUMIF('Season 1 '!$G$2:$G$757, 'Final Table S1'!A23, 'Season 1 '!$E$2:$E$757)</f>
        <v>91</v>
      </c>
      <c r="J23" s="9">
        <f>Table2[[#This Row],[Goals For]]-Table2[[#This Row],[Goals Against]]</f>
        <v>-40</v>
      </c>
      <c r="K23" s="9">
        <v>52</v>
      </c>
      <c r="N23">
        <f>Table2[[#This Row],[Team ID]]</f>
        <v>9</v>
      </c>
      <c r="O23">
        <f>SUMIF('Season 1 '!$D$2:$D$757,'Final Table S1'!A23,'Season 1 '!$E$2:$E$757)</f>
        <v>22</v>
      </c>
      <c r="P23">
        <f>Table2[[#This Row],[Goals For]]-O23</f>
        <v>29</v>
      </c>
      <c r="Q23">
        <f>Table2[[#This Row],[Played]]/2</f>
        <v>27</v>
      </c>
      <c r="R23">
        <f>Table2[[#This Row],[Played]]-Q23</f>
        <v>27</v>
      </c>
      <c r="S23">
        <f t="shared" si="1"/>
        <v>0.81479999999999997</v>
      </c>
      <c r="T23">
        <f t="shared" si="2"/>
        <v>1.0741000000000001</v>
      </c>
    </row>
    <row r="24" spans="1:20" x14ac:dyDescent="0.35">
      <c r="A24">
        <v>26</v>
      </c>
      <c r="B24" s="9">
        <f t="shared" si="0"/>
        <v>23</v>
      </c>
      <c r="C24" t="str">
        <f>VLOOKUP(A24, teams!$A$2:$B$29, 2, FALSE)</f>
        <v>San Francisco</v>
      </c>
      <c r="D24" s="9">
        <f>54</f>
        <v>54</v>
      </c>
      <c r="E24" s="9">
        <f>COUNTIFS('Season 1 '!$D$2:$D$757, Table2[[#This Row],[Team ID]], 'Season 1 '!$J$2:$J$757,"=3") + COUNTIFS('Season 1 '!$G$2:$G$757, Table2[[#This Row],[Team ID]], 'Season 1 '!$K$2:$K$757,"=3")</f>
        <v>8</v>
      </c>
      <c r="F24" s="9">
        <f>COUNTIFS('Season 1 '!$D$2:$D$757, Table2[[#This Row],[Team ID]], 'Season 1 '!$J$2:$J$757,"=1")</f>
        <v>7</v>
      </c>
      <c r="G24" s="9">
        <f>Table2[[#This Row],[Played]]-Table2[[#This Row],[Wins]]-Table2[[#This Row],[Draw]]</f>
        <v>39</v>
      </c>
      <c r="H24" s="9">
        <f>SUMIF('Season 1 '!$D$2:$D$757, 'Final Table S1'!A24, 'Season 1 '!$E$2:$E$757)+SUMIF('Season 1 '!$G$2:$G$757, 'Final Table S1'!A24, 'Season 1 '!$H$2:$H$757)</f>
        <v>47</v>
      </c>
      <c r="I24" s="9">
        <f>SUMIF('Season 1 '!$D$2:$D$757, 'Final Table S1'!A24, 'Season 1 '!$H$2:$H$757) + SUMIF('Season 1 '!$G$2:$G$757, 'Final Table S1'!A24, 'Season 1 '!$E$2:$E$757)</f>
        <v>114</v>
      </c>
      <c r="J24" s="9">
        <f>Table2[[#This Row],[Goals For]]-Table2[[#This Row],[Goals Against]]</f>
        <v>-67</v>
      </c>
      <c r="K24" s="9">
        <v>37</v>
      </c>
      <c r="N24">
        <f>Table2[[#This Row],[Team ID]]</f>
        <v>26</v>
      </c>
      <c r="O24">
        <f>SUMIF('Season 1 '!$D$2:$D$757,'Final Table S1'!A24,'Season 1 '!$E$2:$E$757)</f>
        <v>26</v>
      </c>
      <c r="P24">
        <f>Table2[[#This Row],[Goals For]]-O24</f>
        <v>21</v>
      </c>
      <c r="Q24">
        <f>Table2[[#This Row],[Played]]/2</f>
        <v>27</v>
      </c>
      <c r="R24">
        <f>Table2[[#This Row],[Played]]-Q24</f>
        <v>27</v>
      </c>
      <c r="S24">
        <f t="shared" si="1"/>
        <v>0.96299999999999997</v>
      </c>
      <c r="T24">
        <f t="shared" si="2"/>
        <v>0.77780000000000005</v>
      </c>
    </row>
    <row r="25" spans="1:20" x14ac:dyDescent="0.35">
      <c r="A25">
        <v>10</v>
      </c>
      <c r="B25" s="9">
        <f t="shared" si="0"/>
        <v>24</v>
      </c>
      <c r="C25" t="str">
        <f>VLOOKUP(A25, teams!$A$2:$B$29, 2, FALSE)</f>
        <v>Denver</v>
      </c>
      <c r="D25" s="9">
        <f>54</f>
        <v>54</v>
      </c>
      <c r="E25" s="9">
        <f>COUNTIFS('Season 1 '!$D$2:$D$757, Table2[[#This Row],[Team ID]], 'Season 1 '!$J$2:$J$757,"=3") + COUNTIFS('Season 1 '!$G$2:$G$757, Table2[[#This Row],[Team ID]], 'Season 1 '!$K$2:$K$757,"=3")</f>
        <v>9</v>
      </c>
      <c r="F25" s="9">
        <f>COUNTIFS('Season 1 '!$D$2:$D$757, Table2[[#This Row],[Team ID]], 'Season 1 '!$J$2:$J$757,"=1")</f>
        <v>4</v>
      </c>
      <c r="G25" s="9">
        <f>Table2[[#This Row],[Played]]-Table2[[#This Row],[Wins]]-Table2[[#This Row],[Draw]]</f>
        <v>41</v>
      </c>
      <c r="H25" s="9">
        <f>SUMIF('Season 1 '!$D$2:$D$757, 'Final Table S1'!A25, 'Season 1 '!$E$2:$E$757)+SUMIF('Season 1 '!$G$2:$G$757, 'Final Table S1'!A25, 'Season 1 '!$H$2:$H$757)</f>
        <v>43</v>
      </c>
      <c r="I25" s="9">
        <f>SUMIF('Season 1 '!$D$2:$D$757, 'Final Table S1'!A25, 'Season 1 '!$H$2:$H$757) + SUMIF('Season 1 '!$G$2:$G$757, 'Final Table S1'!A25, 'Season 1 '!$E$2:$E$757)</f>
        <v>123</v>
      </c>
      <c r="J25" s="9">
        <f>Table2[[#This Row],[Goals For]]-Table2[[#This Row],[Goals Against]]</f>
        <v>-80</v>
      </c>
      <c r="K25" s="9">
        <v>35</v>
      </c>
      <c r="N25">
        <f>Table2[[#This Row],[Team ID]]</f>
        <v>10</v>
      </c>
      <c r="O25">
        <f>SUMIF('Season 1 '!$D$2:$D$757,'Final Table S1'!A25,'Season 1 '!$E$2:$E$757)</f>
        <v>28</v>
      </c>
      <c r="P25">
        <f>Table2[[#This Row],[Goals For]]-O25</f>
        <v>15</v>
      </c>
      <c r="Q25">
        <f>Table2[[#This Row],[Played]]/2</f>
        <v>27</v>
      </c>
      <c r="R25">
        <f>Table2[[#This Row],[Played]]-Q25</f>
        <v>27</v>
      </c>
      <c r="S25">
        <f t="shared" si="1"/>
        <v>1.0369999999999999</v>
      </c>
      <c r="T25">
        <f t="shared" si="2"/>
        <v>0.55559999999999998</v>
      </c>
    </row>
    <row r="26" spans="1:20" x14ac:dyDescent="0.35">
      <c r="A26">
        <v>25</v>
      </c>
      <c r="B26" s="9">
        <f t="shared" si="0"/>
        <v>25</v>
      </c>
      <c r="C26" t="str">
        <f>VLOOKUP(A26, teams!$A$2:$B$29, 2, FALSE)</f>
        <v>San Diego</v>
      </c>
      <c r="D26" s="9">
        <f>54</f>
        <v>54</v>
      </c>
      <c r="E26" s="9">
        <f>COUNTIFS('Season 1 '!$D$2:$D$757, Table2[[#This Row],[Team ID]], 'Season 1 '!$J$2:$J$757,"=3") + COUNTIFS('Season 1 '!$G$2:$G$757, Table2[[#This Row],[Team ID]], 'Season 1 '!$K$2:$K$757,"=3")</f>
        <v>8</v>
      </c>
      <c r="F26" s="9">
        <f>COUNTIFS('Season 1 '!$D$2:$D$757, Table2[[#This Row],[Team ID]], 'Season 1 '!$J$2:$J$757,"=1")</f>
        <v>6</v>
      </c>
      <c r="G26" s="9">
        <f>Table2[[#This Row],[Played]]-Table2[[#This Row],[Wins]]-Table2[[#This Row],[Draw]]</f>
        <v>40</v>
      </c>
      <c r="H26" s="9">
        <f>SUMIF('Season 1 '!$D$2:$D$757, 'Final Table S1'!A26, 'Season 1 '!$E$2:$E$757)+SUMIF('Season 1 '!$G$2:$G$757, 'Final Table S1'!A26, 'Season 1 '!$H$2:$H$757)</f>
        <v>41</v>
      </c>
      <c r="I26" s="9">
        <f>SUMIF('Season 1 '!$D$2:$D$757, 'Final Table S1'!A26, 'Season 1 '!$H$2:$H$757) + SUMIF('Season 1 '!$G$2:$G$757, 'Final Table S1'!A26, 'Season 1 '!$E$2:$E$757)</f>
        <v>133</v>
      </c>
      <c r="J26" s="9">
        <f>Table2[[#This Row],[Goals For]]-Table2[[#This Row],[Goals Against]]</f>
        <v>-92</v>
      </c>
      <c r="K26" s="9">
        <v>34</v>
      </c>
      <c r="N26">
        <f>Table2[[#This Row],[Team ID]]</f>
        <v>25</v>
      </c>
      <c r="O26">
        <f>SUMIF('Season 1 '!$D$2:$D$757,'Final Table S1'!A26,'Season 1 '!$E$2:$E$757)</f>
        <v>21</v>
      </c>
      <c r="P26">
        <f>Table2[[#This Row],[Goals For]]-O26</f>
        <v>20</v>
      </c>
      <c r="Q26">
        <f>Table2[[#This Row],[Played]]/2</f>
        <v>27</v>
      </c>
      <c r="R26">
        <f>Table2[[#This Row],[Played]]-Q26</f>
        <v>27</v>
      </c>
      <c r="S26">
        <f t="shared" si="1"/>
        <v>0.77780000000000005</v>
      </c>
      <c r="T26">
        <f t="shared" si="2"/>
        <v>0.74070000000000003</v>
      </c>
    </row>
    <row r="27" spans="1:20" x14ac:dyDescent="0.35">
      <c r="A27">
        <v>2</v>
      </c>
      <c r="B27" s="9">
        <f t="shared" si="0"/>
        <v>26</v>
      </c>
      <c r="C27" t="str">
        <f>VLOOKUP(A27, teams!$A$2:$B$29, 2, FALSE)</f>
        <v>Anaheim</v>
      </c>
      <c r="D27" s="9">
        <f>54</f>
        <v>54</v>
      </c>
      <c r="E27" s="9">
        <f>COUNTIFS('Season 1 '!$D$2:$D$757, Table2[[#This Row],[Team ID]], 'Season 1 '!$J$2:$J$757,"=3") + COUNTIFS('Season 1 '!$G$2:$G$757, Table2[[#This Row],[Team ID]], 'Season 1 '!$K$2:$K$757,"=3")</f>
        <v>7</v>
      </c>
      <c r="F27" s="9">
        <f>COUNTIFS('Season 1 '!$D$2:$D$757, Table2[[#This Row],[Team ID]], 'Season 1 '!$J$2:$J$757,"=1")</f>
        <v>5</v>
      </c>
      <c r="G27" s="9">
        <f>Table2[[#This Row],[Played]]-Table2[[#This Row],[Wins]]-Table2[[#This Row],[Draw]]</f>
        <v>42</v>
      </c>
      <c r="H27" s="9">
        <f>SUMIF('Season 1 '!$D$2:$D$757, 'Final Table S1'!A27, 'Season 1 '!$E$2:$E$757)+SUMIF('Season 1 '!$G$2:$G$757, 'Final Table S1'!A27, 'Season 1 '!$H$2:$H$757)</f>
        <v>43</v>
      </c>
      <c r="I27" s="9">
        <f>SUMIF('Season 1 '!$D$2:$D$757, 'Final Table S1'!A27, 'Season 1 '!$H$2:$H$757) + SUMIF('Season 1 '!$G$2:$G$757, 'Final Table S1'!A27, 'Season 1 '!$E$2:$E$757)</f>
        <v>130</v>
      </c>
      <c r="J27" s="9">
        <f>Table2[[#This Row],[Goals For]]-Table2[[#This Row],[Goals Against]]</f>
        <v>-87</v>
      </c>
      <c r="K27" s="9">
        <v>32</v>
      </c>
      <c r="N27">
        <f>Table2[[#This Row],[Team ID]]</f>
        <v>2</v>
      </c>
      <c r="O27">
        <f>SUMIF('Season 1 '!$D$2:$D$757,'Final Table S1'!A27,'Season 1 '!$E$2:$E$757)</f>
        <v>27</v>
      </c>
      <c r="P27">
        <f>Table2[[#This Row],[Goals For]]-O27</f>
        <v>16</v>
      </c>
      <c r="Q27">
        <f>Table2[[#This Row],[Played]]/2</f>
        <v>27</v>
      </c>
      <c r="R27">
        <f>Table2[[#This Row],[Played]]-Q27</f>
        <v>27</v>
      </c>
      <c r="S27">
        <f t="shared" si="1"/>
        <v>1</v>
      </c>
      <c r="T27">
        <f t="shared" si="2"/>
        <v>0.59260000000000002</v>
      </c>
    </row>
    <row r="28" spans="1:20" x14ac:dyDescent="0.35">
      <c r="A28">
        <v>16</v>
      </c>
      <c r="B28" s="9">
        <f t="shared" si="0"/>
        <v>27</v>
      </c>
      <c r="C28" t="str">
        <f>VLOOKUP(A28, teams!$A$2:$B$29, 2, FALSE)</f>
        <v>Milwaukee</v>
      </c>
      <c r="D28" s="9">
        <f>54</f>
        <v>54</v>
      </c>
      <c r="E28" s="9">
        <f>COUNTIFS('Season 1 '!$D$2:$D$757, Table2[[#This Row],[Team ID]], 'Season 1 '!$J$2:$J$757,"=3") + COUNTIFS('Season 1 '!$G$2:$G$757, Table2[[#This Row],[Team ID]], 'Season 1 '!$K$2:$K$757,"=3")</f>
        <v>6</v>
      </c>
      <c r="F28" s="9">
        <f>COUNTIFS('Season 1 '!$D$2:$D$757, Table2[[#This Row],[Team ID]], 'Season 1 '!$J$2:$J$757,"=1")</f>
        <v>5</v>
      </c>
      <c r="G28" s="9">
        <f>Table2[[#This Row],[Played]]-Table2[[#This Row],[Wins]]-Table2[[#This Row],[Draw]]</f>
        <v>43</v>
      </c>
      <c r="H28" s="9">
        <f>SUMIF('Season 1 '!$D$2:$D$757, 'Final Table S1'!A28, 'Season 1 '!$E$2:$E$757)+SUMIF('Season 1 '!$G$2:$G$757, 'Final Table S1'!A28, 'Season 1 '!$H$2:$H$757)</f>
        <v>53</v>
      </c>
      <c r="I28" s="9">
        <f>SUMIF('Season 1 '!$D$2:$D$757, 'Final Table S1'!A28, 'Season 1 '!$H$2:$H$757) + SUMIF('Season 1 '!$G$2:$G$757, 'Final Table S1'!A28, 'Season 1 '!$E$2:$E$757)</f>
        <v>120</v>
      </c>
      <c r="J28" s="9">
        <f>Table2[[#This Row],[Goals For]]-Table2[[#This Row],[Goals Against]]</f>
        <v>-67</v>
      </c>
      <c r="K28" s="9">
        <v>32</v>
      </c>
      <c r="N28">
        <f>Table2[[#This Row],[Team ID]]</f>
        <v>16</v>
      </c>
      <c r="O28">
        <f>SUMIF('Season 1 '!$D$2:$D$757,'Final Table S1'!A28,'Season 1 '!$E$2:$E$757)</f>
        <v>30</v>
      </c>
      <c r="P28">
        <f>Table2[[#This Row],[Goals For]]-O28</f>
        <v>23</v>
      </c>
      <c r="Q28">
        <f>Table2[[#This Row],[Played]]/2</f>
        <v>27</v>
      </c>
      <c r="R28">
        <f>Table2[[#This Row],[Played]]-Q28</f>
        <v>27</v>
      </c>
      <c r="S28">
        <f t="shared" si="1"/>
        <v>1.1111</v>
      </c>
      <c r="T28">
        <f t="shared" si="2"/>
        <v>0.85189999999999999</v>
      </c>
    </row>
    <row r="29" spans="1:20" x14ac:dyDescent="0.35">
      <c r="A29">
        <v>20</v>
      </c>
      <c r="B29" s="9">
        <f t="shared" si="0"/>
        <v>28</v>
      </c>
      <c r="C29" t="str">
        <f>VLOOKUP(A29, teams!$A$2:$B$29, 2, FALSE)</f>
        <v>New York C</v>
      </c>
      <c r="D29" s="9">
        <f>54</f>
        <v>54</v>
      </c>
      <c r="E29" s="9">
        <f>COUNTIFS('Season 1 '!$D$2:$D$757, Table2[[#This Row],[Team ID]], 'Season 1 '!$J$2:$J$757,"=3") + COUNTIFS('Season 1 '!$G$2:$G$757, Table2[[#This Row],[Team ID]], 'Season 1 '!$K$2:$K$757,"=3")</f>
        <v>5</v>
      </c>
      <c r="F29" s="9">
        <f>COUNTIFS('Season 1 '!$D$2:$D$757, Table2[[#This Row],[Team ID]], 'Season 1 '!$J$2:$J$757,"=1")</f>
        <v>2</v>
      </c>
      <c r="G29" s="9">
        <f>Table2[[#This Row],[Played]]-Table2[[#This Row],[Wins]]-Table2[[#This Row],[Draw]]</f>
        <v>47</v>
      </c>
      <c r="H29" s="9">
        <f>SUMIF('Season 1 '!$D$2:$D$757, 'Final Table S1'!A29, 'Season 1 '!$E$2:$E$757)+SUMIF('Season 1 '!$G$2:$G$757, 'Final Table S1'!A29, 'Season 1 '!$H$2:$H$757)</f>
        <v>47</v>
      </c>
      <c r="I29" s="9">
        <f>SUMIF('Season 1 '!$D$2:$D$757, 'Final Table S1'!A29, 'Season 1 '!$H$2:$H$757) + SUMIF('Season 1 '!$G$2:$G$757, 'Final Table S1'!A29, 'Season 1 '!$E$2:$E$757)</f>
        <v>145</v>
      </c>
      <c r="J29" s="9">
        <f>Table2[[#This Row],[Goals For]]-Table2[[#This Row],[Goals Against]]</f>
        <v>-98</v>
      </c>
      <c r="K29" s="9">
        <v>21</v>
      </c>
      <c r="N29">
        <f>Table2[[#This Row],[Team ID]]</f>
        <v>20</v>
      </c>
      <c r="O29">
        <f>SUMIF('Season 1 '!$D$2:$D$757,'Final Table S1'!A29,'Season 1 '!$E$2:$E$757)</f>
        <v>20</v>
      </c>
      <c r="P29">
        <f>Table2[[#This Row],[Goals For]]-O29</f>
        <v>27</v>
      </c>
      <c r="Q29">
        <f>Table2[[#This Row],[Played]]/2</f>
        <v>27</v>
      </c>
      <c r="R29">
        <f>Table2[[#This Row],[Played]]-Q29</f>
        <v>27</v>
      </c>
      <c r="S29">
        <f t="shared" si="1"/>
        <v>0.74070000000000003</v>
      </c>
      <c r="T29">
        <f t="shared" si="2"/>
        <v>1</v>
      </c>
    </row>
  </sheetData>
  <phoneticPr fontId="19" type="noConversion"/>
  <pageMargins left="0.7" right="0.7" top="0.75" bottom="0.75" header="0.3" footer="0.3"/>
  <pageSetup paperSize="9" orientation="portrait" horizontalDpi="0" verticalDpi="0" r:id="rId1"/>
  <ignoredErrors>
    <ignoredError sqref="B2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AC10-8C49-4B80-9C85-32F41E84DE31}">
  <dimension ref="A1:G29"/>
  <sheetViews>
    <sheetView workbookViewId="0">
      <selection activeCell="H18" sqref="H18"/>
    </sheetView>
  </sheetViews>
  <sheetFormatPr defaultRowHeight="14.5" x14ac:dyDescent="0.35"/>
  <sheetData>
    <row r="1" spans="1:7" x14ac:dyDescent="0.35">
      <c r="A1" t="s">
        <v>17</v>
      </c>
      <c r="B1" t="s">
        <v>79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35">
      <c r="A2">
        <v>15</v>
      </c>
      <c r="B2">
        <v>88</v>
      </c>
      <c r="C2">
        <v>71</v>
      </c>
      <c r="D2">
        <v>27</v>
      </c>
      <c r="E2">
        <v>27</v>
      </c>
      <c r="F2">
        <v>3.2593000000000001</v>
      </c>
      <c r="G2">
        <v>2.6295999999999999</v>
      </c>
    </row>
    <row r="3" spans="1:7" x14ac:dyDescent="0.35">
      <c r="A3">
        <v>8</v>
      </c>
      <c r="B3">
        <v>77</v>
      </c>
      <c r="C3">
        <v>53</v>
      </c>
      <c r="D3">
        <v>27</v>
      </c>
      <c r="E3">
        <v>27</v>
      </c>
      <c r="F3">
        <v>2.8519000000000001</v>
      </c>
      <c r="G3">
        <v>1.9630000000000001</v>
      </c>
    </row>
    <row r="4" spans="1:7" x14ac:dyDescent="0.35">
      <c r="A4">
        <v>4</v>
      </c>
      <c r="B4">
        <v>70</v>
      </c>
      <c r="C4">
        <v>66</v>
      </c>
      <c r="D4">
        <v>27</v>
      </c>
      <c r="E4">
        <v>27</v>
      </c>
      <c r="F4">
        <v>2.5926</v>
      </c>
      <c r="G4">
        <v>2.4443999999999999</v>
      </c>
    </row>
    <row r="5" spans="1:7" x14ac:dyDescent="0.35">
      <c r="A5">
        <v>19</v>
      </c>
      <c r="B5">
        <v>55</v>
      </c>
      <c r="C5">
        <v>53</v>
      </c>
      <c r="D5">
        <v>27</v>
      </c>
      <c r="E5">
        <v>27</v>
      </c>
      <c r="F5">
        <v>2.0369999999999999</v>
      </c>
      <c r="G5">
        <v>1.9630000000000001</v>
      </c>
    </row>
    <row r="6" spans="1:7" x14ac:dyDescent="0.35">
      <c r="A6">
        <v>5</v>
      </c>
      <c r="B6">
        <v>72</v>
      </c>
      <c r="C6">
        <v>58</v>
      </c>
      <c r="D6">
        <v>27</v>
      </c>
      <c r="E6">
        <v>27</v>
      </c>
      <c r="F6">
        <v>2.6667000000000001</v>
      </c>
      <c r="G6">
        <v>2.1480999999999999</v>
      </c>
    </row>
    <row r="7" spans="1:7" x14ac:dyDescent="0.35">
      <c r="A7">
        <v>6</v>
      </c>
      <c r="B7">
        <v>58</v>
      </c>
      <c r="C7">
        <v>52</v>
      </c>
      <c r="D7">
        <v>27</v>
      </c>
      <c r="E7">
        <v>27</v>
      </c>
      <c r="F7">
        <v>2.1480999999999999</v>
      </c>
      <c r="G7">
        <v>1.9258999999999999</v>
      </c>
    </row>
    <row r="8" spans="1:7" x14ac:dyDescent="0.35">
      <c r="A8">
        <v>27</v>
      </c>
      <c r="B8">
        <v>55</v>
      </c>
      <c r="C8">
        <v>63</v>
      </c>
      <c r="D8">
        <v>27</v>
      </c>
      <c r="E8">
        <v>27</v>
      </c>
      <c r="F8">
        <v>2.0369999999999999</v>
      </c>
      <c r="G8">
        <v>2.3332999999999999</v>
      </c>
    </row>
    <row r="9" spans="1:7" x14ac:dyDescent="0.35">
      <c r="A9">
        <v>21</v>
      </c>
      <c r="B9">
        <v>57</v>
      </c>
      <c r="C9">
        <v>41</v>
      </c>
      <c r="D9">
        <v>27</v>
      </c>
      <c r="E9">
        <v>27</v>
      </c>
      <c r="F9">
        <v>2.1111</v>
      </c>
      <c r="G9">
        <v>1.5185</v>
      </c>
    </row>
    <row r="10" spans="1:7" x14ac:dyDescent="0.35">
      <c r="A10">
        <v>24</v>
      </c>
      <c r="B10">
        <v>61</v>
      </c>
      <c r="C10">
        <v>47</v>
      </c>
      <c r="D10">
        <v>27</v>
      </c>
      <c r="E10">
        <v>27</v>
      </c>
      <c r="F10">
        <v>2.2593000000000001</v>
      </c>
      <c r="G10">
        <v>1.7406999999999999</v>
      </c>
    </row>
    <row r="11" spans="1:7" x14ac:dyDescent="0.35">
      <c r="A11">
        <v>7</v>
      </c>
      <c r="B11">
        <v>55</v>
      </c>
      <c r="C11">
        <v>42</v>
      </c>
      <c r="D11">
        <v>27</v>
      </c>
      <c r="E11">
        <v>27</v>
      </c>
      <c r="F11">
        <v>2.0369999999999999</v>
      </c>
      <c r="G11">
        <v>1.5556000000000001</v>
      </c>
    </row>
    <row r="12" spans="1:7" x14ac:dyDescent="0.35">
      <c r="A12">
        <v>22</v>
      </c>
      <c r="B12">
        <v>51</v>
      </c>
      <c r="C12">
        <v>25</v>
      </c>
      <c r="D12">
        <v>27</v>
      </c>
      <c r="E12">
        <v>27</v>
      </c>
      <c r="F12">
        <v>1.8889</v>
      </c>
      <c r="G12">
        <v>0.92589999999999995</v>
      </c>
    </row>
    <row r="13" spans="1:7" x14ac:dyDescent="0.35">
      <c r="A13">
        <v>23</v>
      </c>
      <c r="B13">
        <v>51</v>
      </c>
      <c r="C13">
        <v>35</v>
      </c>
      <c r="D13">
        <v>27</v>
      </c>
      <c r="E13">
        <v>27</v>
      </c>
      <c r="F13">
        <v>1.8889</v>
      </c>
      <c r="G13">
        <v>1.2963</v>
      </c>
    </row>
    <row r="14" spans="1:7" x14ac:dyDescent="0.35">
      <c r="A14">
        <v>1</v>
      </c>
      <c r="B14">
        <v>49</v>
      </c>
      <c r="C14">
        <v>31</v>
      </c>
      <c r="D14">
        <v>27</v>
      </c>
      <c r="E14">
        <v>27</v>
      </c>
      <c r="F14">
        <v>1.8148</v>
      </c>
      <c r="G14">
        <v>1.1480999999999999</v>
      </c>
    </row>
    <row r="15" spans="1:7" x14ac:dyDescent="0.35">
      <c r="A15">
        <v>17</v>
      </c>
      <c r="B15">
        <v>65</v>
      </c>
      <c r="C15">
        <v>24</v>
      </c>
      <c r="D15">
        <v>27</v>
      </c>
      <c r="E15">
        <v>27</v>
      </c>
      <c r="F15">
        <v>2.4074</v>
      </c>
      <c r="G15">
        <v>0.88890000000000002</v>
      </c>
    </row>
    <row r="16" spans="1:7" x14ac:dyDescent="0.35">
      <c r="A16">
        <v>11</v>
      </c>
      <c r="B16">
        <v>53</v>
      </c>
      <c r="C16">
        <v>26</v>
      </c>
      <c r="D16">
        <v>27</v>
      </c>
      <c r="E16">
        <v>27</v>
      </c>
      <c r="F16">
        <v>1.9630000000000001</v>
      </c>
      <c r="G16">
        <v>0.96299999999999997</v>
      </c>
    </row>
    <row r="17" spans="1:7" x14ac:dyDescent="0.35">
      <c r="A17">
        <v>28</v>
      </c>
      <c r="B17">
        <v>33</v>
      </c>
      <c r="C17">
        <v>37</v>
      </c>
      <c r="D17">
        <v>27</v>
      </c>
      <c r="E17">
        <v>27</v>
      </c>
      <c r="F17">
        <v>1.2222</v>
      </c>
      <c r="G17">
        <v>1.3704000000000001</v>
      </c>
    </row>
    <row r="18" spans="1:7" x14ac:dyDescent="0.35">
      <c r="A18">
        <v>13</v>
      </c>
      <c r="B18">
        <v>47</v>
      </c>
      <c r="C18">
        <v>30</v>
      </c>
      <c r="D18">
        <v>27</v>
      </c>
      <c r="E18">
        <v>27</v>
      </c>
      <c r="F18">
        <v>1.7406999999999999</v>
      </c>
      <c r="G18">
        <v>1.1111</v>
      </c>
    </row>
    <row r="19" spans="1:7" x14ac:dyDescent="0.35">
      <c r="A19">
        <v>18</v>
      </c>
      <c r="B19">
        <v>33</v>
      </c>
      <c r="C19">
        <v>30</v>
      </c>
      <c r="D19">
        <v>27</v>
      </c>
      <c r="E19">
        <v>27</v>
      </c>
      <c r="F19">
        <v>1.2222</v>
      </c>
      <c r="G19">
        <v>1.1111</v>
      </c>
    </row>
    <row r="20" spans="1:7" x14ac:dyDescent="0.35">
      <c r="A20">
        <v>14</v>
      </c>
      <c r="B20">
        <v>36</v>
      </c>
      <c r="C20">
        <v>27</v>
      </c>
      <c r="D20">
        <v>27</v>
      </c>
      <c r="E20">
        <v>27</v>
      </c>
      <c r="F20">
        <v>1.3332999999999999</v>
      </c>
      <c r="G20">
        <v>1</v>
      </c>
    </row>
    <row r="21" spans="1:7" x14ac:dyDescent="0.35">
      <c r="A21">
        <v>3</v>
      </c>
      <c r="B21">
        <v>28</v>
      </c>
      <c r="C21">
        <v>40</v>
      </c>
      <c r="D21">
        <v>27</v>
      </c>
      <c r="E21">
        <v>27</v>
      </c>
      <c r="F21">
        <v>1.0369999999999999</v>
      </c>
      <c r="G21">
        <v>1.4815</v>
      </c>
    </row>
    <row r="22" spans="1:7" x14ac:dyDescent="0.35">
      <c r="A22">
        <v>12</v>
      </c>
      <c r="B22">
        <v>35</v>
      </c>
      <c r="C22">
        <v>28</v>
      </c>
      <c r="D22">
        <v>27</v>
      </c>
      <c r="E22">
        <v>27</v>
      </c>
      <c r="F22">
        <v>1.2963</v>
      </c>
      <c r="G22">
        <v>1.0369999999999999</v>
      </c>
    </row>
    <row r="23" spans="1:7" x14ac:dyDescent="0.35">
      <c r="A23">
        <v>9</v>
      </c>
      <c r="B23">
        <v>22</v>
      </c>
      <c r="C23">
        <v>29</v>
      </c>
      <c r="D23">
        <v>27</v>
      </c>
      <c r="E23">
        <v>27</v>
      </c>
      <c r="F23">
        <v>0.81479999999999997</v>
      </c>
      <c r="G23">
        <v>1.0741000000000001</v>
      </c>
    </row>
    <row r="24" spans="1:7" x14ac:dyDescent="0.35">
      <c r="A24">
        <v>26</v>
      </c>
      <c r="B24">
        <v>26</v>
      </c>
      <c r="C24">
        <v>21</v>
      </c>
      <c r="D24">
        <v>27</v>
      </c>
      <c r="E24">
        <v>27</v>
      </c>
      <c r="F24">
        <v>0.96299999999999997</v>
      </c>
      <c r="G24">
        <v>0.77780000000000005</v>
      </c>
    </row>
    <row r="25" spans="1:7" x14ac:dyDescent="0.35">
      <c r="A25">
        <v>10</v>
      </c>
      <c r="B25">
        <v>28</v>
      </c>
      <c r="C25">
        <v>15</v>
      </c>
      <c r="D25">
        <v>27</v>
      </c>
      <c r="E25">
        <v>27</v>
      </c>
      <c r="F25">
        <v>1.0369999999999999</v>
      </c>
      <c r="G25">
        <v>0.55559999999999998</v>
      </c>
    </row>
    <row r="26" spans="1:7" x14ac:dyDescent="0.35">
      <c r="A26">
        <v>25</v>
      </c>
      <c r="B26">
        <v>21</v>
      </c>
      <c r="C26">
        <v>20</v>
      </c>
      <c r="D26">
        <v>27</v>
      </c>
      <c r="E26">
        <v>27</v>
      </c>
      <c r="F26">
        <v>0.77780000000000005</v>
      </c>
      <c r="G26">
        <v>0.74070000000000003</v>
      </c>
    </row>
    <row r="27" spans="1:7" x14ac:dyDescent="0.35">
      <c r="A27">
        <v>2</v>
      </c>
      <c r="B27">
        <v>27</v>
      </c>
      <c r="C27">
        <v>16</v>
      </c>
      <c r="D27">
        <v>27</v>
      </c>
      <c r="E27">
        <v>27</v>
      </c>
      <c r="F27">
        <v>1</v>
      </c>
      <c r="G27">
        <v>0.59260000000000002</v>
      </c>
    </row>
    <row r="28" spans="1:7" x14ac:dyDescent="0.35">
      <c r="A28">
        <v>16</v>
      </c>
      <c r="B28">
        <v>30</v>
      </c>
      <c r="C28">
        <v>23</v>
      </c>
      <c r="D28">
        <v>27</v>
      </c>
      <c r="E28">
        <v>27</v>
      </c>
      <c r="F28">
        <v>1.1111</v>
      </c>
      <c r="G28">
        <v>0.85189999999999999</v>
      </c>
    </row>
    <row r="29" spans="1:7" x14ac:dyDescent="0.35">
      <c r="A29">
        <v>20</v>
      </c>
      <c r="B29">
        <v>20</v>
      </c>
      <c r="C29">
        <v>27</v>
      </c>
      <c r="D29">
        <v>27</v>
      </c>
      <c r="E29">
        <v>27</v>
      </c>
      <c r="F29">
        <v>0.74070000000000003</v>
      </c>
      <c r="G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C18B-CF2D-4752-8EDE-5916C0697A87}">
  <dimension ref="A1:H29"/>
  <sheetViews>
    <sheetView zoomScale="70" zoomScaleNormal="70" workbookViewId="0">
      <selection activeCell="G4" sqref="G4"/>
    </sheetView>
  </sheetViews>
  <sheetFormatPr defaultRowHeight="14.5" x14ac:dyDescent="0.35"/>
  <cols>
    <col min="1" max="1" width="10.26953125" customWidth="1"/>
    <col min="2" max="2" width="15.81640625" bestFit="1" customWidth="1"/>
    <col min="3" max="3" width="14.54296875" customWidth="1"/>
    <col min="4" max="4" width="9" customWidth="1"/>
  </cols>
  <sheetData>
    <row r="1" spans="1:8" x14ac:dyDescent="0.35">
      <c r="A1" s="1" t="s">
        <v>77</v>
      </c>
      <c r="B1" s="1" t="s">
        <v>58</v>
      </c>
      <c r="C1" s="10" t="s">
        <v>59</v>
      </c>
      <c r="D1" s="10" t="s">
        <v>60</v>
      </c>
      <c r="E1" s="1"/>
      <c r="F1" s="1"/>
      <c r="G1" s="1"/>
      <c r="H1" s="1"/>
    </row>
    <row r="2" spans="1:8" x14ac:dyDescent="0.35">
      <c r="A2" s="2">
        <v>15</v>
      </c>
      <c r="B2" t="str">
        <f>VLOOKUP(A2,teams!$A$2:$B$29, 2, FALSE)</f>
        <v>Miami</v>
      </c>
      <c r="C2" s="9">
        <v>50</v>
      </c>
      <c r="D2" s="12">
        <v>128</v>
      </c>
      <c r="G2" s="1" t="s">
        <v>61</v>
      </c>
    </row>
    <row r="3" spans="1:8" x14ac:dyDescent="0.35">
      <c r="A3" s="2">
        <v>8</v>
      </c>
      <c r="B3" t="str">
        <f>VLOOKUP(A3,teams!$A$2:$B$29, 2, FALSE)</f>
        <v>Cincinnati</v>
      </c>
      <c r="C3" s="9">
        <v>50</v>
      </c>
      <c r="D3" s="12">
        <v>115</v>
      </c>
      <c r="G3" s="1"/>
    </row>
    <row r="4" spans="1:8" x14ac:dyDescent="0.35">
      <c r="A4" s="2">
        <v>4</v>
      </c>
      <c r="B4" t="str">
        <f>VLOOKUP(A4,teams!$A$2:$B$29, 2, FALSE)</f>
        <v>Baltimore</v>
      </c>
      <c r="C4" s="9">
        <v>50</v>
      </c>
      <c r="D4" s="12">
        <v>111</v>
      </c>
      <c r="G4" s="1" t="s">
        <v>62</v>
      </c>
    </row>
    <row r="5" spans="1:8" x14ac:dyDescent="0.35">
      <c r="A5" s="2">
        <v>19</v>
      </c>
      <c r="B5" t="str">
        <f>VLOOKUP(A5,teams!$A$2:$B$29, 2, FALSE)</f>
        <v>New York S</v>
      </c>
      <c r="C5" s="9">
        <v>50</v>
      </c>
      <c r="D5" s="12">
        <v>106</v>
      </c>
      <c r="G5" t="s">
        <v>67</v>
      </c>
    </row>
    <row r="6" spans="1:8" x14ac:dyDescent="0.35">
      <c r="A6" s="2">
        <v>27</v>
      </c>
      <c r="B6" t="str">
        <f>VLOOKUP(A6,teams!$A$2:$B$29, 2, FALSE)</f>
        <v>Seattle</v>
      </c>
      <c r="C6" s="9">
        <v>50</v>
      </c>
      <c r="D6" s="12">
        <v>95</v>
      </c>
      <c r="G6" t="s">
        <v>63</v>
      </c>
    </row>
    <row r="7" spans="1:8" x14ac:dyDescent="0.35">
      <c r="A7" s="2">
        <v>5</v>
      </c>
      <c r="B7" t="str">
        <f>VLOOKUP(A7,teams!$A$2:$B$29, 2, FALSE)</f>
        <v>Boston</v>
      </c>
      <c r="C7" s="9">
        <v>50</v>
      </c>
      <c r="D7" s="12">
        <v>94</v>
      </c>
      <c r="G7" t="s">
        <v>64</v>
      </c>
    </row>
    <row r="8" spans="1:8" x14ac:dyDescent="0.35">
      <c r="A8" s="2">
        <v>24</v>
      </c>
      <c r="B8" t="str">
        <f>VLOOKUP(A8,teams!$A$2:$B$29, 2, FALSE)</f>
        <v>St. Louis</v>
      </c>
      <c r="C8" s="9">
        <v>50</v>
      </c>
      <c r="D8" s="12">
        <v>94</v>
      </c>
      <c r="G8" s="8" t="s">
        <v>68</v>
      </c>
    </row>
    <row r="9" spans="1:8" x14ac:dyDescent="0.35">
      <c r="A9" s="2">
        <v>6</v>
      </c>
      <c r="B9" t="str">
        <f>VLOOKUP(A9,teams!$A$2:$B$29, 2, FALSE)</f>
        <v>Chicago B</v>
      </c>
      <c r="C9" s="9">
        <v>50</v>
      </c>
      <c r="D9" s="12">
        <v>93</v>
      </c>
      <c r="G9" s="1"/>
    </row>
    <row r="10" spans="1:8" x14ac:dyDescent="0.35">
      <c r="A10" s="2">
        <v>7</v>
      </c>
      <c r="B10" t="str">
        <f>VLOOKUP(A10,teams!$A$2:$B$29, 2, FALSE)</f>
        <v>Chicago H</v>
      </c>
      <c r="C10" s="9">
        <v>50</v>
      </c>
      <c r="D10" s="12">
        <v>88</v>
      </c>
      <c r="G10" s="1"/>
    </row>
    <row r="11" spans="1:8" x14ac:dyDescent="0.35">
      <c r="A11" s="2">
        <v>21</v>
      </c>
      <c r="B11" t="str">
        <f>VLOOKUP(A11,teams!$A$2:$B$29, 2, FALSE)</f>
        <v>Oakland</v>
      </c>
      <c r="C11" s="9">
        <v>50</v>
      </c>
      <c r="D11" s="12">
        <v>88</v>
      </c>
      <c r="G11" s="1"/>
    </row>
    <row r="12" spans="1:8" x14ac:dyDescent="0.35">
      <c r="A12" s="2">
        <v>17</v>
      </c>
      <c r="B12" t="str">
        <f>VLOOKUP(A12,teams!$A$2:$B$29, 2, FALSE)</f>
        <v>Minneapolis</v>
      </c>
      <c r="C12" s="9">
        <v>50</v>
      </c>
      <c r="D12" s="12">
        <v>74</v>
      </c>
      <c r="G12" s="1"/>
    </row>
    <row r="13" spans="1:8" x14ac:dyDescent="0.35">
      <c r="A13" s="2">
        <v>22</v>
      </c>
      <c r="B13" t="str">
        <f>VLOOKUP(A13,teams!$A$2:$B$29, 2, FALSE)</f>
        <v>Philadelphia</v>
      </c>
      <c r="C13" s="9">
        <v>50</v>
      </c>
      <c r="D13" s="12">
        <v>73</v>
      </c>
      <c r="G13" s="1"/>
    </row>
    <row r="14" spans="1:8" x14ac:dyDescent="0.35">
      <c r="A14" s="2">
        <v>1</v>
      </c>
      <c r="B14" t="str">
        <f>VLOOKUP(A14,teams!$A$2:$B$29, 2, FALSE)</f>
        <v>Arlington</v>
      </c>
      <c r="C14" s="9">
        <v>50</v>
      </c>
      <c r="D14" s="12">
        <v>73</v>
      </c>
      <c r="G14" s="1"/>
    </row>
    <row r="15" spans="1:8" x14ac:dyDescent="0.35">
      <c r="A15" s="2">
        <v>28</v>
      </c>
      <c r="B15" t="str">
        <f>VLOOKUP(A15,teams!$A$2:$B$29, 2, FALSE)</f>
        <v>Toronto</v>
      </c>
      <c r="C15" s="9">
        <v>50</v>
      </c>
      <c r="D15" s="12">
        <v>71</v>
      </c>
      <c r="G15" s="1"/>
    </row>
    <row r="16" spans="1:8" x14ac:dyDescent="0.35">
      <c r="A16" s="2">
        <v>23</v>
      </c>
      <c r="B16" t="str">
        <f>VLOOKUP(A16,teams!$A$2:$B$29, 2, FALSE)</f>
        <v>Pittsburgh</v>
      </c>
      <c r="C16" s="9">
        <v>50</v>
      </c>
      <c r="D16" s="12">
        <v>70</v>
      </c>
      <c r="G16" s="1"/>
    </row>
    <row r="17" spans="1:7" x14ac:dyDescent="0.35">
      <c r="A17" s="2">
        <v>11</v>
      </c>
      <c r="B17" t="str">
        <f>VLOOKUP(A17,teams!$A$2:$B$29, 2, FALSE)</f>
        <v>Detroit</v>
      </c>
      <c r="C17" s="9">
        <v>50</v>
      </c>
      <c r="D17" s="12">
        <v>67</v>
      </c>
      <c r="G17" s="1"/>
    </row>
    <row r="18" spans="1:7" x14ac:dyDescent="0.35">
      <c r="A18" s="2">
        <v>13</v>
      </c>
      <c r="B18" t="str">
        <f>VLOOKUP(A18,teams!$A$2:$B$29, 2, FALSE)</f>
        <v>Kansas City</v>
      </c>
      <c r="C18" s="9">
        <v>50</v>
      </c>
      <c r="D18" s="12">
        <v>64</v>
      </c>
      <c r="G18" s="1"/>
    </row>
    <row r="19" spans="1:7" x14ac:dyDescent="0.35">
      <c r="A19" s="2">
        <v>18</v>
      </c>
      <c r="B19" t="str">
        <f>VLOOKUP(A19,teams!$A$2:$B$29, 2, FALSE)</f>
        <v>Montreal</v>
      </c>
      <c r="C19" s="9">
        <v>50</v>
      </c>
      <c r="D19" s="12">
        <v>63</v>
      </c>
      <c r="G19" s="1"/>
    </row>
    <row r="20" spans="1:7" x14ac:dyDescent="0.35">
      <c r="A20" s="2">
        <v>14</v>
      </c>
      <c r="B20" t="str">
        <f>VLOOKUP(A20,teams!$A$2:$B$29, 2, FALSE)</f>
        <v>Los Angeles</v>
      </c>
      <c r="C20" s="9">
        <v>50</v>
      </c>
      <c r="D20" s="12">
        <v>54</v>
      </c>
      <c r="G20" s="1"/>
    </row>
    <row r="21" spans="1:7" x14ac:dyDescent="0.35">
      <c r="A21" s="2">
        <v>3</v>
      </c>
      <c r="B21" t="str">
        <f>VLOOKUP(A21,teams!$A$2:$B$29, 2, FALSE)</f>
        <v>Atlanta</v>
      </c>
      <c r="C21" s="9">
        <v>50</v>
      </c>
      <c r="D21" s="12">
        <v>52</v>
      </c>
      <c r="G21" s="1"/>
    </row>
    <row r="22" spans="1:7" x14ac:dyDescent="0.35">
      <c r="A22" s="2">
        <v>9</v>
      </c>
      <c r="B22" t="str">
        <f>VLOOKUP(A22,teams!$A$2:$B$29, 2, FALSE)</f>
        <v>Cleveland Queens</v>
      </c>
      <c r="C22" s="9">
        <v>50</v>
      </c>
      <c r="D22" s="12">
        <v>52</v>
      </c>
      <c r="G22" s="1"/>
    </row>
    <row r="23" spans="1:7" x14ac:dyDescent="0.35">
      <c r="A23" s="2">
        <v>12</v>
      </c>
      <c r="B23" t="str">
        <f>VLOOKUP(A23,teams!$A$2:$B$29, 2, FALSE)</f>
        <v>Houston</v>
      </c>
      <c r="C23" s="9">
        <v>50</v>
      </c>
      <c r="D23" s="12">
        <v>47</v>
      </c>
      <c r="G23" s="1"/>
    </row>
    <row r="24" spans="1:7" x14ac:dyDescent="0.35">
      <c r="A24" s="2">
        <v>26</v>
      </c>
      <c r="B24" t="str">
        <f>VLOOKUP(A24,teams!$A$2:$B$29, 2, FALSE)</f>
        <v>San Francisco</v>
      </c>
      <c r="C24" s="9">
        <v>50</v>
      </c>
      <c r="D24" s="12">
        <v>34</v>
      </c>
      <c r="G24" s="1"/>
    </row>
    <row r="25" spans="1:7" x14ac:dyDescent="0.35">
      <c r="A25" s="2">
        <v>2</v>
      </c>
      <c r="B25" t="str">
        <f>VLOOKUP(A25,teams!$A$2:$B$29, 2, FALSE)</f>
        <v>Anaheim</v>
      </c>
      <c r="C25" s="9">
        <v>50</v>
      </c>
      <c r="D25" s="12">
        <v>31</v>
      </c>
      <c r="G25" s="1"/>
    </row>
    <row r="26" spans="1:7" x14ac:dyDescent="0.35">
      <c r="A26" s="2">
        <v>25</v>
      </c>
      <c r="B26" t="str">
        <f>VLOOKUP(A26,teams!$A$2:$B$29, 2, FALSE)</f>
        <v>San Diego</v>
      </c>
      <c r="C26" s="9">
        <v>50</v>
      </c>
      <c r="D26" s="12">
        <v>31</v>
      </c>
      <c r="G26" s="1"/>
    </row>
    <row r="27" spans="1:7" x14ac:dyDescent="0.35">
      <c r="A27" s="2">
        <v>10</v>
      </c>
      <c r="B27" t="str">
        <f>VLOOKUP(A27,teams!$A$2:$B$29, 2, FALSE)</f>
        <v>Denver</v>
      </c>
      <c r="C27" s="9">
        <v>50</v>
      </c>
      <c r="D27" s="12">
        <v>31</v>
      </c>
      <c r="G27" s="1"/>
    </row>
    <row r="28" spans="1:7" x14ac:dyDescent="0.35">
      <c r="A28" s="2">
        <v>16</v>
      </c>
      <c r="B28" t="str">
        <f>VLOOKUP(A28,teams!$A$2:$B$29, 2, FALSE)</f>
        <v>Milwaukee</v>
      </c>
      <c r="C28" s="9">
        <v>50</v>
      </c>
      <c r="D28" s="12">
        <v>29</v>
      </c>
      <c r="G28" s="1"/>
    </row>
    <row r="29" spans="1:7" x14ac:dyDescent="0.35">
      <c r="A29" s="2">
        <v>20</v>
      </c>
      <c r="B29" t="str">
        <f>VLOOKUP(A29,teams!$A$2:$B$29, 2, FALSE)</f>
        <v>New York C</v>
      </c>
      <c r="C29" s="9">
        <v>50</v>
      </c>
      <c r="D29" s="12">
        <v>21</v>
      </c>
      <c r="G29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2853-217E-49A8-859B-BDE858DAEA5E}">
  <dimension ref="A2:H7"/>
  <sheetViews>
    <sheetView zoomScale="77" zoomScaleNormal="77" workbookViewId="0">
      <selection activeCell="F14" sqref="F14"/>
    </sheetView>
  </sheetViews>
  <sheetFormatPr defaultRowHeight="14.5" x14ac:dyDescent="0.35"/>
  <cols>
    <col min="1" max="1" width="10" style="9" customWidth="1"/>
    <col min="2" max="2" width="8.90625" style="9" customWidth="1"/>
    <col min="3" max="5" width="8.6328125" style="9" customWidth="1"/>
    <col min="6" max="6" width="12.26953125" style="9" customWidth="1"/>
    <col min="7" max="7" width="17.54296875" customWidth="1"/>
    <col min="8" max="8" width="9.08984375" customWidth="1"/>
  </cols>
  <sheetData>
    <row r="2" spans="2:8" x14ac:dyDescent="0.35">
      <c r="B2" s="10" t="s">
        <v>2</v>
      </c>
      <c r="C2" s="10" t="s">
        <v>46</v>
      </c>
      <c r="D2" s="10" t="s">
        <v>47</v>
      </c>
      <c r="E2" s="10" t="s">
        <v>48</v>
      </c>
      <c r="F2" s="10" t="s">
        <v>49</v>
      </c>
      <c r="G2" s="10" t="s">
        <v>69</v>
      </c>
      <c r="H2" s="10" t="s">
        <v>65</v>
      </c>
    </row>
    <row r="3" spans="2:8" x14ac:dyDescent="0.35">
      <c r="B3" s="9">
        <v>168</v>
      </c>
      <c r="C3" s="9">
        <v>1.03</v>
      </c>
      <c r="D3" s="9">
        <v>23.35</v>
      </c>
      <c r="E3" s="9">
        <v>75.22</v>
      </c>
      <c r="F3" s="9" t="s">
        <v>47</v>
      </c>
      <c r="G3" s="9">
        <v>4.283E-2</v>
      </c>
      <c r="H3" s="9">
        <f>ROUND(100*Table4[[#This Row],[Probability (Result)]], 2)</f>
        <v>4.28</v>
      </c>
    </row>
    <row r="4" spans="2:8" x14ac:dyDescent="0.35">
      <c r="B4" s="9">
        <v>385</v>
      </c>
      <c r="C4" s="9">
        <v>1.04</v>
      </c>
      <c r="D4" s="9">
        <v>20.52</v>
      </c>
      <c r="E4" s="9">
        <v>48.07</v>
      </c>
      <c r="F4" s="9" t="s">
        <v>47</v>
      </c>
      <c r="G4" s="9">
        <v>4.8730000000000002E-2</v>
      </c>
      <c r="H4" s="9">
        <f>ROUND(100*Table4[[#This Row],[Probability (Result)]], 2)</f>
        <v>4.87</v>
      </c>
    </row>
    <row r="5" spans="2:8" x14ac:dyDescent="0.35">
      <c r="B5" s="9">
        <v>715</v>
      </c>
      <c r="C5" s="9">
        <v>1.1599999999999999</v>
      </c>
      <c r="D5" s="9">
        <v>9.2899999999999991</v>
      </c>
      <c r="E5" s="9">
        <v>17.440000000000001</v>
      </c>
      <c r="F5" s="9" t="s">
        <v>84</v>
      </c>
      <c r="G5" s="9">
        <v>5.7340000000000002E-2</v>
      </c>
      <c r="H5" s="9">
        <f>ROUND(100*Table4[[#This Row],[Probability (Result)]], 2)</f>
        <v>5.73</v>
      </c>
    </row>
    <row r="6" spans="2:8" x14ac:dyDescent="0.35">
      <c r="B6" s="9">
        <v>18</v>
      </c>
      <c r="C6" s="9">
        <v>13.01</v>
      </c>
      <c r="D6" s="9">
        <v>6.37</v>
      </c>
      <c r="E6" s="9">
        <v>1.26</v>
      </c>
      <c r="F6" s="9" t="s">
        <v>85</v>
      </c>
      <c r="G6" s="9">
        <v>7.6859999999999998E-2</v>
      </c>
      <c r="H6" s="9">
        <f>ROUND(100*Table4[[#This Row],[Probability (Result)]], 2)</f>
        <v>7.69</v>
      </c>
    </row>
    <row r="7" spans="2:8" x14ac:dyDescent="0.35">
      <c r="B7" s="9">
        <v>522</v>
      </c>
      <c r="C7" s="9">
        <v>1.0900000000000001</v>
      </c>
      <c r="D7" s="9">
        <v>12.72</v>
      </c>
      <c r="E7" s="9">
        <v>32.090000000000003</v>
      </c>
      <c r="F7" s="9" t="s">
        <v>47</v>
      </c>
      <c r="G7" s="9">
        <v>7.8619999999999995E-2</v>
      </c>
      <c r="H7" s="9">
        <f>ROUND(100*Table4[[#This Row],[Probability (Result)]], 2)</f>
        <v>7.86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CA1C-D634-466D-A0EF-A9764280978A}">
  <dimension ref="A1:N757"/>
  <sheetViews>
    <sheetView tabSelected="1" workbookViewId="0">
      <selection activeCell="K17" sqref="K17"/>
    </sheetView>
  </sheetViews>
  <sheetFormatPr defaultRowHeight="14.5" x14ac:dyDescent="0.35"/>
  <cols>
    <col min="1" max="3" width="8.7265625" style="6"/>
    <col min="4" max="4" width="13.7265625" style="6" customWidth="1"/>
    <col min="5" max="5" width="17" style="7" bestFit="1" customWidth="1"/>
    <col min="6" max="6" width="10" style="6" customWidth="1"/>
    <col min="7" max="7" width="8.7265625" style="6"/>
    <col min="8" max="8" width="10.453125" style="6" customWidth="1"/>
    <col min="9" max="9" width="12.90625" style="6" customWidth="1"/>
    <col min="10" max="10" width="12.453125" style="6" customWidth="1"/>
    <col min="11" max="11" width="13.7265625" style="6" customWidth="1"/>
    <col min="12" max="12" width="13.26953125" style="6" bestFit="1" customWidth="1"/>
    <col min="13" max="13" width="17" style="6" bestFit="1" customWidth="1"/>
    <col min="14" max="14" width="10.81640625" style="6" customWidth="1"/>
    <col min="15" max="16384" width="8.7265625" style="6"/>
  </cols>
  <sheetData>
    <row r="1" spans="1:14" customFormat="1" x14ac:dyDescent="0.35">
      <c r="A1" t="s">
        <v>46</v>
      </c>
      <c r="B1" t="s">
        <v>47</v>
      </c>
      <c r="C1" t="s">
        <v>48</v>
      </c>
      <c r="D1" t="s">
        <v>49</v>
      </c>
      <c r="E1" s="3" t="s">
        <v>69</v>
      </c>
      <c r="F1" t="s">
        <v>2</v>
      </c>
    </row>
    <row r="2" spans="1:14" customFormat="1" x14ac:dyDescent="0.35">
      <c r="A2">
        <v>1.03</v>
      </c>
      <c r="B2">
        <v>23.35</v>
      </c>
      <c r="C2">
        <v>75.22</v>
      </c>
      <c r="D2" t="str">
        <f>IF('Season 1 '!J169=1, "Draw", IF('Season 1 '!J169=3, "Home Win", "Away Win"))</f>
        <v>Draw</v>
      </c>
      <c r="E2" s="4">
        <f t="shared" ref="E2:E65" si="0">ROUND(IF(D2="Draw", 1/B2, IF(D2="Home Win", 1/A2, 1/C2)),5)</f>
        <v>4.283E-2</v>
      </c>
      <c r="F2">
        <v>168</v>
      </c>
      <c r="H2" s="1" t="s">
        <v>50</v>
      </c>
      <c r="L2" t="s">
        <v>55</v>
      </c>
      <c r="M2" t="s">
        <v>56</v>
      </c>
    </row>
    <row r="3" spans="1:14" customFormat="1" x14ac:dyDescent="0.35">
      <c r="A3">
        <v>1.04</v>
      </c>
      <c r="B3">
        <v>20.52</v>
      </c>
      <c r="C3">
        <v>48.07</v>
      </c>
      <c r="D3" t="str">
        <f>IF('Season 1 '!J386=1, "Draw", IF('Season 1 '!J386=3, "Home Win", "Away Win"))</f>
        <v>Draw</v>
      </c>
      <c r="E3" s="4">
        <f t="shared" si="0"/>
        <v>4.8730000000000002E-2</v>
      </c>
      <c r="F3">
        <v>385</v>
      </c>
      <c r="H3" s="5">
        <f>MIN(E2:E757)</f>
        <v>4.283E-2</v>
      </c>
      <c r="I3" s="1" t="str">
        <f xml:space="preserve"> " =  Lowest Implied Probability"</f>
        <v xml:space="preserve"> =  Lowest Implied Probability</v>
      </c>
      <c r="L3" t="e">
        <f>VLOOKUP(#REF!, 'Season 1 '!$C$2:$K$757, 2)</f>
        <v>#REF!</v>
      </c>
      <c r="M3" t="e">
        <f>VLOOKUP(#REF!, 'Season 1 '!$C$2:$K$757, 5)</f>
        <v>#REF!</v>
      </c>
    </row>
    <row r="4" spans="1:14" customFormat="1" x14ac:dyDescent="0.35">
      <c r="A4">
        <v>1.1599999999999999</v>
      </c>
      <c r="B4">
        <v>9.2899999999999991</v>
      </c>
      <c r="C4">
        <v>17.440000000000001</v>
      </c>
      <c r="D4" t="str">
        <f>IF('Season 1 '!J716=1, "Draw", IF('Season 1 '!J716=3, "Home Win", "Away Win"))</f>
        <v>Away Win</v>
      </c>
      <c r="E4" s="4">
        <f t="shared" si="0"/>
        <v>5.7340000000000002E-2</v>
      </c>
      <c r="F4">
        <v>715</v>
      </c>
    </row>
    <row r="5" spans="1:14" customFormat="1" x14ac:dyDescent="0.35">
      <c r="A5">
        <v>13.01</v>
      </c>
      <c r="B5">
        <v>6.37</v>
      </c>
      <c r="C5">
        <v>1.26</v>
      </c>
      <c r="D5" t="str">
        <f>IF('Season 1 '!J19=1, "Draw", IF('Season 1 '!J19=3, "Home Win", "Away Win"))</f>
        <v>Home Win</v>
      </c>
      <c r="E5" s="4">
        <f t="shared" si="0"/>
        <v>7.6859999999999998E-2</v>
      </c>
      <c r="F5">
        <v>18</v>
      </c>
      <c r="H5" s="6"/>
      <c r="I5" s="6"/>
      <c r="J5" s="6"/>
      <c r="K5" s="6"/>
      <c r="L5" s="6"/>
      <c r="M5" s="6"/>
      <c r="N5" s="6"/>
    </row>
    <row r="6" spans="1:14" customFormat="1" x14ac:dyDescent="0.35">
      <c r="A6">
        <v>1.0900000000000001</v>
      </c>
      <c r="B6">
        <v>12.72</v>
      </c>
      <c r="C6">
        <v>32.090000000000003</v>
      </c>
      <c r="D6" t="str">
        <f>IF('Season 1 '!J523=1, "Draw", IF('Season 1 '!J523=3, "Home Win", "Away Win"))</f>
        <v>Draw</v>
      </c>
      <c r="E6" s="4">
        <f t="shared" si="0"/>
        <v>7.8619999999999995E-2</v>
      </c>
      <c r="F6">
        <v>522</v>
      </c>
      <c r="H6" s="6"/>
      <c r="I6" s="6"/>
      <c r="J6" s="6"/>
      <c r="K6" s="6"/>
      <c r="L6" s="6"/>
      <c r="M6" s="6"/>
      <c r="N6" s="6"/>
    </row>
    <row r="7" spans="1:14" customFormat="1" x14ac:dyDescent="0.35">
      <c r="A7">
        <v>1.25</v>
      </c>
      <c r="B7">
        <v>6.62</v>
      </c>
      <c r="C7">
        <v>12.47</v>
      </c>
      <c r="D7" t="str">
        <f>IF('Season 1 '!J452=1, "Draw", IF('Season 1 '!J452=3, "Home Win", "Away Win"))</f>
        <v>Away Win</v>
      </c>
      <c r="E7" s="4">
        <f t="shared" si="0"/>
        <v>8.0189999999999997E-2</v>
      </c>
      <c r="F7">
        <v>451</v>
      </c>
    </row>
    <row r="8" spans="1:14" customFormat="1" x14ac:dyDescent="0.35">
      <c r="A8">
        <v>1.29</v>
      </c>
      <c r="B8">
        <v>5.88</v>
      </c>
      <c r="C8">
        <v>12.18</v>
      </c>
      <c r="D8" t="str">
        <f>IF('Season 1 '!J309=1, "Draw", IF('Season 1 '!J309=3, "Home Win", "Away Win"))</f>
        <v>Away Win</v>
      </c>
      <c r="E8" s="4">
        <f t="shared" si="0"/>
        <v>8.2100000000000006E-2</v>
      </c>
      <c r="F8">
        <v>308</v>
      </c>
    </row>
    <row r="9" spans="1:14" customFormat="1" x14ac:dyDescent="0.35">
      <c r="A9">
        <v>10.88</v>
      </c>
      <c r="B9">
        <v>5.77</v>
      </c>
      <c r="C9">
        <v>1.31</v>
      </c>
      <c r="D9" t="str">
        <f>IF('Season 1 '!J273=1, "Draw", IF('Season 1 '!J273=3, "Home Win", "Away Win"))</f>
        <v>Home Win</v>
      </c>
      <c r="E9" s="4">
        <f t="shared" si="0"/>
        <v>9.1910000000000006E-2</v>
      </c>
      <c r="F9">
        <v>272</v>
      </c>
      <c r="H9" t="s">
        <v>66</v>
      </c>
      <c r="I9" s="6"/>
    </row>
    <row r="10" spans="1:14" customFormat="1" x14ac:dyDescent="0.35">
      <c r="A10">
        <v>10.75</v>
      </c>
      <c r="B10">
        <v>5.77</v>
      </c>
      <c r="C10">
        <v>1.31</v>
      </c>
      <c r="D10" t="str">
        <f>IF('Season 1 '!J49=1, "Draw", IF('Season 1 '!J49=3, "Home Win", "Away Win"))</f>
        <v>Home Win</v>
      </c>
      <c r="E10" s="4">
        <f t="shared" si="0"/>
        <v>9.3020000000000005E-2</v>
      </c>
      <c r="F10">
        <v>48</v>
      </c>
    </row>
    <row r="11" spans="1:14" customFormat="1" x14ac:dyDescent="0.35">
      <c r="A11">
        <v>1.34</v>
      </c>
      <c r="B11">
        <v>5.26</v>
      </c>
      <c r="C11">
        <v>10.44</v>
      </c>
      <c r="D11" t="str">
        <f>IF('Season 1 '!J560=1, "Draw", IF('Season 1 '!J560=3, "Home Win", "Away Win"))</f>
        <v>Away Win</v>
      </c>
      <c r="E11" s="4">
        <f t="shared" si="0"/>
        <v>9.579E-2</v>
      </c>
      <c r="F11">
        <v>559</v>
      </c>
      <c r="H11" s="16" t="s">
        <v>51</v>
      </c>
      <c r="I11" s="16" t="s">
        <v>53</v>
      </c>
      <c r="J11" s="16" t="s">
        <v>54</v>
      </c>
      <c r="K11" s="16" t="s">
        <v>49</v>
      </c>
      <c r="L11" s="16" t="s">
        <v>52</v>
      </c>
      <c r="M11" s="16" t="s">
        <v>69</v>
      </c>
      <c r="N11" s="16" t="s">
        <v>65</v>
      </c>
    </row>
    <row r="12" spans="1:14" customFormat="1" x14ac:dyDescent="0.35">
      <c r="A12">
        <v>1.33</v>
      </c>
      <c r="B12">
        <v>5.48</v>
      </c>
      <c r="C12">
        <v>10.28</v>
      </c>
      <c r="D12" t="str">
        <f>IF('Season 1 '!J176=1, "Draw", IF('Season 1 '!J176=3, "Home Win", "Away Win"))</f>
        <v>Away Win</v>
      </c>
      <c r="E12" s="4">
        <f t="shared" si="0"/>
        <v>9.7280000000000005E-2</v>
      </c>
      <c r="F12">
        <v>175</v>
      </c>
      <c r="H12" s="13">
        <f>F2</f>
        <v>168</v>
      </c>
      <c r="I12" s="13" t="s">
        <v>87</v>
      </c>
      <c r="J12" s="13" t="s">
        <v>88</v>
      </c>
      <c r="K12" s="13" t="s">
        <v>47</v>
      </c>
      <c r="L12" s="17">
        <f>B2</f>
        <v>23.35</v>
      </c>
      <c r="M12" s="14">
        <f>1/L12</f>
        <v>4.2826552462526764E-2</v>
      </c>
      <c r="N12" s="15">
        <f>M12*100</f>
        <v>4.2826552462526761</v>
      </c>
    </row>
    <row r="13" spans="1:14" customFormat="1" x14ac:dyDescent="0.35">
      <c r="A13">
        <v>1.37</v>
      </c>
      <c r="B13">
        <v>5.22</v>
      </c>
      <c r="C13">
        <v>9.19</v>
      </c>
      <c r="D13" t="str">
        <f>IF('Season 1 '!J440=1, "Draw", IF('Season 1 '!J440=3, "Home Win", "Away Win"))</f>
        <v>Away Win</v>
      </c>
      <c r="E13" s="4">
        <f t="shared" si="0"/>
        <v>0.10881</v>
      </c>
      <c r="F13">
        <v>439</v>
      </c>
    </row>
    <row r="14" spans="1:14" customFormat="1" x14ac:dyDescent="0.35">
      <c r="A14">
        <v>9.1199999999999992</v>
      </c>
      <c r="B14">
        <v>5.83</v>
      </c>
      <c r="C14">
        <v>1.34</v>
      </c>
      <c r="D14" t="str">
        <f>IF('Season 1 '!J602=1, "Draw", IF('Season 1 '!J602=3, "Home Win", "Away Win"))</f>
        <v>Home Win</v>
      </c>
      <c r="E14" s="4">
        <f t="shared" si="0"/>
        <v>0.10965</v>
      </c>
      <c r="F14">
        <v>601</v>
      </c>
    </row>
    <row r="15" spans="1:14" customFormat="1" x14ac:dyDescent="0.35">
      <c r="A15">
        <v>1.17</v>
      </c>
      <c r="B15">
        <v>8.99</v>
      </c>
      <c r="C15">
        <v>15.58</v>
      </c>
      <c r="D15" t="str">
        <f>IF('Season 1 '!J661=1, "Draw", IF('Season 1 '!J661=3, "Home Win", "Away Win"))</f>
        <v>Draw</v>
      </c>
      <c r="E15" s="4">
        <f t="shared" si="0"/>
        <v>0.11123</v>
      </c>
      <c r="F15">
        <v>660</v>
      </c>
    </row>
    <row r="16" spans="1:14" customFormat="1" x14ac:dyDescent="0.35">
      <c r="A16">
        <v>1.1599999999999999</v>
      </c>
      <c r="B16">
        <v>8.9499999999999993</v>
      </c>
      <c r="C16">
        <v>18.04</v>
      </c>
      <c r="D16" t="str">
        <f>IF('Season 1 '!J400=1, "Draw", IF('Season 1 '!J400=3, "Home Win", "Away Win"))</f>
        <v>Draw</v>
      </c>
      <c r="E16" s="4">
        <f t="shared" si="0"/>
        <v>0.11173</v>
      </c>
      <c r="F16">
        <v>399</v>
      </c>
    </row>
    <row r="17" spans="1:6" customFormat="1" x14ac:dyDescent="0.35">
      <c r="A17">
        <v>1.37</v>
      </c>
      <c r="B17">
        <v>5.51</v>
      </c>
      <c r="C17">
        <v>8.61</v>
      </c>
      <c r="D17" t="str">
        <f>IF('Season 1 '!J753=1, "Draw", IF('Season 1 '!J753=3, "Home Win", "Away Win"))</f>
        <v>Away Win</v>
      </c>
      <c r="E17" s="4">
        <f t="shared" si="0"/>
        <v>0.11613999999999999</v>
      </c>
      <c r="F17">
        <v>752</v>
      </c>
    </row>
    <row r="18" spans="1:6" customFormat="1" x14ac:dyDescent="0.35">
      <c r="A18">
        <v>1.35</v>
      </c>
      <c r="B18">
        <v>5.73</v>
      </c>
      <c r="C18">
        <v>8.59</v>
      </c>
      <c r="D18" t="str">
        <f>IF('Season 1 '!J62=1, "Draw", IF('Season 1 '!J62=3, "Home Win", "Away Win"))</f>
        <v>Away Win</v>
      </c>
      <c r="E18" s="4">
        <f t="shared" si="0"/>
        <v>0.11641</v>
      </c>
      <c r="F18">
        <v>61</v>
      </c>
    </row>
    <row r="19" spans="1:6" customFormat="1" x14ac:dyDescent="0.35">
      <c r="A19">
        <v>1.18</v>
      </c>
      <c r="B19">
        <v>8.57</v>
      </c>
      <c r="C19">
        <v>15.75</v>
      </c>
      <c r="D19" t="str">
        <f>IF('Season 1 '!J450=1, "Draw", IF('Season 1 '!J450=3, "Home Win", "Away Win"))</f>
        <v>Draw</v>
      </c>
      <c r="E19" s="4">
        <f t="shared" si="0"/>
        <v>0.11669</v>
      </c>
      <c r="F19">
        <v>449</v>
      </c>
    </row>
    <row r="20" spans="1:6" customFormat="1" x14ac:dyDescent="0.35">
      <c r="A20">
        <v>8.5399999999999991</v>
      </c>
      <c r="B20">
        <v>5.08</v>
      </c>
      <c r="C20">
        <v>1.4</v>
      </c>
      <c r="D20" t="str">
        <f>IF('Season 1 '!J266=1, "Draw", IF('Season 1 '!J266=3, "Home Win", "Away Win"))</f>
        <v>Home Win</v>
      </c>
      <c r="E20" s="4">
        <f t="shared" si="0"/>
        <v>0.1171</v>
      </c>
      <c r="F20">
        <v>265</v>
      </c>
    </row>
    <row r="21" spans="1:6" customFormat="1" x14ac:dyDescent="0.35">
      <c r="A21">
        <v>1.18</v>
      </c>
      <c r="B21">
        <v>8.18</v>
      </c>
      <c r="C21">
        <v>16.82</v>
      </c>
      <c r="D21" t="str">
        <f>IF('Season 1 '!J137=1, "Draw", IF('Season 1 '!J137=3, "Home Win", "Away Win"))</f>
        <v>Draw</v>
      </c>
      <c r="E21" s="4">
        <f t="shared" si="0"/>
        <v>0.12225</v>
      </c>
      <c r="F21">
        <v>136</v>
      </c>
    </row>
    <row r="22" spans="1:6" customFormat="1" x14ac:dyDescent="0.35">
      <c r="A22">
        <v>1.21</v>
      </c>
      <c r="B22">
        <v>8.11</v>
      </c>
      <c r="C22">
        <v>12.68</v>
      </c>
      <c r="D22" t="str">
        <f>IF('Season 1 '!J705=1, "Draw", IF('Season 1 '!J705=3, "Home Win", "Away Win"))</f>
        <v>Draw</v>
      </c>
      <c r="E22" s="4">
        <f t="shared" si="0"/>
        <v>0.12330000000000001</v>
      </c>
      <c r="F22">
        <v>704</v>
      </c>
    </row>
    <row r="23" spans="1:6" customFormat="1" x14ac:dyDescent="0.35">
      <c r="A23">
        <v>1.19</v>
      </c>
      <c r="B23">
        <v>7.87</v>
      </c>
      <c r="C23">
        <v>15.82</v>
      </c>
      <c r="D23" t="str">
        <f>IF('Season 1 '!J109=1, "Draw", IF('Season 1 '!J109=3, "Home Win", "Away Win"))</f>
        <v>Draw</v>
      </c>
      <c r="E23" s="4">
        <f t="shared" si="0"/>
        <v>0.12706000000000001</v>
      </c>
      <c r="F23">
        <v>108</v>
      </c>
    </row>
    <row r="24" spans="1:6" customFormat="1" x14ac:dyDescent="0.35">
      <c r="A24">
        <v>1.21</v>
      </c>
      <c r="B24">
        <v>7.86</v>
      </c>
      <c r="C24">
        <v>13.23</v>
      </c>
      <c r="D24" t="str">
        <f>IF('Season 1 '!J34=1, "Draw", IF('Season 1 '!J34=3, "Home Win", "Away Win"))</f>
        <v>Draw</v>
      </c>
      <c r="E24" s="4">
        <f t="shared" si="0"/>
        <v>0.12723000000000001</v>
      </c>
      <c r="F24">
        <v>33</v>
      </c>
    </row>
    <row r="25" spans="1:6" customFormat="1" x14ac:dyDescent="0.35">
      <c r="A25">
        <v>7.69</v>
      </c>
      <c r="B25">
        <v>5.76</v>
      </c>
      <c r="C25">
        <v>1.38</v>
      </c>
      <c r="D25" t="str">
        <f>IF('Season 1 '!J708=1, "Draw", IF('Season 1 '!J708=3, "Home Win", "Away Win"))</f>
        <v>Home Win</v>
      </c>
      <c r="E25" s="4">
        <f t="shared" si="0"/>
        <v>0.13003999999999999</v>
      </c>
      <c r="F25">
        <v>707</v>
      </c>
    </row>
    <row r="26" spans="1:6" customFormat="1" x14ac:dyDescent="0.35">
      <c r="A26">
        <v>1.2</v>
      </c>
      <c r="B26">
        <v>7.57</v>
      </c>
      <c r="C26">
        <v>15.68</v>
      </c>
      <c r="D26" t="str">
        <f>IF('Season 1 '!J15=1, "Draw", IF('Season 1 '!J15=3, "Home Win", "Away Win"))</f>
        <v>Draw</v>
      </c>
      <c r="E26" s="4">
        <f t="shared" si="0"/>
        <v>0.1321</v>
      </c>
      <c r="F26">
        <v>14</v>
      </c>
    </row>
    <row r="27" spans="1:6" customFormat="1" x14ac:dyDescent="0.35">
      <c r="A27">
        <v>1.36</v>
      </c>
      <c r="B27">
        <v>6.09</v>
      </c>
      <c r="C27">
        <v>7.55</v>
      </c>
      <c r="D27" t="str">
        <f>IF('Season 1 '!J673=1, "Draw", IF('Season 1 '!J673=3, "Home Win", "Away Win"))</f>
        <v>Away Win</v>
      </c>
      <c r="E27" s="4">
        <f t="shared" si="0"/>
        <v>0.13245000000000001</v>
      </c>
      <c r="F27">
        <v>672</v>
      </c>
    </row>
    <row r="28" spans="1:6" customFormat="1" x14ac:dyDescent="0.35">
      <c r="A28">
        <v>7.36</v>
      </c>
      <c r="B28">
        <v>5.03</v>
      </c>
      <c r="C28">
        <v>1.44</v>
      </c>
      <c r="D28" t="str">
        <f>IF('Season 1 '!J37=1, "Draw", IF('Season 1 '!J37=3, "Home Win", "Away Win"))</f>
        <v>Home Win</v>
      </c>
      <c r="E28" s="4">
        <f t="shared" si="0"/>
        <v>0.13586999999999999</v>
      </c>
      <c r="F28">
        <v>36</v>
      </c>
    </row>
    <row r="29" spans="1:6" customFormat="1" x14ac:dyDescent="0.35">
      <c r="A29">
        <v>7.32</v>
      </c>
      <c r="B29">
        <v>5.54</v>
      </c>
      <c r="C29">
        <v>1.4</v>
      </c>
      <c r="D29" t="str">
        <f>IF('Season 1 '!J401=1, "Draw", IF('Season 1 '!J401=3, "Home Win", "Away Win"))</f>
        <v>Home Win</v>
      </c>
      <c r="E29" s="4">
        <f t="shared" si="0"/>
        <v>0.13661000000000001</v>
      </c>
      <c r="F29">
        <v>400</v>
      </c>
    </row>
    <row r="30" spans="1:6" customFormat="1" x14ac:dyDescent="0.35">
      <c r="A30">
        <v>7.23</v>
      </c>
      <c r="B30">
        <v>5.55</v>
      </c>
      <c r="C30">
        <v>1.41</v>
      </c>
      <c r="D30" t="str">
        <f>IF('Season 1 '!J322=1, "Draw", IF('Season 1 '!J322=3, "Home Win", "Away Win"))</f>
        <v>Home Win</v>
      </c>
      <c r="E30" s="4">
        <f t="shared" si="0"/>
        <v>0.13830999999999999</v>
      </c>
      <c r="F30">
        <v>321</v>
      </c>
    </row>
    <row r="31" spans="1:6" customFormat="1" x14ac:dyDescent="0.35">
      <c r="A31">
        <v>1.22</v>
      </c>
      <c r="B31">
        <v>7.13</v>
      </c>
      <c r="C31">
        <v>14.23</v>
      </c>
      <c r="D31" t="str">
        <f>IF('Season 1 '!J105=1, "Draw", IF('Season 1 '!J105=3, "Home Win", "Away Win"))</f>
        <v>Draw</v>
      </c>
      <c r="E31" s="4">
        <f t="shared" si="0"/>
        <v>0.14025000000000001</v>
      </c>
      <c r="F31">
        <v>104</v>
      </c>
    </row>
    <row r="32" spans="1:6" customFormat="1" x14ac:dyDescent="0.35">
      <c r="A32">
        <v>6.96</v>
      </c>
      <c r="B32">
        <v>4.88</v>
      </c>
      <c r="C32">
        <v>1.47</v>
      </c>
      <c r="D32" t="str">
        <f>IF('Season 1 '!J164=1, "Draw", IF('Season 1 '!J164=3, "Home Win", "Away Win"))</f>
        <v>Home Win</v>
      </c>
      <c r="E32" s="4">
        <f t="shared" si="0"/>
        <v>0.14368</v>
      </c>
      <c r="F32">
        <v>163</v>
      </c>
    </row>
    <row r="33" spans="1:6" customFormat="1" x14ac:dyDescent="0.35">
      <c r="A33">
        <v>1.44</v>
      </c>
      <c r="B33">
        <v>5.29</v>
      </c>
      <c r="C33">
        <v>6.86</v>
      </c>
      <c r="D33" t="str">
        <f>IF('Season 1 '!J380=1, "Draw", IF('Season 1 '!J380=3, "Home Win", "Away Win"))</f>
        <v>Away Win</v>
      </c>
      <c r="E33" s="4">
        <f t="shared" si="0"/>
        <v>0.14577000000000001</v>
      </c>
      <c r="F33">
        <v>379</v>
      </c>
    </row>
    <row r="34" spans="1:6" customFormat="1" x14ac:dyDescent="0.35">
      <c r="A34">
        <v>1.23</v>
      </c>
      <c r="B34">
        <v>6.69</v>
      </c>
      <c r="C34">
        <v>14.66</v>
      </c>
      <c r="D34" t="str">
        <f>IF('Season 1 '!J377=1, "Draw", IF('Season 1 '!J377=3, "Home Win", "Away Win"))</f>
        <v>Draw</v>
      </c>
      <c r="E34" s="4">
        <f t="shared" si="0"/>
        <v>0.14948</v>
      </c>
      <c r="F34">
        <v>376</v>
      </c>
    </row>
    <row r="35" spans="1:6" customFormat="1" x14ac:dyDescent="0.35">
      <c r="A35">
        <v>1.45</v>
      </c>
      <c r="B35">
        <v>5.3</v>
      </c>
      <c r="C35">
        <v>6.68</v>
      </c>
      <c r="D35" t="str">
        <f>IF('Season 1 '!J104=1, "Draw", IF('Season 1 '!J104=3, "Home Win", "Away Win"))</f>
        <v>Away Win</v>
      </c>
      <c r="E35" s="4">
        <f t="shared" si="0"/>
        <v>0.1497</v>
      </c>
      <c r="F35">
        <v>103</v>
      </c>
    </row>
    <row r="36" spans="1:6" customFormat="1" x14ac:dyDescent="0.35">
      <c r="A36">
        <v>1.27</v>
      </c>
      <c r="B36">
        <v>6.65</v>
      </c>
      <c r="C36">
        <v>10.9</v>
      </c>
      <c r="D36" t="str">
        <f>IF('Season 1 '!J145=1, "Draw", IF('Season 1 '!J145=3, "Home Win", "Away Win"))</f>
        <v>Draw</v>
      </c>
      <c r="E36" s="4">
        <f t="shared" si="0"/>
        <v>0.15038000000000001</v>
      </c>
      <c r="F36">
        <v>144</v>
      </c>
    </row>
    <row r="37" spans="1:6" customFormat="1" x14ac:dyDescent="0.35">
      <c r="A37">
        <v>12.97</v>
      </c>
      <c r="B37">
        <v>6.63</v>
      </c>
      <c r="C37">
        <v>1.25</v>
      </c>
      <c r="D37" t="str">
        <f>IF('Season 1 '!J96=1, "Draw", IF('Season 1 '!J96=3, "Home Win", "Away Win"))</f>
        <v>Draw</v>
      </c>
      <c r="E37" s="4">
        <f t="shared" si="0"/>
        <v>0.15082999999999999</v>
      </c>
      <c r="F37">
        <v>95</v>
      </c>
    </row>
    <row r="38" spans="1:6" customFormat="1" x14ac:dyDescent="0.35">
      <c r="A38">
        <v>1.29</v>
      </c>
      <c r="B38">
        <v>6.62</v>
      </c>
      <c r="C38">
        <v>9.8699999999999992</v>
      </c>
      <c r="D38" t="str">
        <f>IF('Season 1 '!J193=1, "Draw", IF('Season 1 '!J193=3, "Home Win", "Away Win"))</f>
        <v>Draw</v>
      </c>
      <c r="E38" s="4">
        <f t="shared" si="0"/>
        <v>0.15106</v>
      </c>
      <c r="F38">
        <v>192</v>
      </c>
    </row>
    <row r="39" spans="1:6" customFormat="1" x14ac:dyDescent="0.35">
      <c r="A39">
        <v>1.26</v>
      </c>
      <c r="B39">
        <v>6.54</v>
      </c>
      <c r="C39">
        <v>11.82</v>
      </c>
      <c r="D39" t="str">
        <f>IF('Season 1 '!J265=1, "Draw", IF('Season 1 '!J265=3, "Home Win", "Away Win"))</f>
        <v>Draw</v>
      </c>
      <c r="E39" s="4">
        <f t="shared" si="0"/>
        <v>0.15290999999999999</v>
      </c>
      <c r="F39">
        <v>264</v>
      </c>
    </row>
    <row r="40" spans="1:6" customFormat="1" x14ac:dyDescent="0.35">
      <c r="A40">
        <v>1.29</v>
      </c>
      <c r="B40">
        <v>6.42</v>
      </c>
      <c r="C40">
        <v>9.99</v>
      </c>
      <c r="D40" t="str">
        <f>IF('Season 1 '!J154=1, "Draw", IF('Season 1 '!J154=3, "Home Win", "Away Win"))</f>
        <v>Draw</v>
      </c>
      <c r="E40" s="4">
        <f t="shared" si="0"/>
        <v>0.15576000000000001</v>
      </c>
      <c r="F40">
        <v>153</v>
      </c>
    </row>
    <row r="41" spans="1:6" customFormat="1" x14ac:dyDescent="0.35">
      <c r="A41">
        <v>1.28</v>
      </c>
      <c r="B41">
        <v>6.42</v>
      </c>
      <c r="C41">
        <v>10.61</v>
      </c>
      <c r="D41" t="str">
        <f>IF('Season 1 '!J477=1, "Draw", IF('Season 1 '!J477=3, "Home Win", "Away Win"))</f>
        <v>Draw</v>
      </c>
      <c r="E41" s="4">
        <f t="shared" si="0"/>
        <v>0.15576000000000001</v>
      </c>
      <c r="F41">
        <v>476</v>
      </c>
    </row>
    <row r="42" spans="1:6" customFormat="1" x14ac:dyDescent="0.35">
      <c r="A42">
        <v>1.27</v>
      </c>
      <c r="B42">
        <v>6.41</v>
      </c>
      <c r="C42">
        <v>11.58</v>
      </c>
      <c r="D42" t="str">
        <f>IF('Season 1 '!J221=1, "Draw", IF('Season 1 '!J221=3, "Home Win", "Away Win"))</f>
        <v>Draw</v>
      </c>
      <c r="E42" s="4">
        <f t="shared" si="0"/>
        <v>0.15601000000000001</v>
      </c>
      <c r="F42">
        <v>220</v>
      </c>
    </row>
    <row r="43" spans="1:6" customFormat="1" x14ac:dyDescent="0.35">
      <c r="A43">
        <v>6.31</v>
      </c>
      <c r="B43">
        <v>4.53</v>
      </c>
      <c r="C43">
        <v>1.54</v>
      </c>
      <c r="D43" t="str">
        <f>IF('Season 1 '!J446=1, "Draw", IF('Season 1 '!J446=3, "Home Win", "Away Win"))</f>
        <v>Home Win</v>
      </c>
      <c r="E43" s="4">
        <f t="shared" si="0"/>
        <v>0.15848000000000001</v>
      </c>
      <c r="F43">
        <v>445</v>
      </c>
    </row>
    <row r="44" spans="1:6" customFormat="1" x14ac:dyDescent="0.35">
      <c r="A44">
        <v>1.28</v>
      </c>
      <c r="B44">
        <v>6.23</v>
      </c>
      <c r="C44">
        <v>11.72</v>
      </c>
      <c r="D44" t="str">
        <f>IF('Season 1 '!J267=1, "Draw", IF('Season 1 '!J267=3, "Home Win", "Away Win"))</f>
        <v>Draw</v>
      </c>
      <c r="E44" s="4">
        <f t="shared" si="0"/>
        <v>0.16051000000000001</v>
      </c>
      <c r="F44">
        <v>266</v>
      </c>
    </row>
    <row r="45" spans="1:6" customFormat="1" x14ac:dyDescent="0.35">
      <c r="A45">
        <v>6.16</v>
      </c>
      <c r="B45">
        <v>4.51</v>
      </c>
      <c r="C45">
        <v>1.55</v>
      </c>
      <c r="D45" t="str">
        <f>IF('Season 1 '!J686=1, "Draw", IF('Season 1 '!J686=3, "Home Win", "Away Win"))</f>
        <v>Home Win</v>
      </c>
      <c r="E45" s="4">
        <f t="shared" si="0"/>
        <v>0.16234000000000001</v>
      </c>
      <c r="F45">
        <v>685</v>
      </c>
    </row>
    <row r="46" spans="1:6" customFormat="1" x14ac:dyDescent="0.35">
      <c r="A46">
        <v>1.27</v>
      </c>
      <c r="B46">
        <v>6.13</v>
      </c>
      <c r="C46">
        <v>12.5</v>
      </c>
      <c r="D46" t="str">
        <f>IF('Season 1 '!J24=1, "Draw", IF('Season 1 '!J24=3, "Home Win", "Away Win"))</f>
        <v>Draw</v>
      </c>
      <c r="E46" s="4">
        <f t="shared" si="0"/>
        <v>0.16313</v>
      </c>
      <c r="F46">
        <v>23</v>
      </c>
    </row>
    <row r="47" spans="1:6" customFormat="1" x14ac:dyDescent="0.35">
      <c r="A47">
        <v>1.48</v>
      </c>
      <c r="B47">
        <v>5.23</v>
      </c>
      <c r="C47">
        <v>6.11</v>
      </c>
      <c r="D47" t="str">
        <f>IF('Season 1 '!J271=1, "Draw", IF('Season 1 '!J271=3, "Home Win", "Away Win"))</f>
        <v>Away Win</v>
      </c>
      <c r="E47" s="4">
        <f t="shared" si="0"/>
        <v>0.16367000000000001</v>
      </c>
      <c r="F47">
        <v>270</v>
      </c>
    </row>
    <row r="48" spans="1:6" customFormat="1" x14ac:dyDescent="0.35">
      <c r="A48">
        <v>6.11</v>
      </c>
      <c r="B48">
        <v>4.45</v>
      </c>
      <c r="C48">
        <v>1.56</v>
      </c>
      <c r="D48" t="str">
        <f>IF('Season 1 '!J439=1, "Draw", IF('Season 1 '!J439=3, "Home Win", "Away Win"))</f>
        <v>Home Win</v>
      </c>
      <c r="E48" s="4">
        <f t="shared" si="0"/>
        <v>0.16367000000000001</v>
      </c>
      <c r="F48">
        <v>438</v>
      </c>
    </row>
    <row r="49" spans="1:6" customFormat="1" x14ac:dyDescent="0.35">
      <c r="A49">
        <v>1.55</v>
      </c>
      <c r="B49">
        <v>4.54</v>
      </c>
      <c r="C49">
        <v>6.07</v>
      </c>
      <c r="D49" t="str">
        <f>IF('Season 1 '!J717=1, "Draw", IF('Season 1 '!J717=3, "Home Win", "Away Win"))</f>
        <v>Away Win</v>
      </c>
      <c r="E49" s="4">
        <f t="shared" si="0"/>
        <v>0.16474</v>
      </c>
      <c r="F49">
        <v>716</v>
      </c>
    </row>
    <row r="50" spans="1:6" customFormat="1" x14ac:dyDescent="0.35">
      <c r="A50">
        <v>5.96</v>
      </c>
      <c r="B50">
        <v>4.84</v>
      </c>
      <c r="C50">
        <v>1.52</v>
      </c>
      <c r="D50" t="str">
        <f>IF('Season 1 '!J422=1, "Draw", IF('Season 1 '!J422=3, "Home Win", "Away Win"))</f>
        <v>Home Win</v>
      </c>
      <c r="E50" s="4">
        <f t="shared" si="0"/>
        <v>0.16778999999999999</v>
      </c>
      <c r="F50">
        <v>421</v>
      </c>
    </row>
    <row r="51" spans="1:6" customFormat="1" x14ac:dyDescent="0.35">
      <c r="A51">
        <v>1.52</v>
      </c>
      <c r="B51">
        <v>4.9400000000000004</v>
      </c>
      <c r="C51">
        <v>5.91</v>
      </c>
      <c r="D51" t="str">
        <f>IF('Season 1 '!J201=1, "Draw", IF('Season 1 '!J201=3, "Home Win", "Away Win"))</f>
        <v>Away Win</v>
      </c>
      <c r="E51" s="4">
        <f t="shared" si="0"/>
        <v>0.16919999999999999</v>
      </c>
      <c r="F51">
        <v>200</v>
      </c>
    </row>
    <row r="52" spans="1:6" customFormat="1" x14ac:dyDescent="0.35">
      <c r="A52">
        <v>1.56</v>
      </c>
      <c r="B52">
        <v>4.54</v>
      </c>
      <c r="C52">
        <v>5.86</v>
      </c>
      <c r="D52" t="str">
        <f>IF('Season 1 '!J138=1, "Draw", IF('Season 1 '!J138=3, "Home Win", "Away Win"))</f>
        <v>Away Win</v>
      </c>
      <c r="E52" s="4">
        <f t="shared" si="0"/>
        <v>0.17065</v>
      </c>
      <c r="F52">
        <v>137</v>
      </c>
    </row>
    <row r="53" spans="1:6" customFormat="1" x14ac:dyDescent="0.35">
      <c r="A53">
        <v>1.57</v>
      </c>
      <c r="B53">
        <v>4.53</v>
      </c>
      <c r="C53">
        <v>5.85</v>
      </c>
      <c r="D53" t="str">
        <f>IF('Season 1 '!J175=1, "Draw", IF('Season 1 '!J175=3, "Home Win", "Away Win"))</f>
        <v>Away Win</v>
      </c>
      <c r="E53" s="4">
        <f t="shared" si="0"/>
        <v>0.17094000000000001</v>
      </c>
      <c r="F53">
        <v>174</v>
      </c>
    </row>
    <row r="54" spans="1:6" customFormat="1" x14ac:dyDescent="0.35">
      <c r="A54">
        <v>5.8</v>
      </c>
      <c r="B54">
        <v>4.58</v>
      </c>
      <c r="C54">
        <v>1.56</v>
      </c>
      <c r="D54" t="str">
        <f>IF('Season 1 '!J640=1, "Draw", IF('Season 1 '!J640=3, "Home Win", "Away Win"))</f>
        <v>Home Win</v>
      </c>
      <c r="E54" s="4">
        <f t="shared" si="0"/>
        <v>0.17241000000000001</v>
      </c>
      <c r="F54">
        <v>639</v>
      </c>
    </row>
    <row r="55" spans="1:6" customFormat="1" x14ac:dyDescent="0.35">
      <c r="A55">
        <v>1.54</v>
      </c>
      <c r="B55">
        <v>4.83</v>
      </c>
      <c r="C55">
        <v>5.77</v>
      </c>
      <c r="D55" t="str">
        <f>IF('Season 1 '!J50=1, "Draw", IF('Season 1 '!J50=3, "Home Win", "Away Win"))</f>
        <v>Away Win</v>
      </c>
      <c r="E55" s="4">
        <f t="shared" si="0"/>
        <v>0.17330999999999999</v>
      </c>
      <c r="F55">
        <v>49</v>
      </c>
    </row>
    <row r="56" spans="1:6" customFormat="1" x14ac:dyDescent="0.35">
      <c r="A56">
        <v>1.59</v>
      </c>
      <c r="B56">
        <v>4.42</v>
      </c>
      <c r="C56">
        <v>5.73</v>
      </c>
      <c r="D56" t="str">
        <f>IF('Season 1 '!J102=1, "Draw", IF('Season 1 '!J102=3, "Home Win", "Away Win"))</f>
        <v>Away Win</v>
      </c>
      <c r="E56" s="4">
        <f t="shared" si="0"/>
        <v>0.17452000000000001</v>
      </c>
      <c r="F56">
        <v>101</v>
      </c>
    </row>
    <row r="57" spans="1:6" customFormat="1" x14ac:dyDescent="0.35">
      <c r="A57">
        <v>1.31</v>
      </c>
      <c r="B57">
        <v>5.73</v>
      </c>
      <c r="C57">
        <v>10.82</v>
      </c>
      <c r="D57" t="str">
        <f>IF('Season 1 '!J171=1, "Draw", IF('Season 1 '!J171=3, "Home Win", "Away Win"))</f>
        <v>Draw</v>
      </c>
      <c r="E57" s="4">
        <f t="shared" si="0"/>
        <v>0.17452000000000001</v>
      </c>
      <c r="F57">
        <v>170</v>
      </c>
    </row>
    <row r="58" spans="1:6" customFormat="1" x14ac:dyDescent="0.35">
      <c r="A58">
        <v>5.73</v>
      </c>
      <c r="B58">
        <v>3.48</v>
      </c>
      <c r="C58">
        <v>1.76</v>
      </c>
      <c r="D58" t="str">
        <f>IF('Season 1 '!J270=1, "Draw", IF('Season 1 '!J270=3, "Home Win", "Away Win"))</f>
        <v>Home Win</v>
      </c>
      <c r="E58" s="4">
        <f t="shared" si="0"/>
        <v>0.17452000000000001</v>
      </c>
      <c r="F58">
        <v>269</v>
      </c>
    </row>
    <row r="59" spans="1:6" customFormat="1" x14ac:dyDescent="0.35">
      <c r="A59">
        <v>5.73</v>
      </c>
      <c r="B59">
        <v>4.45</v>
      </c>
      <c r="C59">
        <v>1.59</v>
      </c>
      <c r="D59" t="str">
        <f>IF('Season 1 '!J333=1, "Draw", IF('Season 1 '!J333=3, "Home Win", "Away Win"))</f>
        <v>Home Win</v>
      </c>
      <c r="E59" s="4">
        <f t="shared" si="0"/>
        <v>0.17452000000000001</v>
      </c>
      <c r="F59">
        <v>332</v>
      </c>
    </row>
    <row r="60" spans="1:6" customFormat="1" x14ac:dyDescent="0.35">
      <c r="A60">
        <v>10.06</v>
      </c>
      <c r="B60">
        <v>5.73</v>
      </c>
      <c r="C60">
        <v>1.32</v>
      </c>
      <c r="D60" t="str">
        <f>IF('Season 1 '!J530=1, "Draw", IF('Season 1 '!J530=3, "Home Win", "Away Win"))</f>
        <v>Draw</v>
      </c>
      <c r="E60" s="4">
        <f t="shared" si="0"/>
        <v>0.17452000000000001</v>
      </c>
      <c r="F60">
        <v>529</v>
      </c>
    </row>
    <row r="61" spans="1:6" customFormat="1" x14ac:dyDescent="0.35">
      <c r="A61">
        <v>8.4600000000000009</v>
      </c>
      <c r="B61">
        <v>5.7</v>
      </c>
      <c r="C61">
        <v>1.36</v>
      </c>
      <c r="D61" t="str">
        <f>IF('Season 1 '!J486=1, "Draw", IF('Season 1 '!J486=3, "Home Win", "Away Win"))</f>
        <v>Draw</v>
      </c>
      <c r="E61" s="4">
        <f t="shared" si="0"/>
        <v>0.17544000000000001</v>
      </c>
      <c r="F61">
        <v>485</v>
      </c>
    </row>
    <row r="62" spans="1:6" customFormat="1" x14ac:dyDescent="0.35">
      <c r="A62">
        <v>5.64</v>
      </c>
      <c r="B62">
        <v>3.9</v>
      </c>
      <c r="C62">
        <v>1.68</v>
      </c>
      <c r="D62" t="str">
        <f>IF('Season 1 '!J693=1, "Draw", IF('Season 1 '!J693=3, "Home Win", "Away Win"))</f>
        <v>Home Win</v>
      </c>
      <c r="E62" s="4">
        <f t="shared" si="0"/>
        <v>0.17730000000000001</v>
      </c>
      <c r="F62">
        <v>692</v>
      </c>
    </row>
    <row r="63" spans="1:6" customFormat="1" x14ac:dyDescent="0.35">
      <c r="A63">
        <v>1.57</v>
      </c>
      <c r="B63">
        <v>4.67</v>
      </c>
      <c r="C63">
        <v>5.62</v>
      </c>
      <c r="D63" t="str">
        <f>IF('Season 1 '!J639=1, "Draw", IF('Season 1 '!J639=3, "Home Win", "Away Win"))</f>
        <v>Away Win</v>
      </c>
      <c r="E63" s="4">
        <f t="shared" si="0"/>
        <v>0.17793999999999999</v>
      </c>
      <c r="F63">
        <v>638</v>
      </c>
    </row>
    <row r="64" spans="1:6" customFormat="1" x14ac:dyDescent="0.35">
      <c r="A64">
        <v>1.37</v>
      </c>
      <c r="B64">
        <v>5.59</v>
      </c>
      <c r="C64">
        <v>8.1199999999999992</v>
      </c>
      <c r="D64" t="str">
        <f>IF('Season 1 '!J542=1, "Draw", IF('Season 1 '!J542=3, "Home Win", "Away Win"))</f>
        <v>Draw</v>
      </c>
      <c r="E64" s="4">
        <f t="shared" si="0"/>
        <v>0.17888999999999999</v>
      </c>
      <c r="F64">
        <v>541</v>
      </c>
    </row>
    <row r="65" spans="1:6" customFormat="1" x14ac:dyDescent="0.35">
      <c r="A65">
        <v>5.5</v>
      </c>
      <c r="B65">
        <v>5.25</v>
      </c>
      <c r="C65">
        <v>1.52</v>
      </c>
      <c r="D65" t="str">
        <f>IF('Season 1 '!J149=1, "Draw", IF('Season 1 '!J149=3, "Home Win", "Away Win"))</f>
        <v>Home Win</v>
      </c>
      <c r="E65" s="4">
        <f t="shared" si="0"/>
        <v>0.18182000000000001</v>
      </c>
      <c r="F65">
        <v>148</v>
      </c>
    </row>
    <row r="66" spans="1:6" customFormat="1" x14ac:dyDescent="0.35">
      <c r="A66">
        <v>1.39</v>
      </c>
      <c r="B66">
        <v>5.49</v>
      </c>
      <c r="C66">
        <v>7.71</v>
      </c>
      <c r="D66" t="str">
        <f>IF('Season 1 '!J339=1, "Draw", IF('Season 1 '!J339=3, "Home Win", "Away Win"))</f>
        <v>Draw</v>
      </c>
      <c r="E66" s="4">
        <f t="shared" ref="E66:E129" si="1">ROUND(IF(D66="Draw", 1/B66, IF(D66="Home Win", 1/A66, 1/C66)),5)</f>
        <v>0.18215000000000001</v>
      </c>
      <c r="F66">
        <v>338</v>
      </c>
    </row>
    <row r="67" spans="1:6" customFormat="1" x14ac:dyDescent="0.35">
      <c r="A67">
        <v>1.43</v>
      </c>
      <c r="B67">
        <v>5.37</v>
      </c>
      <c r="C67">
        <v>6.97</v>
      </c>
      <c r="D67" t="str">
        <f>IF('Season 1 '!J725=1, "Draw", IF('Season 1 '!J725=3, "Home Win", "Away Win"))</f>
        <v>Draw</v>
      </c>
      <c r="E67" s="4">
        <f t="shared" si="1"/>
        <v>0.18622</v>
      </c>
      <c r="F67">
        <v>724</v>
      </c>
    </row>
    <row r="68" spans="1:6" customFormat="1" x14ac:dyDescent="0.35">
      <c r="A68">
        <v>5.31</v>
      </c>
      <c r="B68">
        <v>4.83</v>
      </c>
      <c r="C68">
        <v>1.58</v>
      </c>
      <c r="D68" t="str">
        <f>IF('Season 1 '!J39=1, "Draw", IF('Season 1 '!J39=3, "Home Win", "Away Win"))</f>
        <v>Home Win</v>
      </c>
      <c r="E68" s="4">
        <f t="shared" si="1"/>
        <v>0.18831999999999999</v>
      </c>
      <c r="F68">
        <v>38</v>
      </c>
    </row>
    <row r="69" spans="1:6" customFormat="1" x14ac:dyDescent="0.35">
      <c r="A69">
        <v>1.57</v>
      </c>
      <c r="B69">
        <v>4.8600000000000003</v>
      </c>
      <c r="C69">
        <v>5.31</v>
      </c>
      <c r="D69" t="str">
        <f>IF('Season 1 '!J128=1, "Draw", IF('Season 1 '!J128=3, "Home Win", "Away Win"))</f>
        <v>Away Win</v>
      </c>
      <c r="E69" s="4">
        <f t="shared" si="1"/>
        <v>0.18831999999999999</v>
      </c>
      <c r="F69">
        <v>127</v>
      </c>
    </row>
    <row r="70" spans="1:6" customFormat="1" x14ac:dyDescent="0.35">
      <c r="A70">
        <v>1.63</v>
      </c>
      <c r="B70">
        <v>4.38</v>
      </c>
      <c r="C70">
        <v>5.29</v>
      </c>
      <c r="D70" t="str">
        <f>IF('Season 1 '!J334=1, "Draw", IF('Season 1 '!J334=3, "Home Win", "Away Win"))</f>
        <v>Away Win</v>
      </c>
      <c r="E70" s="4">
        <f t="shared" si="1"/>
        <v>0.18904000000000001</v>
      </c>
      <c r="F70">
        <v>333</v>
      </c>
    </row>
    <row r="71" spans="1:6" customFormat="1" x14ac:dyDescent="0.35">
      <c r="A71">
        <v>1.4</v>
      </c>
      <c r="B71">
        <v>5.19</v>
      </c>
      <c r="C71">
        <v>7.97</v>
      </c>
      <c r="D71" t="str">
        <f>IF('Season 1 '!J215=1, "Draw", IF('Season 1 '!J215=3, "Home Win", "Away Win"))</f>
        <v>Draw</v>
      </c>
      <c r="E71" s="4">
        <f t="shared" si="1"/>
        <v>0.19267999999999999</v>
      </c>
      <c r="F71">
        <v>214</v>
      </c>
    </row>
    <row r="72" spans="1:6" customFormat="1" x14ac:dyDescent="0.35">
      <c r="A72">
        <v>1.44</v>
      </c>
      <c r="B72">
        <v>5.18</v>
      </c>
      <c r="C72">
        <v>6.92</v>
      </c>
      <c r="D72" t="str">
        <f>IF('Season 1 '!J167=1, "Draw", IF('Season 1 '!J167=3, "Home Win", "Away Win"))</f>
        <v>Draw</v>
      </c>
      <c r="E72" s="4">
        <f t="shared" si="1"/>
        <v>0.19305</v>
      </c>
      <c r="F72">
        <v>166</v>
      </c>
    </row>
    <row r="73" spans="1:6" customFormat="1" x14ac:dyDescent="0.35">
      <c r="A73">
        <v>6.97</v>
      </c>
      <c r="B73">
        <v>5.13</v>
      </c>
      <c r="C73">
        <v>1.45</v>
      </c>
      <c r="D73" t="str">
        <f>IF('Season 1 '!J218=1, "Draw", IF('Season 1 '!J218=3, "Home Win", "Away Win"))</f>
        <v>Draw</v>
      </c>
      <c r="E73" s="4">
        <f t="shared" si="1"/>
        <v>0.19492999999999999</v>
      </c>
      <c r="F73">
        <v>217</v>
      </c>
    </row>
    <row r="74" spans="1:6" customFormat="1" x14ac:dyDescent="0.35">
      <c r="A74">
        <v>5.0999999999999996</v>
      </c>
      <c r="B74">
        <v>4.49</v>
      </c>
      <c r="C74">
        <v>1.64</v>
      </c>
      <c r="D74" t="str">
        <f>IF('Season 1 '!J329=1, "Draw", IF('Season 1 '!J329=3, "Home Win", "Away Win"))</f>
        <v>Home Win</v>
      </c>
      <c r="E74" s="4">
        <f t="shared" si="1"/>
        <v>0.19608</v>
      </c>
      <c r="F74">
        <v>328</v>
      </c>
    </row>
    <row r="75" spans="1:6" customFormat="1" x14ac:dyDescent="0.35">
      <c r="A75">
        <v>1.43</v>
      </c>
      <c r="B75">
        <v>5.07</v>
      </c>
      <c r="C75">
        <v>7.44</v>
      </c>
      <c r="D75" t="str">
        <f>IF('Season 1 '!J275=1, "Draw", IF('Season 1 '!J275=3, "Home Win", "Away Win"))</f>
        <v>Draw</v>
      </c>
      <c r="E75" s="4">
        <f t="shared" si="1"/>
        <v>0.19724</v>
      </c>
      <c r="F75">
        <v>274</v>
      </c>
    </row>
    <row r="76" spans="1:6" customFormat="1" x14ac:dyDescent="0.35">
      <c r="A76">
        <v>1.48</v>
      </c>
      <c r="B76">
        <v>5.05</v>
      </c>
      <c r="C76">
        <v>6.43</v>
      </c>
      <c r="D76" t="str">
        <f>IF('Season 1 '!J617=1, "Draw", IF('Season 1 '!J617=3, "Home Win", "Away Win"))</f>
        <v>Draw</v>
      </c>
      <c r="E76" s="4">
        <f t="shared" si="1"/>
        <v>0.19802</v>
      </c>
      <c r="F76">
        <v>616</v>
      </c>
    </row>
    <row r="77" spans="1:6" customFormat="1" x14ac:dyDescent="0.35">
      <c r="A77">
        <v>1.38</v>
      </c>
      <c r="B77">
        <v>5.03</v>
      </c>
      <c r="C77">
        <v>9.2200000000000006</v>
      </c>
      <c r="D77" t="str">
        <f>IF('Season 1 '!J70=1, "Draw", IF('Season 1 '!J70=3, "Home Win", "Away Win"))</f>
        <v>Draw</v>
      </c>
      <c r="E77" s="4">
        <f t="shared" si="1"/>
        <v>0.19880999999999999</v>
      </c>
      <c r="F77">
        <v>69</v>
      </c>
    </row>
    <row r="78" spans="1:6" customFormat="1" x14ac:dyDescent="0.35">
      <c r="A78">
        <v>8.7100000000000009</v>
      </c>
      <c r="B78">
        <v>4.9400000000000004</v>
      </c>
      <c r="C78">
        <v>1.4</v>
      </c>
      <c r="D78" t="str">
        <f>IF('Season 1 '!J736=1, "Draw", IF('Season 1 '!J736=3, "Home Win", "Away Win"))</f>
        <v>Draw</v>
      </c>
      <c r="E78" s="4">
        <f t="shared" si="1"/>
        <v>0.20243</v>
      </c>
      <c r="F78">
        <v>735</v>
      </c>
    </row>
    <row r="79" spans="1:6" customFormat="1" x14ac:dyDescent="0.35">
      <c r="A79">
        <v>1.56</v>
      </c>
      <c r="B79">
        <v>4.92</v>
      </c>
      <c r="C79">
        <v>5.44</v>
      </c>
      <c r="D79" t="str">
        <f>IF('Season 1 '!J556=1, "Draw", IF('Season 1 '!J556=3, "Home Win", "Away Win"))</f>
        <v>Draw</v>
      </c>
      <c r="E79" s="4">
        <f t="shared" si="1"/>
        <v>0.20324999999999999</v>
      </c>
      <c r="F79">
        <v>555</v>
      </c>
    </row>
    <row r="80" spans="1:6" customFormat="1" x14ac:dyDescent="0.35">
      <c r="A80">
        <v>1.71</v>
      </c>
      <c r="B80">
        <v>4.91</v>
      </c>
      <c r="C80">
        <v>4.1500000000000004</v>
      </c>
      <c r="D80" t="str">
        <f>IF('Season 1 '!J534=1, "Draw", IF('Season 1 '!J534=3, "Home Win", "Away Win"))</f>
        <v>Draw</v>
      </c>
      <c r="E80" s="4">
        <f t="shared" si="1"/>
        <v>0.20366999999999999</v>
      </c>
      <c r="F80">
        <v>533</v>
      </c>
    </row>
    <row r="81" spans="1:6" customFormat="1" x14ac:dyDescent="0.35">
      <c r="A81">
        <v>1.44</v>
      </c>
      <c r="B81">
        <v>4.9000000000000004</v>
      </c>
      <c r="C81">
        <v>7.59</v>
      </c>
      <c r="D81" t="str">
        <f>IF('Season 1 '!J143=1, "Draw", IF('Season 1 '!J143=3, "Home Win", "Away Win"))</f>
        <v>Draw</v>
      </c>
      <c r="E81" s="4">
        <f t="shared" si="1"/>
        <v>0.20408000000000001</v>
      </c>
      <c r="F81">
        <v>142</v>
      </c>
    </row>
    <row r="82" spans="1:6" customFormat="1" x14ac:dyDescent="0.35">
      <c r="A82">
        <v>7.67</v>
      </c>
      <c r="B82">
        <v>4.8899999999999997</v>
      </c>
      <c r="C82">
        <v>1.44</v>
      </c>
      <c r="D82" t="str">
        <f>IF('Season 1 '!J508=1, "Draw", IF('Season 1 '!J508=3, "Home Win", "Away Win"))</f>
        <v>Draw</v>
      </c>
      <c r="E82" s="4">
        <f t="shared" si="1"/>
        <v>0.20449999999999999</v>
      </c>
      <c r="F82">
        <v>507</v>
      </c>
    </row>
    <row r="83" spans="1:6" customFormat="1" x14ac:dyDescent="0.35">
      <c r="A83">
        <v>1.5</v>
      </c>
      <c r="B83">
        <v>4.8600000000000003</v>
      </c>
      <c r="C83">
        <v>6.33</v>
      </c>
      <c r="D83" t="str">
        <f>IF('Season 1 '!J409=1, "Draw", IF('Season 1 '!J409=3, "Home Win", "Away Win"))</f>
        <v>Draw</v>
      </c>
      <c r="E83" s="4">
        <f t="shared" si="1"/>
        <v>0.20576</v>
      </c>
      <c r="F83">
        <v>408</v>
      </c>
    </row>
    <row r="84" spans="1:6" customFormat="1" x14ac:dyDescent="0.35">
      <c r="A84">
        <v>5.27</v>
      </c>
      <c r="B84">
        <v>4.8499999999999996</v>
      </c>
      <c r="C84">
        <v>1.58</v>
      </c>
      <c r="D84" t="str">
        <f>IF('Season 1 '!J580=1, "Draw", IF('Season 1 '!J580=3, "Home Win", "Away Win"))</f>
        <v>Draw</v>
      </c>
      <c r="E84" s="4">
        <f t="shared" si="1"/>
        <v>0.20619000000000001</v>
      </c>
      <c r="F84">
        <v>579</v>
      </c>
    </row>
    <row r="85" spans="1:6" customFormat="1" x14ac:dyDescent="0.35">
      <c r="A85">
        <v>1.5</v>
      </c>
      <c r="B85">
        <v>4.79</v>
      </c>
      <c r="C85">
        <v>6.56</v>
      </c>
      <c r="D85" t="str">
        <f>IF('Season 1 '!J568=1, "Draw", IF('Season 1 '!J568=3, "Home Win", "Away Win"))</f>
        <v>Draw</v>
      </c>
      <c r="E85" s="4">
        <f t="shared" si="1"/>
        <v>0.20877000000000001</v>
      </c>
      <c r="F85">
        <v>567</v>
      </c>
    </row>
    <row r="86" spans="1:6" customFormat="1" x14ac:dyDescent="0.35">
      <c r="A86">
        <v>1.72</v>
      </c>
      <c r="B86">
        <v>4.1500000000000004</v>
      </c>
      <c r="C86">
        <v>4.79</v>
      </c>
      <c r="D86" t="str">
        <f>IF('Season 1 '!J622=1, "Draw", IF('Season 1 '!J622=3, "Home Win", "Away Win"))</f>
        <v>Away Win</v>
      </c>
      <c r="E86" s="4">
        <f t="shared" si="1"/>
        <v>0.20877000000000001</v>
      </c>
      <c r="F86">
        <v>621</v>
      </c>
    </row>
    <row r="87" spans="1:6" customFormat="1" x14ac:dyDescent="0.35">
      <c r="A87">
        <v>1.62</v>
      </c>
      <c r="B87">
        <v>4.72</v>
      </c>
      <c r="C87">
        <v>4.9400000000000004</v>
      </c>
      <c r="D87" t="str">
        <f>IF('Season 1 '!J395=1, "Draw", IF('Season 1 '!J395=3, "Home Win", "Away Win"))</f>
        <v>Draw</v>
      </c>
      <c r="E87" s="4">
        <f t="shared" si="1"/>
        <v>0.21185999999999999</v>
      </c>
      <c r="F87">
        <v>394</v>
      </c>
    </row>
    <row r="88" spans="1:6" customFormat="1" x14ac:dyDescent="0.35">
      <c r="A88">
        <v>1.47</v>
      </c>
      <c r="B88">
        <v>4.71</v>
      </c>
      <c r="C88">
        <v>7.38</v>
      </c>
      <c r="D88" t="str">
        <f>IF('Season 1 '!J340=1, "Draw", IF('Season 1 '!J340=3, "Home Win", "Away Win"))</f>
        <v>Draw</v>
      </c>
      <c r="E88" s="4">
        <f t="shared" si="1"/>
        <v>0.21231</v>
      </c>
      <c r="F88">
        <v>339</v>
      </c>
    </row>
    <row r="89" spans="1:6" customFormat="1" x14ac:dyDescent="0.35">
      <c r="A89">
        <v>4.7</v>
      </c>
      <c r="B89">
        <v>4.41</v>
      </c>
      <c r="C89">
        <v>1.69</v>
      </c>
      <c r="D89" t="str">
        <f>IF('Season 1 '!J634=1, "Draw", IF('Season 1 '!J634=3, "Home Win", "Away Win"))</f>
        <v>Home Win</v>
      </c>
      <c r="E89" s="4">
        <f t="shared" si="1"/>
        <v>0.21276999999999999</v>
      </c>
      <c r="F89">
        <v>633</v>
      </c>
    </row>
    <row r="90" spans="1:6" customFormat="1" x14ac:dyDescent="0.35">
      <c r="A90">
        <v>1.57</v>
      </c>
      <c r="B90">
        <v>4.6900000000000004</v>
      </c>
      <c r="C90">
        <v>5.58</v>
      </c>
      <c r="D90" t="str">
        <f>IF('Season 1 '!J60=1, "Draw", IF('Season 1 '!J60=3, "Home Win", "Away Win"))</f>
        <v>Draw</v>
      </c>
      <c r="E90" s="4">
        <f t="shared" si="1"/>
        <v>0.21321999999999999</v>
      </c>
      <c r="F90">
        <v>59</v>
      </c>
    </row>
    <row r="91" spans="1:6" customFormat="1" x14ac:dyDescent="0.35">
      <c r="A91">
        <v>8.08</v>
      </c>
      <c r="B91">
        <v>4.68</v>
      </c>
      <c r="C91">
        <v>1.44</v>
      </c>
      <c r="D91" t="str">
        <f>IF('Season 1 '!J180=1, "Draw", IF('Season 1 '!J180=3, "Home Win", "Away Win"))</f>
        <v>Draw</v>
      </c>
      <c r="E91" s="4">
        <f t="shared" si="1"/>
        <v>0.21368000000000001</v>
      </c>
      <c r="F91">
        <v>179</v>
      </c>
    </row>
    <row r="92" spans="1:6" customFormat="1" x14ac:dyDescent="0.35">
      <c r="A92">
        <v>1.69</v>
      </c>
      <c r="B92">
        <v>4.47</v>
      </c>
      <c r="C92">
        <v>4.66</v>
      </c>
      <c r="D92" t="str">
        <f>IF('Season 1 '!J398=1, "Draw", IF('Season 1 '!J398=3, "Home Win", "Away Win"))</f>
        <v>Away Win</v>
      </c>
      <c r="E92" s="4">
        <f t="shared" si="1"/>
        <v>0.21459</v>
      </c>
      <c r="F92">
        <v>397</v>
      </c>
    </row>
    <row r="93" spans="1:6" customFormat="1" x14ac:dyDescent="0.35">
      <c r="A93">
        <v>1.54</v>
      </c>
      <c r="B93">
        <v>4.6500000000000004</v>
      </c>
      <c r="C93">
        <v>5.99</v>
      </c>
      <c r="D93" t="str">
        <f>IF('Season 1 '!J114=1, "Draw", IF('Season 1 '!J114=3, "Home Win", "Away Win"))</f>
        <v>Draw</v>
      </c>
      <c r="E93" s="4">
        <f t="shared" si="1"/>
        <v>0.21504999999999999</v>
      </c>
      <c r="F93">
        <v>113</v>
      </c>
    </row>
    <row r="94" spans="1:6" customFormat="1" x14ac:dyDescent="0.35">
      <c r="A94">
        <v>1.48</v>
      </c>
      <c r="B94">
        <v>4.6500000000000004</v>
      </c>
      <c r="C94">
        <v>7.25</v>
      </c>
      <c r="D94" t="str">
        <f>IF('Season 1 '!J592=1, "Draw", IF('Season 1 '!J592=3, "Home Win", "Away Win"))</f>
        <v>Draw</v>
      </c>
      <c r="E94" s="4">
        <f t="shared" si="1"/>
        <v>0.21504999999999999</v>
      </c>
      <c r="F94">
        <v>591</v>
      </c>
    </row>
    <row r="95" spans="1:6" customFormat="1" x14ac:dyDescent="0.35">
      <c r="A95">
        <v>1.49</v>
      </c>
      <c r="B95">
        <v>4.6399999999999997</v>
      </c>
      <c r="C95">
        <v>6.87</v>
      </c>
      <c r="D95" t="str">
        <f>IF('Season 1 '!J183=1, "Draw", IF('Season 1 '!J183=3, "Home Win", "Away Win"))</f>
        <v>Draw</v>
      </c>
      <c r="E95" s="4">
        <f t="shared" si="1"/>
        <v>0.21551999999999999</v>
      </c>
      <c r="F95">
        <v>182</v>
      </c>
    </row>
    <row r="96" spans="1:6" customFormat="1" x14ac:dyDescent="0.35">
      <c r="A96">
        <v>4.63</v>
      </c>
      <c r="B96">
        <v>4.32</v>
      </c>
      <c r="C96">
        <v>1.72</v>
      </c>
      <c r="D96" t="str">
        <f>IF('Season 1 '!J655=1, "Draw", IF('Season 1 '!J655=3, "Home Win", "Away Win"))</f>
        <v>Home Win</v>
      </c>
      <c r="E96" s="4">
        <f t="shared" si="1"/>
        <v>0.21598000000000001</v>
      </c>
      <c r="F96">
        <v>654</v>
      </c>
    </row>
    <row r="97" spans="1:6" customFormat="1" x14ac:dyDescent="0.35">
      <c r="A97">
        <v>5.92</v>
      </c>
      <c r="B97">
        <v>4.58</v>
      </c>
      <c r="C97">
        <v>1.56</v>
      </c>
      <c r="D97" t="str">
        <f>IF('Season 1 '!J253=1, "Draw", IF('Season 1 '!J253=3, "Home Win", "Away Win"))</f>
        <v>Draw</v>
      </c>
      <c r="E97" s="4">
        <f t="shared" si="1"/>
        <v>0.21834000000000001</v>
      </c>
      <c r="F97">
        <v>252</v>
      </c>
    </row>
    <row r="98" spans="1:6" customFormat="1" x14ac:dyDescent="0.35">
      <c r="A98">
        <v>1.61</v>
      </c>
      <c r="B98">
        <v>4.5599999999999996</v>
      </c>
      <c r="C98">
        <v>5.25</v>
      </c>
      <c r="D98" t="str">
        <f>IF('Season 1 '!J561=1, "Draw", IF('Season 1 '!J561=3, "Home Win", "Away Win"))</f>
        <v>Draw</v>
      </c>
      <c r="E98" s="4">
        <f t="shared" si="1"/>
        <v>0.21929999999999999</v>
      </c>
      <c r="F98">
        <v>560</v>
      </c>
    </row>
    <row r="99" spans="1:6" customFormat="1" x14ac:dyDescent="0.35">
      <c r="A99">
        <v>4.55</v>
      </c>
      <c r="B99">
        <v>4.46</v>
      </c>
      <c r="C99">
        <v>1.71</v>
      </c>
      <c r="D99" t="str">
        <f>IF('Season 1 '!J113=1, "Draw", IF('Season 1 '!J113=3, "Home Win", "Away Win"))</f>
        <v>Home Win</v>
      </c>
      <c r="E99" s="4">
        <f t="shared" si="1"/>
        <v>0.21978</v>
      </c>
      <c r="F99">
        <v>112</v>
      </c>
    </row>
    <row r="100" spans="1:6" customFormat="1" x14ac:dyDescent="0.35">
      <c r="A100">
        <v>1.69</v>
      </c>
      <c r="B100">
        <v>4.55</v>
      </c>
      <c r="C100">
        <v>4.5999999999999996</v>
      </c>
      <c r="D100" t="str">
        <f>IF('Season 1 '!J420=1, "Draw", IF('Season 1 '!J420=3, "Home Win", "Away Win"))</f>
        <v>Draw</v>
      </c>
      <c r="E100" s="4">
        <f t="shared" si="1"/>
        <v>0.21978</v>
      </c>
      <c r="F100">
        <v>419</v>
      </c>
    </row>
    <row r="101" spans="1:6" customFormat="1" x14ac:dyDescent="0.35">
      <c r="A101">
        <v>1.65</v>
      </c>
      <c r="B101">
        <v>4.53</v>
      </c>
      <c r="C101">
        <v>4.91</v>
      </c>
      <c r="D101" t="str">
        <f>IF('Season 1 '!J616=1, "Draw", IF('Season 1 '!J616=3, "Home Win", "Away Win"))</f>
        <v>Draw</v>
      </c>
      <c r="E101" s="4">
        <f t="shared" si="1"/>
        <v>0.22075</v>
      </c>
      <c r="F101">
        <v>615</v>
      </c>
    </row>
    <row r="102" spans="1:6" customFormat="1" x14ac:dyDescent="0.35">
      <c r="A102">
        <v>4.58</v>
      </c>
      <c r="B102">
        <v>4.5</v>
      </c>
      <c r="C102">
        <v>1.7</v>
      </c>
      <c r="D102" t="str">
        <f>IF('Season 1 '!J415=1, "Draw", IF('Season 1 '!J415=3, "Home Win", "Away Win"))</f>
        <v>Draw</v>
      </c>
      <c r="E102" s="4">
        <f t="shared" si="1"/>
        <v>0.22222</v>
      </c>
      <c r="F102">
        <v>414</v>
      </c>
    </row>
    <row r="103" spans="1:6" customFormat="1" x14ac:dyDescent="0.35">
      <c r="A103">
        <v>4.5</v>
      </c>
      <c r="B103">
        <v>4.0599999999999996</v>
      </c>
      <c r="C103">
        <v>1.78</v>
      </c>
      <c r="D103" t="str">
        <f>IF('Season 1 '!J654=1, "Draw", IF('Season 1 '!J654=3, "Home Win", "Away Win"))</f>
        <v>Home Win</v>
      </c>
      <c r="E103" s="4">
        <f t="shared" si="1"/>
        <v>0.22222</v>
      </c>
      <c r="F103">
        <v>653</v>
      </c>
    </row>
    <row r="104" spans="1:6" customFormat="1" x14ac:dyDescent="0.35">
      <c r="A104">
        <v>1.57</v>
      </c>
      <c r="B104">
        <v>4.49</v>
      </c>
      <c r="C104">
        <v>5.88</v>
      </c>
      <c r="D104" t="str">
        <f>IF('Season 1 '!J489=1, "Draw", IF('Season 1 '!J489=3, "Home Win", "Away Win"))</f>
        <v>Draw</v>
      </c>
      <c r="E104" s="4">
        <f t="shared" si="1"/>
        <v>0.22272</v>
      </c>
      <c r="F104">
        <v>488</v>
      </c>
    </row>
    <row r="105" spans="1:6" customFormat="1" x14ac:dyDescent="0.35">
      <c r="A105">
        <v>1.56</v>
      </c>
      <c r="B105">
        <v>4.47</v>
      </c>
      <c r="C105">
        <v>6.1</v>
      </c>
      <c r="D105" t="str">
        <f>IF('Season 1 '!J66=1, "Draw", IF('Season 1 '!J66=3, "Home Win", "Away Win"))</f>
        <v>Draw</v>
      </c>
      <c r="E105" s="4">
        <f t="shared" si="1"/>
        <v>0.22370999999999999</v>
      </c>
      <c r="F105">
        <v>65</v>
      </c>
    </row>
    <row r="106" spans="1:6" customFormat="1" x14ac:dyDescent="0.35">
      <c r="A106">
        <v>4.83</v>
      </c>
      <c r="B106">
        <v>4.45</v>
      </c>
      <c r="C106">
        <v>1.67</v>
      </c>
      <c r="D106" t="str">
        <f>IF('Season 1 '!J130=1, "Draw", IF('Season 1 '!J130=3, "Home Win", "Away Win"))</f>
        <v>Draw</v>
      </c>
      <c r="E106" s="4">
        <f t="shared" si="1"/>
        <v>0.22472</v>
      </c>
      <c r="F106">
        <v>129</v>
      </c>
    </row>
    <row r="107" spans="1:6" customFormat="1" x14ac:dyDescent="0.35">
      <c r="A107">
        <v>5.92</v>
      </c>
      <c r="B107">
        <v>4.45</v>
      </c>
      <c r="C107">
        <v>1.57</v>
      </c>
      <c r="D107" t="str">
        <f>IF('Season 1 '!J685=1, "Draw", IF('Season 1 '!J685=3, "Home Win", "Away Win"))</f>
        <v>Draw</v>
      </c>
      <c r="E107" s="4">
        <f t="shared" si="1"/>
        <v>0.22472</v>
      </c>
      <c r="F107">
        <v>684</v>
      </c>
    </row>
    <row r="108" spans="1:6" customFormat="1" x14ac:dyDescent="0.35">
      <c r="A108">
        <v>4.42</v>
      </c>
      <c r="B108">
        <v>4.03</v>
      </c>
      <c r="C108">
        <v>1.8</v>
      </c>
      <c r="D108" t="str">
        <f>IF('Season 1 '!J607=1, "Draw", IF('Season 1 '!J607=3, "Home Win", "Away Win"))</f>
        <v>Home Win</v>
      </c>
      <c r="E108" s="4">
        <f t="shared" si="1"/>
        <v>0.22624</v>
      </c>
      <c r="F108">
        <v>606</v>
      </c>
    </row>
    <row r="109" spans="1:6" customFormat="1" x14ac:dyDescent="0.35">
      <c r="A109">
        <v>4.84</v>
      </c>
      <c r="B109">
        <v>4.41</v>
      </c>
      <c r="C109">
        <v>1.68</v>
      </c>
      <c r="D109" t="str">
        <f>IF('Season 1 '!J134=1, "Draw", IF('Season 1 '!J134=3, "Home Win", "Away Win"))</f>
        <v>Draw</v>
      </c>
      <c r="E109" s="4">
        <f t="shared" si="1"/>
        <v>0.22675999999999999</v>
      </c>
      <c r="F109">
        <v>133</v>
      </c>
    </row>
    <row r="110" spans="1:6" customFormat="1" x14ac:dyDescent="0.35">
      <c r="A110">
        <v>5.27</v>
      </c>
      <c r="B110">
        <v>4.41</v>
      </c>
      <c r="C110">
        <v>1.63</v>
      </c>
      <c r="D110" t="str">
        <f>IF('Season 1 '!J744=1, "Draw", IF('Season 1 '!J744=3, "Home Win", "Away Win"))</f>
        <v>Draw</v>
      </c>
      <c r="E110" s="4">
        <f t="shared" si="1"/>
        <v>0.22675999999999999</v>
      </c>
      <c r="F110">
        <v>743</v>
      </c>
    </row>
    <row r="111" spans="1:6" customFormat="1" x14ac:dyDescent="0.35">
      <c r="A111">
        <v>1.53</v>
      </c>
      <c r="B111">
        <v>4.38</v>
      </c>
      <c r="C111">
        <v>6.82</v>
      </c>
      <c r="D111" t="str">
        <f>IF('Season 1 '!J524=1, "Draw", IF('Season 1 '!J524=3, "Home Win", "Away Win"))</f>
        <v>Draw</v>
      </c>
      <c r="E111" s="4">
        <f t="shared" si="1"/>
        <v>0.22831000000000001</v>
      </c>
      <c r="F111">
        <v>523</v>
      </c>
    </row>
    <row r="112" spans="1:6" customFormat="1" x14ac:dyDescent="0.35">
      <c r="A112">
        <v>6.24</v>
      </c>
      <c r="B112">
        <v>4.37</v>
      </c>
      <c r="C112">
        <v>1.56</v>
      </c>
      <c r="D112" t="str">
        <f>IF('Season 1 '!J510=1, "Draw", IF('Season 1 '!J510=3, "Home Win", "Away Win"))</f>
        <v>Draw</v>
      </c>
      <c r="E112" s="4">
        <f t="shared" si="1"/>
        <v>0.22883000000000001</v>
      </c>
      <c r="F112">
        <v>509</v>
      </c>
    </row>
    <row r="113" spans="1:6" customFormat="1" x14ac:dyDescent="0.35">
      <c r="A113">
        <v>1.58</v>
      </c>
      <c r="B113">
        <v>4.3600000000000003</v>
      </c>
      <c r="C113">
        <v>5.93</v>
      </c>
      <c r="D113" t="str">
        <f>IF('Season 1 '!J258=1, "Draw", IF('Season 1 '!J258=3, "Home Win", "Away Win"))</f>
        <v>Draw</v>
      </c>
      <c r="E113" s="4">
        <f t="shared" si="1"/>
        <v>0.22936000000000001</v>
      </c>
      <c r="F113">
        <v>257</v>
      </c>
    </row>
    <row r="114" spans="1:6" customFormat="1" x14ac:dyDescent="0.35">
      <c r="A114">
        <v>1.8</v>
      </c>
      <c r="B114">
        <v>4.09</v>
      </c>
      <c r="C114">
        <v>4.3499999999999996</v>
      </c>
      <c r="D114" t="str">
        <f>IF('Season 1 '!J88=1, "Draw", IF('Season 1 '!J88=3, "Home Win", "Away Win"))</f>
        <v>Away Win</v>
      </c>
      <c r="E114" s="4">
        <f t="shared" si="1"/>
        <v>0.22989000000000001</v>
      </c>
      <c r="F114">
        <v>87</v>
      </c>
    </row>
    <row r="115" spans="1:6" customFormat="1" x14ac:dyDescent="0.35">
      <c r="A115">
        <v>5.0999999999999996</v>
      </c>
      <c r="B115">
        <v>4.34</v>
      </c>
      <c r="C115">
        <v>1.66</v>
      </c>
      <c r="D115" t="str">
        <f>IF('Season 1 '!J25=1, "Draw", IF('Season 1 '!J25=3, "Home Win", "Away Win"))</f>
        <v>Draw</v>
      </c>
      <c r="E115" s="4">
        <f t="shared" si="1"/>
        <v>0.23041</v>
      </c>
      <c r="F115">
        <v>24</v>
      </c>
    </row>
    <row r="116" spans="1:6" customFormat="1" x14ac:dyDescent="0.35">
      <c r="A116">
        <v>4.4000000000000004</v>
      </c>
      <c r="B116">
        <v>4.34</v>
      </c>
      <c r="C116">
        <v>1.75</v>
      </c>
      <c r="D116" t="str">
        <f>IF('Season 1 '!J336=1, "Draw", IF('Season 1 '!J336=3, "Home Win", "Away Win"))</f>
        <v>Draw</v>
      </c>
      <c r="E116" s="4">
        <f t="shared" si="1"/>
        <v>0.23041</v>
      </c>
      <c r="F116">
        <v>335</v>
      </c>
    </row>
    <row r="117" spans="1:6" customFormat="1" x14ac:dyDescent="0.35">
      <c r="A117">
        <v>4.93</v>
      </c>
      <c r="B117">
        <v>4.34</v>
      </c>
      <c r="C117">
        <v>1.68</v>
      </c>
      <c r="D117" t="str">
        <f>IF('Season 1 '!J548=1, "Draw", IF('Season 1 '!J548=3, "Home Win", "Away Win"))</f>
        <v>Draw</v>
      </c>
      <c r="E117" s="4">
        <f t="shared" si="1"/>
        <v>0.23041</v>
      </c>
      <c r="F117">
        <v>547</v>
      </c>
    </row>
    <row r="118" spans="1:6" customFormat="1" x14ac:dyDescent="0.35">
      <c r="A118">
        <v>4.33</v>
      </c>
      <c r="B118">
        <v>3.7</v>
      </c>
      <c r="C118">
        <v>1.89</v>
      </c>
      <c r="D118" t="str">
        <f>IF('Season 1 '!J431=1, "Draw", IF('Season 1 '!J431=3, "Home Win", "Away Win"))</f>
        <v>Home Win</v>
      </c>
      <c r="E118" s="4">
        <f t="shared" si="1"/>
        <v>0.23094999999999999</v>
      </c>
      <c r="F118">
        <v>430</v>
      </c>
    </row>
    <row r="119" spans="1:6" customFormat="1" x14ac:dyDescent="0.35">
      <c r="A119">
        <v>4.33</v>
      </c>
      <c r="B119">
        <v>4.5999999999999996</v>
      </c>
      <c r="C119">
        <v>1.72</v>
      </c>
      <c r="D119" t="str">
        <f>IF('Season 1 '!J613=1, "Draw", IF('Season 1 '!J613=3, "Home Win", "Away Win"))</f>
        <v>Home Win</v>
      </c>
      <c r="E119" s="4">
        <f t="shared" si="1"/>
        <v>0.23094999999999999</v>
      </c>
      <c r="F119">
        <v>612</v>
      </c>
    </row>
    <row r="120" spans="1:6" customFormat="1" x14ac:dyDescent="0.35">
      <c r="A120">
        <v>4.32</v>
      </c>
      <c r="B120">
        <v>3.7</v>
      </c>
      <c r="C120">
        <v>1.89</v>
      </c>
      <c r="D120" t="str">
        <f>IF('Season 1 '!J163=1, "Draw", IF('Season 1 '!J163=3, "Home Win", "Away Win"))</f>
        <v>Home Win</v>
      </c>
      <c r="E120" s="4">
        <f t="shared" si="1"/>
        <v>0.23147999999999999</v>
      </c>
      <c r="F120">
        <v>162</v>
      </c>
    </row>
    <row r="121" spans="1:6" customFormat="1" x14ac:dyDescent="0.35">
      <c r="A121">
        <v>4.32</v>
      </c>
      <c r="B121">
        <v>4.2300000000000004</v>
      </c>
      <c r="C121">
        <v>1.78</v>
      </c>
      <c r="D121" t="str">
        <f>IF('Season 1 '!J494=1, "Draw", IF('Season 1 '!J494=3, "Home Win", "Away Win"))</f>
        <v>Home Win</v>
      </c>
      <c r="E121" s="4">
        <f t="shared" si="1"/>
        <v>0.23147999999999999</v>
      </c>
      <c r="F121">
        <v>493</v>
      </c>
    </row>
    <row r="122" spans="1:6" customFormat="1" x14ac:dyDescent="0.35">
      <c r="A122">
        <v>1.68</v>
      </c>
      <c r="B122">
        <v>4.32</v>
      </c>
      <c r="C122">
        <v>4.91</v>
      </c>
      <c r="D122" t="str">
        <f>IF('Season 1 '!J567=1, "Draw", IF('Season 1 '!J567=3, "Home Win", "Away Win"))</f>
        <v>Draw</v>
      </c>
      <c r="E122" s="4">
        <f t="shared" si="1"/>
        <v>0.23147999999999999</v>
      </c>
      <c r="F122">
        <v>566</v>
      </c>
    </row>
    <row r="123" spans="1:6" customFormat="1" x14ac:dyDescent="0.35">
      <c r="A123">
        <v>3.44</v>
      </c>
      <c r="B123">
        <v>4.3099999999999996</v>
      </c>
      <c r="C123">
        <v>1.97</v>
      </c>
      <c r="D123" t="str">
        <f>IF('Season 1 '!J314=1, "Draw", IF('Season 1 '!J314=3, "Home Win", "Away Win"))</f>
        <v>Draw</v>
      </c>
      <c r="E123" s="4">
        <f t="shared" si="1"/>
        <v>0.23202</v>
      </c>
      <c r="F123">
        <v>313</v>
      </c>
    </row>
    <row r="124" spans="1:6" customFormat="1" x14ac:dyDescent="0.35">
      <c r="A124">
        <v>1.83</v>
      </c>
      <c r="B124">
        <v>4.3</v>
      </c>
      <c r="C124">
        <v>3.97</v>
      </c>
      <c r="D124" t="str">
        <f>IF('Season 1 '!J326=1, "Draw", IF('Season 1 '!J326=3, "Home Win", "Away Win"))</f>
        <v>Draw</v>
      </c>
      <c r="E124" s="4">
        <f t="shared" si="1"/>
        <v>0.23255999999999999</v>
      </c>
      <c r="F124">
        <v>325</v>
      </c>
    </row>
    <row r="125" spans="1:6" customFormat="1" x14ac:dyDescent="0.35">
      <c r="A125">
        <v>4.82</v>
      </c>
      <c r="B125">
        <v>4.3</v>
      </c>
      <c r="C125">
        <v>1.7</v>
      </c>
      <c r="D125" t="str">
        <f>IF('Season 1 '!J368=1, "Draw", IF('Season 1 '!J368=3, "Home Win", "Away Win"))</f>
        <v>Draw</v>
      </c>
      <c r="E125" s="4">
        <f t="shared" si="1"/>
        <v>0.23255999999999999</v>
      </c>
      <c r="F125">
        <v>367</v>
      </c>
    </row>
    <row r="126" spans="1:6" customFormat="1" x14ac:dyDescent="0.35">
      <c r="A126">
        <v>5.52</v>
      </c>
      <c r="B126">
        <v>4.29</v>
      </c>
      <c r="C126">
        <v>1.62</v>
      </c>
      <c r="D126" t="str">
        <f>IF('Season 1 '!J72=1, "Draw", IF('Season 1 '!J72=3, "Home Win", "Away Win"))</f>
        <v>Draw</v>
      </c>
      <c r="E126" s="4">
        <f t="shared" si="1"/>
        <v>0.2331</v>
      </c>
      <c r="F126">
        <v>71</v>
      </c>
    </row>
    <row r="127" spans="1:6" customFormat="1" x14ac:dyDescent="0.35">
      <c r="A127">
        <v>2.2200000000000002</v>
      </c>
      <c r="B127">
        <v>4.29</v>
      </c>
      <c r="C127">
        <v>2.88</v>
      </c>
      <c r="D127" t="str">
        <f>IF('Season 1 '!J479=1, "Draw", IF('Season 1 '!J479=3, "Home Win", "Away Win"))</f>
        <v>Draw</v>
      </c>
      <c r="E127" s="4">
        <f t="shared" si="1"/>
        <v>0.2331</v>
      </c>
      <c r="F127">
        <v>478</v>
      </c>
    </row>
    <row r="128" spans="1:6" customFormat="1" x14ac:dyDescent="0.35">
      <c r="A128">
        <v>1.89</v>
      </c>
      <c r="B128">
        <v>4.29</v>
      </c>
      <c r="C128">
        <v>3.72</v>
      </c>
      <c r="D128" t="str">
        <f>IF('Season 1 '!J550=1, "Draw", IF('Season 1 '!J550=3, "Home Win", "Away Win"))</f>
        <v>Draw</v>
      </c>
      <c r="E128" s="4">
        <f t="shared" si="1"/>
        <v>0.2331</v>
      </c>
      <c r="F128">
        <v>549</v>
      </c>
    </row>
    <row r="129" spans="1:6" customFormat="1" x14ac:dyDescent="0.35">
      <c r="A129">
        <v>2.13</v>
      </c>
      <c r="B129">
        <v>4.28</v>
      </c>
      <c r="C129">
        <v>3.07</v>
      </c>
      <c r="D129" t="str">
        <f>IF('Season 1 '!J132=1, "Draw", IF('Season 1 '!J132=3, "Home Win", "Away Win"))</f>
        <v>Draw</v>
      </c>
      <c r="E129" s="4">
        <f t="shared" si="1"/>
        <v>0.23363999999999999</v>
      </c>
      <c r="F129">
        <v>131</v>
      </c>
    </row>
    <row r="130" spans="1:6" customFormat="1" x14ac:dyDescent="0.35">
      <c r="A130">
        <v>1.81</v>
      </c>
      <c r="B130">
        <v>4.2699999999999996</v>
      </c>
      <c r="C130">
        <v>4.0999999999999996</v>
      </c>
      <c r="D130" t="str">
        <f>IF('Season 1 '!J338=1, "Draw", IF('Season 1 '!J338=3, "Home Win", "Away Win"))</f>
        <v>Draw</v>
      </c>
      <c r="E130" s="4">
        <f t="shared" ref="E130:E193" si="2">ROUND(IF(D130="Draw", 1/B130, IF(D130="Home Win", 1/A130, 1/C130)),5)</f>
        <v>0.23419000000000001</v>
      </c>
      <c r="F130">
        <v>337</v>
      </c>
    </row>
    <row r="131" spans="1:6" customFormat="1" x14ac:dyDescent="0.35">
      <c r="A131">
        <v>1.74</v>
      </c>
      <c r="B131">
        <v>4.26</v>
      </c>
      <c r="C131">
        <v>4.55</v>
      </c>
      <c r="D131" t="str">
        <f>IF('Season 1 '!J54=1, "Draw", IF('Season 1 '!J54=3, "Home Win", "Away Win"))</f>
        <v>Draw</v>
      </c>
      <c r="E131" s="4">
        <f t="shared" si="2"/>
        <v>0.23474</v>
      </c>
      <c r="F131">
        <v>53</v>
      </c>
    </row>
    <row r="132" spans="1:6" customFormat="1" x14ac:dyDescent="0.35">
      <c r="A132">
        <v>4.26</v>
      </c>
      <c r="B132">
        <v>4.3099999999999996</v>
      </c>
      <c r="C132">
        <v>1.77</v>
      </c>
      <c r="D132" t="str">
        <f>IF('Season 1 '!J565=1, "Draw", IF('Season 1 '!J565=3, "Home Win", "Away Win"))</f>
        <v>Home Win</v>
      </c>
      <c r="E132" s="4">
        <f t="shared" si="2"/>
        <v>0.23474</v>
      </c>
      <c r="F132">
        <v>564</v>
      </c>
    </row>
    <row r="133" spans="1:6" customFormat="1" x14ac:dyDescent="0.35">
      <c r="A133">
        <v>5.19</v>
      </c>
      <c r="B133">
        <v>4.24</v>
      </c>
      <c r="C133">
        <v>1.66</v>
      </c>
      <c r="D133" t="str">
        <f>IF('Season 1 '!J22=1, "Draw", IF('Season 1 '!J22=3, "Home Win", "Away Win"))</f>
        <v>Draw</v>
      </c>
      <c r="E133" s="4">
        <f t="shared" si="2"/>
        <v>0.23585</v>
      </c>
      <c r="F133">
        <v>21</v>
      </c>
    </row>
    <row r="134" spans="1:6" customFormat="1" x14ac:dyDescent="0.35">
      <c r="A134">
        <v>1.76</v>
      </c>
      <c r="B134">
        <v>4.24</v>
      </c>
      <c r="C134">
        <v>4.4000000000000004</v>
      </c>
      <c r="D134" t="str">
        <f>IF('Season 1 '!J263=1, "Draw", IF('Season 1 '!J263=3, "Home Win", "Away Win"))</f>
        <v>Draw</v>
      </c>
      <c r="E134" s="4">
        <f t="shared" si="2"/>
        <v>0.23585</v>
      </c>
      <c r="F134">
        <v>262</v>
      </c>
    </row>
    <row r="135" spans="1:6" customFormat="1" x14ac:dyDescent="0.35">
      <c r="A135">
        <v>1.68</v>
      </c>
      <c r="B135">
        <v>4.24</v>
      </c>
      <c r="C135">
        <v>4.9800000000000004</v>
      </c>
      <c r="D135" t="str">
        <f>IF('Season 1 '!J424=1, "Draw", IF('Season 1 '!J424=3, "Home Win", "Away Win"))</f>
        <v>Draw</v>
      </c>
      <c r="E135" s="4">
        <f t="shared" si="2"/>
        <v>0.23585</v>
      </c>
      <c r="F135">
        <v>423</v>
      </c>
    </row>
    <row r="136" spans="1:6" customFormat="1" x14ac:dyDescent="0.35">
      <c r="A136">
        <v>2.33</v>
      </c>
      <c r="B136">
        <v>4.2300000000000004</v>
      </c>
      <c r="C136">
        <v>2.75</v>
      </c>
      <c r="D136" t="str">
        <f>IF('Season 1 '!J8=1, "Draw", IF('Season 1 '!J8=3, "Home Win", "Away Win"))</f>
        <v>Draw</v>
      </c>
      <c r="E136" s="4">
        <f t="shared" si="2"/>
        <v>0.23641000000000001</v>
      </c>
      <c r="F136">
        <v>7</v>
      </c>
    </row>
    <row r="137" spans="1:6" customFormat="1" x14ac:dyDescent="0.35">
      <c r="A137">
        <v>1.69</v>
      </c>
      <c r="B137">
        <v>4.2300000000000004</v>
      </c>
      <c r="C137">
        <v>4.92</v>
      </c>
      <c r="D137" t="str">
        <f>IF('Season 1 '!J444=1, "Draw", IF('Season 1 '!J444=3, "Home Win", "Away Win"))</f>
        <v>Draw</v>
      </c>
      <c r="E137" s="4">
        <f t="shared" si="2"/>
        <v>0.23641000000000001</v>
      </c>
      <c r="F137">
        <v>443</v>
      </c>
    </row>
    <row r="138" spans="1:6" customFormat="1" x14ac:dyDescent="0.35">
      <c r="A138">
        <v>1.74</v>
      </c>
      <c r="B138">
        <v>4.59</v>
      </c>
      <c r="C138">
        <v>4.21</v>
      </c>
      <c r="D138" t="str">
        <f>IF('Season 1 '!J559=1, "Draw", IF('Season 1 '!J559=3, "Home Win", "Away Win"))</f>
        <v>Away Win</v>
      </c>
      <c r="E138" s="4">
        <f t="shared" si="2"/>
        <v>0.23752999999999999</v>
      </c>
      <c r="F138">
        <v>558</v>
      </c>
    </row>
    <row r="139" spans="1:6" customFormat="1" x14ac:dyDescent="0.35">
      <c r="A139">
        <v>1.67</v>
      </c>
      <c r="B139">
        <v>4.2</v>
      </c>
      <c r="C139">
        <v>5.18</v>
      </c>
      <c r="D139" t="str">
        <f>IF('Season 1 '!J528=1, "Draw", IF('Season 1 '!J528=3, "Home Win", "Away Win"))</f>
        <v>Draw</v>
      </c>
      <c r="E139" s="4">
        <f t="shared" si="2"/>
        <v>0.23810000000000001</v>
      </c>
      <c r="F139">
        <v>527</v>
      </c>
    </row>
    <row r="140" spans="1:6" customFormat="1" x14ac:dyDescent="0.35">
      <c r="A140">
        <v>4.17</v>
      </c>
      <c r="B140">
        <v>4.16</v>
      </c>
      <c r="C140">
        <v>1.82</v>
      </c>
      <c r="D140" t="str">
        <f>IF('Season 1 '!J184=1, "Draw", IF('Season 1 '!J184=3, "Home Win", "Away Win"))</f>
        <v>Home Win</v>
      </c>
      <c r="E140" s="4">
        <f t="shared" si="2"/>
        <v>0.23981</v>
      </c>
      <c r="F140">
        <v>183</v>
      </c>
    </row>
    <row r="141" spans="1:6" customFormat="1" x14ac:dyDescent="0.35">
      <c r="A141">
        <v>1.93</v>
      </c>
      <c r="B141">
        <v>4.17</v>
      </c>
      <c r="C141">
        <v>3.67</v>
      </c>
      <c r="D141" t="str">
        <f>IF('Season 1 '!J397=1, "Draw", IF('Season 1 '!J397=3, "Home Win", "Away Win"))</f>
        <v>Draw</v>
      </c>
      <c r="E141" s="4">
        <f t="shared" si="2"/>
        <v>0.23981</v>
      </c>
      <c r="F141">
        <v>396</v>
      </c>
    </row>
    <row r="142" spans="1:6" customFormat="1" x14ac:dyDescent="0.35">
      <c r="A142">
        <v>1.84</v>
      </c>
      <c r="B142">
        <v>4.05</v>
      </c>
      <c r="C142">
        <v>4.17</v>
      </c>
      <c r="D142" t="str">
        <f>IF('Season 1 '!J707=1, "Draw", IF('Season 1 '!J707=3, "Home Win", "Away Win"))</f>
        <v>Away Win</v>
      </c>
      <c r="E142" s="4">
        <f t="shared" si="2"/>
        <v>0.23981</v>
      </c>
      <c r="F142">
        <v>706</v>
      </c>
    </row>
    <row r="143" spans="1:6" customFormat="1" x14ac:dyDescent="0.35">
      <c r="A143">
        <v>5.66</v>
      </c>
      <c r="B143">
        <v>4.1500000000000004</v>
      </c>
      <c r="C143">
        <v>1.63</v>
      </c>
      <c r="D143" t="str">
        <f>IF('Season 1 '!J151=1, "Draw", IF('Season 1 '!J151=3, "Home Win", "Away Win"))</f>
        <v>Draw</v>
      </c>
      <c r="E143" s="4">
        <f t="shared" si="2"/>
        <v>0.24096000000000001</v>
      </c>
      <c r="F143">
        <v>150</v>
      </c>
    </row>
    <row r="144" spans="1:6" customFormat="1" x14ac:dyDescent="0.35">
      <c r="A144">
        <v>1.97</v>
      </c>
      <c r="B144">
        <v>4.1399999999999997</v>
      </c>
      <c r="C144">
        <v>3.55</v>
      </c>
      <c r="D144" t="str">
        <f>IF('Season 1 '!J348=1, "Draw", IF('Season 1 '!J348=3, "Home Win", "Away Win"))</f>
        <v>Draw</v>
      </c>
      <c r="E144" s="4">
        <f t="shared" si="2"/>
        <v>0.24154999999999999</v>
      </c>
      <c r="F144">
        <v>347</v>
      </c>
    </row>
    <row r="145" spans="1:6" customFormat="1" x14ac:dyDescent="0.35">
      <c r="A145">
        <v>2</v>
      </c>
      <c r="B145">
        <v>4.13</v>
      </c>
      <c r="C145">
        <v>3.47</v>
      </c>
      <c r="D145" t="str">
        <f>IF('Season 1 '!J186=1, "Draw", IF('Season 1 '!J186=3, "Home Win", "Away Win"))</f>
        <v>Draw</v>
      </c>
      <c r="E145" s="4">
        <f t="shared" si="2"/>
        <v>0.24213000000000001</v>
      </c>
      <c r="F145">
        <v>185</v>
      </c>
    </row>
    <row r="146" spans="1:6" customFormat="1" x14ac:dyDescent="0.35">
      <c r="A146">
        <v>2.34</v>
      </c>
      <c r="B146">
        <v>4.13</v>
      </c>
      <c r="C146">
        <v>2.78</v>
      </c>
      <c r="D146" t="str">
        <f>IF('Season 1 '!J672=1, "Draw", IF('Season 1 '!J672=3, "Home Win", "Away Win"))</f>
        <v>Draw</v>
      </c>
      <c r="E146" s="4">
        <f t="shared" si="2"/>
        <v>0.24213000000000001</v>
      </c>
      <c r="F146">
        <v>671</v>
      </c>
    </row>
    <row r="147" spans="1:6" customFormat="1" x14ac:dyDescent="0.35">
      <c r="A147">
        <v>3.02</v>
      </c>
      <c r="B147">
        <v>4.12</v>
      </c>
      <c r="C147">
        <v>2.19</v>
      </c>
      <c r="D147" t="str">
        <f>IF('Season 1 '!J80=1, "Draw", IF('Season 1 '!J80=3, "Home Win", "Away Win"))</f>
        <v>Draw</v>
      </c>
      <c r="E147" s="4">
        <f t="shared" si="2"/>
        <v>0.24271999999999999</v>
      </c>
      <c r="F147">
        <v>79</v>
      </c>
    </row>
    <row r="148" spans="1:6" customFormat="1" x14ac:dyDescent="0.35">
      <c r="A148">
        <v>6.16</v>
      </c>
      <c r="B148">
        <v>4.12</v>
      </c>
      <c r="C148">
        <v>1.6</v>
      </c>
      <c r="D148" t="str">
        <f>IF('Season 1 '!J419=1, "Draw", IF('Season 1 '!J419=3, "Home Win", "Away Win"))</f>
        <v>Draw</v>
      </c>
      <c r="E148" s="4">
        <f t="shared" si="2"/>
        <v>0.24271999999999999</v>
      </c>
      <c r="F148">
        <v>418</v>
      </c>
    </row>
    <row r="149" spans="1:6" customFormat="1" x14ac:dyDescent="0.35">
      <c r="A149">
        <v>1.93</v>
      </c>
      <c r="B149">
        <v>4.1100000000000003</v>
      </c>
      <c r="C149">
        <v>3.73</v>
      </c>
      <c r="D149" t="str">
        <f>IF('Season 1 '!J677=1, "Draw", IF('Season 1 '!J677=3, "Home Win", "Away Win"))</f>
        <v>Draw</v>
      </c>
      <c r="E149" s="4">
        <f t="shared" si="2"/>
        <v>0.24331</v>
      </c>
      <c r="F149">
        <v>676</v>
      </c>
    </row>
    <row r="150" spans="1:6" customFormat="1" x14ac:dyDescent="0.35">
      <c r="A150">
        <v>3.01</v>
      </c>
      <c r="B150">
        <v>4.0999999999999996</v>
      </c>
      <c r="C150">
        <v>2.21</v>
      </c>
      <c r="D150" t="str">
        <f>IF('Season 1 '!J153=1, "Draw", IF('Season 1 '!J153=3, "Home Win", "Away Win"))</f>
        <v>Draw</v>
      </c>
      <c r="E150" s="4">
        <f t="shared" si="2"/>
        <v>0.24390000000000001</v>
      </c>
      <c r="F150">
        <v>152</v>
      </c>
    </row>
    <row r="151" spans="1:6" customFormat="1" x14ac:dyDescent="0.35">
      <c r="A151">
        <v>1.91</v>
      </c>
      <c r="B151">
        <v>4.09</v>
      </c>
      <c r="C151">
        <v>3.83</v>
      </c>
      <c r="D151" t="str">
        <f>IF('Season 1 '!J632=1, "Draw", IF('Season 1 '!J632=3, "Home Win", "Away Win"))</f>
        <v>Draw</v>
      </c>
      <c r="E151" s="4">
        <f t="shared" si="2"/>
        <v>0.2445</v>
      </c>
      <c r="F151">
        <v>631</v>
      </c>
    </row>
    <row r="152" spans="1:6" customFormat="1" x14ac:dyDescent="0.35">
      <c r="A152">
        <v>1.98</v>
      </c>
      <c r="B152">
        <v>4.08</v>
      </c>
      <c r="C152">
        <v>3.58</v>
      </c>
      <c r="D152" t="str">
        <f>IF('Season 1 '!J196=1, "Draw", IF('Season 1 '!J196=3, "Home Win", "Away Win"))</f>
        <v>Draw</v>
      </c>
      <c r="E152" s="4">
        <f t="shared" si="2"/>
        <v>0.24510000000000001</v>
      </c>
      <c r="F152">
        <v>195</v>
      </c>
    </row>
    <row r="153" spans="1:6" customFormat="1" x14ac:dyDescent="0.35">
      <c r="A153">
        <v>1.92</v>
      </c>
      <c r="B153">
        <v>4.07</v>
      </c>
      <c r="C153">
        <v>3.78</v>
      </c>
      <c r="D153" t="str">
        <f>IF('Season 1 '!J181=1, "Draw", IF('Season 1 '!J181=3, "Home Win", "Away Win"))</f>
        <v>Draw</v>
      </c>
      <c r="E153" s="4">
        <f t="shared" si="2"/>
        <v>0.2457</v>
      </c>
      <c r="F153">
        <v>180</v>
      </c>
    </row>
    <row r="154" spans="1:6" customFormat="1" x14ac:dyDescent="0.35">
      <c r="A154">
        <v>1.83</v>
      </c>
      <c r="B154">
        <v>4.07</v>
      </c>
      <c r="C154">
        <v>4.1900000000000004</v>
      </c>
      <c r="D154" t="str">
        <f>IF('Season 1 '!J399=1, "Draw", IF('Season 1 '!J399=3, "Home Win", "Away Win"))</f>
        <v>Draw</v>
      </c>
      <c r="E154" s="4">
        <f t="shared" si="2"/>
        <v>0.2457</v>
      </c>
      <c r="F154">
        <v>398</v>
      </c>
    </row>
    <row r="155" spans="1:6" customFormat="1" x14ac:dyDescent="0.35">
      <c r="A155">
        <v>1.89</v>
      </c>
      <c r="B155">
        <v>4.0599999999999996</v>
      </c>
      <c r="C155">
        <v>3.92</v>
      </c>
      <c r="D155" t="str">
        <f>IF('Season 1 '!J414=1, "Draw", IF('Season 1 '!J414=3, "Home Win", "Away Win"))</f>
        <v>Draw</v>
      </c>
      <c r="E155" s="4">
        <f t="shared" si="2"/>
        <v>0.24631</v>
      </c>
      <c r="F155">
        <v>413</v>
      </c>
    </row>
    <row r="156" spans="1:6" customFormat="1" x14ac:dyDescent="0.35">
      <c r="A156">
        <v>2.29</v>
      </c>
      <c r="B156">
        <v>4.0599999999999996</v>
      </c>
      <c r="C156">
        <v>2.88</v>
      </c>
      <c r="D156" t="str">
        <f>IF('Season 1 '!J721=1, "Draw", IF('Season 1 '!J721=3, "Home Win", "Away Win"))</f>
        <v>Draw</v>
      </c>
      <c r="E156" s="4">
        <f t="shared" si="2"/>
        <v>0.24631</v>
      </c>
      <c r="F156">
        <v>720</v>
      </c>
    </row>
    <row r="157" spans="1:6" customFormat="1" x14ac:dyDescent="0.35">
      <c r="A157">
        <v>1.9</v>
      </c>
      <c r="B157">
        <v>4.05</v>
      </c>
      <c r="C157">
        <v>3.89</v>
      </c>
      <c r="D157" t="str">
        <f>IF('Season 1 '!J467=1, "Draw", IF('Season 1 '!J467=3, "Home Win", "Away Win"))</f>
        <v>Draw</v>
      </c>
      <c r="E157" s="4">
        <f t="shared" si="2"/>
        <v>0.24690999999999999</v>
      </c>
      <c r="F157">
        <v>466</v>
      </c>
    </row>
    <row r="158" spans="1:6" customFormat="1" x14ac:dyDescent="0.35">
      <c r="A158">
        <v>1.87</v>
      </c>
      <c r="B158">
        <v>4.04</v>
      </c>
      <c r="C158">
        <v>4.04</v>
      </c>
      <c r="D158" t="str">
        <f>IF('Season 1 '!J178=1, "Draw", IF('Season 1 '!J178=3, "Home Win", "Away Win"))</f>
        <v>Draw</v>
      </c>
      <c r="E158" s="4">
        <f t="shared" si="2"/>
        <v>0.24751999999999999</v>
      </c>
      <c r="F158">
        <v>177</v>
      </c>
    </row>
    <row r="159" spans="1:6" customFormat="1" x14ac:dyDescent="0.35">
      <c r="A159">
        <v>4.75</v>
      </c>
      <c r="B159">
        <v>4.0199999999999996</v>
      </c>
      <c r="C159">
        <v>1.75</v>
      </c>
      <c r="D159" t="str">
        <f>IF('Season 1 '!J260=1, "Draw", IF('Season 1 '!J260=3, "Home Win", "Away Win"))</f>
        <v>Draw</v>
      </c>
      <c r="E159" s="4">
        <f t="shared" si="2"/>
        <v>0.24876000000000001</v>
      </c>
      <c r="F159">
        <v>259</v>
      </c>
    </row>
    <row r="160" spans="1:6" customFormat="1" x14ac:dyDescent="0.35">
      <c r="A160">
        <v>4.8499999999999996</v>
      </c>
      <c r="B160">
        <v>4.0199999999999996</v>
      </c>
      <c r="C160">
        <v>1.74</v>
      </c>
      <c r="D160" t="str">
        <f>IF('Season 1 '!J659=1, "Draw", IF('Season 1 '!J659=3, "Home Win", "Away Win"))</f>
        <v>Draw</v>
      </c>
      <c r="E160" s="4">
        <f t="shared" si="2"/>
        <v>0.24876000000000001</v>
      </c>
      <c r="F160">
        <v>658</v>
      </c>
    </row>
    <row r="161" spans="1:6" customFormat="1" x14ac:dyDescent="0.35">
      <c r="A161">
        <v>2.27</v>
      </c>
      <c r="B161">
        <v>4.0199999999999996</v>
      </c>
      <c r="C161">
        <v>2.93</v>
      </c>
      <c r="D161" t="str">
        <f>IF('Season 1 '!J690=1, "Draw", IF('Season 1 '!J690=3, "Home Win", "Away Win"))</f>
        <v>Draw</v>
      </c>
      <c r="E161" s="4">
        <f t="shared" si="2"/>
        <v>0.24876000000000001</v>
      </c>
      <c r="F161">
        <v>689</v>
      </c>
    </row>
    <row r="162" spans="1:6" customFormat="1" x14ac:dyDescent="0.35">
      <c r="A162">
        <v>4.84</v>
      </c>
      <c r="B162">
        <v>4.01</v>
      </c>
      <c r="C162">
        <v>1.74</v>
      </c>
      <c r="D162" t="str">
        <f>IF('Season 1 '!J327=1, "Draw", IF('Season 1 '!J327=3, "Home Win", "Away Win"))</f>
        <v>Draw</v>
      </c>
      <c r="E162" s="4">
        <f t="shared" si="2"/>
        <v>0.24937999999999999</v>
      </c>
      <c r="F162">
        <v>326</v>
      </c>
    </row>
    <row r="163" spans="1:6" customFormat="1" x14ac:dyDescent="0.35">
      <c r="A163">
        <v>1.96</v>
      </c>
      <c r="B163">
        <v>4</v>
      </c>
      <c r="C163">
        <v>3.71</v>
      </c>
      <c r="D163" t="str">
        <f>IF('Season 1 '!J44=1, "Draw", IF('Season 1 '!J44=3, "Home Win", "Away Win"))</f>
        <v>Draw</v>
      </c>
      <c r="E163" s="4">
        <f t="shared" si="2"/>
        <v>0.25</v>
      </c>
      <c r="F163">
        <v>43</v>
      </c>
    </row>
    <row r="164" spans="1:6" customFormat="1" x14ac:dyDescent="0.35">
      <c r="A164">
        <v>2.6</v>
      </c>
      <c r="B164">
        <v>3.99</v>
      </c>
      <c r="C164">
        <v>2.5299999999999998</v>
      </c>
      <c r="D164" t="str">
        <f>IF('Season 1 '!J107=1, "Draw", IF('Season 1 '!J107=3, "Home Win", "Away Win"))</f>
        <v>Draw</v>
      </c>
      <c r="E164" s="4">
        <f t="shared" si="2"/>
        <v>0.25063000000000002</v>
      </c>
      <c r="F164">
        <v>106</v>
      </c>
    </row>
    <row r="165" spans="1:6" customFormat="1" x14ac:dyDescent="0.35">
      <c r="A165">
        <v>2.3199999999999998</v>
      </c>
      <c r="B165">
        <v>3.99</v>
      </c>
      <c r="C165">
        <v>2.87</v>
      </c>
      <c r="D165" t="str">
        <f>IF('Season 1 '!J207=1, "Draw", IF('Season 1 '!J207=3, "Home Win", "Away Win"))</f>
        <v>Draw</v>
      </c>
      <c r="E165" s="4">
        <f t="shared" si="2"/>
        <v>0.25063000000000002</v>
      </c>
      <c r="F165">
        <v>206</v>
      </c>
    </row>
    <row r="166" spans="1:6" customFormat="1" x14ac:dyDescent="0.35">
      <c r="A166">
        <v>1.88</v>
      </c>
      <c r="B166">
        <v>4.03</v>
      </c>
      <c r="C166">
        <v>3.99</v>
      </c>
      <c r="D166" t="str">
        <f>IF('Season 1 '!J503=1, "Draw", IF('Season 1 '!J503=3, "Home Win", "Away Win"))</f>
        <v>Away Win</v>
      </c>
      <c r="E166" s="4">
        <f t="shared" si="2"/>
        <v>0.25063000000000002</v>
      </c>
      <c r="F166">
        <v>502</v>
      </c>
    </row>
    <row r="167" spans="1:6" customFormat="1" x14ac:dyDescent="0.35">
      <c r="A167">
        <v>1.78</v>
      </c>
      <c r="B167">
        <v>3.98</v>
      </c>
      <c r="C167">
        <v>4.62</v>
      </c>
      <c r="D167" t="str">
        <f>IF('Season 1 '!J319=1, "Draw", IF('Season 1 '!J319=3, "Home Win", "Away Win"))</f>
        <v>Draw</v>
      </c>
      <c r="E167" s="4">
        <f t="shared" si="2"/>
        <v>0.25125999999999998</v>
      </c>
      <c r="F167">
        <v>318</v>
      </c>
    </row>
    <row r="168" spans="1:6" customFormat="1" x14ac:dyDescent="0.35">
      <c r="A168">
        <v>3.58</v>
      </c>
      <c r="B168">
        <v>3.97</v>
      </c>
      <c r="C168">
        <v>2.0099999999999998</v>
      </c>
      <c r="D168" t="str">
        <f>IF('Season 1 '!J69=1, "Draw", IF('Season 1 '!J69=3, "Home Win", "Away Win"))</f>
        <v>Draw</v>
      </c>
      <c r="E168" s="4">
        <f t="shared" si="2"/>
        <v>0.25189</v>
      </c>
      <c r="F168">
        <v>68</v>
      </c>
    </row>
    <row r="169" spans="1:6" customFormat="1" x14ac:dyDescent="0.35">
      <c r="A169">
        <v>4.24</v>
      </c>
      <c r="B169">
        <v>3.97</v>
      </c>
      <c r="C169">
        <v>1.84</v>
      </c>
      <c r="D169" t="str">
        <f>IF('Season 1 '!J244=1, "Draw", IF('Season 1 '!J244=3, "Home Win", "Away Win"))</f>
        <v>Draw</v>
      </c>
      <c r="E169" s="4">
        <f t="shared" si="2"/>
        <v>0.25189</v>
      </c>
      <c r="F169">
        <v>243</v>
      </c>
    </row>
    <row r="170" spans="1:6" customFormat="1" x14ac:dyDescent="0.35">
      <c r="A170">
        <v>1.92</v>
      </c>
      <c r="B170">
        <v>3.96</v>
      </c>
      <c r="C170">
        <v>3.89</v>
      </c>
      <c r="D170" t="str">
        <f>IF('Season 1 '!J2=1, "Draw", IF('Season 1 '!J2=3, "Home Win", "Away Win"))</f>
        <v>Draw</v>
      </c>
      <c r="E170" s="4">
        <f t="shared" si="2"/>
        <v>0.25252999999999998</v>
      </c>
      <c r="F170">
        <v>1</v>
      </c>
    </row>
    <row r="171" spans="1:6" customFormat="1" x14ac:dyDescent="0.35">
      <c r="A171">
        <v>3.32</v>
      </c>
      <c r="B171">
        <v>3.96</v>
      </c>
      <c r="C171">
        <v>2.1</v>
      </c>
      <c r="D171" t="str">
        <f>IF('Season 1 '!J349=1, "Draw", IF('Season 1 '!J349=3, "Home Win", "Away Win"))</f>
        <v>Draw</v>
      </c>
      <c r="E171" s="4">
        <f t="shared" si="2"/>
        <v>0.25252999999999998</v>
      </c>
      <c r="F171">
        <v>348</v>
      </c>
    </row>
    <row r="172" spans="1:6" customFormat="1" x14ac:dyDescent="0.35">
      <c r="A172">
        <v>3.58</v>
      </c>
      <c r="B172">
        <v>3.96</v>
      </c>
      <c r="C172">
        <v>2.0099999999999998</v>
      </c>
      <c r="D172" t="str">
        <f>IF('Season 1 '!J519=1, "Draw", IF('Season 1 '!J519=3, "Home Win", "Away Win"))</f>
        <v>Draw</v>
      </c>
      <c r="E172" s="4">
        <f t="shared" si="2"/>
        <v>0.25252999999999998</v>
      </c>
      <c r="F172">
        <v>518</v>
      </c>
    </row>
    <row r="173" spans="1:6" customFormat="1" x14ac:dyDescent="0.35">
      <c r="A173">
        <v>2.12</v>
      </c>
      <c r="B173">
        <v>3.95</v>
      </c>
      <c r="C173">
        <v>3.28</v>
      </c>
      <c r="D173" t="str">
        <f>IF('Season 1 '!J121=1, "Draw", IF('Season 1 '!J121=3, "Home Win", "Away Win"))</f>
        <v>Draw</v>
      </c>
      <c r="E173" s="4">
        <f t="shared" si="2"/>
        <v>0.25316</v>
      </c>
      <c r="F173">
        <v>120</v>
      </c>
    </row>
    <row r="174" spans="1:6" customFormat="1" x14ac:dyDescent="0.35">
      <c r="A174">
        <v>4.04</v>
      </c>
      <c r="B174">
        <v>3.92</v>
      </c>
      <c r="C174">
        <v>1.9</v>
      </c>
      <c r="D174" t="str">
        <f>IF('Season 1 '!J53=1, "Draw", IF('Season 1 '!J53=3, "Home Win", "Away Win"))</f>
        <v>Draw</v>
      </c>
      <c r="E174" s="4">
        <f t="shared" si="2"/>
        <v>0.25509999999999999</v>
      </c>
      <c r="F174">
        <v>52</v>
      </c>
    </row>
    <row r="175" spans="1:6" customFormat="1" x14ac:dyDescent="0.35">
      <c r="A175">
        <v>1.87</v>
      </c>
      <c r="B175">
        <v>4.1500000000000004</v>
      </c>
      <c r="C175">
        <v>3.92</v>
      </c>
      <c r="D175" t="str">
        <f>IF('Season 1 '!J191=1, "Draw", IF('Season 1 '!J191=3, "Home Win", "Away Win"))</f>
        <v>Away Win</v>
      </c>
      <c r="E175" s="4">
        <f t="shared" si="2"/>
        <v>0.25509999999999999</v>
      </c>
      <c r="F175">
        <v>190</v>
      </c>
    </row>
    <row r="176" spans="1:6" customFormat="1" x14ac:dyDescent="0.35">
      <c r="A176">
        <v>2.12</v>
      </c>
      <c r="B176">
        <v>3.92</v>
      </c>
      <c r="C176">
        <v>3.3</v>
      </c>
      <c r="D176" t="str">
        <f>IF('Season 1 '!J449=1, "Draw", IF('Season 1 '!J449=3, "Home Win", "Away Win"))</f>
        <v>Draw</v>
      </c>
      <c r="E176" s="4">
        <f t="shared" si="2"/>
        <v>0.25509999999999999</v>
      </c>
      <c r="F176">
        <v>448</v>
      </c>
    </row>
    <row r="177" spans="1:6" customFormat="1" x14ac:dyDescent="0.35">
      <c r="A177">
        <v>3.39</v>
      </c>
      <c r="B177">
        <v>3.91</v>
      </c>
      <c r="C177">
        <v>2.09</v>
      </c>
      <c r="D177" t="str">
        <f>IF('Season 1 '!J157=1, "Draw", IF('Season 1 '!J157=3, "Home Win", "Away Win"))</f>
        <v>Draw</v>
      </c>
      <c r="E177" s="4">
        <f t="shared" si="2"/>
        <v>0.25574999999999998</v>
      </c>
      <c r="F177">
        <v>156</v>
      </c>
    </row>
    <row r="178" spans="1:6" customFormat="1" x14ac:dyDescent="0.35">
      <c r="A178">
        <v>1.97</v>
      </c>
      <c r="B178">
        <v>3.74</v>
      </c>
      <c r="C178">
        <v>3.91</v>
      </c>
      <c r="D178" t="str">
        <f>IF('Season 1 '!J247=1, "Draw", IF('Season 1 '!J247=3, "Home Win", "Away Win"))</f>
        <v>Away Win</v>
      </c>
      <c r="E178" s="4">
        <f t="shared" si="2"/>
        <v>0.25574999999999998</v>
      </c>
      <c r="F178">
        <v>246</v>
      </c>
    </row>
    <row r="179" spans="1:6" customFormat="1" x14ac:dyDescent="0.35">
      <c r="A179">
        <v>2.25</v>
      </c>
      <c r="B179">
        <v>3.91</v>
      </c>
      <c r="C179">
        <v>3.03</v>
      </c>
      <c r="D179" t="str">
        <f>IF('Season 1 '!J369=1, "Draw", IF('Season 1 '!J369=3, "Home Win", "Away Win"))</f>
        <v>Draw</v>
      </c>
      <c r="E179" s="4">
        <f t="shared" si="2"/>
        <v>0.25574999999999998</v>
      </c>
      <c r="F179">
        <v>368</v>
      </c>
    </row>
    <row r="180" spans="1:6" customFormat="1" x14ac:dyDescent="0.35">
      <c r="A180">
        <v>4.29</v>
      </c>
      <c r="B180">
        <v>3.91</v>
      </c>
      <c r="C180">
        <v>1.85</v>
      </c>
      <c r="D180" t="str">
        <f>IF('Season 1 '!J480=1, "Draw", IF('Season 1 '!J480=3, "Home Win", "Away Win"))</f>
        <v>Draw</v>
      </c>
      <c r="E180" s="4">
        <f t="shared" si="2"/>
        <v>0.25574999999999998</v>
      </c>
      <c r="F180">
        <v>479</v>
      </c>
    </row>
    <row r="181" spans="1:6" customFormat="1" x14ac:dyDescent="0.35">
      <c r="A181">
        <v>2.63</v>
      </c>
      <c r="B181">
        <v>3.9</v>
      </c>
      <c r="C181">
        <v>2.54</v>
      </c>
      <c r="D181" t="str">
        <f>IF('Season 1 '!J148=1, "Draw", IF('Season 1 '!J148=3, "Home Win", "Away Win"))</f>
        <v>Draw</v>
      </c>
      <c r="E181" s="4">
        <f t="shared" si="2"/>
        <v>0.25641000000000003</v>
      </c>
      <c r="F181">
        <v>147</v>
      </c>
    </row>
    <row r="182" spans="1:6" customFormat="1" x14ac:dyDescent="0.35">
      <c r="A182">
        <v>3.58</v>
      </c>
      <c r="B182">
        <v>3.88</v>
      </c>
      <c r="C182">
        <v>2.0299999999999998</v>
      </c>
      <c r="D182" t="str">
        <f>IF('Season 1 '!J152=1, "Draw", IF('Season 1 '!J152=3, "Home Win", "Away Win"))</f>
        <v>Draw</v>
      </c>
      <c r="E182" s="4">
        <f t="shared" si="2"/>
        <v>0.25773000000000001</v>
      </c>
      <c r="F182">
        <v>151</v>
      </c>
    </row>
    <row r="183" spans="1:6" customFormat="1" x14ac:dyDescent="0.35">
      <c r="A183">
        <v>2.75</v>
      </c>
      <c r="B183">
        <v>3.87</v>
      </c>
      <c r="C183">
        <v>2.4500000000000002</v>
      </c>
      <c r="D183" t="str">
        <f>IF('Season 1 '!J36=1, "Draw", IF('Season 1 '!J36=3, "Home Win", "Away Win"))</f>
        <v>Draw</v>
      </c>
      <c r="E183" s="4">
        <f t="shared" si="2"/>
        <v>0.25840000000000002</v>
      </c>
      <c r="F183">
        <v>35</v>
      </c>
    </row>
    <row r="184" spans="1:6" customFormat="1" x14ac:dyDescent="0.35">
      <c r="A184">
        <v>1.94</v>
      </c>
      <c r="B184">
        <v>3.88</v>
      </c>
      <c r="C184">
        <v>3.87</v>
      </c>
      <c r="D184" t="str">
        <f>IF('Season 1 '!J122=1, "Draw", IF('Season 1 '!J122=3, "Home Win", "Away Win"))</f>
        <v>Away Win</v>
      </c>
      <c r="E184" s="4">
        <f t="shared" si="2"/>
        <v>0.25840000000000002</v>
      </c>
      <c r="F184">
        <v>121</v>
      </c>
    </row>
    <row r="185" spans="1:6" customFormat="1" x14ac:dyDescent="0.35">
      <c r="A185">
        <v>2.68</v>
      </c>
      <c r="B185">
        <v>3.86</v>
      </c>
      <c r="C185">
        <v>2.5099999999999998</v>
      </c>
      <c r="D185" t="str">
        <f>IF('Season 1 '!J35=1, "Draw", IF('Season 1 '!J35=3, "Home Win", "Away Win"))</f>
        <v>Draw</v>
      </c>
      <c r="E185" s="4">
        <f t="shared" si="2"/>
        <v>0.25907000000000002</v>
      </c>
      <c r="F185">
        <v>34</v>
      </c>
    </row>
    <row r="186" spans="1:6" customFormat="1" x14ac:dyDescent="0.35">
      <c r="A186">
        <v>3.86</v>
      </c>
      <c r="B186">
        <v>3.91</v>
      </c>
      <c r="C186">
        <v>1.94</v>
      </c>
      <c r="D186" t="str">
        <f>IF('Season 1 '!J214=1, "Draw", IF('Season 1 '!J214=3, "Home Win", "Away Win"))</f>
        <v>Home Win</v>
      </c>
      <c r="E186" s="4">
        <f t="shared" si="2"/>
        <v>0.25907000000000002</v>
      </c>
      <c r="F186">
        <v>213</v>
      </c>
    </row>
    <row r="187" spans="1:6" customFormat="1" x14ac:dyDescent="0.35">
      <c r="A187">
        <v>1.91</v>
      </c>
      <c r="B187">
        <v>3.86</v>
      </c>
      <c r="C187">
        <v>4.0599999999999996</v>
      </c>
      <c r="D187" t="str">
        <f>IF('Season 1 '!J455=1, "Draw", IF('Season 1 '!J455=3, "Home Win", "Away Win"))</f>
        <v>Draw</v>
      </c>
      <c r="E187" s="4">
        <f t="shared" si="2"/>
        <v>0.25907000000000002</v>
      </c>
      <c r="F187">
        <v>454</v>
      </c>
    </row>
    <row r="188" spans="1:6" customFormat="1" x14ac:dyDescent="0.35">
      <c r="A188">
        <v>1.89</v>
      </c>
      <c r="B188">
        <v>4.16</v>
      </c>
      <c r="C188">
        <v>3.85</v>
      </c>
      <c r="D188" t="str">
        <f>IF('Season 1 '!J120=1, "Draw", IF('Season 1 '!J120=3, "Home Win", "Away Win"))</f>
        <v>Away Win</v>
      </c>
      <c r="E188" s="4">
        <f t="shared" si="2"/>
        <v>0.25974000000000003</v>
      </c>
      <c r="F188">
        <v>119</v>
      </c>
    </row>
    <row r="189" spans="1:6" customFormat="1" x14ac:dyDescent="0.35">
      <c r="A189">
        <v>2.79</v>
      </c>
      <c r="B189">
        <v>3.85</v>
      </c>
      <c r="C189">
        <v>2.4300000000000002</v>
      </c>
      <c r="D189" t="str">
        <f>IF('Season 1 '!J136=1, "Draw", IF('Season 1 '!J136=3, "Home Win", "Away Win"))</f>
        <v>Draw</v>
      </c>
      <c r="E189" s="4">
        <f t="shared" si="2"/>
        <v>0.25974000000000003</v>
      </c>
      <c r="F189">
        <v>135</v>
      </c>
    </row>
    <row r="190" spans="1:6" customFormat="1" x14ac:dyDescent="0.35">
      <c r="A190">
        <v>3.61</v>
      </c>
      <c r="B190">
        <v>3.85</v>
      </c>
      <c r="C190">
        <v>2.0299999999999998</v>
      </c>
      <c r="D190" t="str">
        <f>IF('Season 1 '!J384=1, "Draw", IF('Season 1 '!J384=3, "Home Win", "Away Win"))</f>
        <v>Draw</v>
      </c>
      <c r="E190" s="4">
        <f t="shared" si="2"/>
        <v>0.25974000000000003</v>
      </c>
      <c r="F190">
        <v>383</v>
      </c>
    </row>
    <row r="191" spans="1:6" customFormat="1" x14ac:dyDescent="0.35">
      <c r="A191">
        <v>2.0499999999999998</v>
      </c>
      <c r="B191">
        <v>3.84</v>
      </c>
      <c r="C191">
        <v>3.56</v>
      </c>
      <c r="D191" t="str">
        <f>IF('Season 1 '!J129=1, "Draw", IF('Season 1 '!J129=3, "Home Win", "Away Win"))</f>
        <v>Draw</v>
      </c>
      <c r="E191" s="4">
        <f t="shared" si="2"/>
        <v>0.26041999999999998</v>
      </c>
      <c r="F191">
        <v>128</v>
      </c>
    </row>
    <row r="192" spans="1:6" customFormat="1" x14ac:dyDescent="0.35">
      <c r="A192">
        <v>4.1900000000000004</v>
      </c>
      <c r="B192">
        <v>3.84</v>
      </c>
      <c r="C192">
        <v>1.88</v>
      </c>
      <c r="D192" t="str">
        <f>IF('Season 1 '!J416=1, "Draw", IF('Season 1 '!J416=3, "Home Win", "Away Win"))</f>
        <v>Draw</v>
      </c>
      <c r="E192" s="4">
        <f t="shared" si="2"/>
        <v>0.26041999999999998</v>
      </c>
      <c r="F192">
        <v>415</v>
      </c>
    </row>
    <row r="193" spans="1:6" customFormat="1" x14ac:dyDescent="0.35">
      <c r="A193">
        <v>2.72</v>
      </c>
      <c r="B193">
        <v>3.84</v>
      </c>
      <c r="C193">
        <v>2.4900000000000002</v>
      </c>
      <c r="D193" t="str">
        <f>IF('Season 1 '!J727=1, "Draw", IF('Season 1 '!J727=3, "Home Win", "Away Win"))</f>
        <v>Draw</v>
      </c>
      <c r="E193" s="4">
        <f t="shared" si="2"/>
        <v>0.26041999999999998</v>
      </c>
      <c r="F193">
        <v>726</v>
      </c>
    </row>
    <row r="194" spans="1:6" customFormat="1" x14ac:dyDescent="0.35">
      <c r="A194">
        <v>3.83</v>
      </c>
      <c r="B194">
        <v>3.92</v>
      </c>
      <c r="C194">
        <v>1.95</v>
      </c>
      <c r="D194" t="str">
        <f>IF('Season 1 '!J410=1, "Draw", IF('Season 1 '!J410=3, "Home Win", "Away Win"))</f>
        <v>Home Win</v>
      </c>
      <c r="E194" s="4">
        <f t="shared" ref="E194:E257" si="3">ROUND(IF(D194="Draw", 1/B194, IF(D194="Home Win", 1/A194, 1/C194)),5)</f>
        <v>0.2611</v>
      </c>
      <c r="F194">
        <v>409</v>
      </c>
    </row>
    <row r="195" spans="1:6" customFormat="1" x14ac:dyDescent="0.35">
      <c r="A195">
        <v>4.05</v>
      </c>
      <c r="B195">
        <v>3.82</v>
      </c>
      <c r="C195">
        <v>1.92</v>
      </c>
      <c r="D195" t="str">
        <f>IF('Season 1 '!J256=1, "Draw", IF('Season 1 '!J256=3, "Home Win", "Away Win"))</f>
        <v>Draw</v>
      </c>
      <c r="E195" s="4">
        <f t="shared" si="3"/>
        <v>0.26178000000000001</v>
      </c>
      <c r="F195">
        <v>255</v>
      </c>
    </row>
    <row r="196" spans="1:6" customFormat="1" x14ac:dyDescent="0.35">
      <c r="A196">
        <v>4</v>
      </c>
      <c r="B196">
        <v>3.82</v>
      </c>
      <c r="C196">
        <v>1.93</v>
      </c>
      <c r="D196" t="str">
        <f>IF('Season 1 '!J293=1, "Draw", IF('Season 1 '!J293=3, "Home Win", "Away Win"))</f>
        <v>Draw</v>
      </c>
      <c r="E196" s="4">
        <f t="shared" si="3"/>
        <v>0.26178000000000001</v>
      </c>
      <c r="F196">
        <v>292</v>
      </c>
    </row>
    <row r="197" spans="1:6" customFormat="1" x14ac:dyDescent="0.35">
      <c r="A197">
        <v>2.78</v>
      </c>
      <c r="B197">
        <v>3.82</v>
      </c>
      <c r="C197">
        <v>2.44</v>
      </c>
      <c r="D197" t="str">
        <f>IF('Season 1 '!J478=1, "Draw", IF('Season 1 '!J478=3, "Home Win", "Away Win"))</f>
        <v>Draw</v>
      </c>
      <c r="E197" s="4">
        <f t="shared" si="3"/>
        <v>0.26178000000000001</v>
      </c>
      <c r="F197">
        <v>477</v>
      </c>
    </row>
    <row r="198" spans="1:6" customFormat="1" x14ac:dyDescent="0.35">
      <c r="A198">
        <v>3.21</v>
      </c>
      <c r="B198">
        <v>3.81</v>
      </c>
      <c r="C198">
        <v>2.19</v>
      </c>
      <c r="D198" t="str">
        <f>IF('Season 1 '!J465=1, "Draw", IF('Season 1 '!J465=3, "Home Win", "Away Win"))</f>
        <v>Draw</v>
      </c>
      <c r="E198" s="4">
        <f t="shared" si="3"/>
        <v>0.26246999999999998</v>
      </c>
      <c r="F198">
        <v>464</v>
      </c>
    </row>
    <row r="199" spans="1:6" customFormat="1" x14ac:dyDescent="0.35">
      <c r="A199">
        <v>3.9</v>
      </c>
      <c r="B199">
        <v>3.81</v>
      </c>
      <c r="C199">
        <v>1.96</v>
      </c>
      <c r="D199" t="str">
        <f>IF('Season 1 '!J603=1, "Draw", IF('Season 1 '!J603=3, "Home Win", "Away Win"))</f>
        <v>Draw</v>
      </c>
      <c r="E199" s="4">
        <f t="shared" si="3"/>
        <v>0.26246999999999998</v>
      </c>
      <c r="F199">
        <v>602</v>
      </c>
    </row>
    <row r="200" spans="1:6" customFormat="1" x14ac:dyDescent="0.35">
      <c r="A200">
        <v>2.2999999999999998</v>
      </c>
      <c r="B200">
        <v>3.78</v>
      </c>
      <c r="C200">
        <v>3.02</v>
      </c>
      <c r="D200" t="str">
        <f>IF('Season 1 '!J582=1, "Draw", IF('Season 1 '!J582=3, "Home Win", "Away Win"))</f>
        <v>Draw</v>
      </c>
      <c r="E200" s="4">
        <f t="shared" si="3"/>
        <v>0.26455000000000001</v>
      </c>
      <c r="F200">
        <v>581</v>
      </c>
    </row>
    <row r="201" spans="1:6" customFormat="1" x14ac:dyDescent="0.35">
      <c r="A201">
        <v>3.82</v>
      </c>
      <c r="B201">
        <v>3.78</v>
      </c>
      <c r="C201">
        <v>1.98</v>
      </c>
      <c r="D201" t="str">
        <f>IF('Season 1 '!J689=1, "Draw", IF('Season 1 '!J689=3, "Home Win", "Away Win"))</f>
        <v>Draw</v>
      </c>
      <c r="E201" s="4">
        <f t="shared" si="3"/>
        <v>0.26455000000000001</v>
      </c>
      <c r="F201">
        <v>688</v>
      </c>
    </row>
    <row r="202" spans="1:6" customFormat="1" x14ac:dyDescent="0.35">
      <c r="A202">
        <v>3.77</v>
      </c>
      <c r="B202">
        <v>3.93</v>
      </c>
      <c r="C202">
        <v>1.96</v>
      </c>
      <c r="D202" t="str">
        <f>IF('Season 1 '!J170=1, "Draw", IF('Season 1 '!J170=3, "Home Win", "Away Win"))</f>
        <v>Home Win</v>
      </c>
      <c r="E202" s="4">
        <f t="shared" si="3"/>
        <v>0.26524999999999999</v>
      </c>
      <c r="F202">
        <v>169</v>
      </c>
    </row>
    <row r="203" spans="1:6" customFormat="1" x14ac:dyDescent="0.35">
      <c r="A203">
        <v>1.99</v>
      </c>
      <c r="B203">
        <v>3.77</v>
      </c>
      <c r="C203">
        <v>3.82</v>
      </c>
      <c r="D203" t="str">
        <f>IF('Season 1 '!J195=1, "Draw", IF('Season 1 '!J195=3, "Home Win", "Away Win"))</f>
        <v>Draw</v>
      </c>
      <c r="E203" s="4">
        <f t="shared" si="3"/>
        <v>0.26524999999999999</v>
      </c>
      <c r="F203">
        <v>194</v>
      </c>
    </row>
    <row r="204" spans="1:6" customFormat="1" x14ac:dyDescent="0.35">
      <c r="A204">
        <v>3.76</v>
      </c>
      <c r="B204">
        <v>4.0199999999999996</v>
      </c>
      <c r="C204">
        <v>1.94</v>
      </c>
      <c r="D204" t="str">
        <f>IF('Season 1 '!J212=1, "Draw", IF('Season 1 '!J212=3, "Home Win", "Away Win"))</f>
        <v>Home Win</v>
      </c>
      <c r="E204" s="4">
        <f t="shared" si="3"/>
        <v>0.26595999999999997</v>
      </c>
      <c r="F204">
        <v>211</v>
      </c>
    </row>
    <row r="205" spans="1:6" customFormat="1" x14ac:dyDescent="0.35">
      <c r="A205">
        <v>3.1</v>
      </c>
      <c r="B205">
        <v>3.76</v>
      </c>
      <c r="C205">
        <v>2.2599999999999998</v>
      </c>
      <c r="D205" t="str">
        <f>IF('Season 1 '!J269=1, "Draw", IF('Season 1 '!J269=3, "Home Win", "Away Win"))</f>
        <v>Draw</v>
      </c>
      <c r="E205" s="4">
        <f t="shared" si="3"/>
        <v>0.26595999999999997</v>
      </c>
      <c r="F205">
        <v>268</v>
      </c>
    </row>
    <row r="206" spans="1:6" customFormat="1" x14ac:dyDescent="0.35">
      <c r="A206">
        <v>2.0099999999999998</v>
      </c>
      <c r="B206">
        <v>3.76</v>
      </c>
      <c r="C206">
        <v>3.75</v>
      </c>
      <c r="D206" t="str">
        <f>IF('Season 1 '!J358=1, "Draw", IF('Season 1 '!J358=3, "Home Win", "Away Win"))</f>
        <v>Away Win</v>
      </c>
      <c r="E206" s="4">
        <f t="shared" si="3"/>
        <v>0.26667000000000002</v>
      </c>
      <c r="F206">
        <v>357</v>
      </c>
    </row>
    <row r="207" spans="1:6" customFormat="1" x14ac:dyDescent="0.35">
      <c r="A207">
        <v>3.73</v>
      </c>
      <c r="B207">
        <v>3.78</v>
      </c>
      <c r="C207">
        <v>2.0099999999999998</v>
      </c>
      <c r="D207" t="str">
        <f>IF('Season 1 '!J694=1, "Draw", IF('Season 1 '!J694=3, "Home Win", "Away Win"))</f>
        <v>Home Win</v>
      </c>
      <c r="E207" s="4">
        <f t="shared" si="3"/>
        <v>0.2681</v>
      </c>
      <c r="F207">
        <v>693</v>
      </c>
    </row>
    <row r="208" spans="1:6" customFormat="1" x14ac:dyDescent="0.35">
      <c r="A208">
        <v>3.04</v>
      </c>
      <c r="B208">
        <v>3.73</v>
      </c>
      <c r="C208">
        <v>2.31</v>
      </c>
      <c r="D208" t="str">
        <f>IF('Season 1 '!J734=1, "Draw", IF('Season 1 '!J734=3, "Home Win", "Away Win"))</f>
        <v>Draw</v>
      </c>
      <c r="E208" s="4">
        <f t="shared" si="3"/>
        <v>0.2681</v>
      </c>
      <c r="F208">
        <v>733</v>
      </c>
    </row>
    <row r="209" spans="1:6" customFormat="1" x14ac:dyDescent="0.35">
      <c r="A209">
        <v>3.03</v>
      </c>
      <c r="B209">
        <v>3.72</v>
      </c>
      <c r="C209">
        <v>2.3199999999999998</v>
      </c>
      <c r="D209" t="str">
        <f>IF('Season 1 '!J117=1, "Draw", IF('Season 1 '!J117=3, "Home Win", "Away Win"))</f>
        <v>Draw</v>
      </c>
      <c r="E209" s="4">
        <f t="shared" si="3"/>
        <v>0.26882</v>
      </c>
      <c r="F209">
        <v>116</v>
      </c>
    </row>
    <row r="210" spans="1:6" customFormat="1" x14ac:dyDescent="0.35">
      <c r="A210">
        <v>2.48</v>
      </c>
      <c r="B210">
        <v>3.72</v>
      </c>
      <c r="C210">
        <v>2.79</v>
      </c>
      <c r="D210" t="str">
        <f>IF('Season 1 '!J364=1, "Draw", IF('Season 1 '!J364=3, "Home Win", "Away Win"))</f>
        <v>Draw</v>
      </c>
      <c r="E210" s="4">
        <f t="shared" si="3"/>
        <v>0.26882</v>
      </c>
      <c r="F210">
        <v>363</v>
      </c>
    </row>
    <row r="211" spans="1:6" customFormat="1" x14ac:dyDescent="0.35">
      <c r="A211">
        <v>2.2200000000000002</v>
      </c>
      <c r="B211">
        <v>3.72</v>
      </c>
      <c r="C211">
        <v>3.23</v>
      </c>
      <c r="D211" t="str">
        <f>IF('Season 1 '!J421=1, "Draw", IF('Season 1 '!J421=3, "Home Win", "Away Win"))</f>
        <v>Draw</v>
      </c>
      <c r="E211" s="4">
        <f t="shared" si="3"/>
        <v>0.26882</v>
      </c>
      <c r="F211">
        <v>420</v>
      </c>
    </row>
    <row r="212" spans="1:6" customFormat="1" x14ac:dyDescent="0.35">
      <c r="A212">
        <v>2.94</v>
      </c>
      <c r="B212">
        <v>3.71</v>
      </c>
      <c r="C212">
        <v>2.38</v>
      </c>
      <c r="D212" t="str">
        <f>IF('Season 1 '!J205=1, "Draw", IF('Season 1 '!J205=3, "Home Win", "Away Win"))</f>
        <v>Draw</v>
      </c>
      <c r="E212" s="4">
        <f t="shared" si="3"/>
        <v>0.26954</v>
      </c>
      <c r="F212">
        <v>204</v>
      </c>
    </row>
    <row r="213" spans="1:6" customFormat="1" x14ac:dyDescent="0.35">
      <c r="A213">
        <v>4.76</v>
      </c>
      <c r="B213">
        <v>3.69</v>
      </c>
      <c r="C213">
        <v>1.82</v>
      </c>
      <c r="D213" t="str">
        <f>IF('Season 1 '!J332=1, "Draw", IF('Season 1 '!J332=3, "Home Win", "Away Win"))</f>
        <v>Draw</v>
      </c>
      <c r="E213" s="4">
        <f t="shared" si="3"/>
        <v>0.27100000000000002</v>
      </c>
      <c r="F213">
        <v>331</v>
      </c>
    </row>
    <row r="214" spans="1:6" customFormat="1" x14ac:dyDescent="0.35">
      <c r="A214">
        <v>2</v>
      </c>
      <c r="B214">
        <v>3.68</v>
      </c>
      <c r="C214">
        <v>3.88</v>
      </c>
      <c r="D214" t="str">
        <f>IF('Season 1 '!J18=1, "Draw", IF('Season 1 '!J18=3, "Home Win", "Away Win"))</f>
        <v>Draw</v>
      </c>
      <c r="E214" s="4">
        <f t="shared" si="3"/>
        <v>0.27173999999999998</v>
      </c>
      <c r="F214">
        <v>17</v>
      </c>
    </row>
    <row r="215" spans="1:6" customFormat="1" x14ac:dyDescent="0.35">
      <c r="A215">
        <v>2.31</v>
      </c>
      <c r="B215">
        <v>3.68</v>
      </c>
      <c r="C215">
        <v>3.07</v>
      </c>
      <c r="D215" t="str">
        <f>IF('Season 1 '!J274=1, "Draw", IF('Season 1 '!J274=3, "Home Win", "Away Win"))</f>
        <v>Draw</v>
      </c>
      <c r="E215" s="4">
        <f t="shared" si="3"/>
        <v>0.27173999999999998</v>
      </c>
      <c r="F215">
        <v>273</v>
      </c>
    </row>
    <row r="216" spans="1:6" customFormat="1" x14ac:dyDescent="0.35">
      <c r="A216">
        <v>3.28</v>
      </c>
      <c r="B216">
        <v>3.67</v>
      </c>
      <c r="C216">
        <v>2.21</v>
      </c>
      <c r="D216" t="str">
        <f>IF('Season 1 '!J222=1, "Draw", IF('Season 1 '!J222=3, "Home Win", "Away Win"))</f>
        <v>Draw</v>
      </c>
      <c r="E216" s="4">
        <f t="shared" si="3"/>
        <v>0.27248</v>
      </c>
      <c r="F216">
        <v>221</v>
      </c>
    </row>
    <row r="217" spans="1:6" customFormat="1" x14ac:dyDescent="0.35">
      <c r="A217">
        <v>2.09</v>
      </c>
      <c r="B217">
        <v>3.67</v>
      </c>
      <c r="C217">
        <v>3.58</v>
      </c>
      <c r="D217" t="str">
        <f>IF('Season 1 '!J283=1, "Draw", IF('Season 1 '!J283=3, "Home Win", "Away Win"))</f>
        <v>Draw</v>
      </c>
      <c r="E217" s="4">
        <f t="shared" si="3"/>
        <v>0.27248</v>
      </c>
      <c r="F217">
        <v>282</v>
      </c>
    </row>
    <row r="218" spans="1:6" customFormat="1" x14ac:dyDescent="0.35">
      <c r="A218">
        <v>2.93</v>
      </c>
      <c r="B218">
        <v>3.67</v>
      </c>
      <c r="C218">
        <v>2.4</v>
      </c>
      <c r="D218" t="str">
        <f>IF('Season 1 '!J473=1, "Draw", IF('Season 1 '!J473=3, "Home Win", "Away Win"))</f>
        <v>Draw</v>
      </c>
      <c r="E218" s="4">
        <f t="shared" si="3"/>
        <v>0.27248</v>
      </c>
      <c r="F218">
        <v>472</v>
      </c>
    </row>
    <row r="219" spans="1:6" customFormat="1" x14ac:dyDescent="0.35">
      <c r="A219">
        <v>2.4500000000000002</v>
      </c>
      <c r="B219">
        <v>3.66</v>
      </c>
      <c r="C219">
        <v>2.87</v>
      </c>
      <c r="D219" t="str">
        <f>IF('Season 1 '!J396=1, "Draw", IF('Season 1 '!J396=3, "Home Win", "Away Win"))</f>
        <v>Draw</v>
      </c>
      <c r="E219" s="4">
        <f t="shared" si="3"/>
        <v>0.27322000000000002</v>
      </c>
      <c r="F219">
        <v>395</v>
      </c>
    </row>
    <row r="220" spans="1:6" customFormat="1" x14ac:dyDescent="0.35">
      <c r="A220">
        <v>1.99</v>
      </c>
      <c r="B220">
        <v>3.92</v>
      </c>
      <c r="C220">
        <v>3.66</v>
      </c>
      <c r="D220" t="str">
        <f>IF('Season 1 '!J637=1, "Draw", IF('Season 1 '!J637=3, "Home Win", "Away Win"))</f>
        <v>Away Win</v>
      </c>
      <c r="E220" s="4">
        <f t="shared" si="3"/>
        <v>0.27322000000000002</v>
      </c>
      <c r="F220">
        <v>636</v>
      </c>
    </row>
    <row r="221" spans="1:6" customFormat="1" x14ac:dyDescent="0.35">
      <c r="A221">
        <v>2.36</v>
      </c>
      <c r="B221">
        <v>3.63</v>
      </c>
      <c r="C221">
        <v>3.02</v>
      </c>
      <c r="D221" t="str">
        <f>IF('Season 1 '!J268=1, "Draw", IF('Season 1 '!J268=3, "Home Win", "Away Win"))</f>
        <v>Draw</v>
      </c>
      <c r="E221" s="4">
        <f t="shared" si="3"/>
        <v>0.27548</v>
      </c>
      <c r="F221">
        <v>267</v>
      </c>
    </row>
    <row r="222" spans="1:6" customFormat="1" x14ac:dyDescent="0.35">
      <c r="A222">
        <v>2.0499999999999998</v>
      </c>
      <c r="B222">
        <v>3.77</v>
      </c>
      <c r="C222">
        <v>3.62</v>
      </c>
      <c r="D222" t="str">
        <f>IF('Season 1 '!J520=1, "Draw", IF('Season 1 '!J520=3, "Home Win", "Away Win"))</f>
        <v>Away Win</v>
      </c>
      <c r="E222" s="4">
        <f t="shared" si="3"/>
        <v>0.27623999999999999</v>
      </c>
      <c r="F222">
        <v>519</v>
      </c>
    </row>
    <row r="223" spans="1:6" customFormat="1" x14ac:dyDescent="0.35">
      <c r="A223">
        <v>2.35</v>
      </c>
      <c r="B223">
        <v>3.61</v>
      </c>
      <c r="C223">
        <v>3.05</v>
      </c>
      <c r="D223" t="str">
        <f>IF('Season 1 '!J352=1, "Draw", IF('Season 1 '!J352=3, "Home Win", "Away Win"))</f>
        <v>Draw</v>
      </c>
      <c r="E223" s="4">
        <f t="shared" si="3"/>
        <v>0.27700999999999998</v>
      </c>
      <c r="F223">
        <v>351</v>
      </c>
    </row>
    <row r="224" spans="1:6" customFormat="1" x14ac:dyDescent="0.35">
      <c r="A224">
        <v>3.11</v>
      </c>
      <c r="B224">
        <v>3.61</v>
      </c>
      <c r="C224">
        <v>2.3199999999999998</v>
      </c>
      <c r="D224" t="str">
        <f>IF('Season 1 '!J703=1, "Draw", IF('Season 1 '!J703=3, "Home Win", "Away Win"))</f>
        <v>Draw</v>
      </c>
      <c r="E224" s="4">
        <f t="shared" si="3"/>
        <v>0.27700999999999998</v>
      </c>
      <c r="F224">
        <v>702</v>
      </c>
    </row>
    <row r="225" spans="1:6" customFormat="1" x14ac:dyDescent="0.35">
      <c r="A225">
        <v>3.12</v>
      </c>
      <c r="B225">
        <v>3.6</v>
      </c>
      <c r="C225">
        <v>2.3199999999999998</v>
      </c>
      <c r="D225" t="str">
        <f>IF('Season 1 '!J6=1, "Draw", IF('Season 1 '!J6=3, "Home Win", "Away Win"))</f>
        <v>Draw</v>
      </c>
      <c r="E225" s="4">
        <f t="shared" si="3"/>
        <v>0.27778000000000003</v>
      </c>
      <c r="F225">
        <v>5</v>
      </c>
    </row>
    <row r="226" spans="1:6" customFormat="1" x14ac:dyDescent="0.35">
      <c r="A226">
        <v>2.77</v>
      </c>
      <c r="B226">
        <v>3.59</v>
      </c>
      <c r="C226">
        <v>2.57</v>
      </c>
      <c r="D226" t="str">
        <f>IF('Season 1 '!J234=1, "Draw", IF('Season 1 '!J234=3, "Home Win", "Away Win"))</f>
        <v>Draw</v>
      </c>
      <c r="E226" s="4">
        <f t="shared" si="3"/>
        <v>0.27855000000000002</v>
      </c>
      <c r="F226">
        <v>233</v>
      </c>
    </row>
    <row r="227" spans="1:6" customFormat="1" x14ac:dyDescent="0.35">
      <c r="A227">
        <v>2</v>
      </c>
      <c r="B227">
        <v>3.97</v>
      </c>
      <c r="C227">
        <v>3.59</v>
      </c>
      <c r="D227" t="str">
        <f>IF('Season 1 '!J387=1, "Draw", IF('Season 1 '!J387=3, "Home Win", "Away Win"))</f>
        <v>Away Win</v>
      </c>
      <c r="E227" s="4">
        <f t="shared" si="3"/>
        <v>0.27855000000000002</v>
      </c>
      <c r="F227">
        <v>386</v>
      </c>
    </row>
    <row r="228" spans="1:6" customFormat="1" x14ac:dyDescent="0.35">
      <c r="A228">
        <v>3.31</v>
      </c>
      <c r="B228">
        <v>3.59</v>
      </c>
      <c r="C228">
        <v>2.2200000000000002</v>
      </c>
      <c r="D228" t="str">
        <f>IF('Season 1 '!J525=1, "Draw", IF('Season 1 '!J525=3, "Home Win", "Away Win"))</f>
        <v>Draw</v>
      </c>
      <c r="E228" s="4">
        <f t="shared" si="3"/>
        <v>0.27855000000000002</v>
      </c>
      <c r="F228">
        <v>524</v>
      </c>
    </row>
    <row r="229" spans="1:6" customFormat="1" x14ac:dyDescent="0.35">
      <c r="A229">
        <v>2.17</v>
      </c>
      <c r="B229">
        <v>3.47</v>
      </c>
      <c r="C229">
        <v>3.56</v>
      </c>
      <c r="D229" t="str">
        <f>IF('Season 1 '!J133=1, "Draw", IF('Season 1 '!J133=3, "Home Win", "Away Win"))</f>
        <v>Away Win</v>
      </c>
      <c r="E229" s="4">
        <f t="shared" si="3"/>
        <v>0.28089999999999998</v>
      </c>
      <c r="F229">
        <v>132</v>
      </c>
    </row>
    <row r="230" spans="1:6" customFormat="1" x14ac:dyDescent="0.35">
      <c r="A230">
        <v>3.56</v>
      </c>
      <c r="B230">
        <v>4.3099999999999996</v>
      </c>
      <c r="C230">
        <v>1.93</v>
      </c>
      <c r="D230" t="str">
        <f>IF('Season 1 '!J605=1, "Draw", IF('Season 1 '!J605=3, "Home Win", "Away Win"))</f>
        <v>Home Win</v>
      </c>
      <c r="E230" s="4">
        <f t="shared" si="3"/>
        <v>0.28089999999999998</v>
      </c>
      <c r="F230">
        <v>604</v>
      </c>
    </row>
    <row r="231" spans="1:6" customFormat="1" x14ac:dyDescent="0.35">
      <c r="A231">
        <v>1.96</v>
      </c>
      <c r="B231">
        <v>4.24</v>
      </c>
      <c r="C231">
        <v>3.53</v>
      </c>
      <c r="D231" t="str">
        <f>IF('Season 1 '!J13=1, "Draw", IF('Season 1 '!J13=3, "Home Win", "Away Win"))</f>
        <v>Away Win</v>
      </c>
      <c r="E231" s="4">
        <f t="shared" si="3"/>
        <v>0.28328999999999999</v>
      </c>
      <c r="F231">
        <v>12</v>
      </c>
    </row>
    <row r="232" spans="1:6" customFormat="1" x14ac:dyDescent="0.35">
      <c r="A232">
        <v>2.5</v>
      </c>
      <c r="B232">
        <v>3.53</v>
      </c>
      <c r="C232">
        <v>2.88</v>
      </c>
      <c r="D232" t="str">
        <f>IF('Season 1 '!J226=1, "Draw", IF('Season 1 '!J226=3, "Home Win", "Away Win"))</f>
        <v>Draw</v>
      </c>
      <c r="E232" s="4">
        <f t="shared" si="3"/>
        <v>0.28328999999999999</v>
      </c>
      <c r="F232">
        <v>225</v>
      </c>
    </row>
    <row r="233" spans="1:6" customFormat="1" x14ac:dyDescent="0.35">
      <c r="A233">
        <v>4.33</v>
      </c>
      <c r="B233">
        <v>3.51</v>
      </c>
      <c r="C233">
        <v>1.94</v>
      </c>
      <c r="D233" t="str">
        <f>IF('Season 1 '!J531=1, "Draw", IF('Season 1 '!J531=3, "Home Win", "Away Win"))</f>
        <v>Draw</v>
      </c>
      <c r="E233" s="4">
        <f t="shared" si="3"/>
        <v>0.28489999999999999</v>
      </c>
      <c r="F233">
        <v>530</v>
      </c>
    </row>
    <row r="234" spans="1:6" customFormat="1" x14ac:dyDescent="0.35">
      <c r="A234">
        <v>3.42</v>
      </c>
      <c r="B234">
        <v>4.1500000000000004</v>
      </c>
      <c r="C234">
        <v>2.0099999999999998</v>
      </c>
      <c r="D234" t="str">
        <f>IF('Season 1 '!J27=1, "Draw", IF('Season 1 '!J27=3, "Home Win", "Away Win"))</f>
        <v>Home Win</v>
      </c>
      <c r="E234" s="4">
        <f t="shared" si="3"/>
        <v>0.29239999999999999</v>
      </c>
      <c r="F234">
        <v>26</v>
      </c>
    </row>
    <row r="235" spans="1:6" customFormat="1" x14ac:dyDescent="0.35">
      <c r="A235">
        <v>2.11</v>
      </c>
      <c r="B235">
        <v>3.82</v>
      </c>
      <c r="C235">
        <v>3.41</v>
      </c>
      <c r="D235" t="str">
        <f>IF('Season 1 '!J312=1, "Draw", IF('Season 1 '!J312=3, "Home Win", "Away Win"))</f>
        <v>Away Win</v>
      </c>
      <c r="E235" s="4">
        <f t="shared" si="3"/>
        <v>0.29326000000000002</v>
      </c>
      <c r="F235">
        <v>311</v>
      </c>
    </row>
    <row r="236" spans="1:6" customFormat="1" x14ac:dyDescent="0.35">
      <c r="A236">
        <v>3.16</v>
      </c>
      <c r="B236">
        <v>3.4</v>
      </c>
      <c r="C236">
        <v>2.38</v>
      </c>
      <c r="D236" t="str">
        <f>IF('Season 1 '!J11=1, "Draw", IF('Season 1 '!J11=3, "Home Win", "Away Win"))</f>
        <v>Draw</v>
      </c>
      <c r="E236" s="4">
        <f t="shared" si="3"/>
        <v>0.29411999999999999</v>
      </c>
      <c r="F236">
        <v>10</v>
      </c>
    </row>
    <row r="237" spans="1:6" customFormat="1" x14ac:dyDescent="0.35">
      <c r="A237">
        <v>2.08</v>
      </c>
      <c r="B237">
        <v>3.93</v>
      </c>
      <c r="C237">
        <v>3.4</v>
      </c>
      <c r="D237" t="str">
        <f>IF('Season 1 '!J649=1, "Draw", IF('Season 1 '!J649=3, "Home Win", "Away Win"))</f>
        <v>Away Win</v>
      </c>
      <c r="E237" s="4">
        <f t="shared" si="3"/>
        <v>0.29411999999999999</v>
      </c>
      <c r="F237">
        <v>648</v>
      </c>
    </row>
    <row r="238" spans="1:6" customFormat="1" x14ac:dyDescent="0.35">
      <c r="A238">
        <v>2.1800000000000002</v>
      </c>
      <c r="B238">
        <v>3.64</v>
      </c>
      <c r="C238">
        <v>3.37</v>
      </c>
      <c r="D238" t="str">
        <f>IF('Season 1 '!J453=1, "Draw", IF('Season 1 '!J453=3, "Home Win", "Away Win"))</f>
        <v>Away Win</v>
      </c>
      <c r="E238" s="4">
        <f t="shared" si="3"/>
        <v>0.29674</v>
      </c>
      <c r="F238">
        <v>452</v>
      </c>
    </row>
    <row r="239" spans="1:6" customFormat="1" x14ac:dyDescent="0.35">
      <c r="A239">
        <v>2.12</v>
      </c>
      <c r="B239">
        <v>3.88</v>
      </c>
      <c r="C239">
        <v>3.33</v>
      </c>
      <c r="D239" t="str">
        <f>IF('Season 1 '!J123=1, "Draw", IF('Season 1 '!J123=3, "Home Win", "Away Win"))</f>
        <v>Away Win</v>
      </c>
      <c r="E239" s="4">
        <f t="shared" si="3"/>
        <v>0.30030000000000001</v>
      </c>
      <c r="F239">
        <v>122</v>
      </c>
    </row>
    <row r="240" spans="1:6" customFormat="1" x14ac:dyDescent="0.35">
      <c r="A240">
        <v>3.29</v>
      </c>
      <c r="B240">
        <v>3.94</v>
      </c>
      <c r="C240">
        <v>2.12</v>
      </c>
      <c r="D240" t="str">
        <f>IF('Season 1 '!J56=1, "Draw", IF('Season 1 '!J56=3, "Home Win", "Away Win"))</f>
        <v>Home Win</v>
      </c>
      <c r="E240" s="4">
        <f t="shared" si="3"/>
        <v>0.30395</v>
      </c>
      <c r="F240">
        <v>55</v>
      </c>
    </row>
    <row r="241" spans="1:6" customFormat="1" x14ac:dyDescent="0.35">
      <c r="A241">
        <v>3.27</v>
      </c>
      <c r="B241">
        <v>3.68</v>
      </c>
      <c r="C241">
        <v>2.21</v>
      </c>
      <c r="D241" t="str">
        <f>IF('Season 1 '!J735=1, "Draw", IF('Season 1 '!J735=3, "Home Win", "Away Win"))</f>
        <v>Home Win</v>
      </c>
      <c r="E241" s="4">
        <f t="shared" si="3"/>
        <v>0.30581000000000003</v>
      </c>
      <c r="F241">
        <v>734</v>
      </c>
    </row>
    <row r="242" spans="1:6" customFormat="1" x14ac:dyDescent="0.35">
      <c r="A242">
        <v>3.25</v>
      </c>
      <c r="B242">
        <v>3.98</v>
      </c>
      <c r="C242">
        <v>2.12</v>
      </c>
      <c r="D242" t="str">
        <f>IF('Season 1 '!J285=1, "Draw", IF('Season 1 '!J285=3, "Home Win", "Away Win"))</f>
        <v>Home Win</v>
      </c>
      <c r="E242" s="4">
        <f t="shared" si="3"/>
        <v>0.30769000000000002</v>
      </c>
      <c r="F242">
        <v>284</v>
      </c>
    </row>
    <row r="243" spans="1:6" customFormat="1" x14ac:dyDescent="0.35">
      <c r="A243">
        <v>2.16</v>
      </c>
      <c r="B243">
        <v>3.88</v>
      </c>
      <c r="C243">
        <v>3.23</v>
      </c>
      <c r="D243" t="str">
        <f>IF('Season 1 '!J3=1, "Draw", IF('Season 1 '!J3=3, "Home Win", "Away Win"))</f>
        <v>Away Win</v>
      </c>
      <c r="E243" s="4">
        <f t="shared" si="3"/>
        <v>0.30959999999999999</v>
      </c>
      <c r="F243">
        <v>2</v>
      </c>
    </row>
    <row r="244" spans="1:6" customFormat="1" x14ac:dyDescent="0.35">
      <c r="A244">
        <v>4.09</v>
      </c>
      <c r="B244">
        <v>3.23</v>
      </c>
      <c r="C244">
        <v>2.1</v>
      </c>
      <c r="D244" t="str">
        <f>IF('Season 1 '!J427=1, "Draw", IF('Season 1 '!J427=3, "Home Win", "Away Win"))</f>
        <v>Draw</v>
      </c>
      <c r="E244" s="4">
        <f t="shared" si="3"/>
        <v>0.30959999999999999</v>
      </c>
      <c r="F244">
        <v>426</v>
      </c>
    </row>
    <row r="245" spans="1:6" customFormat="1" x14ac:dyDescent="0.35">
      <c r="A245">
        <v>2.2400000000000002</v>
      </c>
      <c r="B245">
        <v>3.64</v>
      </c>
      <c r="C245">
        <v>3.23</v>
      </c>
      <c r="D245" t="str">
        <f>IF('Season 1 '!J591=1, "Draw", IF('Season 1 '!J591=3, "Home Win", "Away Win"))</f>
        <v>Away Win</v>
      </c>
      <c r="E245" s="4">
        <f t="shared" si="3"/>
        <v>0.30959999999999999</v>
      </c>
      <c r="F245">
        <v>590</v>
      </c>
    </row>
    <row r="246" spans="1:6" customFormat="1" x14ac:dyDescent="0.35">
      <c r="A246">
        <v>2.09</v>
      </c>
      <c r="B246">
        <v>4.1500000000000004</v>
      </c>
      <c r="C246">
        <v>3.21</v>
      </c>
      <c r="D246" t="str">
        <f>IF('Season 1 '!J300=1, "Draw", IF('Season 1 '!J300=3, "Home Win", "Away Win"))</f>
        <v>Away Win</v>
      </c>
      <c r="E246" s="4">
        <f t="shared" si="3"/>
        <v>0.31152999999999997</v>
      </c>
      <c r="F246">
        <v>299</v>
      </c>
    </row>
    <row r="247" spans="1:6" customFormat="1" x14ac:dyDescent="0.35">
      <c r="A247">
        <v>3.19</v>
      </c>
      <c r="B247">
        <v>3.49</v>
      </c>
      <c r="C247">
        <v>2.33</v>
      </c>
      <c r="D247" t="str">
        <f>IF('Season 1 '!J471=1, "Draw", IF('Season 1 '!J471=3, "Home Win", "Away Win"))</f>
        <v>Home Win</v>
      </c>
      <c r="E247" s="4">
        <f t="shared" si="3"/>
        <v>0.31347999999999998</v>
      </c>
      <c r="F247">
        <v>470</v>
      </c>
    </row>
    <row r="248" spans="1:6" customFormat="1" x14ac:dyDescent="0.35">
      <c r="A248">
        <v>3.19</v>
      </c>
      <c r="B248">
        <v>3.64</v>
      </c>
      <c r="C248">
        <v>2.2599999999999998</v>
      </c>
      <c r="D248" t="str">
        <f>IF('Season 1 '!J600=1, "Draw", IF('Season 1 '!J600=3, "Home Win", "Away Win"))</f>
        <v>Home Win</v>
      </c>
      <c r="E248" s="4">
        <f t="shared" si="3"/>
        <v>0.31347999999999998</v>
      </c>
      <c r="F248">
        <v>599</v>
      </c>
    </row>
    <row r="249" spans="1:6" customFormat="1" x14ac:dyDescent="0.35">
      <c r="A249">
        <v>3.17</v>
      </c>
      <c r="B249">
        <v>4.13</v>
      </c>
      <c r="C249">
        <v>2.12</v>
      </c>
      <c r="D249" t="str">
        <f>IF('Season 1 '!J306=1, "Draw", IF('Season 1 '!J306=3, "Home Win", "Away Win"))</f>
        <v>Home Win</v>
      </c>
      <c r="E249" s="4">
        <f t="shared" si="3"/>
        <v>0.31546000000000002</v>
      </c>
      <c r="F249">
        <v>305</v>
      </c>
    </row>
    <row r="250" spans="1:6" customFormat="1" x14ac:dyDescent="0.35">
      <c r="A250">
        <v>3.15</v>
      </c>
      <c r="B250">
        <v>3.79</v>
      </c>
      <c r="C250">
        <v>2.23</v>
      </c>
      <c r="D250" t="str">
        <f>IF('Season 1 '!J696=1, "Draw", IF('Season 1 '!J696=3, "Home Win", "Away Win"))</f>
        <v>Home Win</v>
      </c>
      <c r="E250" s="4">
        <f t="shared" si="3"/>
        <v>0.31746000000000002</v>
      </c>
      <c r="F250">
        <v>695</v>
      </c>
    </row>
    <row r="251" spans="1:6" customFormat="1" x14ac:dyDescent="0.35">
      <c r="A251">
        <v>2.1800000000000002</v>
      </c>
      <c r="B251">
        <v>3.96</v>
      </c>
      <c r="C251">
        <v>3.13</v>
      </c>
      <c r="D251" t="str">
        <f>IF('Season 1 '!J555=1, "Draw", IF('Season 1 '!J555=3, "Home Win", "Away Win"))</f>
        <v>Away Win</v>
      </c>
      <c r="E251" s="4">
        <f t="shared" si="3"/>
        <v>0.31949</v>
      </c>
      <c r="F251">
        <v>554</v>
      </c>
    </row>
    <row r="252" spans="1:6" customFormat="1" x14ac:dyDescent="0.35">
      <c r="A252">
        <v>3.12</v>
      </c>
      <c r="B252">
        <v>3.94</v>
      </c>
      <c r="C252">
        <v>2.2000000000000002</v>
      </c>
      <c r="D252" t="str">
        <f>IF('Season 1 '!J392=1, "Draw", IF('Season 1 '!J392=3, "Home Win", "Away Win"))</f>
        <v>Home Win</v>
      </c>
      <c r="E252" s="4">
        <f t="shared" si="3"/>
        <v>0.32051000000000002</v>
      </c>
      <c r="F252">
        <v>391</v>
      </c>
    </row>
    <row r="253" spans="1:6" customFormat="1" x14ac:dyDescent="0.35">
      <c r="A253">
        <v>3.1</v>
      </c>
      <c r="B253">
        <v>3.89</v>
      </c>
      <c r="C253">
        <v>2.2200000000000002</v>
      </c>
      <c r="D253" t="str">
        <f>IF('Season 1 '!J187=1, "Draw", IF('Season 1 '!J187=3, "Home Win", "Away Win"))</f>
        <v>Home Win</v>
      </c>
      <c r="E253" s="4">
        <f t="shared" si="3"/>
        <v>0.32257999999999998</v>
      </c>
      <c r="F253">
        <v>186</v>
      </c>
    </row>
    <row r="254" spans="1:6" customFormat="1" x14ac:dyDescent="0.35">
      <c r="A254">
        <v>2.2799999999999998</v>
      </c>
      <c r="B254">
        <v>3.73</v>
      </c>
      <c r="C254">
        <v>3.09</v>
      </c>
      <c r="D254" t="str">
        <f>IF('Season 1 '!J297=1, "Draw", IF('Season 1 '!J297=3, "Home Win", "Away Win"))</f>
        <v>Away Win</v>
      </c>
      <c r="E254" s="4">
        <f t="shared" si="3"/>
        <v>0.32362000000000002</v>
      </c>
      <c r="F254">
        <v>296</v>
      </c>
    </row>
    <row r="255" spans="1:6" customFormat="1" x14ac:dyDescent="0.35">
      <c r="A255">
        <v>2.29</v>
      </c>
      <c r="B255">
        <v>3.71</v>
      </c>
      <c r="C255">
        <v>3.09</v>
      </c>
      <c r="D255" t="str">
        <f>IF('Season 1 '!J628=1, "Draw", IF('Season 1 '!J628=3, "Home Win", "Away Win"))</f>
        <v>Away Win</v>
      </c>
      <c r="E255" s="4">
        <f t="shared" si="3"/>
        <v>0.32362000000000002</v>
      </c>
      <c r="F255">
        <v>627</v>
      </c>
    </row>
    <row r="256" spans="1:6" customFormat="1" x14ac:dyDescent="0.35">
      <c r="A256">
        <v>3.08</v>
      </c>
      <c r="B256">
        <v>3.63</v>
      </c>
      <c r="C256">
        <v>2.33</v>
      </c>
      <c r="D256" t="str">
        <f>IF('Season 1 '!J73=1, "Draw", IF('Season 1 '!J73=3, "Home Win", "Away Win"))</f>
        <v>Home Win</v>
      </c>
      <c r="E256" s="4">
        <f t="shared" si="3"/>
        <v>0.32468000000000002</v>
      </c>
      <c r="F256">
        <v>72</v>
      </c>
    </row>
    <row r="257" spans="1:6" customFormat="1" x14ac:dyDescent="0.35">
      <c r="A257">
        <v>2.3199999999999998</v>
      </c>
      <c r="B257">
        <v>3.66</v>
      </c>
      <c r="C257">
        <v>3.08</v>
      </c>
      <c r="D257" t="str">
        <f>IF('Season 1 '!J432=1, "Draw", IF('Season 1 '!J432=3, "Home Win", "Away Win"))</f>
        <v>Away Win</v>
      </c>
      <c r="E257" s="4">
        <f t="shared" si="3"/>
        <v>0.32468000000000002</v>
      </c>
      <c r="F257">
        <v>431</v>
      </c>
    </row>
    <row r="258" spans="1:6" customFormat="1" x14ac:dyDescent="0.35">
      <c r="A258">
        <v>2.17</v>
      </c>
      <c r="B258">
        <v>4.07</v>
      </c>
      <c r="C258">
        <v>3.08</v>
      </c>
      <c r="D258" t="str">
        <f>IF('Season 1 '!J597=1, "Draw", IF('Season 1 '!J597=3, "Home Win", "Away Win"))</f>
        <v>Away Win</v>
      </c>
      <c r="E258" s="4">
        <f t="shared" ref="E258:E321" si="4">ROUND(IF(D258="Draw", 1/B258, IF(D258="Home Win", 1/A258, 1/C258)),5)</f>
        <v>0.32468000000000002</v>
      </c>
      <c r="F258">
        <v>596</v>
      </c>
    </row>
    <row r="259" spans="1:6" customFormat="1" x14ac:dyDescent="0.35">
      <c r="A259">
        <v>2.39</v>
      </c>
      <c r="B259">
        <v>3.5</v>
      </c>
      <c r="C259">
        <v>3.06</v>
      </c>
      <c r="D259" t="str">
        <f>IF('Season 1 '!J593=1, "Draw", IF('Season 1 '!J593=3, "Home Win", "Away Win"))</f>
        <v>Away Win</v>
      </c>
      <c r="E259" s="4">
        <f t="shared" si="4"/>
        <v>0.32679999999999998</v>
      </c>
      <c r="F259">
        <v>592</v>
      </c>
    </row>
    <row r="260" spans="1:6" customFormat="1" x14ac:dyDescent="0.35">
      <c r="A260">
        <v>2.36</v>
      </c>
      <c r="B260">
        <v>3.6</v>
      </c>
      <c r="C260">
        <v>3.03</v>
      </c>
      <c r="D260" t="str">
        <f>IF('Season 1 '!J499=1, "Draw", IF('Season 1 '!J499=3, "Home Win", "Away Win"))</f>
        <v>Away Win</v>
      </c>
      <c r="E260" s="4">
        <f t="shared" si="4"/>
        <v>0.33002999999999999</v>
      </c>
      <c r="F260">
        <v>498</v>
      </c>
    </row>
    <row r="261" spans="1:6" customFormat="1" x14ac:dyDescent="0.35">
      <c r="A261">
        <v>2.25</v>
      </c>
      <c r="B261">
        <v>3.97</v>
      </c>
      <c r="C261">
        <v>3</v>
      </c>
      <c r="D261" t="str">
        <f>IF('Season 1 '!J391=1, "Draw", IF('Season 1 '!J391=3, "Home Win", "Away Win"))</f>
        <v>Away Win</v>
      </c>
      <c r="E261" s="4">
        <f t="shared" si="4"/>
        <v>0.33333000000000002</v>
      </c>
      <c r="F261">
        <v>390</v>
      </c>
    </row>
    <row r="262" spans="1:6" customFormat="1" x14ac:dyDescent="0.35">
      <c r="A262">
        <v>2.3199999999999998</v>
      </c>
      <c r="B262">
        <v>3.8</v>
      </c>
      <c r="C262">
        <v>2.99</v>
      </c>
      <c r="D262" t="str">
        <f>IF('Season 1 '!J641=1, "Draw", IF('Season 1 '!J641=3, "Home Win", "Away Win"))</f>
        <v>Away Win</v>
      </c>
      <c r="E262" s="4">
        <f t="shared" si="4"/>
        <v>0.33445000000000003</v>
      </c>
      <c r="F262">
        <v>640</v>
      </c>
    </row>
    <row r="263" spans="1:6" customFormat="1" x14ac:dyDescent="0.35">
      <c r="A263">
        <v>2.36</v>
      </c>
      <c r="B263">
        <v>3.72</v>
      </c>
      <c r="C263">
        <v>2.97</v>
      </c>
      <c r="D263" t="str">
        <f>IF('Season 1 '!J41=1, "Draw", IF('Season 1 '!J41=3, "Home Win", "Away Win"))</f>
        <v>Away Win</v>
      </c>
      <c r="E263" s="4">
        <f t="shared" si="4"/>
        <v>0.3367</v>
      </c>
      <c r="F263">
        <v>40</v>
      </c>
    </row>
    <row r="264" spans="1:6" customFormat="1" x14ac:dyDescent="0.35">
      <c r="A264">
        <v>2.48</v>
      </c>
      <c r="B264">
        <v>3.5</v>
      </c>
      <c r="C264">
        <v>2.94</v>
      </c>
      <c r="D264" t="str">
        <f>IF('Season 1 '!J282=1, "Draw", IF('Season 1 '!J282=3, "Home Win", "Away Win"))</f>
        <v>Away Win</v>
      </c>
      <c r="E264" s="4">
        <f t="shared" si="4"/>
        <v>0.34014</v>
      </c>
      <c r="F264">
        <v>281</v>
      </c>
    </row>
    <row r="265" spans="1:6" customFormat="1" x14ac:dyDescent="0.35">
      <c r="A265">
        <v>2.36</v>
      </c>
      <c r="B265">
        <v>3.77</v>
      </c>
      <c r="C265">
        <v>2.94</v>
      </c>
      <c r="D265" t="str">
        <f>IF('Season 1 '!J723=1, "Draw", IF('Season 1 '!J723=3, "Home Win", "Away Win"))</f>
        <v>Away Win</v>
      </c>
      <c r="E265" s="4">
        <f t="shared" si="4"/>
        <v>0.34014</v>
      </c>
      <c r="F265">
        <v>722</v>
      </c>
    </row>
    <row r="266" spans="1:6" customFormat="1" x14ac:dyDescent="0.35">
      <c r="A266">
        <v>2.93</v>
      </c>
      <c r="B266">
        <v>3.7</v>
      </c>
      <c r="C266">
        <v>2.39</v>
      </c>
      <c r="D266" t="str">
        <f>IF('Season 1 '!J595=1, "Draw", IF('Season 1 '!J595=3, "Home Win", "Away Win"))</f>
        <v>Home Win</v>
      </c>
      <c r="E266" s="4">
        <f t="shared" si="4"/>
        <v>0.34129999999999999</v>
      </c>
      <c r="F266">
        <v>594</v>
      </c>
    </row>
    <row r="267" spans="1:6" customFormat="1" x14ac:dyDescent="0.35">
      <c r="A267">
        <v>2.44</v>
      </c>
      <c r="B267">
        <v>3.6</v>
      </c>
      <c r="C267">
        <v>2.92</v>
      </c>
      <c r="D267" t="str">
        <f>IF('Season 1 '!J261=1, "Draw", IF('Season 1 '!J261=3, "Home Win", "Away Win"))</f>
        <v>Away Win</v>
      </c>
      <c r="E267" s="4">
        <f t="shared" si="4"/>
        <v>0.34247</v>
      </c>
      <c r="F267">
        <v>260</v>
      </c>
    </row>
    <row r="268" spans="1:6" customFormat="1" x14ac:dyDescent="0.35">
      <c r="A268">
        <v>2.91</v>
      </c>
      <c r="B268">
        <v>3.57</v>
      </c>
      <c r="C268">
        <v>2.46</v>
      </c>
      <c r="D268" t="str">
        <f>IF('Season 1 '!J127=1, "Draw", IF('Season 1 '!J127=3, "Home Win", "Away Win"))</f>
        <v>Home Win</v>
      </c>
      <c r="E268" s="4">
        <f t="shared" si="4"/>
        <v>0.34364</v>
      </c>
      <c r="F268">
        <v>126</v>
      </c>
    </row>
    <row r="269" spans="1:6" customFormat="1" x14ac:dyDescent="0.35">
      <c r="A269">
        <v>2.38</v>
      </c>
      <c r="B269">
        <v>3.75</v>
      </c>
      <c r="C269">
        <v>2.91</v>
      </c>
      <c r="D269" t="str">
        <f>IF('Season 1 '!J403=1, "Draw", IF('Season 1 '!J403=3, "Home Win", "Away Win"))</f>
        <v>Away Win</v>
      </c>
      <c r="E269" s="4">
        <f t="shared" si="4"/>
        <v>0.34364</v>
      </c>
      <c r="F269">
        <v>402</v>
      </c>
    </row>
    <row r="270" spans="1:6" customFormat="1" x14ac:dyDescent="0.35">
      <c r="A270">
        <v>2.89</v>
      </c>
      <c r="B270">
        <v>3.58</v>
      </c>
      <c r="C270">
        <v>2.4700000000000002</v>
      </c>
      <c r="D270" t="str">
        <f>IF('Season 1 '!J667=1, "Draw", IF('Season 1 '!J667=3, "Home Win", "Away Win"))</f>
        <v>Home Win</v>
      </c>
      <c r="E270" s="4">
        <f t="shared" si="4"/>
        <v>0.34601999999999999</v>
      </c>
      <c r="F270">
        <v>666</v>
      </c>
    </row>
    <row r="271" spans="1:6" customFormat="1" x14ac:dyDescent="0.35">
      <c r="A271">
        <v>2.87</v>
      </c>
      <c r="B271">
        <v>3.92</v>
      </c>
      <c r="C271">
        <v>2.35</v>
      </c>
      <c r="D271" t="str">
        <f>IF('Season 1 '!J108=1, "Draw", IF('Season 1 '!J108=3, "Home Win", "Away Win"))</f>
        <v>Home Win</v>
      </c>
      <c r="E271" s="4">
        <f t="shared" si="4"/>
        <v>0.34843000000000002</v>
      </c>
      <c r="F271">
        <v>107</v>
      </c>
    </row>
    <row r="272" spans="1:6" customFormat="1" x14ac:dyDescent="0.35">
      <c r="A272">
        <v>2.87</v>
      </c>
      <c r="B272">
        <v>3.83</v>
      </c>
      <c r="C272">
        <v>2.38</v>
      </c>
      <c r="D272" t="str">
        <f>IF('Season 1 '!J242=1, "Draw", IF('Season 1 '!J242=3, "Home Win", "Away Win"))</f>
        <v>Home Win</v>
      </c>
      <c r="E272" s="4">
        <f t="shared" si="4"/>
        <v>0.34843000000000002</v>
      </c>
      <c r="F272">
        <v>241</v>
      </c>
    </row>
    <row r="273" spans="1:6" customFormat="1" x14ac:dyDescent="0.35">
      <c r="A273">
        <v>2.5099999999999998</v>
      </c>
      <c r="B273">
        <v>3.52</v>
      </c>
      <c r="C273">
        <v>2.87</v>
      </c>
      <c r="D273" t="str">
        <f>IF('Season 1 '!J741=1, "Draw", IF('Season 1 '!J741=3, "Home Win", "Away Win"))</f>
        <v>Away Win</v>
      </c>
      <c r="E273" s="4">
        <f t="shared" si="4"/>
        <v>0.34843000000000002</v>
      </c>
      <c r="F273">
        <v>740</v>
      </c>
    </row>
    <row r="274" spans="1:6" customFormat="1" x14ac:dyDescent="0.35">
      <c r="A274">
        <v>2.85</v>
      </c>
      <c r="B274">
        <v>3.86</v>
      </c>
      <c r="C274">
        <v>2.39</v>
      </c>
      <c r="D274" t="str">
        <f>IF('Season 1 '!J204=1, "Draw", IF('Season 1 '!J204=3, "Home Win", "Away Win"))</f>
        <v>Home Win</v>
      </c>
      <c r="E274" s="4">
        <f t="shared" si="4"/>
        <v>0.35088000000000003</v>
      </c>
      <c r="F274">
        <v>203</v>
      </c>
    </row>
    <row r="275" spans="1:6" customFormat="1" x14ac:dyDescent="0.35">
      <c r="A275">
        <v>2.83</v>
      </c>
      <c r="B275">
        <v>3.89</v>
      </c>
      <c r="C275">
        <v>2.38</v>
      </c>
      <c r="D275" t="str">
        <f>IF('Season 1 '!J81=1, "Draw", IF('Season 1 '!J81=3, "Home Win", "Away Win"))</f>
        <v>Home Win</v>
      </c>
      <c r="E275" s="4">
        <f t="shared" si="4"/>
        <v>0.35336000000000001</v>
      </c>
      <c r="F275">
        <v>80</v>
      </c>
    </row>
    <row r="276" spans="1:6" customFormat="1" x14ac:dyDescent="0.35">
      <c r="A276">
        <v>2.83</v>
      </c>
      <c r="B276">
        <v>4.29</v>
      </c>
      <c r="C276">
        <v>2.2599999999999998</v>
      </c>
      <c r="D276" t="str">
        <f>IF('Season 1 '!J679=1, "Draw", IF('Season 1 '!J679=3, "Home Win", "Away Win"))</f>
        <v>Home Win</v>
      </c>
      <c r="E276" s="4">
        <f t="shared" si="4"/>
        <v>0.35336000000000001</v>
      </c>
      <c r="F276">
        <v>678</v>
      </c>
    </row>
    <row r="277" spans="1:6" customFormat="1" x14ac:dyDescent="0.35">
      <c r="A277">
        <v>2.34</v>
      </c>
      <c r="B277">
        <v>4.09</v>
      </c>
      <c r="C277">
        <v>2.8</v>
      </c>
      <c r="D277" t="str">
        <f>IF('Season 1 '!J118=1, "Draw", IF('Season 1 '!J118=3, "Home Win", "Away Win"))</f>
        <v>Away Win</v>
      </c>
      <c r="E277" s="4">
        <f t="shared" si="4"/>
        <v>0.35714000000000001</v>
      </c>
      <c r="F277">
        <v>117</v>
      </c>
    </row>
    <row r="278" spans="1:6" customFormat="1" x14ac:dyDescent="0.35">
      <c r="A278">
        <v>2.5</v>
      </c>
      <c r="B278">
        <v>3.67</v>
      </c>
      <c r="C278">
        <v>2.8</v>
      </c>
      <c r="D278" t="str">
        <f>IF('Season 1 '!J172=1, "Draw", IF('Season 1 '!J172=3, "Home Win", "Away Win"))</f>
        <v>Away Win</v>
      </c>
      <c r="E278" s="4">
        <f t="shared" si="4"/>
        <v>0.35714000000000001</v>
      </c>
      <c r="F278">
        <v>171</v>
      </c>
    </row>
    <row r="279" spans="1:6" customFormat="1" x14ac:dyDescent="0.35">
      <c r="A279">
        <v>2.36</v>
      </c>
      <c r="B279">
        <v>4.0199999999999996</v>
      </c>
      <c r="C279">
        <v>2.8</v>
      </c>
      <c r="D279" t="str">
        <f>IF('Season 1 '!J505=1, "Draw", IF('Season 1 '!J505=3, "Home Win", "Away Win"))</f>
        <v>Away Win</v>
      </c>
      <c r="E279" s="4">
        <f t="shared" si="4"/>
        <v>0.35714000000000001</v>
      </c>
      <c r="F279">
        <v>504</v>
      </c>
    </row>
    <row r="280" spans="1:6" customFormat="1" x14ac:dyDescent="0.35">
      <c r="A280">
        <v>2.41</v>
      </c>
      <c r="B280">
        <v>3.89</v>
      </c>
      <c r="C280">
        <v>2.8</v>
      </c>
      <c r="D280" t="str">
        <f>IF('Season 1 '!J733=1, "Draw", IF('Season 1 '!J733=3, "Home Win", "Away Win"))</f>
        <v>Away Win</v>
      </c>
      <c r="E280" s="4">
        <f t="shared" si="4"/>
        <v>0.35714000000000001</v>
      </c>
      <c r="F280">
        <v>732</v>
      </c>
    </row>
    <row r="281" spans="1:6" customFormat="1" x14ac:dyDescent="0.35">
      <c r="A281">
        <v>2.78</v>
      </c>
      <c r="B281">
        <v>3.75</v>
      </c>
      <c r="C281">
        <v>2.48</v>
      </c>
      <c r="D281" t="str">
        <f>IF('Season 1 '!J586=1, "Draw", IF('Season 1 '!J586=3, "Home Win", "Away Win"))</f>
        <v>Home Win</v>
      </c>
      <c r="E281" s="4">
        <f t="shared" si="4"/>
        <v>0.35970999999999997</v>
      </c>
      <c r="F281">
        <v>585</v>
      </c>
    </row>
    <row r="282" spans="1:6" customFormat="1" x14ac:dyDescent="0.35">
      <c r="A282">
        <v>2.77</v>
      </c>
      <c r="B282">
        <v>3.85</v>
      </c>
      <c r="C282">
        <v>2.44</v>
      </c>
      <c r="D282" t="str">
        <f>IF('Season 1 '!J701=1, "Draw", IF('Season 1 '!J701=3, "Home Win", "Away Win"))</f>
        <v>Home Win</v>
      </c>
      <c r="E282" s="4">
        <f t="shared" si="4"/>
        <v>0.36101</v>
      </c>
      <c r="F282">
        <v>700</v>
      </c>
    </row>
    <row r="283" spans="1:6" customFormat="1" x14ac:dyDescent="0.35">
      <c r="A283">
        <v>2.76</v>
      </c>
      <c r="B283">
        <v>3.81</v>
      </c>
      <c r="C283">
        <v>2.46</v>
      </c>
      <c r="D283" t="str">
        <f>IF('Season 1 '!J537=1, "Draw", IF('Season 1 '!J537=3, "Home Win", "Away Win"))</f>
        <v>Home Win</v>
      </c>
      <c r="E283" s="4">
        <f t="shared" si="4"/>
        <v>0.36231999999999998</v>
      </c>
      <c r="F283">
        <v>536</v>
      </c>
    </row>
    <row r="284" spans="1:6" customFormat="1" x14ac:dyDescent="0.35">
      <c r="A284">
        <v>2.75</v>
      </c>
      <c r="B284">
        <v>3.44</v>
      </c>
      <c r="C284">
        <v>2.66</v>
      </c>
      <c r="D284" t="str">
        <f>IF('Season 1 '!J208=1, "Draw", IF('Season 1 '!J208=3, "Home Win", "Away Win"))</f>
        <v>Home Win</v>
      </c>
      <c r="E284" s="4">
        <f t="shared" si="4"/>
        <v>0.36364000000000002</v>
      </c>
      <c r="F284">
        <v>207</v>
      </c>
    </row>
    <row r="285" spans="1:6" customFormat="1" x14ac:dyDescent="0.35">
      <c r="A285">
        <v>2.75</v>
      </c>
      <c r="B285">
        <v>3.54</v>
      </c>
      <c r="C285">
        <v>2.61</v>
      </c>
      <c r="D285" t="str">
        <f>IF('Season 1 '!J576=1, "Draw", IF('Season 1 '!J576=3, "Home Win", "Away Win"))</f>
        <v>Home Win</v>
      </c>
      <c r="E285" s="4">
        <f t="shared" si="4"/>
        <v>0.36364000000000002</v>
      </c>
      <c r="F285">
        <v>575</v>
      </c>
    </row>
    <row r="286" spans="1:6" customFormat="1" x14ac:dyDescent="0.35">
      <c r="A286">
        <v>2.59</v>
      </c>
      <c r="B286">
        <v>3.59</v>
      </c>
      <c r="C286">
        <v>2.74</v>
      </c>
      <c r="D286" t="str">
        <f>IF('Season 1 '!J490=1, "Draw", IF('Season 1 '!J490=3, "Home Win", "Away Win"))</f>
        <v>Away Win</v>
      </c>
      <c r="E286" s="4">
        <f t="shared" si="4"/>
        <v>0.36496000000000001</v>
      </c>
      <c r="F286">
        <v>489</v>
      </c>
    </row>
    <row r="287" spans="1:6" customFormat="1" x14ac:dyDescent="0.35">
      <c r="A287">
        <v>2.48</v>
      </c>
      <c r="B287">
        <v>3.86</v>
      </c>
      <c r="C287">
        <v>2.73</v>
      </c>
      <c r="D287" t="str">
        <f>IF('Season 1 '!J553=1, "Draw", IF('Season 1 '!J553=3, "Home Win", "Away Win"))</f>
        <v>Away Win</v>
      </c>
      <c r="E287" s="4">
        <f t="shared" si="4"/>
        <v>0.36630000000000001</v>
      </c>
      <c r="F287">
        <v>552</v>
      </c>
    </row>
    <row r="288" spans="1:6" customFormat="1" x14ac:dyDescent="0.35">
      <c r="A288">
        <v>2.58</v>
      </c>
      <c r="B288">
        <v>3.65</v>
      </c>
      <c r="C288">
        <v>2.71</v>
      </c>
      <c r="D288" t="str">
        <f>IF('Season 1 '!J441=1, "Draw", IF('Season 1 '!J441=3, "Home Win", "Away Win"))</f>
        <v>Away Win</v>
      </c>
      <c r="E288" s="4">
        <f t="shared" si="4"/>
        <v>0.36899999999999999</v>
      </c>
      <c r="F288">
        <v>440</v>
      </c>
    </row>
    <row r="289" spans="1:6" customFormat="1" x14ac:dyDescent="0.35">
      <c r="A289">
        <v>2.69</v>
      </c>
      <c r="B289">
        <v>3.8</v>
      </c>
      <c r="C289">
        <v>2.5299999999999998</v>
      </c>
      <c r="D289" t="str">
        <f>IF('Season 1 '!J227=1, "Draw", IF('Season 1 '!J227=3, "Home Win", "Away Win"))</f>
        <v>Home Win</v>
      </c>
      <c r="E289" s="4">
        <f t="shared" si="4"/>
        <v>0.37175000000000002</v>
      </c>
      <c r="F289">
        <v>226</v>
      </c>
    </row>
    <row r="290" spans="1:6" customFormat="1" x14ac:dyDescent="0.35">
      <c r="A290">
        <v>2.5</v>
      </c>
      <c r="B290">
        <v>3.87</v>
      </c>
      <c r="C290">
        <v>2.69</v>
      </c>
      <c r="D290" t="str">
        <f>IF('Season 1 '!J569=1, "Draw", IF('Season 1 '!J569=3, "Home Win", "Away Win"))</f>
        <v>Away Win</v>
      </c>
      <c r="E290" s="4">
        <f t="shared" si="4"/>
        <v>0.37175000000000002</v>
      </c>
      <c r="F290">
        <v>568</v>
      </c>
    </row>
    <row r="291" spans="1:6" customFormat="1" x14ac:dyDescent="0.35">
      <c r="A291">
        <v>2.68</v>
      </c>
      <c r="B291">
        <v>3.89</v>
      </c>
      <c r="C291">
        <v>2.5</v>
      </c>
      <c r="D291" t="str">
        <f>IF('Season 1 '!J43=1, "Draw", IF('Season 1 '!J43=3, "Home Win", "Away Win"))</f>
        <v>Home Win</v>
      </c>
      <c r="E291" s="4">
        <f t="shared" si="4"/>
        <v>0.37313000000000002</v>
      </c>
      <c r="F291">
        <v>42</v>
      </c>
    </row>
    <row r="292" spans="1:6" customFormat="1" x14ac:dyDescent="0.35">
      <c r="A292">
        <v>2.68</v>
      </c>
      <c r="B292">
        <v>3.44</v>
      </c>
      <c r="C292">
        <v>2.73</v>
      </c>
      <c r="D292" t="str">
        <f>IF('Season 1 '!J562=1, "Draw", IF('Season 1 '!J562=3, "Home Win", "Away Win"))</f>
        <v>Home Win</v>
      </c>
      <c r="E292" s="4">
        <f t="shared" si="4"/>
        <v>0.37313000000000002</v>
      </c>
      <c r="F292">
        <v>561</v>
      </c>
    </row>
    <row r="293" spans="1:6" customFormat="1" x14ac:dyDescent="0.35">
      <c r="A293">
        <v>2.76</v>
      </c>
      <c r="B293">
        <v>3.42</v>
      </c>
      <c r="C293">
        <v>2.66</v>
      </c>
      <c r="D293" t="str">
        <f>IF('Season 1 '!J255=1, "Draw", IF('Season 1 '!J255=3, "Home Win", "Away Win"))</f>
        <v>Away Win</v>
      </c>
      <c r="E293" s="4">
        <f t="shared" si="4"/>
        <v>0.37594</v>
      </c>
      <c r="F293">
        <v>254</v>
      </c>
    </row>
    <row r="294" spans="1:6" customFormat="1" x14ac:dyDescent="0.35">
      <c r="A294">
        <v>2.57</v>
      </c>
      <c r="B294">
        <v>3.79</v>
      </c>
      <c r="C294">
        <v>2.66</v>
      </c>
      <c r="D294" t="str">
        <f>IF('Season 1 '!J671=1, "Draw", IF('Season 1 '!J671=3, "Home Win", "Away Win"))</f>
        <v>Away Win</v>
      </c>
      <c r="E294" s="4">
        <f t="shared" si="4"/>
        <v>0.37594</v>
      </c>
      <c r="F294">
        <v>670</v>
      </c>
    </row>
    <row r="295" spans="1:6" customFormat="1" x14ac:dyDescent="0.35">
      <c r="A295">
        <v>2.56</v>
      </c>
      <c r="B295">
        <v>3.83</v>
      </c>
      <c r="C295">
        <v>2.65</v>
      </c>
      <c r="D295" t="str">
        <f>IF('Season 1 '!J337=1, "Draw", IF('Season 1 '!J337=3, "Home Win", "Away Win"))</f>
        <v>Away Win</v>
      </c>
      <c r="E295" s="4">
        <f t="shared" si="4"/>
        <v>0.37735999999999997</v>
      </c>
      <c r="F295">
        <v>336</v>
      </c>
    </row>
    <row r="296" spans="1:6" customFormat="1" x14ac:dyDescent="0.35">
      <c r="A296">
        <v>2.75</v>
      </c>
      <c r="B296">
        <v>3.48</v>
      </c>
      <c r="C296">
        <v>2.64</v>
      </c>
      <c r="D296" t="str">
        <f>IF('Season 1 '!J461=1, "Draw", IF('Season 1 '!J461=3, "Home Win", "Away Win"))</f>
        <v>Away Win</v>
      </c>
      <c r="E296" s="4">
        <f t="shared" si="4"/>
        <v>0.37879000000000002</v>
      </c>
      <c r="F296">
        <v>460</v>
      </c>
    </row>
    <row r="297" spans="1:6" customFormat="1" x14ac:dyDescent="0.35">
      <c r="A297">
        <v>2.58</v>
      </c>
      <c r="B297">
        <v>3.81</v>
      </c>
      <c r="C297">
        <v>2.63</v>
      </c>
      <c r="D297" t="str">
        <f>IF('Season 1 '!J571=1, "Draw", IF('Season 1 '!J571=3, "Home Win", "Away Win"))</f>
        <v>Away Win</v>
      </c>
      <c r="E297" s="4">
        <f t="shared" si="4"/>
        <v>0.38023000000000001</v>
      </c>
      <c r="F297">
        <v>570</v>
      </c>
    </row>
    <row r="298" spans="1:6" customFormat="1" x14ac:dyDescent="0.35">
      <c r="A298">
        <v>2.61</v>
      </c>
      <c r="B298">
        <v>4.0199999999999996</v>
      </c>
      <c r="C298">
        <v>2.5099999999999998</v>
      </c>
      <c r="D298" t="str">
        <f>IF('Season 1 '!J493=1, "Draw", IF('Season 1 '!J493=3, "Home Win", "Away Win"))</f>
        <v>Home Win</v>
      </c>
      <c r="E298" s="4">
        <f t="shared" si="4"/>
        <v>0.38313999999999998</v>
      </c>
      <c r="F298">
        <v>492</v>
      </c>
    </row>
    <row r="299" spans="1:6" customFormat="1" x14ac:dyDescent="0.35">
      <c r="A299">
        <v>2.57</v>
      </c>
      <c r="B299">
        <v>3.88</v>
      </c>
      <c r="C299">
        <v>2.61</v>
      </c>
      <c r="D299" t="str">
        <f>IF('Season 1 '!J629=1, "Draw", IF('Season 1 '!J629=3, "Home Win", "Away Win"))</f>
        <v>Away Win</v>
      </c>
      <c r="E299" s="4">
        <f t="shared" si="4"/>
        <v>0.38313999999999998</v>
      </c>
      <c r="F299">
        <v>628</v>
      </c>
    </row>
    <row r="300" spans="1:6" customFormat="1" x14ac:dyDescent="0.35">
      <c r="A300">
        <v>2.5499999999999998</v>
      </c>
      <c r="B300">
        <v>3.94</v>
      </c>
      <c r="C300">
        <v>2.6</v>
      </c>
      <c r="D300" t="str">
        <f>IF('Season 1 '!J697=1, "Draw", IF('Season 1 '!J697=3, "Home Win", "Away Win"))</f>
        <v>Away Win</v>
      </c>
      <c r="E300" s="4">
        <f t="shared" si="4"/>
        <v>0.38462000000000002</v>
      </c>
      <c r="F300">
        <v>696</v>
      </c>
    </row>
    <row r="301" spans="1:6" customFormat="1" x14ac:dyDescent="0.35">
      <c r="A301">
        <v>2.59</v>
      </c>
      <c r="B301">
        <v>4.07</v>
      </c>
      <c r="C301">
        <v>2.5099999999999998</v>
      </c>
      <c r="D301" t="str">
        <f>IF('Season 1 '!J161=1, "Draw", IF('Season 1 '!J161=3, "Home Win", "Away Win"))</f>
        <v>Home Win</v>
      </c>
      <c r="E301" s="4">
        <f t="shared" si="4"/>
        <v>0.3861</v>
      </c>
      <c r="F301">
        <v>160</v>
      </c>
    </row>
    <row r="302" spans="1:6" customFormat="1" x14ac:dyDescent="0.35">
      <c r="A302">
        <v>2.58</v>
      </c>
      <c r="B302">
        <v>3.27</v>
      </c>
      <c r="C302">
        <v>2.97</v>
      </c>
      <c r="D302" t="str">
        <f>IF('Season 1 '!J250=1, "Draw", IF('Season 1 '!J250=3, "Home Win", "Away Win"))</f>
        <v>Home Win</v>
      </c>
      <c r="E302" s="4">
        <f t="shared" si="4"/>
        <v>0.3876</v>
      </c>
      <c r="F302">
        <v>249</v>
      </c>
    </row>
    <row r="303" spans="1:6" customFormat="1" x14ac:dyDescent="0.35">
      <c r="A303">
        <v>2.57</v>
      </c>
      <c r="B303">
        <v>3.46</v>
      </c>
      <c r="C303">
        <v>2.85</v>
      </c>
      <c r="D303" t="str">
        <f>IF('Season 1 '!J45=1, "Draw", IF('Season 1 '!J45=3, "Home Win", "Away Win"))</f>
        <v>Home Win</v>
      </c>
      <c r="E303" s="4">
        <f t="shared" si="4"/>
        <v>0.38911000000000001</v>
      </c>
      <c r="F303">
        <v>44</v>
      </c>
    </row>
    <row r="304" spans="1:6" customFormat="1" x14ac:dyDescent="0.35">
      <c r="A304">
        <v>2.57</v>
      </c>
      <c r="B304">
        <v>3.97</v>
      </c>
      <c r="C304">
        <v>2.57</v>
      </c>
      <c r="D304" t="str">
        <f>IF('Season 1 '!J99=1, "Draw", IF('Season 1 '!J99=3, "Home Win", "Away Win"))</f>
        <v>Away Win</v>
      </c>
      <c r="E304" s="4">
        <f t="shared" si="4"/>
        <v>0.38911000000000001</v>
      </c>
      <c r="F304">
        <v>98</v>
      </c>
    </row>
    <row r="305" spans="1:6" customFormat="1" x14ac:dyDescent="0.35">
      <c r="A305">
        <v>2.63</v>
      </c>
      <c r="B305">
        <v>3.84</v>
      </c>
      <c r="C305">
        <v>2.57</v>
      </c>
      <c r="D305" t="str">
        <f>IF('Season 1 '!J290=1, "Draw", IF('Season 1 '!J290=3, "Home Win", "Away Win"))</f>
        <v>Away Win</v>
      </c>
      <c r="E305" s="4">
        <f t="shared" si="4"/>
        <v>0.38911000000000001</v>
      </c>
      <c r="F305">
        <v>289</v>
      </c>
    </row>
    <row r="306" spans="1:6" customFormat="1" x14ac:dyDescent="0.35">
      <c r="A306">
        <v>2.57</v>
      </c>
      <c r="B306">
        <v>3.51</v>
      </c>
      <c r="C306">
        <v>2.8</v>
      </c>
      <c r="D306" t="str">
        <f>IF('Season 1 '!J434=1, "Draw", IF('Season 1 '!J434=3, "Home Win", "Away Win"))</f>
        <v>Home Win</v>
      </c>
      <c r="E306" s="4">
        <f t="shared" si="4"/>
        <v>0.38911000000000001</v>
      </c>
      <c r="F306">
        <v>433</v>
      </c>
    </row>
    <row r="307" spans="1:6" customFormat="1" x14ac:dyDescent="0.35">
      <c r="A307">
        <v>2.5499999999999998</v>
      </c>
      <c r="B307">
        <v>3.67</v>
      </c>
      <c r="C307">
        <v>2.74</v>
      </c>
      <c r="D307" t="str">
        <f>IF('Season 1 '!J438=1, "Draw", IF('Season 1 '!J438=3, "Home Win", "Away Win"))</f>
        <v>Home Win</v>
      </c>
      <c r="E307" s="4">
        <f t="shared" si="4"/>
        <v>0.39216000000000001</v>
      </c>
      <c r="F307">
        <v>437</v>
      </c>
    </row>
    <row r="308" spans="1:6" customFormat="1" x14ac:dyDescent="0.35">
      <c r="A308">
        <v>2.87</v>
      </c>
      <c r="B308">
        <v>3.47</v>
      </c>
      <c r="C308">
        <v>2.54</v>
      </c>
      <c r="D308" t="str">
        <f>IF('Season 1 '!J740=1, "Draw", IF('Season 1 '!J740=3, "Home Win", "Away Win"))</f>
        <v>Away Win</v>
      </c>
      <c r="E308" s="4">
        <f t="shared" si="4"/>
        <v>0.39369999999999999</v>
      </c>
      <c r="F308">
        <v>739</v>
      </c>
    </row>
    <row r="309" spans="1:6" customFormat="1" x14ac:dyDescent="0.35">
      <c r="A309">
        <v>2.74</v>
      </c>
      <c r="B309">
        <v>3.72</v>
      </c>
      <c r="C309">
        <v>2.5299999999999998</v>
      </c>
      <c r="D309" t="str">
        <f>IF('Season 1 '!J699=1, "Draw", IF('Season 1 '!J699=3, "Home Win", "Away Win"))</f>
        <v>Away Win</v>
      </c>
      <c r="E309" s="4">
        <f t="shared" si="4"/>
        <v>0.39526</v>
      </c>
      <c r="F309">
        <v>698</v>
      </c>
    </row>
    <row r="310" spans="1:6" customFormat="1" x14ac:dyDescent="0.35">
      <c r="A310">
        <v>2.52</v>
      </c>
      <c r="B310">
        <v>3.8</v>
      </c>
      <c r="C310">
        <v>2.7</v>
      </c>
      <c r="D310" t="str">
        <f>IF('Season 1 '!J288=1, "Draw", IF('Season 1 '!J288=3, "Home Win", "Away Win"))</f>
        <v>Home Win</v>
      </c>
      <c r="E310" s="4">
        <f t="shared" si="4"/>
        <v>0.39683000000000002</v>
      </c>
      <c r="F310">
        <v>287</v>
      </c>
    </row>
    <row r="311" spans="1:6" customFormat="1" x14ac:dyDescent="0.35">
      <c r="A311">
        <v>2.48</v>
      </c>
      <c r="B311">
        <v>3.78</v>
      </c>
      <c r="C311">
        <v>2.76</v>
      </c>
      <c r="D311" t="str">
        <f>IF('Season 1 '!J219=1, "Draw", IF('Season 1 '!J219=3, "Home Win", "Away Win"))</f>
        <v>Home Win</v>
      </c>
      <c r="E311" s="4">
        <f t="shared" si="4"/>
        <v>0.40322999999999998</v>
      </c>
      <c r="F311">
        <v>218</v>
      </c>
    </row>
    <row r="312" spans="1:6" customFormat="1" x14ac:dyDescent="0.35">
      <c r="A312">
        <v>2.7</v>
      </c>
      <c r="B312">
        <v>3.95</v>
      </c>
      <c r="C312">
        <v>2.46</v>
      </c>
      <c r="D312" t="str">
        <f>IF('Season 1 '!J213=1, "Draw", IF('Season 1 '!J213=3, "Home Win", "Away Win"))</f>
        <v>Away Win</v>
      </c>
      <c r="E312" s="4">
        <f t="shared" si="4"/>
        <v>0.40649999999999997</v>
      </c>
      <c r="F312">
        <v>212</v>
      </c>
    </row>
    <row r="313" spans="1:6" customFormat="1" x14ac:dyDescent="0.35">
      <c r="A313">
        <v>2.68</v>
      </c>
      <c r="B313">
        <v>3.99</v>
      </c>
      <c r="C313">
        <v>2.46</v>
      </c>
      <c r="D313" t="str">
        <f>IF('Season 1 '!J284=1, "Draw", IF('Season 1 '!J284=3, "Home Win", "Away Win"))</f>
        <v>Away Win</v>
      </c>
      <c r="E313" s="4">
        <f t="shared" si="4"/>
        <v>0.40649999999999997</v>
      </c>
      <c r="F313">
        <v>283</v>
      </c>
    </row>
    <row r="314" spans="1:6" customFormat="1" x14ac:dyDescent="0.35">
      <c r="A314">
        <v>2.4300000000000002</v>
      </c>
      <c r="B314">
        <v>3.44</v>
      </c>
      <c r="C314">
        <v>3.05</v>
      </c>
      <c r="D314" t="str">
        <f>IF('Season 1 '!J402=1, "Draw", IF('Season 1 '!J402=3, "Home Win", "Away Win"))</f>
        <v>Home Win</v>
      </c>
      <c r="E314" s="4">
        <f t="shared" si="4"/>
        <v>0.41152</v>
      </c>
      <c r="F314">
        <v>401</v>
      </c>
    </row>
    <row r="315" spans="1:6" customFormat="1" x14ac:dyDescent="0.35">
      <c r="A315">
        <v>2.4300000000000002</v>
      </c>
      <c r="B315">
        <v>3.81</v>
      </c>
      <c r="C315">
        <v>2.81</v>
      </c>
      <c r="D315" t="str">
        <f>IF('Season 1 '!J535=1, "Draw", IF('Season 1 '!J535=3, "Home Win", "Away Win"))</f>
        <v>Home Win</v>
      </c>
      <c r="E315" s="4">
        <f t="shared" si="4"/>
        <v>0.41152</v>
      </c>
      <c r="F315">
        <v>534</v>
      </c>
    </row>
    <row r="316" spans="1:6" customFormat="1" x14ac:dyDescent="0.35">
      <c r="A316">
        <v>2.98</v>
      </c>
      <c r="B316">
        <v>3.53</v>
      </c>
      <c r="C316">
        <v>2.4300000000000002</v>
      </c>
      <c r="D316" t="str">
        <f>IF('Season 1 '!J610=1, "Draw", IF('Season 1 '!J610=3, "Home Win", "Away Win"))</f>
        <v>Away Win</v>
      </c>
      <c r="E316" s="4">
        <f t="shared" si="4"/>
        <v>0.41152</v>
      </c>
      <c r="F316">
        <v>609</v>
      </c>
    </row>
    <row r="317" spans="1:6" customFormat="1" x14ac:dyDescent="0.35">
      <c r="A317">
        <v>2.69</v>
      </c>
      <c r="B317">
        <v>4.0599999999999996</v>
      </c>
      <c r="C317">
        <v>2.4300000000000002</v>
      </c>
      <c r="D317" t="str">
        <f>IF('Season 1 '!J618=1, "Draw", IF('Season 1 '!J618=3, "Home Win", "Away Win"))</f>
        <v>Away Win</v>
      </c>
      <c r="E317" s="4">
        <f t="shared" si="4"/>
        <v>0.41152</v>
      </c>
      <c r="F317">
        <v>617</v>
      </c>
    </row>
    <row r="318" spans="1:6" customFormat="1" x14ac:dyDescent="0.35">
      <c r="A318">
        <v>2.4300000000000002</v>
      </c>
      <c r="B318">
        <v>3.66</v>
      </c>
      <c r="C318">
        <v>2.9</v>
      </c>
      <c r="D318" t="str">
        <f>IF('Season 1 '!J710=1, "Draw", IF('Season 1 '!J710=3, "Home Win", "Away Win"))</f>
        <v>Home Win</v>
      </c>
      <c r="E318" s="4">
        <f t="shared" si="4"/>
        <v>0.41152</v>
      </c>
      <c r="F318">
        <v>709</v>
      </c>
    </row>
    <row r="319" spans="1:6" customFormat="1" x14ac:dyDescent="0.35">
      <c r="A319">
        <v>2.4300000000000002</v>
      </c>
      <c r="B319">
        <v>3.49</v>
      </c>
      <c r="C319">
        <v>3.01</v>
      </c>
      <c r="D319" t="str">
        <f>IF('Season 1 '!J757=1, "Draw", IF('Season 1 '!J757=3, "Home Win", "Away Win"))</f>
        <v>Home Win</v>
      </c>
      <c r="E319" s="4">
        <f t="shared" si="4"/>
        <v>0.41152</v>
      </c>
      <c r="F319">
        <v>756</v>
      </c>
    </row>
    <row r="320" spans="1:6" customFormat="1" x14ac:dyDescent="0.35">
      <c r="A320">
        <v>2.68</v>
      </c>
      <c r="B320">
        <v>4.13</v>
      </c>
      <c r="C320">
        <v>2.41</v>
      </c>
      <c r="D320" t="str">
        <f>IF('Season 1 '!J730=1, "Draw", IF('Season 1 '!J730=3, "Home Win", "Away Win"))</f>
        <v>Away Win</v>
      </c>
      <c r="E320" s="4">
        <f t="shared" si="4"/>
        <v>0.41493999999999998</v>
      </c>
      <c r="F320">
        <v>729</v>
      </c>
    </row>
    <row r="321" spans="1:6" customFormat="1" x14ac:dyDescent="0.35">
      <c r="A321">
        <v>2.8</v>
      </c>
      <c r="B321">
        <v>3.9</v>
      </c>
      <c r="C321">
        <v>2.4</v>
      </c>
      <c r="D321" t="str">
        <f>IF('Season 1 '!J578=1, "Draw", IF('Season 1 '!J578=3, "Home Win", "Away Win"))</f>
        <v>Away Win</v>
      </c>
      <c r="E321" s="4">
        <f t="shared" si="4"/>
        <v>0.41666999999999998</v>
      </c>
      <c r="F321">
        <v>577</v>
      </c>
    </row>
    <row r="322" spans="1:6" customFormat="1" x14ac:dyDescent="0.35">
      <c r="A322">
        <v>2.71</v>
      </c>
      <c r="B322">
        <v>4.17</v>
      </c>
      <c r="C322">
        <v>2.38</v>
      </c>
      <c r="D322" t="str">
        <f>IF('Season 1 '!J731=1, "Draw", IF('Season 1 '!J731=3, "Home Win", "Away Win"))</f>
        <v>Away Win</v>
      </c>
      <c r="E322" s="4">
        <f t="shared" ref="E322:E385" si="5">ROUND(IF(D322="Draw", 1/B322, IF(D322="Home Win", 1/A322, 1/C322)),5)</f>
        <v>0.42016999999999999</v>
      </c>
      <c r="F322">
        <v>730</v>
      </c>
    </row>
    <row r="323" spans="1:6" customFormat="1" x14ac:dyDescent="0.35">
      <c r="A323">
        <v>2.89</v>
      </c>
      <c r="B323">
        <v>3.85</v>
      </c>
      <c r="C323">
        <v>2.36</v>
      </c>
      <c r="D323" t="str">
        <f>IF('Season 1 '!J344=1, "Draw", IF('Season 1 '!J344=3, "Home Win", "Away Win"))</f>
        <v>Away Win</v>
      </c>
      <c r="E323" s="4">
        <f t="shared" si="5"/>
        <v>0.42373</v>
      </c>
      <c r="F323">
        <v>343</v>
      </c>
    </row>
    <row r="324" spans="1:6" customFormat="1" x14ac:dyDescent="0.35">
      <c r="A324">
        <v>2.36</v>
      </c>
      <c r="B324">
        <v>4</v>
      </c>
      <c r="C324">
        <v>2.8</v>
      </c>
      <c r="D324" t="str">
        <f>IF('Season 1 '!J347=1, "Draw", IF('Season 1 '!J347=3, "Home Win", "Away Win"))</f>
        <v>Home Win</v>
      </c>
      <c r="E324" s="4">
        <f t="shared" si="5"/>
        <v>0.42373</v>
      </c>
      <c r="F324">
        <v>346</v>
      </c>
    </row>
    <row r="325" spans="1:6" customFormat="1" x14ac:dyDescent="0.35">
      <c r="A325">
        <v>2.85</v>
      </c>
      <c r="B325">
        <v>3.92</v>
      </c>
      <c r="C325">
        <v>2.36</v>
      </c>
      <c r="D325" t="str">
        <f>IF('Season 1 '!J638=1, "Draw", IF('Season 1 '!J638=3, "Home Win", "Away Win"))</f>
        <v>Away Win</v>
      </c>
      <c r="E325" s="4">
        <f t="shared" si="5"/>
        <v>0.42373</v>
      </c>
      <c r="F325">
        <v>637</v>
      </c>
    </row>
    <row r="326" spans="1:6" customFormat="1" x14ac:dyDescent="0.35">
      <c r="A326">
        <v>2.79</v>
      </c>
      <c r="B326">
        <v>4.03</v>
      </c>
      <c r="C326">
        <v>2.36</v>
      </c>
      <c r="D326" t="str">
        <f>IF('Season 1 '!J652=1, "Draw", IF('Season 1 '!J652=3, "Home Win", "Away Win"))</f>
        <v>Away Win</v>
      </c>
      <c r="E326" s="4">
        <f t="shared" si="5"/>
        <v>0.42373</v>
      </c>
      <c r="F326">
        <v>651</v>
      </c>
    </row>
    <row r="327" spans="1:6" customFormat="1" x14ac:dyDescent="0.35">
      <c r="A327">
        <v>2.35</v>
      </c>
      <c r="B327">
        <v>3.75</v>
      </c>
      <c r="C327">
        <v>2.97</v>
      </c>
      <c r="D327" t="str">
        <f>IF('Season 1 '!J315=1, "Draw", IF('Season 1 '!J315=3, "Home Win", "Away Win"))</f>
        <v>Home Win</v>
      </c>
      <c r="E327" s="4">
        <f t="shared" si="5"/>
        <v>0.42553000000000002</v>
      </c>
      <c r="F327">
        <v>314</v>
      </c>
    </row>
    <row r="328" spans="1:6" customFormat="1" x14ac:dyDescent="0.35">
      <c r="A328">
        <v>2.95</v>
      </c>
      <c r="B328">
        <v>3.81</v>
      </c>
      <c r="C328">
        <v>2.33</v>
      </c>
      <c r="D328" t="str">
        <f>IF('Season 1 '!J418=1, "Draw", IF('Season 1 '!J418=3, "Home Win", "Away Win"))</f>
        <v>Away Win</v>
      </c>
      <c r="E328" s="4">
        <f t="shared" si="5"/>
        <v>0.42918000000000001</v>
      </c>
      <c r="F328">
        <v>417</v>
      </c>
    </row>
    <row r="329" spans="1:6" customFormat="1" x14ac:dyDescent="0.35">
      <c r="A329">
        <v>2.3199999999999998</v>
      </c>
      <c r="B329">
        <v>3.37</v>
      </c>
      <c r="C329">
        <v>3.31</v>
      </c>
      <c r="D329" t="str">
        <f>IF('Season 1 '!J331=1, "Draw", IF('Season 1 '!J331=3, "Home Win", "Away Win"))</f>
        <v>Home Win</v>
      </c>
      <c r="E329" s="4">
        <f t="shared" si="5"/>
        <v>0.43103000000000002</v>
      </c>
      <c r="F329">
        <v>330</v>
      </c>
    </row>
    <row r="330" spans="1:6" customFormat="1" x14ac:dyDescent="0.35">
      <c r="A330">
        <v>2.2999999999999998</v>
      </c>
      <c r="B330">
        <v>3.71</v>
      </c>
      <c r="C330">
        <v>3.07</v>
      </c>
      <c r="D330" t="str">
        <f>IF('Season 1 '!J112=1, "Draw", IF('Season 1 '!J112=3, "Home Win", "Away Win"))</f>
        <v>Home Win</v>
      </c>
      <c r="E330" s="4">
        <f t="shared" si="5"/>
        <v>0.43478</v>
      </c>
      <c r="F330">
        <v>111</v>
      </c>
    </row>
    <row r="331" spans="1:6" customFormat="1" x14ac:dyDescent="0.35">
      <c r="A331">
        <v>2.88</v>
      </c>
      <c r="B331">
        <v>4.05</v>
      </c>
      <c r="C331">
        <v>2.2999999999999998</v>
      </c>
      <c r="D331" t="str">
        <f>IF('Season 1 '!J540=1, "Draw", IF('Season 1 '!J540=3, "Home Win", "Away Win"))</f>
        <v>Away Win</v>
      </c>
      <c r="E331" s="4">
        <f t="shared" si="5"/>
        <v>0.43478</v>
      </c>
      <c r="F331">
        <v>539</v>
      </c>
    </row>
    <row r="332" spans="1:6" customFormat="1" x14ac:dyDescent="0.35">
      <c r="A332">
        <v>2.29</v>
      </c>
      <c r="B332">
        <v>3.57</v>
      </c>
      <c r="C332">
        <v>3.19</v>
      </c>
      <c r="D332" t="str">
        <f>IF('Season 1 '!J405=1, "Draw", IF('Season 1 '!J405=3, "Home Win", "Away Win"))</f>
        <v>Home Win</v>
      </c>
      <c r="E332" s="4">
        <f t="shared" si="5"/>
        <v>0.43668000000000001</v>
      </c>
      <c r="F332">
        <v>404</v>
      </c>
    </row>
    <row r="333" spans="1:6" customFormat="1" x14ac:dyDescent="0.35">
      <c r="A333">
        <v>3.18</v>
      </c>
      <c r="B333">
        <v>3.59</v>
      </c>
      <c r="C333">
        <v>2.29</v>
      </c>
      <c r="D333" t="str">
        <f>IF('Season 1 '!J668=1, "Draw", IF('Season 1 '!J668=3, "Home Win", "Away Win"))</f>
        <v>Away Win</v>
      </c>
      <c r="E333" s="4">
        <f t="shared" si="5"/>
        <v>0.43668000000000001</v>
      </c>
      <c r="F333">
        <v>667</v>
      </c>
    </row>
    <row r="334" spans="1:6" customFormat="1" x14ac:dyDescent="0.35">
      <c r="A334">
        <v>2.29</v>
      </c>
      <c r="B334">
        <v>3.5</v>
      </c>
      <c r="C334">
        <v>3.25</v>
      </c>
      <c r="D334" t="str">
        <f>IF('Season 1 '!J729=1, "Draw", IF('Season 1 '!J729=3, "Home Win", "Away Win"))</f>
        <v>Home Win</v>
      </c>
      <c r="E334" s="4">
        <f t="shared" si="5"/>
        <v>0.43668000000000001</v>
      </c>
      <c r="F334">
        <v>728</v>
      </c>
    </row>
    <row r="335" spans="1:6" customFormat="1" x14ac:dyDescent="0.35">
      <c r="A335">
        <v>3.28</v>
      </c>
      <c r="B335">
        <v>3.54</v>
      </c>
      <c r="C335">
        <v>2.2599999999999998</v>
      </c>
      <c r="D335" t="str">
        <f>IF('Season 1 '!J90=1, "Draw", IF('Season 1 '!J90=3, "Home Win", "Away Win"))</f>
        <v>Away Win</v>
      </c>
      <c r="E335" s="4">
        <f t="shared" si="5"/>
        <v>0.44247999999999998</v>
      </c>
      <c r="F335">
        <v>89</v>
      </c>
    </row>
    <row r="336" spans="1:6" customFormat="1" x14ac:dyDescent="0.35">
      <c r="A336">
        <v>2.87</v>
      </c>
      <c r="B336">
        <v>4.18</v>
      </c>
      <c r="C336">
        <v>2.2599999999999998</v>
      </c>
      <c r="D336" t="str">
        <f>IF('Season 1 '!J277=1, "Draw", IF('Season 1 '!J277=3, "Home Win", "Away Win"))</f>
        <v>Away Win</v>
      </c>
      <c r="E336" s="4">
        <f t="shared" si="5"/>
        <v>0.44247999999999998</v>
      </c>
      <c r="F336">
        <v>276</v>
      </c>
    </row>
    <row r="337" spans="1:6" customFormat="1" x14ac:dyDescent="0.35">
      <c r="A337">
        <v>2.99</v>
      </c>
      <c r="B337">
        <v>3.97</v>
      </c>
      <c r="C337">
        <v>2.25</v>
      </c>
      <c r="D337" t="str">
        <f>IF('Season 1 '!J14=1, "Draw", IF('Season 1 '!J14=3, "Home Win", "Away Win"))</f>
        <v>Away Win</v>
      </c>
      <c r="E337" s="4">
        <f t="shared" si="5"/>
        <v>0.44444</v>
      </c>
      <c r="F337">
        <v>13</v>
      </c>
    </row>
    <row r="338" spans="1:6" customFormat="1" x14ac:dyDescent="0.35">
      <c r="A338">
        <v>3.11</v>
      </c>
      <c r="B338">
        <v>3.78</v>
      </c>
      <c r="C338">
        <v>2.25</v>
      </c>
      <c r="D338" t="str">
        <f>IF('Season 1 '!J206=1, "Draw", IF('Season 1 '!J206=3, "Home Win", "Away Win"))</f>
        <v>Away Win</v>
      </c>
      <c r="E338" s="4">
        <f t="shared" si="5"/>
        <v>0.44444</v>
      </c>
      <c r="F338">
        <v>205</v>
      </c>
    </row>
    <row r="339" spans="1:6" customFormat="1" x14ac:dyDescent="0.35">
      <c r="A339">
        <v>2.23</v>
      </c>
      <c r="B339">
        <v>3.76</v>
      </c>
      <c r="C339">
        <v>3.18</v>
      </c>
      <c r="D339" t="str">
        <f>IF('Season 1 '!J487=1, "Draw", IF('Season 1 '!J487=3, "Home Win", "Away Win"))</f>
        <v>Home Win</v>
      </c>
      <c r="E339" s="4">
        <f t="shared" si="5"/>
        <v>0.44843</v>
      </c>
      <c r="F339">
        <v>486</v>
      </c>
    </row>
    <row r="340" spans="1:6" customFormat="1" x14ac:dyDescent="0.35">
      <c r="A340">
        <v>3.21</v>
      </c>
      <c r="B340">
        <v>3.7</v>
      </c>
      <c r="C340">
        <v>2.23</v>
      </c>
      <c r="D340" t="str">
        <f>IF('Season 1 '!J675=1, "Draw", IF('Season 1 '!J675=3, "Home Win", "Away Win"))</f>
        <v>Away Win</v>
      </c>
      <c r="E340" s="4">
        <f t="shared" si="5"/>
        <v>0.44843</v>
      </c>
      <c r="F340">
        <v>674</v>
      </c>
    </row>
    <row r="341" spans="1:6" customFormat="1" x14ac:dyDescent="0.35">
      <c r="A341">
        <v>2.95</v>
      </c>
      <c r="B341">
        <v>4.13</v>
      </c>
      <c r="C341">
        <v>2.23</v>
      </c>
      <c r="D341" t="str">
        <f>IF('Season 1 '!J683=1, "Draw", IF('Season 1 '!J683=3, "Home Win", "Away Win"))</f>
        <v>Away Win</v>
      </c>
      <c r="E341" s="4">
        <f t="shared" si="5"/>
        <v>0.44843</v>
      </c>
      <c r="F341">
        <v>682</v>
      </c>
    </row>
    <row r="342" spans="1:6" customFormat="1" x14ac:dyDescent="0.35">
      <c r="A342">
        <v>3.29</v>
      </c>
      <c r="B342">
        <v>3.63</v>
      </c>
      <c r="C342">
        <v>2.2200000000000002</v>
      </c>
      <c r="D342" t="str">
        <f>IF('Season 1 '!J366=1, "Draw", IF('Season 1 '!J366=3, "Home Win", "Away Win"))</f>
        <v>Away Win</v>
      </c>
      <c r="E342" s="4">
        <f t="shared" si="5"/>
        <v>0.45045000000000002</v>
      </c>
      <c r="F342">
        <v>365</v>
      </c>
    </row>
    <row r="343" spans="1:6" customFormat="1" x14ac:dyDescent="0.35">
      <c r="A343">
        <v>2.21</v>
      </c>
      <c r="B343">
        <v>3.74</v>
      </c>
      <c r="C343">
        <v>3.23</v>
      </c>
      <c r="D343" t="str">
        <f>IF('Season 1 '!J296=1, "Draw", IF('Season 1 '!J296=3, "Home Win", "Away Win"))</f>
        <v>Home Win</v>
      </c>
      <c r="E343" s="4">
        <f t="shared" si="5"/>
        <v>0.45249</v>
      </c>
      <c r="F343">
        <v>295</v>
      </c>
    </row>
    <row r="344" spans="1:6" customFormat="1" x14ac:dyDescent="0.35">
      <c r="A344">
        <v>2.21</v>
      </c>
      <c r="B344">
        <v>3.99</v>
      </c>
      <c r="C344">
        <v>3.07</v>
      </c>
      <c r="D344" t="str">
        <f>IF('Season 1 '!J456=1, "Draw", IF('Season 1 '!J456=3, "Home Win", "Away Win"))</f>
        <v>Home Win</v>
      </c>
      <c r="E344" s="4">
        <f t="shared" si="5"/>
        <v>0.45249</v>
      </c>
      <c r="F344">
        <v>455</v>
      </c>
    </row>
    <row r="345" spans="1:6" customFormat="1" x14ac:dyDescent="0.35">
      <c r="A345">
        <v>2.2000000000000002</v>
      </c>
      <c r="B345">
        <v>3.84</v>
      </c>
      <c r="C345">
        <v>3.17</v>
      </c>
      <c r="D345" t="str">
        <f>IF('Season 1 '!J64=1, "Draw", IF('Season 1 '!J64=3, "Home Win", "Away Win"))</f>
        <v>Home Win</v>
      </c>
      <c r="E345" s="4">
        <f t="shared" si="5"/>
        <v>0.45455000000000001</v>
      </c>
      <c r="F345">
        <v>63</v>
      </c>
    </row>
    <row r="346" spans="1:6" customFormat="1" x14ac:dyDescent="0.35">
      <c r="A346">
        <v>2.2000000000000002</v>
      </c>
      <c r="B346">
        <v>3.75</v>
      </c>
      <c r="C346">
        <v>3.23</v>
      </c>
      <c r="D346" t="str">
        <f>IF('Season 1 '!J179=1, "Draw", IF('Season 1 '!J179=3, "Home Win", "Away Win"))</f>
        <v>Home Win</v>
      </c>
      <c r="E346" s="4">
        <f t="shared" si="5"/>
        <v>0.45455000000000001</v>
      </c>
      <c r="F346">
        <v>178</v>
      </c>
    </row>
    <row r="347" spans="1:6" customFormat="1" x14ac:dyDescent="0.35">
      <c r="A347">
        <v>3.74</v>
      </c>
      <c r="B347">
        <v>3.33</v>
      </c>
      <c r="C347">
        <v>2.16</v>
      </c>
      <c r="D347" t="str">
        <f>IF('Season 1 '!J76=1, "Draw", IF('Season 1 '!J76=3, "Home Win", "Away Win"))</f>
        <v>Away Win</v>
      </c>
      <c r="E347" s="4">
        <f t="shared" si="5"/>
        <v>0.46295999999999998</v>
      </c>
      <c r="F347">
        <v>75</v>
      </c>
    </row>
    <row r="348" spans="1:6" customFormat="1" x14ac:dyDescent="0.35">
      <c r="A348">
        <v>2.16</v>
      </c>
      <c r="B348">
        <v>3.86</v>
      </c>
      <c r="C348">
        <v>3.25</v>
      </c>
      <c r="D348" t="str">
        <f>IF('Season 1 '!J488=1, "Draw", IF('Season 1 '!J488=3, "Home Win", "Away Win"))</f>
        <v>Home Win</v>
      </c>
      <c r="E348" s="4">
        <f t="shared" si="5"/>
        <v>0.46295999999999998</v>
      </c>
      <c r="F348">
        <v>487</v>
      </c>
    </row>
    <row r="349" spans="1:6" customFormat="1" x14ac:dyDescent="0.35">
      <c r="A349">
        <v>3.25</v>
      </c>
      <c r="B349">
        <v>3.92</v>
      </c>
      <c r="C349">
        <v>2.14</v>
      </c>
      <c r="D349" t="str">
        <f>IF('Season 1 '!J382=1, "Draw", IF('Season 1 '!J382=3, "Home Win", "Away Win"))</f>
        <v>Away Win</v>
      </c>
      <c r="E349" s="4">
        <f t="shared" si="5"/>
        <v>0.46728999999999998</v>
      </c>
      <c r="F349">
        <v>381</v>
      </c>
    </row>
    <row r="350" spans="1:6" customFormat="1" x14ac:dyDescent="0.35">
      <c r="A350">
        <v>2.13</v>
      </c>
      <c r="B350">
        <v>3.64</v>
      </c>
      <c r="C350">
        <v>3.51</v>
      </c>
      <c r="D350" t="str">
        <f>IF('Season 1 '!J155=1, "Draw", IF('Season 1 '!J155=3, "Home Win", "Away Win"))</f>
        <v>Home Win</v>
      </c>
      <c r="E350" s="4">
        <f t="shared" si="5"/>
        <v>0.46948000000000001</v>
      </c>
      <c r="F350">
        <v>154</v>
      </c>
    </row>
    <row r="351" spans="1:6" customFormat="1" x14ac:dyDescent="0.35">
      <c r="A351">
        <v>2.12</v>
      </c>
      <c r="B351">
        <v>3.89</v>
      </c>
      <c r="C351">
        <v>3.32</v>
      </c>
      <c r="D351" t="str">
        <f>IF('Season 1 '!J231=1, "Draw", IF('Season 1 '!J231=3, "Home Win", "Away Win"))</f>
        <v>Home Win</v>
      </c>
      <c r="E351" s="4">
        <f t="shared" si="5"/>
        <v>0.47170000000000001</v>
      </c>
      <c r="F351">
        <v>230</v>
      </c>
    </row>
    <row r="352" spans="1:6" customFormat="1" x14ac:dyDescent="0.35">
      <c r="A352">
        <v>3.36</v>
      </c>
      <c r="B352">
        <v>3.85</v>
      </c>
      <c r="C352">
        <v>2.12</v>
      </c>
      <c r="D352" t="str">
        <f>IF('Season 1 '!J264=1, "Draw", IF('Season 1 '!J264=3, "Home Win", "Away Win"))</f>
        <v>Away Win</v>
      </c>
      <c r="E352" s="4">
        <f t="shared" si="5"/>
        <v>0.47170000000000001</v>
      </c>
      <c r="F352">
        <v>263</v>
      </c>
    </row>
    <row r="353" spans="1:6" customFormat="1" x14ac:dyDescent="0.35">
      <c r="A353">
        <v>2.12</v>
      </c>
      <c r="B353">
        <v>3.6</v>
      </c>
      <c r="C353">
        <v>3.56</v>
      </c>
      <c r="D353" t="str">
        <f>IF('Season 1 '!J304=1, "Draw", IF('Season 1 '!J304=3, "Home Win", "Away Win"))</f>
        <v>Home Win</v>
      </c>
      <c r="E353" s="4">
        <f t="shared" si="5"/>
        <v>0.47170000000000001</v>
      </c>
      <c r="F353">
        <v>303</v>
      </c>
    </row>
    <row r="354" spans="1:6" customFormat="1" x14ac:dyDescent="0.35">
      <c r="A354">
        <v>2.12</v>
      </c>
      <c r="B354">
        <v>3.84</v>
      </c>
      <c r="C354">
        <v>3.37</v>
      </c>
      <c r="D354" t="str">
        <f>IF('Season 1 '!J497=1, "Draw", IF('Season 1 '!J497=3, "Home Win", "Away Win"))</f>
        <v>Home Win</v>
      </c>
      <c r="E354" s="4">
        <f t="shared" si="5"/>
        <v>0.47170000000000001</v>
      </c>
      <c r="F354">
        <v>496</v>
      </c>
    </row>
    <row r="355" spans="1:6" customFormat="1" x14ac:dyDescent="0.35">
      <c r="A355">
        <v>2.11</v>
      </c>
      <c r="B355">
        <v>3.99</v>
      </c>
      <c r="C355">
        <v>3.27</v>
      </c>
      <c r="D355" t="str">
        <f>IF('Season 1 '!J97=1, "Draw", IF('Season 1 '!J97=3, "Home Win", "Away Win"))</f>
        <v>Home Win</v>
      </c>
      <c r="E355" s="4">
        <f t="shared" si="5"/>
        <v>0.47393000000000002</v>
      </c>
      <c r="F355">
        <v>96</v>
      </c>
    </row>
    <row r="356" spans="1:6" customFormat="1" x14ac:dyDescent="0.35">
      <c r="A356">
        <v>3.36</v>
      </c>
      <c r="B356">
        <v>3.89</v>
      </c>
      <c r="C356">
        <v>2.1</v>
      </c>
      <c r="D356" t="str">
        <f>IF('Season 1 '!J538=1, "Draw", IF('Season 1 '!J538=3, "Home Win", "Away Win"))</f>
        <v>Away Win</v>
      </c>
      <c r="E356" s="4">
        <f t="shared" si="5"/>
        <v>0.47619</v>
      </c>
      <c r="F356">
        <v>537</v>
      </c>
    </row>
    <row r="357" spans="1:6" customFormat="1" x14ac:dyDescent="0.35">
      <c r="A357">
        <v>2.09</v>
      </c>
      <c r="B357">
        <v>3.77</v>
      </c>
      <c r="C357">
        <v>3.5</v>
      </c>
      <c r="D357" t="str">
        <f>IF('Season 1 '!J93=1, "Draw", IF('Season 1 '!J93=3, "Home Win", "Away Win"))</f>
        <v>Home Win</v>
      </c>
      <c r="E357" s="4">
        <f t="shared" si="5"/>
        <v>0.47847000000000001</v>
      </c>
      <c r="F357">
        <v>92</v>
      </c>
    </row>
    <row r="358" spans="1:6" customFormat="1" x14ac:dyDescent="0.35">
      <c r="A358">
        <v>3.33</v>
      </c>
      <c r="B358">
        <v>3.99</v>
      </c>
      <c r="C358">
        <v>2.09</v>
      </c>
      <c r="D358" t="str">
        <f>IF('Season 1 '!J243=1, "Draw", IF('Season 1 '!J243=3, "Home Win", "Away Win"))</f>
        <v>Away Win</v>
      </c>
      <c r="E358" s="4">
        <f t="shared" si="5"/>
        <v>0.47847000000000001</v>
      </c>
      <c r="F358">
        <v>242</v>
      </c>
    </row>
    <row r="359" spans="1:6" customFormat="1" x14ac:dyDescent="0.35">
      <c r="A359">
        <v>2.08</v>
      </c>
      <c r="B359">
        <v>3.99</v>
      </c>
      <c r="C359">
        <v>3.35</v>
      </c>
      <c r="D359" t="str">
        <f>IF('Season 1 '!J7=1, "Draw", IF('Season 1 '!J7=3, "Home Win", "Away Win"))</f>
        <v>Home Win</v>
      </c>
      <c r="E359" s="4">
        <f t="shared" si="5"/>
        <v>0.48076999999999998</v>
      </c>
      <c r="F359">
        <v>6</v>
      </c>
    </row>
    <row r="360" spans="1:6" customFormat="1" x14ac:dyDescent="0.35">
      <c r="A360">
        <v>2.08</v>
      </c>
      <c r="B360">
        <v>3.87</v>
      </c>
      <c r="C360">
        <v>3.43</v>
      </c>
      <c r="D360" t="str">
        <f>IF('Season 1 '!J124=1, "Draw", IF('Season 1 '!J124=3, "Home Win", "Away Win"))</f>
        <v>Home Win</v>
      </c>
      <c r="E360" s="4">
        <f t="shared" si="5"/>
        <v>0.48076999999999998</v>
      </c>
      <c r="F360">
        <v>123</v>
      </c>
    </row>
    <row r="361" spans="1:6" customFormat="1" x14ac:dyDescent="0.35">
      <c r="A361">
        <v>3.62</v>
      </c>
      <c r="B361">
        <v>3.67</v>
      </c>
      <c r="C361">
        <v>2.08</v>
      </c>
      <c r="D361" t="str">
        <f>IF('Season 1 '!J188=1, "Draw", IF('Season 1 '!J188=3, "Home Win", "Away Win"))</f>
        <v>Away Win</v>
      </c>
      <c r="E361" s="4">
        <f t="shared" si="5"/>
        <v>0.48076999999999998</v>
      </c>
      <c r="F361">
        <v>187</v>
      </c>
    </row>
    <row r="362" spans="1:6" customFormat="1" x14ac:dyDescent="0.35">
      <c r="A362">
        <v>3.53</v>
      </c>
      <c r="B362">
        <v>3.75</v>
      </c>
      <c r="C362">
        <v>2.08</v>
      </c>
      <c r="D362" t="str">
        <f>IF('Season 1 '!J682=1, "Draw", IF('Season 1 '!J682=3, "Home Win", "Away Win"))</f>
        <v>Away Win</v>
      </c>
      <c r="E362" s="4">
        <f t="shared" si="5"/>
        <v>0.48076999999999998</v>
      </c>
      <c r="F362">
        <v>681</v>
      </c>
    </row>
    <row r="363" spans="1:6" customFormat="1" x14ac:dyDescent="0.35">
      <c r="A363">
        <v>3.38</v>
      </c>
      <c r="B363">
        <v>3.99</v>
      </c>
      <c r="C363">
        <v>2.0699999999999998</v>
      </c>
      <c r="D363" t="str">
        <f>IF('Season 1 '!J38=1, "Draw", IF('Season 1 '!J38=3, "Home Win", "Away Win"))</f>
        <v>Away Win</v>
      </c>
      <c r="E363" s="4">
        <f t="shared" si="5"/>
        <v>0.48309000000000002</v>
      </c>
      <c r="F363">
        <v>37</v>
      </c>
    </row>
    <row r="364" spans="1:6" customFormat="1" x14ac:dyDescent="0.35">
      <c r="A364">
        <v>2.0699999999999998</v>
      </c>
      <c r="B364">
        <v>3.93</v>
      </c>
      <c r="C364">
        <v>3.43</v>
      </c>
      <c r="D364" t="str">
        <f>IF('Season 1 '!J158=1, "Draw", IF('Season 1 '!J158=3, "Home Win", "Away Win"))</f>
        <v>Home Win</v>
      </c>
      <c r="E364" s="4">
        <f t="shared" si="5"/>
        <v>0.48309000000000002</v>
      </c>
      <c r="F364">
        <v>157</v>
      </c>
    </row>
    <row r="365" spans="1:6" customFormat="1" x14ac:dyDescent="0.35">
      <c r="A365">
        <v>3.85</v>
      </c>
      <c r="B365">
        <v>3.49</v>
      </c>
      <c r="C365">
        <v>2.0699999999999998</v>
      </c>
      <c r="D365" t="str">
        <f>IF('Season 1 '!J544=1, "Draw", IF('Season 1 '!J544=3, "Home Win", "Away Win"))</f>
        <v>Away Win</v>
      </c>
      <c r="E365" s="4">
        <f t="shared" si="5"/>
        <v>0.48309000000000002</v>
      </c>
      <c r="F365">
        <v>543</v>
      </c>
    </row>
    <row r="366" spans="1:6" customFormat="1" x14ac:dyDescent="0.35">
      <c r="A366">
        <v>3.59</v>
      </c>
      <c r="B366">
        <v>3.72</v>
      </c>
      <c r="C366">
        <v>2.0699999999999998</v>
      </c>
      <c r="D366" t="str">
        <f>IF('Season 1 '!J653=1, "Draw", IF('Season 1 '!J653=3, "Home Win", "Away Win"))</f>
        <v>Away Win</v>
      </c>
      <c r="E366" s="4">
        <f t="shared" si="5"/>
        <v>0.48309000000000002</v>
      </c>
      <c r="F366">
        <v>652</v>
      </c>
    </row>
    <row r="367" spans="1:6" customFormat="1" x14ac:dyDescent="0.35">
      <c r="A367">
        <v>2.06</v>
      </c>
      <c r="B367">
        <v>4.09</v>
      </c>
      <c r="C367">
        <v>3.32</v>
      </c>
      <c r="D367" t="str">
        <f>IF('Season 1 '!J286=1, "Draw", IF('Season 1 '!J286=3, "Home Win", "Away Win"))</f>
        <v>Home Win</v>
      </c>
      <c r="E367" s="4">
        <f t="shared" si="5"/>
        <v>0.48543999999999998</v>
      </c>
      <c r="F367">
        <v>285</v>
      </c>
    </row>
    <row r="368" spans="1:6" customFormat="1" x14ac:dyDescent="0.35">
      <c r="A368">
        <v>2.0499999999999998</v>
      </c>
      <c r="B368">
        <v>3.74</v>
      </c>
      <c r="C368">
        <v>3.64</v>
      </c>
      <c r="D368" t="str">
        <f>IF('Season 1 '!J311=1, "Draw", IF('Season 1 '!J311=3, "Home Win", "Away Win"))</f>
        <v>Home Win</v>
      </c>
      <c r="E368" s="4">
        <f t="shared" si="5"/>
        <v>0.48780000000000001</v>
      </c>
      <c r="F368">
        <v>310</v>
      </c>
    </row>
    <row r="369" spans="1:6" customFormat="1" x14ac:dyDescent="0.35">
      <c r="A369">
        <v>3.59</v>
      </c>
      <c r="B369">
        <v>3.85</v>
      </c>
      <c r="C369">
        <v>2.04</v>
      </c>
      <c r="D369" t="str">
        <f>IF('Season 1 '!J94=1, "Draw", IF('Season 1 '!J94=3, "Home Win", "Away Win"))</f>
        <v>Away Win</v>
      </c>
      <c r="E369" s="4">
        <f t="shared" si="5"/>
        <v>0.49020000000000002</v>
      </c>
      <c r="F369">
        <v>93</v>
      </c>
    </row>
    <row r="370" spans="1:6" customFormat="1" x14ac:dyDescent="0.35">
      <c r="A370">
        <v>2.0299999999999998</v>
      </c>
      <c r="B370">
        <v>3.88</v>
      </c>
      <c r="C370">
        <v>3.58</v>
      </c>
      <c r="D370" t="str">
        <f>IF('Season 1 '!J79=1, "Draw", IF('Season 1 '!J79=3, "Home Win", "Away Win"))</f>
        <v>Home Win</v>
      </c>
      <c r="E370" s="4">
        <f t="shared" si="5"/>
        <v>0.49260999999999999</v>
      </c>
      <c r="F370">
        <v>78</v>
      </c>
    </row>
    <row r="371" spans="1:6" customFormat="1" x14ac:dyDescent="0.35">
      <c r="A371">
        <v>3.63</v>
      </c>
      <c r="B371">
        <v>3.81</v>
      </c>
      <c r="C371">
        <v>2.0299999999999998</v>
      </c>
      <c r="D371" t="str">
        <f>IF('Season 1 '!J119=1, "Draw", IF('Season 1 '!J119=3, "Home Win", "Away Win"))</f>
        <v>Away Win</v>
      </c>
      <c r="E371" s="4">
        <f t="shared" si="5"/>
        <v>0.49260999999999999</v>
      </c>
      <c r="F371">
        <v>118</v>
      </c>
    </row>
    <row r="372" spans="1:6" customFormat="1" x14ac:dyDescent="0.35">
      <c r="A372">
        <v>2.0299999999999998</v>
      </c>
      <c r="B372">
        <v>3.89</v>
      </c>
      <c r="C372">
        <v>3.56</v>
      </c>
      <c r="D372" t="str">
        <f>IF('Season 1 '!J469=1, "Draw", IF('Season 1 '!J469=3, "Home Win", "Away Win"))</f>
        <v>Home Win</v>
      </c>
      <c r="E372" s="4">
        <f t="shared" si="5"/>
        <v>0.49260999999999999</v>
      </c>
      <c r="F372">
        <v>468</v>
      </c>
    </row>
    <row r="373" spans="1:6" customFormat="1" x14ac:dyDescent="0.35">
      <c r="A373">
        <v>3.64</v>
      </c>
      <c r="B373">
        <v>3.86</v>
      </c>
      <c r="C373">
        <v>2.02</v>
      </c>
      <c r="D373" t="str">
        <f>IF('Season 1 '!J355=1, "Draw", IF('Season 1 '!J355=3, "Home Win", "Away Win"))</f>
        <v>Away Win</v>
      </c>
      <c r="E373" s="4">
        <f t="shared" si="5"/>
        <v>0.49504999999999999</v>
      </c>
      <c r="F373">
        <v>354</v>
      </c>
    </row>
    <row r="374" spans="1:6" customFormat="1" x14ac:dyDescent="0.35">
      <c r="A374">
        <v>2.02</v>
      </c>
      <c r="B374">
        <v>4.0999999999999996</v>
      </c>
      <c r="C374">
        <v>3.45</v>
      </c>
      <c r="D374" t="str">
        <f>IF('Season 1 '!J663=1, "Draw", IF('Season 1 '!J663=3, "Home Win", "Away Win"))</f>
        <v>Home Win</v>
      </c>
      <c r="E374" s="4">
        <f t="shared" si="5"/>
        <v>0.49504999999999999</v>
      </c>
      <c r="F374">
        <v>662</v>
      </c>
    </row>
    <row r="375" spans="1:6" customFormat="1" x14ac:dyDescent="0.35">
      <c r="A375">
        <v>2.0099999999999998</v>
      </c>
      <c r="B375">
        <v>3.76</v>
      </c>
      <c r="C375">
        <v>3.73</v>
      </c>
      <c r="D375" t="str">
        <f>IF('Season 1 '!J521=1, "Draw", IF('Season 1 '!J521=3, "Home Win", "Away Win"))</f>
        <v>Home Win</v>
      </c>
      <c r="E375" s="4">
        <f t="shared" si="5"/>
        <v>0.49751000000000001</v>
      </c>
      <c r="F375">
        <v>520</v>
      </c>
    </row>
    <row r="376" spans="1:6" customFormat="1" x14ac:dyDescent="0.35">
      <c r="A376">
        <v>2</v>
      </c>
      <c r="B376">
        <v>4</v>
      </c>
      <c r="C376">
        <v>3.58</v>
      </c>
      <c r="D376" t="str">
        <f>IF('Season 1 '!J623=1, "Draw", IF('Season 1 '!J623=3, "Home Win", "Away Win"))</f>
        <v>Home Win</v>
      </c>
      <c r="E376" s="4">
        <f t="shared" si="5"/>
        <v>0.5</v>
      </c>
      <c r="F376">
        <v>622</v>
      </c>
    </row>
    <row r="377" spans="1:6" customFormat="1" x14ac:dyDescent="0.35">
      <c r="A377">
        <v>1.99</v>
      </c>
      <c r="B377">
        <v>3.68</v>
      </c>
      <c r="C377">
        <v>3.9</v>
      </c>
      <c r="D377" t="str">
        <f>IF('Season 1 '!J225=1, "Draw", IF('Season 1 '!J225=3, "Home Win", "Away Win"))</f>
        <v>Home Win</v>
      </c>
      <c r="E377" s="4">
        <f t="shared" si="5"/>
        <v>0.50251000000000001</v>
      </c>
      <c r="F377">
        <v>224</v>
      </c>
    </row>
    <row r="378" spans="1:6" customFormat="1" x14ac:dyDescent="0.35">
      <c r="A378">
        <v>1.99</v>
      </c>
      <c r="B378">
        <v>4.18</v>
      </c>
      <c r="C378">
        <v>3.47</v>
      </c>
      <c r="D378" t="str">
        <f>IF('Season 1 '!J509=1, "Draw", IF('Season 1 '!J509=3, "Home Win", "Away Win"))</f>
        <v>Home Win</v>
      </c>
      <c r="E378" s="4">
        <f t="shared" si="5"/>
        <v>0.50251000000000001</v>
      </c>
      <c r="F378">
        <v>508</v>
      </c>
    </row>
    <row r="379" spans="1:6" customFormat="1" x14ac:dyDescent="0.35">
      <c r="A379">
        <v>3.92</v>
      </c>
      <c r="B379">
        <v>3.69</v>
      </c>
      <c r="C379">
        <v>1.98</v>
      </c>
      <c r="D379" t="str">
        <f>IF('Season 1 '!J198=1, "Draw", IF('Season 1 '!J198=3, "Home Win", "Away Win"))</f>
        <v>Away Win</v>
      </c>
      <c r="E379" s="4">
        <f t="shared" si="5"/>
        <v>0.50505</v>
      </c>
      <c r="F379">
        <v>197</v>
      </c>
    </row>
    <row r="380" spans="1:6" customFormat="1" x14ac:dyDescent="0.35">
      <c r="A380">
        <v>1.98</v>
      </c>
      <c r="B380">
        <v>3.75</v>
      </c>
      <c r="C380">
        <v>3.88</v>
      </c>
      <c r="D380" t="str">
        <f>IF('Season 1 '!J302=1, "Draw", IF('Season 1 '!J302=3, "Home Win", "Away Win"))</f>
        <v>Home Win</v>
      </c>
      <c r="E380" s="4">
        <f t="shared" si="5"/>
        <v>0.50505</v>
      </c>
      <c r="F380">
        <v>301</v>
      </c>
    </row>
    <row r="381" spans="1:6" customFormat="1" x14ac:dyDescent="0.35">
      <c r="A381">
        <v>3.48</v>
      </c>
      <c r="B381">
        <v>4.2</v>
      </c>
      <c r="C381">
        <v>1.98</v>
      </c>
      <c r="D381" t="str">
        <f>IF('Season 1 '!J316=1, "Draw", IF('Season 1 '!J316=3, "Home Win", "Away Win"))</f>
        <v>Away Win</v>
      </c>
      <c r="E381" s="4">
        <f t="shared" si="5"/>
        <v>0.50505</v>
      </c>
      <c r="F381">
        <v>315</v>
      </c>
    </row>
    <row r="382" spans="1:6" customFormat="1" x14ac:dyDescent="0.35">
      <c r="A382">
        <v>3.7</v>
      </c>
      <c r="B382">
        <v>3.94</v>
      </c>
      <c r="C382">
        <v>1.98</v>
      </c>
      <c r="D382" t="str">
        <f>IF('Season 1 '!J501=1, "Draw", IF('Season 1 '!J501=3, "Home Win", "Away Win"))</f>
        <v>Away Win</v>
      </c>
      <c r="E382" s="4">
        <f t="shared" si="5"/>
        <v>0.50505</v>
      </c>
      <c r="F382">
        <v>500</v>
      </c>
    </row>
    <row r="383" spans="1:6" customFormat="1" x14ac:dyDescent="0.35">
      <c r="A383">
        <v>1.97</v>
      </c>
      <c r="B383">
        <v>3.93</v>
      </c>
      <c r="C383">
        <v>3.74</v>
      </c>
      <c r="D383" t="str">
        <f>IF('Season 1 '!J313=1, "Draw", IF('Season 1 '!J313=3, "Home Win", "Away Win"))</f>
        <v>Home Win</v>
      </c>
      <c r="E383" s="4">
        <f t="shared" si="5"/>
        <v>0.50761000000000001</v>
      </c>
      <c r="F383">
        <v>312</v>
      </c>
    </row>
    <row r="384" spans="1:6" customFormat="1" x14ac:dyDescent="0.35">
      <c r="A384">
        <v>1.97</v>
      </c>
      <c r="B384">
        <v>4.21</v>
      </c>
      <c r="C384">
        <v>3.5</v>
      </c>
      <c r="D384" t="str">
        <f>IF('Season 1 '!J466=1, "Draw", IF('Season 1 '!J466=3, "Home Win", "Away Win"))</f>
        <v>Home Win</v>
      </c>
      <c r="E384" s="4">
        <f t="shared" si="5"/>
        <v>0.50761000000000001</v>
      </c>
      <c r="F384">
        <v>465</v>
      </c>
    </row>
    <row r="385" spans="1:6" customFormat="1" x14ac:dyDescent="0.35">
      <c r="A385">
        <v>3.95</v>
      </c>
      <c r="B385">
        <v>3.75</v>
      </c>
      <c r="C385">
        <v>1.96</v>
      </c>
      <c r="D385" t="str">
        <f>IF('Season 1 '!J52=1, "Draw", IF('Season 1 '!J52=3, "Home Win", "Away Win"))</f>
        <v>Away Win</v>
      </c>
      <c r="E385" s="4">
        <f t="shared" si="5"/>
        <v>0.51019999999999999</v>
      </c>
      <c r="F385">
        <v>51</v>
      </c>
    </row>
    <row r="386" spans="1:6" customFormat="1" x14ac:dyDescent="0.35">
      <c r="A386">
        <v>1.96</v>
      </c>
      <c r="B386">
        <v>4.3600000000000003</v>
      </c>
      <c r="C386">
        <v>3.45</v>
      </c>
      <c r="D386" t="str">
        <f>IF('Season 1 '!J511=1, "Draw", IF('Season 1 '!J511=3, "Home Win", "Away Win"))</f>
        <v>Home Win</v>
      </c>
      <c r="E386" s="4">
        <f t="shared" ref="E386:E449" si="6">ROUND(IF(D386="Draw", 1/B386, IF(D386="Home Win", 1/A386, 1/C386)),5)</f>
        <v>0.51019999999999999</v>
      </c>
      <c r="F386">
        <v>510</v>
      </c>
    </row>
    <row r="387" spans="1:6" customFormat="1" x14ac:dyDescent="0.35">
      <c r="A387">
        <v>1.95</v>
      </c>
      <c r="B387">
        <v>4.28</v>
      </c>
      <c r="C387">
        <v>3.54</v>
      </c>
      <c r="D387" t="str">
        <f>IF('Season 1 '!J262=1, "Draw", IF('Season 1 '!J262=3, "Home Win", "Away Win"))</f>
        <v>Home Win</v>
      </c>
      <c r="E387" s="4">
        <f t="shared" si="6"/>
        <v>0.51282000000000005</v>
      </c>
      <c r="F387">
        <v>261</v>
      </c>
    </row>
    <row r="388" spans="1:6" customFormat="1" x14ac:dyDescent="0.35">
      <c r="A388">
        <v>3.85</v>
      </c>
      <c r="B388">
        <v>3.87</v>
      </c>
      <c r="C388">
        <v>1.95</v>
      </c>
      <c r="D388" t="str">
        <f>IF('Season 1 '!J590=1, "Draw", IF('Season 1 '!J590=3, "Home Win", "Away Win"))</f>
        <v>Away Win</v>
      </c>
      <c r="E388" s="4">
        <f t="shared" si="6"/>
        <v>0.51282000000000005</v>
      </c>
      <c r="F388">
        <v>589</v>
      </c>
    </row>
    <row r="389" spans="1:6" customFormat="1" x14ac:dyDescent="0.35">
      <c r="A389">
        <v>1.94</v>
      </c>
      <c r="B389">
        <v>4.1399999999999997</v>
      </c>
      <c r="C389">
        <v>3.65</v>
      </c>
      <c r="D389" t="str">
        <f>IF('Season 1 '!J755=1, "Draw", IF('Season 1 '!J755=3, "Home Win", "Away Win"))</f>
        <v>Home Win</v>
      </c>
      <c r="E389" s="4">
        <f t="shared" si="6"/>
        <v>0.51546000000000003</v>
      </c>
      <c r="F389">
        <v>754</v>
      </c>
    </row>
    <row r="390" spans="1:6" customFormat="1" x14ac:dyDescent="0.35">
      <c r="A390">
        <v>3.7</v>
      </c>
      <c r="B390">
        <v>4.1399999999999997</v>
      </c>
      <c r="C390">
        <v>1.93</v>
      </c>
      <c r="D390" t="str">
        <f>IF('Season 1 '!J363=1, "Draw", IF('Season 1 '!J363=3, "Home Win", "Away Win"))</f>
        <v>Away Win</v>
      </c>
      <c r="E390" s="4">
        <f t="shared" si="6"/>
        <v>0.51812999999999998</v>
      </c>
      <c r="F390">
        <v>362</v>
      </c>
    </row>
    <row r="391" spans="1:6" customFormat="1" x14ac:dyDescent="0.35">
      <c r="A391">
        <v>3.67</v>
      </c>
      <c r="B391">
        <v>4.16</v>
      </c>
      <c r="C391">
        <v>1.93</v>
      </c>
      <c r="D391" t="str">
        <f>IF('Season 1 '!J670=1, "Draw", IF('Season 1 '!J670=3, "Home Win", "Away Win"))</f>
        <v>Away Win</v>
      </c>
      <c r="E391" s="4">
        <f t="shared" si="6"/>
        <v>0.51812999999999998</v>
      </c>
      <c r="F391">
        <v>669</v>
      </c>
    </row>
    <row r="392" spans="1:6" customFormat="1" x14ac:dyDescent="0.35">
      <c r="A392">
        <v>1.92</v>
      </c>
      <c r="B392">
        <v>3.98</v>
      </c>
      <c r="C392">
        <v>3.89</v>
      </c>
      <c r="D392" t="str">
        <f>IF('Season 1 '!J91=1, "Draw", IF('Season 1 '!J91=3, "Home Win", "Away Win"))</f>
        <v>Home Win</v>
      </c>
      <c r="E392" s="4">
        <f t="shared" si="6"/>
        <v>0.52083000000000002</v>
      </c>
      <c r="F392">
        <v>90</v>
      </c>
    </row>
    <row r="393" spans="1:6" customFormat="1" x14ac:dyDescent="0.35">
      <c r="A393">
        <v>1.92</v>
      </c>
      <c r="B393">
        <v>4.25</v>
      </c>
      <c r="C393">
        <v>3.67</v>
      </c>
      <c r="D393" t="str">
        <f>IF('Season 1 '!J460=1, "Draw", IF('Season 1 '!J460=3, "Home Win", "Away Win"))</f>
        <v>Home Win</v>
      </c>
      <c r="E393" s="4">
        <f t="shared" si="6"/>
        <v>0.52083000000000002</v>
      </c>
      <c r="F393">
        <v>459</v>
      </c>
    </row>
    <row r="394" spans="1:6" customFormat="1" x14ac:dyDescent="0.35">
      <c r="A394">
        <v>1.91</v>
      </c>
      <c r="B394">
        <v>3.83</v>
      </c>
      <c r="C394">
        <v>4.09</v>
      </c>
      <c r="D394" t="str">
        <f>IF('Season 1 '!J135=1, "Draw", IF('Season 1 '!J135=3, "Home Win", "Away Win"))</f>
        <v>Home Win</v>
      </c>
      <c r="E394" s="4">
        <f t="shared" si="6"/>
        <v>0.52356000000000003</v>
      </c>
      <c r="F394">
        <v>134</v>
      </c>
    </row>
    <row r="395" spans="1:6" customFormat="1" x14ac:dyDescent="0.35">
      <c r="A395">
        <v>3.87</v>
      </c>
      <c r="B395">
        <v>4.03</v>
      </c>
      <c r="C395">
        <v>1.91</v>
      </c>
      <c r="D395" t="str">
        <f>IF('Season 1 '!J230=1, "Draw", IF('Season 1 '!J230=3, "Home Win", "Away Win"))</f>
        <v>Away Win</v>
      </c>
      <c r="E395" s="4">
        <f t="shared" si="6"/>
        <v>0.52356000000000003</v>
      </c>
      <c r="F395">
        <v>229</v>
      </c>
    </row>
    <row r="396" spans="1:6" customFormat="1" x14ac:dyDescent="0.35">
      <c r="A396">
        <v>1.91</v>
      </c>
      <c r="B396">
        <v>4.03</v>
      </c>
      <c r="C396">
        <v>3.86</v>
      </c>
      <c r="D396" t="str">
        <f>IF('Season 1 '!J252=1, "Draw", IF('Season 1 '!J252=3, "Home Win", "Away Win"))</f>
        <v>Home Win</v>
      </c>
      <c r="E396" s="4">
        <f t="shared" si="6"/>
        <v>0.52356000000000003</v>
      </c>
      <c r="F396">
        <v>251</v>
      </c>
    </row>
    <row r="397" spans="1:6" customFormat="1" x14ac:dyDescent="0.35">
      <c r="A397">
        <v>3.8</v>
      </c>
      <c r="B397">
        <v>4.12</v>
      </c>
      <c r="C397">
        <v>1.91</v>
      </c>
      <c r="D397" t="str">
        <f>IF('Season 1 '!J551=1, "Draw", IF('Season 1 '!J551=3, "Home Win", "Away Win"))</f>
        <v>Away Win</v>
      </c>
      <c r="E397" s="4">
        <f t="shared" si="6"/>
        <v>0.52356000000000003</v>
      </c>
      <c r="F397">
        <v>550</v>
      </c>
    </row>
    <row r="398" spans="1:6" customFormat="1" x14ac:dyDescent="0.35">
      <c r="A398">
        <v>3.77</v>
      </c>
      <c r="B398">
        <v>4.22</v>
      </c>
      <c r="C398">
        <v>1.9</v>
      </c>
      <c r="D398" t="str">
        <f>IF('Season 1 '!J645=1, "Draw", IF('Season 1 '!J645=3, "Home Win", "Away Win"))</f>
        <v>Away Win</v>
      </c>
      <c r="E398" s="4">
        <f t="shared" si="6"/>
        <v>0.52632000000000001</v>
      </c>
      <c r="F398">
        <v>644</v>
      </c>
    </row>
    <row r="399" spans="1:6" customFormat="1" x14ac:dyDescent="0.35">
      <c r="A399">
        <v>1.89</v>
      </c>
      <c r="B399">
        <v>3.69</v>
      </c>
      <c r="C399">
        <v>4.34</v>
      </c>
      <c r="D399" t="str">
        <f>IF('Season 1 '!J543=1, "Draw", IF('Season 1 '!J543=3, "Home Win", "Away Win"))</f>
        <v>Home Win</v>
      </c>
      <c r="E399" s="4">
        <f t="shared" si="6"/>
        <v>0.52910000000000001</v>
      </c>
      <c r="F399">
        <v>542</v>
      </c>
    </row>
    <row r="400" spans="1:6" customFormat="1" x14ac:dyDescent="0.35">
      <c r="A400">
        <v>1.89</v>
      </c>
      <c r="B400">
        <v>3.95</v>
      </c>
      <c r="C400">
        <v>4.03</v>
      </c>
      <c r="D400" t="str">
        <f>IF('Season 1 '!J627=1, "Draw", IF('Season 1 '!J627=3, "Home Win", "Away Win"))</f>
        <v>Home Win</v>
      </c>
      <c r="E400" s="4">
        <f t="shared" si="6"/>
        <v>0.52910000000000001</v>
      </c>
      <c r="F400">
        <v>626</v>
      </c>
    </row>
    <row r="401" spans="1:6" customFormat="1" x14ac:dyDescent="0.35">
      <c r="A401">
        <v>1.88</v>
      </c>
      <c r="B401">
        <v>4.16</v>
      </c>
      <c r="C401">
        <v>3.88</v>
      </c>
      <c r="D401" t="str">
        <f>IF('Season 1 '!J624=1, "Draw", IF('Season 1 '!J624=3, "Home Win", "Away Win"))</f>
        <v>Home Win</v>
      </c>
      <c r="E401" s="4">
        <f t="shared" si="6"/>
        <v>0.53190999999999999</v>
      </c>
      <c r="F401">
        <v>623</v>
      </c>
    </row>
    <row r="402" spans="1:6" customFormat="1" x14ac:dyDescent="0.35">
      <c r="A402">
        <v>4.51</v>
      </c>
      <c r="B402">
        <v>3.62</v>
      </c>
      <c r="C402">
        <v>1.88</v>
      </c>
      <c r="D402" t="str">
        <f>IF('Season 1 '!J706=1, "Draw", IF('Season 1 '!J706=3, "Home Win", "Away Win"))</f>
        <v>Away Win</v>
      </c>
      <c r="E402" s="4">
        <f t="shared" si="6"/>
        <v>0.53190999999999999</v>
      </c>
      <c r="F402">
        <v>705</v>
      </c>
    </row>
    <row r="403" spans="1:6" customFormat="1" x14ac:dyDescent="0.35">
      <c r="A403">
        <v>4.21</v>
      </c>
      <c r="B403">
        <v>3.89</v>
      </c>
      <c r="C403">
        <v>1.87</v>
      </c>
      <c r="D403" t="str">
        <f>IF('Season 1 '!J356=1, "Draw", IF('Season 1 '!J356=3, "Home Win", "Away Win"))</f>
        <v>Away Win</v>
      </c>
      <c r="E403" s="4">
        <f t="shared" si="6"/>
        <v>0.53476000000000001</v>
      </c>
      <c r="F403">
        <v>355</v>
      </c>
    </row>
    <row r="404" spans="1:6" customFormat="1" x14ac:dyDescent="0.35">
      <c r="A404">
        <v>3.96</v>
      </c>
      <c r="B404">
        <v>4.12</v>
      </c>
      <c r="C404">
        <v>1.87</v>
      </c>
      <c r="D404" t="str">
        <f>IF('Season 1 '!J742=1, "Draw", IF('Season 1 '!J742=3, "Home Win", "Away Win"))</f>
        <v>Away Win</v>
      </c>
      <c r="E404" s="4">
        <f t="shared" si="6"/>
        <v>0.53476000000000001</v>
      </c>
      <c r="F404">
        <v>741</v>
      </c>
    </row>
    <row r="405" spans="1:6" customFormat="1" x14ac:dyDescent="0.35">
      <c r="A405">
        <v>1.86</v>
      </c>
      <c r="B405">
        <v>4.0199999999999996</v>
      </c>
      <c r="C405">
        <v>4.09</v>
      </c>
      <c r="D405" t="str">
        <f>IF('Season 1 '!J58=1, "Draw", IF('Season 1 '!J58=3, "Home Win", "Away Win"))</f>
        <v>Home Win</v>
      </c>
      <c r="E405" s="4">
        <f t="shared" si="6"/>
        <v>0.53763000000000005</v>
      </c>
      <c r="F405">
        <v>57</v>
      </c>
    </row>
    <row r="406" spans="1:6" customFormat="1" x14ac:dyDescent="0.35">
      <c r="A406">
        <v>1.86</v>
      </c>
      <c r="B406">
        <v>4.04</v>
      </c>
      <c r="C406">
        <v>4.09</v>
      </c>
      <c r="D406" t="str">
        <f>IF('Season 1 '!J292=1, "Draw", IF('Season 1 '!J292=3, "Home Win", "Away Win"))</f>
        <v>Home Win</v>
      </c>
      <c r="E406" s="4">
        <f t="shared" si="6"/>
        <v>0.53763000000000005</v>
      </c>
      <c r="F406">
        <v>291</v>
      </c>
    </row>
    <row r="407" spans="1:6" customFormat="1" x14ac:dyDescent="0.35">
      <c r="A407">
        <v>1.86</v>
      </c>
      <c r="B407">
        <v>4.21</v>
      </c>
      <c r="C407">
        <v>3.93</v>
      </c>
      <c r="D407" t="str">
        <f>IF('Season 1 '!J594=1, "Draw", IF('Season 1 '!J594=3, "Home Win", "Away Win"))</f>
        <v>Home Win</v>
      </c>
      <c r="E407" s="4">
        <f t="shared" si="6"/>
        <v>0.53763000000000005</v>
      </c>
      <c r="F407">
        <v>593</v>
      </c>
    </row>
    <row r="408" spans="1:6" customFormat="1" x14ac:dyDescent="0.35">
      <c r="A408">
        <v>1.85</v>
      </c>
      <c r="B408">
        <v>4.28</v>
      </c>
      <c r="C408">
        <v>3.91</v>
      </c>
      <c r="D408" t="str">
        <f>IF('Season 1 '!J12=1, "Draw", IF('Season 1 '!J12=3, "Home Win", "Away Win"))</f>
        <v>Home Win</v>
      </c>
      <c r="E408" s="4">
        <f t="shared" si="6"/>
        <v>0.54054000000000002</v>
      </c>
      <c r="F408">
        <v>11</v>
      </c>
    </row>
    <row r="409" spans="1:6" customFormat="1" x14ac:dyDescent="0.35">
      <c r="A409">
        <v>1.85</v>
      </c>
      <c r="B409">
        <v>4.01</v>
      </c>
      <c r="C409">
        <v>4.16</v>
      </c>
      <c r="D409" t="str">
        <f>IF('Season 1 '!J131=1, "Draw", IF('Season 1 '!J131=3, "Home Win", "Away Win"))</f>
        <v>Home Win</v>
      </c>
      <c r="E409" s="4">
        <f t="shared" si="6"/>
        <v>0.54054000000000002</v>
      </c>
      <c r="F409">
        <v>130</v>
      </c>
    </row>
    <row r="410" spans="1:6" customFormat="1" x14ac:dyDescent="0.35">
      <c r="A410">
        <v>1.85</v>
      </c>
      <c r="B410">
        <v>4.05</v>
      </c>
      <c r="C410">
        <v>4.0999999999999996</v>
      </c>
      <c r="D410" t="str">
        <f>IF('Season 1 '!J619=1, "Draw", IF('Season 1 '!J619=3, "Home Win", "Away Win"))</f>
        <v>Home Win</v>
      </c>
      <c r="E410" s="4">
        <f t="shared" si="6"/>
        <v>0.54054000000000002</v>
      </c>
      <c r="F410">
        <v>618</v>
      </c>
    </row>
    <row r="411" spans="1:6" customFormat="1" x14ac:dyDescent="0.35">
      <c r="A411">
        <v>4.29</v>
      </c>
      <c r="B411">
        <v>3.9</v>
      </c>
      <c r="C411">
        <v>1.85</v>
      </c>
      <c r="D411" t="str">
        <f>IF('Season 1 '!J756=1, "Draw", IF('Season 1 '!J756=3, "Home Win", "Away Win"))</f>
        <v>Away Win</v>
      </c>
      <c r="E411" s="4">
        <f t="shared" si="6"/>
        <v>0.54054000000000002</v>
      </c>
      <c r="F411">
        <v>755</v>
      </c>
    </row>
    <row r="412" spans="1:6" customFormat="1" x14ac:dyDescent="0.35">
      <c r="A412">
        <v>3.89</v>
      </c>
      <c r="B412">
        <v>4.33</v>
      </c>
      <c r="C412">
        <v>1.84</v>
      </c>
      <c r="D412" t="str">
        <f>IF('Season 1 '!J83=1, "Draw", IF('Season 1 '!J83=3, "Home Win", "Away Win"))</f>
        <v>Away Win</v>
      </c>
      <c r="E412" s="4">
        <f t="shared" si="6"/>
        <v>0.54347999999999996</v>
      </c>
      <c r="F412">
        <v>82</v>
      </c>
    </row>
    <row r="413" spans="1:6" customFormat="1" x14ac:dyDescent="0.35">
      <c r="A413">
        <v>4.29</v>
      </c>
      <c r="B413">
        <v>3.96</v>
      </c>
      <c r="C413">
        <v>1.84</v>
      </c>
      <c r="D413" t="str">
        <f>IF('Season 1 '!J168=1, "Draw", IF('Season 1 '!J168=3, "Home Win", "Away Win"))</f>
        <v>Away Win</v>
      </c>
      <c r="E413" s="4">
        <f t="shared" si="6"/>
        <v>0.54347999999999996</v>
      </c>
      <c r="F413">
        <v>167</v>
      </c>
    </row>
    <row r="414" spans="1:6" customFormat="1" x14ac:dyDescent="0.35">
      <c r="A414">
        <v>1.84</v>
      </c>
      <c r="B414">
        <v>4.26</v>
      </c>
      <c r="C414">
        <v>3.97</v>
      </c>
      <c r="D414" t="str">
        <f>IF('Season 1 '!J361=1, "Draw", IF('Season 1 '!J361=3, "Home Win", "Away Win"))</f>
        <v>Home Win</v>
      </c>
      <c r="E414" s="4">
        <f t="shared" si="6"/>
        <v>0.54347999999999996</v>
      </c>
      <c r="F414">
        <v>360</v>
      </c>
    </row>
    <row r="415" spans="1:6" customFormat="1" x14ac:dyDescent="0.35">
      <c r="A415">
        <v>4.0199999999999996</v>
      </c>
      <c r="B415">
        <v>4.1900000000000004</v>
      </c>
      <c r="C415">
        <v>1.84</v>
      </c>
      <c r="D415" t="str">
        <f>IF('Season 1 '!J443=1, "Draw", IF('Season 1 '!J443=3, "Home Win", "Away Win"))</f>
        <v>Away Win</v>
      </c>
      <c r="E415" s="4">
        <f t="shared" si="6"/>
        <v>0.54347999999999996</v>
      </c>
      <c r="F415">
        <v>442</v>
      </c>
    </row>
    <row r="416" spans="1:6" customFormat="1" x14ac:dyDescent="0.35">
      <c r="A416">
        <v>4.04</v>
      </c>
      <c r="B416">
        <v>4.16</v>
      </c>
      <c r="C416">
        <v>1.84</v>
      </c>
      <c r="D416" t="str">
        <f>IF('Season 1 '!J472=1, "Draw", IF('Season 1 '!J472=3, "Home Win", "Away Win"))</f>
        <v>Away Win</v>
      </c>
      <c r="E416" s="4">
        <f t="shared" si="6"/>
        <v>0.54347999999999996</v>
      </c>
      <c r="F416">
        <v>471</v>
      </c>
    </row>
    <row r="417" spans="1:6" customFormat="1" x14ac:dyDescent="0.35">
      <c r="A417">
        <v>1.84</v>
      </c>
      <c r="B417">
        <v>4.08</v>
      </c>
      <c r="C417">
        <v>4.1500000000000004</v>
      </c>
      <c r="D417" t="str">
        <f>IF('Season 1 '!J750=1, "Draw", IF('Season 1 '!J750=3, "Home Win", "Away Win"))</f>
        <v>Home Win</v>
      </c>
      <c r="E417" s="4">
        <f t="shared" si="6"/>
        <v>0.54347999999999996</v>
      </c>
      <c r="F417">
        <v>749</v>
      </c>
    </row>
    <row r="418" spans="1:6" customFormat="1" x14ac:dyDescent="0.35">
      <c r="A418">
        <v>4.32</v>
      </c>
      <c r="B418">
        <v>3.98</v>
      </c>
      <c r="C418">
        <v>1.83</v>
      </c>
      <c r="D418" t="str">
        <f>IF('Season 1 '!J359=1, "Draw", IF('Season 1 '!J359=3, "Home Win", "Away Win"))</f>
        <v>Away Win</v>
      </c>
      <c r="E418" s="4">
        <f t="shared" si="6"/>
        <v>0.54644999999999999</v>
      </c>
      <c r="F418">
        <v>358</v>
      </c>
    </row>
    <row r="419" spans="1:6" customFormat="1" x14ac:dyDescent="0.35">
      <c r="A419">
        <v>1.83</v>
      </c>
      <c r="B419">
        <v>4.43</v>
      </c>
      <c r="C419">
        <v>3.88</v>
      </c>
      <c r="D419" t="str">
        <f>IF('Season 1 '!J514=1, "Draw", IF('Season 1 '!J514=3, "Home Win", "Away Win"))</f>
        <v>Home Win</v>
      </c>
      <c r="E419" s="4">
        <f t="shared" si="6"/>
        <v>0.54644999999999999</v>
      </c>
      <c r="F419">
        <v>513</v>
      </c>
    </row>
    <row r="420" spans="1:6" customFormat="1" x14ac:dyDescent="0.35">
      <c r="A420">
        <v>4.05</v>
      </c>
      <c r="B420">
        <v>4.21</v>
      </c>
      <c r="C420">
        <v>1.83</v>
      </c>
      <c r="D420" t="str">
        <f>IF('Season 1 '!J728=1, "Draw", IF('Season 1 '!J728=3, "Home Win", "Away Win"))</f>
        <v>Away Win</v>
      </c>
      <c r="E420" s="4">
        <f t="shared" si="6"/>
        <v>0.54644999999999999</v>
      </c>
      <c r="F420">
        <v>727</v>
      </c>
    </row>
    <row r="421" spans="1:6" customFormat="1" x14ac:dyDescent="0.35">
      <c r="A421">
        <v>4.1100000000000003</v>
      </c>
      <c r="B421">
        <v>4.2</v>
      </c>
      <c r="C421">
        <v>1.82</v>
      </c>
      <c r="D421" t="str">
        <f>IF('Season 1 '!J389=1, "Draw", IF('Season 1 '!J389=3, "Home Win", "Away Win"))</f>
        <v>Away Win</v>
      </c>
      <c r="E421" s="4">
        <f t="shared" si="6"/>
        <v>0.54944999999999999</v>
      </c>
      <c r="F421">
        <v>388</v>
      </c>
    </row>
    <row r="422" spans="1:6" customFormat="1" x14ac:dyDescent="0.35">
      <c r="A422">
        <v>4.07</v>
      </c>
      <c r="B422">
        <v>4.2300000000000004</v>
      </c>
      <c r="C422">
        <v>1.82</v>
      </c>
      <c r="D422" t="str">
        <f>IF('Season 1 '!J454=1, "Draw", IF('Season 1 '!J454=3, "Home Win", "Away Win"))</f>
        <v>Away Win</v>
      </c>
      <c r="E422" s="4">
        <f t="shared" si="6"/>
        <v>0.54944999999999999</v>
      </c>
      <c r="F422">
        <v>453</v>
      </c>
    </row>
    <row r="423" spans="1:6" customFormat="1" x14ac:dyDescent="0.35">
      <c r="A423">
        <v>1.82</v>
      </c>
      <c r="B423">
        <v>3.82</v>
      </c>
      <c r="C423">
        <v>4.54</v>
      </c>
      <c r="D423" t="str">
        <f>IF('Season 1 '!J660=1, "Draw", IF('Season 1 '!J660=3, "Home Win", "Away Win"))</f>
        <v>Home Win</v>
      </c>
      <c r="E423" s="4">
        <f t="shared" si="6"/>
        <v>0.54944999999999999</v>
      </c>
      <c r="F423">
        <v>659</v>
      </c>
    </row>
    <row r="424" spans="1:6" customFormat="1" x14ac:dyDescent="0.35">
      <c r="A424">
        <v>3.99</v>
      </c>
      <c r="B424">
        <v>4.4000000000000004</v>
      </c>
      <c r="C424">
        <v>1.81</v>
      </c>
      <c r="D424" t="str">
        <f>IF('Season 1 '!J281=1, "Draw", IF('Season 1 '!J281=3, "Home Win", "Away Win"))</f>
        <v>Away Win</v>
      </c>
      <c r="E424" s="4">
        <f t="shared" si="6"/>
        <v>0.55249000000000004</v>
      </c>
      <c r="F424">
        <v>280</v>
      </c>
    </row>
    <row r="425" spans="1:6" customFormat="1" x14ac:dyDescent="0.35">
      <c r="A425">
        <v>4.25</v>
      </c>
      <c r="B425">
        <v>4.1100000000000003</v>
      </c>
      <c r="C425">
        <v>1.81</v>
      </c>
      <c r="D425" t="str">
        <f>IF('Season 1 '!J529=1, "Draw", IF('Season 1 '!J529=3, "Home Win", "Away Win"))</f>
        <v>Away Win</v>
      </c>
      <c r="E425" s="4">
        <f t="shared" si="6"/>
        <v>0.55249000000000004</v>
      </c>
      <c r="F425">
        <v>528</v>
      </c>
    </row>
    <row r="426" spans="1:6" customFormat="1" x14ac:dyDescent="0.35">
      <c r="A426">
        <v>1.81</v>
      </c>
      <c r="B426">
        <v>3.87</v>
      </c>
      <c r="C426">
        <v>4.5599999999999996</v>
      </c>
      <c r="D426" t="str">
        <f>IF('Season 1 '!J732=1, "Draw", IF('Season 1 '!J732=3, "Home Win", "Away Win"))</f>
        <v>Home Win</v>
      </c>
      <c r="E426" s="4">
        <f t="shared" si="6"/>
        <v>0.55249000000000004</v>
      </c>
      <c r="F426">
        <v>731</v>
      </c>
    </row>
    <row r="427" spans="1:6" customFormat="1" x14ac:dyDescent="0.35">
      <c r="A427">
        <v>4.45</v>
      </c>
      <c r="B427">
        <v>4.08</v>
      </c>
      <c r="C427">
        <v>1.79</v>
      </c>
      <c r="D427" t="str">
        <f>IF('Season 1 '!J100=1, "Draw", IF('Season 1 '!J100=3, "Home Win", "Away Win"))</f>
        <v>Away Win</v>
      </c>
      <c r="E427" s="4">
        <f t="shared" si="6"/>
        <v>0.55866000000000005</v>
      </c>
      <c r="F427">
        <v>99</v>
      </c>
    </row>
    <row r="428" spans="1:6" customFormat="1" x14ac:dyDescent="0.35">
      <c r="A428">
        <v>4.79</v>
      </c>
      <c r="B428">
        <v>3.81</v>
      </c>
      <c r="C428">
        <v>1.79</v>
      </c>
      <c r="D428" t="str">
        <f>IF('Season 1 '!J702=1, "Draw", IF('Season 1 '!J702=3, "Home Win", "Away Win"))</f>
        <v>Away Win</v>
      </c>
      <c r="E428" s="4">
        <f t="shared" si="6"/>
        <v>0.55866000000000005</v>
      </c>
      <c r="F428">
        <v>701</v>
      </c>
    </row>
    <row r="429" spans="1:6" customFormat="1" x14ac:dyDescent="0.35">
      <c r="A429">
        <v>4.24</v>
      </c>
      <c r="B429">
        <v>4.3099999999999996</v>
      </c>
      <c r="C429">
        <v>1.78</v>
      </c>
      <c r="D429" t="str">
        <f>IF('Season 1 '!J464=1, "Draw", IF('Season 1 '!J464=3, "Home Win", "Away Win"))</f>
        <v>Away Win</v>
      </c>
      <c r="E429" s="4">
        <f t="shared" si="6"/>
        <v>0.56179999999999997</v>
      </c>
      <c r="F429">
        <v>463</v>
      </c>
    </row>
    <row r="430" spans="1:6" customFormat="1" x14ac:dyDescent="0.35">
      <c r="A430">
        <v>1.77</v>
      </c>
      <c r="B430">
        <v>4.37</v>
      </c>
      <c r="C430">
        <v>4.24</v>
      </c>
      <c r="D430" t="str">
        <f>IF('Season 1 '!J21=1, "Draw", IF('Season 1 '!J21=3, "Home Win", "Away Win"))</f>
        <v>Home Win</v>
      </c>
      <c r="E430" s="4">
        <f t="shared" si="6"/>
        <v>0.56496999999999997</v>
      </c>
      <c r="F430">
        <v>20</v>
      </c>
    </row>
    <row r="431" spans="1:6" customFormat="1" x14ac:dyDescent="0.35">
      <c r="A431">
        <v>1.76</v>
      </c>
      <c r="B431">
        <v>3.93</v>
      </c>
      <c r="C431">
        <v>4.82</v>
      </c>
      <c r="D431" t="str">
        <f>IF('Season 1 '!J111=1, "Draw", IF('Season 1 '!J111=3, "Home Win", "Away Win"))</f>
        <v>Home Win</v>
      </c>
      <c r="E431" s="4">
        <f t="shared" si="6"/>
        <v>0.56818000000000002</v>
      </c>
      <c r="F431">
        <v>110</v>
      </c>
    </row>
    <row r="432" spans="1:6" customFormat="1" x14ac:dyDescent="0.35">
      <c r="A432">
        <v>1.76</v>
      </c>
      <c r="B432">
        <v>4.76</v>
      </c>
      <c r="C432">
        <v>3.95</v>
      </c>
      <c r="D432" t="str">
        <f>IF('Season 1 '!J662=1, "Draw", IF('Season 1 '!J662=3, "Home Win", "Away Win"))</f>
        <v>Home Win</v>
      </c>
      <c r="E432" s="4">
        <f t="shared" si="6"/>
        <v>0.56818000000000002</v>
      </c>
      <c r="F432">
        <v>661</v>
      </c>
    </row>
    <row r="433" spans="1:6" customFormat="1" x14ac:dyDescent="0.35">
      <c r="A433">
        <v>1.76</v>
      </c>
      <c r="B433">
        <v>4.13</v>
      </c>
      <c r="C433">
        <v>4.57</v>
      </c>
      <c r="D433" t="str">
        <f>IF('Season 1 '!J754=1, "Draw", IF('Season 1 '!J754=3, "Home Win", "Away Win"))</f>
        <v>Home Win</v>
      </c>
      <c r="E433" s="4">
        <f t="shared" si="6"/>
        <v>0.56818000000000002</v>
      </c>
      <c r="F433">
        <v>753</v>
      </c>
    </row>
    <row r="434" spans="1:6" customFormat="1" x14ac:dyDescent="0.35">
      <c r="A434">
        <v>1.75</v>
      </c>
      <c r="B434">
        <v>4.17</v>
      </c>
      <c r="C434">
        <v>4.5599999999999996</v>
      </c>
      <c r="D434" t="str">
        <f>IF('Season 1 '!J33=1, "Draw", IF('Season 1 '!J33=3, "Home Win", "Away Win"))</f>
        <v>Home Win</v>
      </c>
      <c r="E434" s="4">
        <f t="shared" si="6"/>
        <v>0.57142999999999999</v>
      </c>
      <c r="F434">
        <v>32</v>
      </c>
    </row>
    <row r="435" spans="1:6" customFormat="1" x14ac:dyDescent="0.35">
      <c r="A435">
        <v>4.3499999999999996</v>
      </c>
      <c r="B435">
        <v>4.3600000000000003</v>
      </c>
      <c r="C435">
        <v>1.75</v>
      </c>
      <c r="D435" t="str">
        <f>IF('Season 1 '!J98=1, "Draw", IF('Season 1 '!J98=3, "Home Win", "Away Win"))</f>
        <v>Away Win</v>
      </c>
      <c r="E435" s="4">
        <f t="shared" si="6"/>
        <v>0.57142999999999999</v>
      </c>
      <c r="F435">
        <v>97</v>
      </c>
    </row>
    <row r="436" spans="1:6" customFormat="1" x14ac:dyDescent="0.35">
      <c r="A436">
        <v>1.75</v>
      </c>
      <c r="B436">
        <v>3.92</v>
      </c>
      <c r="C436">
        <v>4.88</v>
      </c>
      <c r="D436" t="str">
        <f>IF('Season 1 '!J318=1, "Draw", IF('Season 1 '!J318=3, "Home Win", "Away Win"))</f>
        <v>Home Win</v>
      </c>
      <c r="E436" s="4">
        <f t="shared" si="6"/>
        <v>0.57142999999999999</v>
      </c>
      <c r="F436">
        <v>317</v>
      </c>
    </row>
    <row r="437" spans="1:6" customFormat="1" x14ac:dyDescent="0.35">
      <c r="A437">
        <v>1.75</v>
      </c>
      <c r="B437">
        <v>4.3499999999999996</v>
      </c>
      <c r="C437">
        <v>4.3899999999999997</v>
      </c>
      <c r="D437" t="str">
        <f>IF('Season 1 '!J429=1, "Draw", IF('Season 1 '!J429=3, "Home Win", "Away Win"))</f>
        <v>Home Win</v>
      </c>
      <c r="E437" s="4">
        <f t="shared" si="6"/>
        <v>0.57142999999999999</v>
      </c>
      <c r="F437">
        <v>428</v>
      </c>
    </row>
    <row r="438" spans="1:6" customFormat="1" x14ac:dyDescent="0.35">
      <c r="A438">
        <v>4.84</v>
      </c>
      <c r="B438">
        <v>3.99</v>
      </c>
      <c r="C438">
        <v>1.75</v>
      </c>
      <c r="D438" t="str">
        <f>IF('Season 1 '!J572=1, "Draw", IF('Season 1 '!J572=3, "Home Win", "Away Win"))</f>
        <v>Away Win</v>
      </c>
      <c r="E438" s="4">
        <f t="shared" si="6"/>
        <v>0.57142999999999999</v>
      </c>
      <c r="F438">
        <v>571</v>
      </c>
    </row>
    <row r="439" spans="1:6" customFormat="1" x14ac:dyDescent="0.35">
      <c r="A439">
        <v>4.55</v>
      </c>
      <c r="B439">
        <v>4.2</v>
      </c>
      <c r="C439">
        <v>1.75</v>
      </c>
      <c r="D439" t="str">
        <f>IF('Season 1 '!J584=1, "Draw", IF('Season 1 '!J584=3, "Home Win", "Away Win"))</f>
        <v>Away Win</v>
      </c>
      <c r="E439" s="4">
        <f t="shared" si="6"/>
        <v>0.57142999999999999</v>
      </c>
      <c r="F439">
        <v>583</v>
      </c>
    </row>
    <row r="440" spans="1:6" customFormat="1" x14ac:dyDescent="0.35">
      <c r="A440">
        <v>1.74</v>
      </c>
      <c r="B440">
        <v>3.99</v>
      </c>
      <c r="C440">
        <v>4.93</v>
      </c>
      <c r="D440" t="str">
        <f>IF('Season 1 '!J280=1, "Draw", IF('Season 1 '!J280=3, "Home Win", "Away Win"))</f>
        <v>Home Win</v>
      </c>
      <c r="E440" s="4">
        <f t="shared" si="6"/>
        <v>0.57471000000000005</v>
      </c>
      <c r="F440">
        <v>279</v>
      </c>
    </row>
    <row r="441" spans="1:6" customFormat="1" x14ac:dyDescent="0.35">
      <c r="A441">
        <v>1.73</v>
      </c>
      <c r="B441">
        <v>4.17</v>
      </c>
      <c r="C441">
        <v>4.72</v>
      </c>
      <c r="D441" t="str">
        <f>IF('Season 1 '!J217=1, "Draw", IF('Season 1 '!J217=3, "Home Win", "Away Win"))</f>
        <v>Home Win</v>
      </c>
      <c r="E441" s="4">
        <f t="shared" si="6"/>
        <v>0.57803000000000004</v>
      </c>
      <c r="F441">
        <v>216</v>
      </c>
    </row>
    <row r="442" spans="1:6" customFormat="1" x14ac:dyDescent="0.35">
      <c r="A442">
        <v>1.73</v>
      </c>
      <c r="B442">
        <v>4.05</v>
      </c>
      <c r="C442">
        <v>4.8899999999999997</v>
      </c>
      <c r="D442" t="str">
        <f>IF('Season 1 '!J224=1, "Draw", IF('Season 1 '!J224=3, "Home Win", "Away Win"))</f>
        <v>Home Win</v>
      </c>
      <c r="E442" s="4">
        <f t="shared" si="6"/>
        <v>0.57803000000000004</v>
      </c>
      <c r="F442">
        <v>223</v>
      </c>
    </row>
    <row r="443" spans="1:6" customFormat="1" x14ac:dyDescent="0.35">
      <c r="A443">
        <v>1.73</v>
      </c>
      <c r="B443">
        <v>4.12</v>
      </c>
      <c r="C443">
        <v>4.76</v>
      </c>
      <c r="D443" t="str">
        <f>IF('Season 1 '!J232=1, "Draw", IF('Season 1 '!J232=3, "Home Win", "Away Win"))</f>
        <v>Home Win</v>
      </c>
      <c r="E443" s="4">
        <f t="shared" si="6"/>
        <v>0.57803000000000004</v>
      </c>
      <c r="F443">
        <v>231</v>
      </c>
    </row>
    <row r="444" spans="1:6" customFormat="1" x14ac:dyDescent="0.35">
      <c r="A444">
        <v>1.72</v>
      </c>
      <c r="B444">
        <v>3.94</v>
      </c>
      <c r="C444">
        <v>5.12</v>
      </c>
      <c r="D444" t="str">
        <f>IF('Season 1 '!J411=1, "Draw", IF('Season 1 '!J411=3, "Home Win", "Away Win"))</f>
        <v>Home Win</v>
      </c>
      <c r="E444" s="4">
        <f t="shared" si="6"/>
        <v>0.58140000000000003</v>
      </c>
      <c r="F444">
        <v>410</v>
      </c>
    </row>
    <row r="445" spans="1:6" customFormat="1" x14ac:dyDescent="0.35">
      <c r="A445">
        <v>1.71</v>
      </c>
      <c r="B445">
        <v>4.0599999999999996</v>
      </c>
      <c r="C445">
        <v>5.0199999999999996</v>
      </c>
      <c r="D445" t="str">
        <f>IF('Season 1 '!J388=1, "Draw", IF('Season 1 '!J388=3, "Home Win", "Away Win"))</f>
        <v>Home Win</v>
      </c>
      <c r="E445" s="4">
        <f t="shared" si="6"/>
        <v>0.58479999999999999</v>
      </c>
      <c r="F445">
        <v>387</v>
      </c>
    </row>
    <row r="446" spans="1:6" customFormat="1" x14ac:dyDescent="0.35">
      <c r="A446">
        <v>4.84</v>
      </c>
      <c r="B446">
        <v>4.22</v>
      </c>
      <c r="C446">
        <v>1.71</v>
      </c>
      <c r="D446" t="str">
        <f>IF('Season 1 '!J492=1, "Draw", IF('Season 1 '!J492=3, "Home Win", "Away Win"))</f>
        <v>Away Win</v>
      </c>
      <c r="E446" s="4">
        <f t="shared" si="6"/>
        <v>0.58479999999999999</v>
      </c>
      <c r="F446">
        <v>491</v>
      </c>
    </row>
    <row r="447" spans="1:6" customFormat="1" x14ac:dyDescent="0.35">
      <c r="A447">
        <v>4.6900000000000004</v>
      </c>
      <c r="B447">
        <v>4.32</v>
      </c>
      <c r="C447">
        <v>1.71</v>
      </c>
      <c r="D447" t="str">
        <f>IF('Season 1 '!J526=1, "Draw", IF('Season 1 '!J526=3, "Home Win", "Away Win"))</f>
        <v>Away Win</v>
      </c>
      <c r="E447" s="4">
        <f t="shared" si="6"/>
        <v>0.58479999999999999</v>
      </c>
      <c r="F447">
        <v>525</v>
      </c>
    </row>
    <row r="448" spans="1:6" customFormat="1" x14ac:dyDescent="0.35">
      <c r="A448">
        <v>1.7</v>
      </c>
      <c r="B448">
        <v>4.5</v>
      </c>
      <c r="C448">
        <v>4.59</v>
      </c>
      <c r="D448" t="str">
        <f>IF('Season 1 '!J298=1, "Draw", IF('Season 1 '!J298=3, "Home Win", "Away Win"))</f>
        <v>Home Win</v>
      </c>
      <c r="E448" s="4">
        <f t="shared" si="6"/>
        <v>0.58823999999999999</v>
      </c>
      <c r="F448">
        <v>297</v>
      </c>
    </row>
    <row r="449" spans="1:6" customFormat="1" x14ac:dyDescent="0.35">
      <c r="A449">
        <v>1.7</v>
      </c>
      <c r="B449">
        <v>4.3899999999999997</v>
      </c>
      <c r="C449">
        <v>4.6399999999999997</v>
      </c>
      <c r="D449" t="str">
        <f>IF('Season 1 '!J504=1, "Draw", IF('Season 1 '!J504=3, "Home Win", "Away Win"))</f>
        <v>Home Win</v>
      </c>
      <c r="E449" s="4">
        <f t="shared" si="6"/>
        <v>0.58823999999999999</v>
      </c>
      <c r="F449">
        <v>503</v>
      </c>
    </row>
    <row r="450" spans="1:6" customFormat="1" x14ac:dyDescent="0.35">
      <c r="A450">
        <v>4.83</v>
      </c>
      <c r="B450">
        <v>4.3499999999999996</v>
      </c>
      <c r="C450">
        <v>1.69</v>
      </c>
      <c r="D450" t="str">
        <f>IF('Season 1 '!J197=1, "Draw", IF('Season 1 '!J197=3, "Home Win", "Away Win"))</f>
        <v>Away Win</v>
      </c>
      <c r="E450" s="4">
        <f t="shared" ref="E450:E513" si="7">ROUND(IF(D450="Draw", 1/B450, IF(D450="Home Win", 1/A450, 1/C450)),5)</f>
        <v>0.59172000000000002</v>
      </c>
      <c r="F450">
        <v>196</v>
      </c>
    </row>
    <row r="451" spans="1:6" customFormat="1" x14ac:dyDescent="0.35">
      <c r="A451">
        <v>4.5199999999999996</v>
      </c>
      <c r="B451">
        <v>4.57</v>
      </c>
      <c r="C451">
        <v>1.69</v>
      </c>
      <c r="D451" t="str">
        <f>IF('Season 1 '!J482=1, "Draw", IF('Season 1 '!J482=3, "Home Win", "Away Win"))</f>
        <v>Away Win</v>
      </c>
      <c r="E451" s="4">
        <f t="shared" si="7"/>
        <v>0.59172000000000002</v>
      </c>
      <c r="F451">
        <v>481</v>
      </c>
    </row>
    <row r="452" spans="1:6" customFormat="1" x14ac:dyDescent="0.35">
      <c r="A452">
        <v>4.8499999999999996</v>
      </c>
      <c r="B452">
        <v>4.28</v>
      </c>
      <c r="C452">
        <v>1.69</v>
      </c>
      <c r="D452" t="str">
        <f>IF('Season 1 '!J588=1, "Draw", IF('Season 1 '!J588=3, "Home Win", "Away Win"))</f>
        <v>Away Win</v>
      </c>
      <c r="E452" s="4">
        <f t="shared" si="7"/>
        <v>0.59172000000000002</v>
      </c>
      <c r="F452">
        <v>587</v>
      </c>
    </row>
    <row r="453" spans="1:6" customFormat="1" x14ac:dyDescent="0.35">
      <c r="A453">
        <v>1.68</v>
      </c>
      <c r="B453">
        <v>4.1399999999999997</v>
      </c>
      <c r="C453">
        <v>5.18</v>
      </c>
      <c r="D453" t="str">
        <f>IF('Season 1 '!J192=1, "Draw", IF('Season 1 '!J192=3, "Home Win", "Away Win"))</f>
        <v>Home Win</v>
      </c>
      <c r="E453" s="4">
        <f t="shared" si="7"/>
        <v>0.59523999999999999</v>
      </c>
      <c r="F453">
        <v>191</v>
      </c>
    </row>
    <row r="454" spans="1:6" customFormat="1" x14ac:dyDescent="0.35">
      <c r="A454">
        <v>4.7300000000000004</v>
      </c>
      <c r="B454">
        <v>4.4800000000000004</v>
      </c>
      <c r="C454">
        <v>1.68</v>
      </c>
      <c r="D454" t="str">
        <f>IF('Season 1 '!J430=1, "Draw", IF('Season 1 '!J430=3, "Home Win", "Away Win"))</f>
        <v>Away Win</v>
      </c>
      <c r="E454" s="4">
        <f t="shared" si="7"/>
        <v>0.59523999999999999</v>
      </c>
      <c r="F454">
        <v>429</v>
      </c>
    </row>
    <row r="455" spans="1:6" customFormat="1" x14ac:dyDescent="0.35">
      <c r="A455">
        <v>1.68</v>
      </c>
      <c r="B455">
        <v>4.18</v>
      </c>
      <c r="C455">
        <v>5.12</v>
      </c>
      <c r="D455" t="str">
        <f>IF('Season 1 '!J715=1, "Draw", IF('Season 1 '!J715=3, "Home Win", "Away Win"))</f>
        <v>Home Win</v>
      </c>
      <c r="E455" s="4">
        <f t="shared" si="7"/>
        <v>0.59523999999999999</v>
      </c>
      <c r="F455">
        <v>714</v>
      </c>
    </row>
    <row r="456" spans="1:6" customFormat="1" x14ac:dyDescent="0.35">
      <c r="A456">
        <v>1.67</v>
      </c>
      <c r="B456">
        <v>4.2699999999999996</v>
      </c>
      <c r="C456">
        <v>5.0999999999999996</v>
      </c>
      <c r="D456" t="str">
        <f>IF('Season 1 '!J458=1, "Draw", IF('Season 1 '!J458=3, "Home Win", "Away Win"))</f>
        <v>Home Win</v>
      </c>
      <c r="E456" s="4">
        <f t="shared" si="7"/>
        <v>0.5988</v>
      </c>
      <c r="F456">
        <v>457</v>
      </c>
    </row>
    <row r="457" spans="1:6" customFormat="1" x14ac:dyDescent="0.35">
      <c r="A457">
        <v>1.67</v>
      </c>
      <c r="B457">
        <v>4.18</v>
      </c>
      <c r="C457">
        <v>5.22</v>
      </c>
      <c r="D457" t="str">
        <f>IF('Season 1 '!J515=1, "Draw", IF('Season 1 '!J515=3, "Home Win", "Away Win"))</f>
        <v>Home Win</v>
      </c>
      <c r="E457" s="4">
        <f t="shared" si="7"/>
        <v>0.5988</v>
      </c>
      <c r="F457">
        <v>514</v>
      </c>
    </row>
    <row r="458" spans="1:6" customFormat="1" x14ac:dyDescent="0.35">
      <c r="A458">
        <v>1.67</v>
      </c>
      <c r="B458">
        <v>4.22</v>
      </c>
      <c r="C458">
        <v>5.15</v>
      </c>
      <c r="D458" t="str">
        <f>IF('Season 1 '!J664=1, "Draw", IF('Season 1 '!J664=3, "Home Win", "Away Win"))</f>
        <v>Home Win</v>
      </c>
      <c r="E458" s="4">
        <f t="shared" si="7"/>
        <v>0.5988</v>
      </c>
      <c r="F458">
        <v>663</v>
      </c>
    </row>
    <row r="459" spans="1:6" customFormat="1" x14ac:dyDescent="0.35">
      <c r="A459">
        <v>1.67</v>
      </c>
      <c r="B459">
        <v>4.2300000000000004</v>
      </c>
      <c r="C459">
        <v>5.16</v>
      </c>
      <c r="D459" t="str">
        <f>IF('Season 1 '!J738=1, "Draw", IF('Season 1 '!J738=3, "Home Win", "Away Win"))</f>
        <v>Home Win</v>
      </c>
      <c r="E459" s="4">
        <f t="shared" si="7"/>
        <v>0.5988</v>
      </c>
      <c r="F459">
        <v>737</v>
      </c>
    </row>
    <row r="460" spans="1:6" customFormat="1" x14ac:dyDescent="0.35">
      <c r="A460">
        <v>1.66</v>
      </c>
      <c r="B460">
        <v>4.58</v>
      </c>
      <c r="C460">
        <v>4.7699999999999996</v>
      </c>
      <c r="D460" t="str">
        <f>IF('Season 1 '!J40=1, "Draw", IF('Season 1 '!J40=3, "Home Win", "Away Win"))</f>
        <v>Home Win</v>
      </c>
      <c r="E460" s="4">
        <f t="shared" si="7"/>
        <v>0.60241</v>
      </c>
      <c r="F460">
        <v>39</v>
      </c>
    </row>
    <row r="461" spans="1:6" customFormat="1" x14ac:dyDescent="0.35">
      <c r="A461">
        <v>5.53</v>
      </c>
      <c r="B461">
        <v>4.0599999999999996</v>
      </c>
      <c r="C461">
        <v>1.66</v>
      </c>
      <c r="D461" t="str">
        <f>IF('Season 1 '!J95=1, "Draw", IF('Season 1 '!J95=3, "Home Win", "Away Win"))</f>
        <v>Away Win</v>
      </c>
      <c r="E461" s="4">
        <f t="shared" si="7"/>
        <v>0.60241</v>
      </c>
      <c r="F461">
        <v>94</v>
      </c>
    </row>
    <row r="462" spans="1:6" customFormat="1" x14ac:dyDescent="0.35">
      <c r="A462">
        <v>1.66</v>
      </c>
      <c r="B462">
        <v>4.1100000000000003</v>
      </c>
      <c r="C462">
        <v>5.44</v>
      </c>
      <c r="D462" t="str">
        <f>IF('Season 1 '!J393=1, "Draw", IF('Season 1 '!J393=3, "Home Win", "Away Win"))</f>
        <v>Home Win</v>
      </c>
      <c r="E462" s="4">
        <f t="shared" si="7"/>
        <v>0.60241</v>
      </c>
      <c r="F462">
        <v>392</v>
      </c>
    </row>
    <row r="463" spans="1:6" customFormat="1" x14ac:dyDescent="0.35">
      <c r="A463">
        <v>1.66</v>
      </c>
      <c r="B463">
        <v>4.33</v>
      </c>
      <c r="C463">
        <v>5.07</v>
      </c>
      <c r="D463" t="str">
        <f>IF('Season 1 '!J437=1, "Draw", IF('Season 1 '!J437=3, "Home Win", "Away Win"))</f>
        <v>Home Win</v>
      </c>
      <c r="E463" s="4">
        <f t="shared" si="7"/>
        <v>0.60241</v>
      </c>
      <c r="F463">
        <v>436</v>
      </c>
    </row>
    <row r="464" spans="1:6" customFormat="1" x14ac:dyDescent="0.35">
      <c r="A464">
        <v>5.17</v>
      </c>
      <c r="B464">
        <v>4.28</v>
      </c>
      <c r="C464">
        <v>1.66</v>
      </c>
      <c r="D464" t="str">
        <f>IF('Season 1 '!J745=1, "Draw", IF('Season 1 '!J745=3, "Home Win", "Away Win"))</f>
        <v>Away Win</v>
      </c>
      <c r="E464" s="4">
        <f t="shared" si="7"/>
        <v>0.60241</v>
      </c>
      <c r="F464">
        <v>744</v>
      </c>
    </row>
    <row r="465" spans="1:6" customFormat="1" x14ac:dyDescent="0.35">
      <c r="A465">
        <v>1.65</v>
      </c>
      <c r="B465">
        <v>4.1100000000000003</v>
      </c>
      <c r="C465">
        <v>5.48</v>
      </c>
      <c r="D465" t="str">
        <f>IF('Season 1 '!J23=1, "Draw", IF('Season 1 '!J23=3, "Home Win", "Away Win"))</f>
        <v>Home Win</v>
      </c>
      <c r="E465" s="4">
        <f t="shared" si="7"/>
        <v>0.60606000000000004</v>
      </c>
      <c r="F465">
        <v>22</v>
      </c>
    </row>
    <row r="466" spans="1:6" customFormat="1" x14ac:dyDescent="0.35">
      <c r="A466">
        <v>5.36</v>
      </c>
      <c r="B466">
        <v>4.21</v>
      </c>
      <c r="C466">
        <v>1.65</v>
      </c>
      <c r="D466" t="str">
        <f>IF('Season 1 '!J362=1, "Draw", IF('Season 1 '!J362=3, "Home Win", "Away Win"))</f>
        <v>Away Win</v>
      </c>
      <c r="E466" s="4">
        <f t="shared" si="7"/>
        <v>0.60606000000000004</v>
      </c>
      <c r="F466">
        <v>361</v>
      </c>
    </row>
    <row r="467" spans="1:6" customFormat="1" x14ac:dyDescent="0.35">
      <c r="A467">
        <v>5.4</v>
      </c>
      <c r="B467">
        <v>4.16</v>
      </c>
      <c r="C467">
        <v>1.65</v>
      </c>
      <c r="D467" t="str">
        <f>IF('Season 1 '!J448=1, "Draw", IF('Season 1 '!J448=3, "Home Win", "Away Win"))</f>
        <v>Away Win</v>
      </c>
      <c r="E467" s="4">
        <f t="shared" si="7"/>
        <v>0.60606000000000004</v>
      </c>
      <c r="F467">
        <v>447</v>
      </c>
    </row>
    <row r="468" spans="1:6" customFormat="1" x14ac:dyDescent="0.35">
      <c r="A468">
        <v>1.65</v>
      </c>
      <c r="B468">
        <v>4.55</v>
      </c>
      <c r="C468">
        <v>4.9000000000000004</v>
      </c>
      <c r="D468" t="str">
        <f>IF('Season 1 '!J470=1, "Draw", IF('Season 1 '!J470=3, "Home Win", "Away Win"))</f>
        <v>Home Win</v>
      </c>
      <c r="E468" s="4">
        <f t="shared" si="7"/>
        <v>0.60606000000000004</v>
      </c>
      <c r="F468">
        <v>469</v>
      </c>
    </row>
    <row r="469" spans="1:6" customFormat="1" x14ac:dyDescent="0.35">
      <c r="A469">
        <v>1.64</v>
      </c>
      <c r="B469">
        <v>4.4000000000000004</v>
      </c>
      <c r="C469">
        <v>5.15</v>
      </c>
      <c r="D469" t="str">
        <f>IF('Season 1 '!J17=1, "Draw", IF('Season 1 '!J17=3, "Home Win", "Away Win"))</f>
        <v>Home Win</v>
      </c>
      <c r="E469" s="4">
        <f t="shared" si="7"/>
        <v>0.60975999999999997</v>
      </c>
      <c r="F469">
        <v>16</v>
      </c>
    </row>
    <row r="470" spans="1:6" customFormat="1" x14ac:dyDescent="0.35">
      <c r="A470">
        <v>1.64</v>
      </c>
      <c r="B470">
        <v>4.4800000000000004</v>
      </c>
      <c r="C470">
        <v>5.09</v>
      </c>
      <c r="D470" t="str">
        <f>IF('Season 1 '!J325=1, "Draw", IF('Season 1 '!J325=3, "Home Win", "Away Win"))</f>
        <v>Home Win</v>
      </c>
      <c r="E470" s="4">
        <f t="shared" si="7"/>
        <v>0.60975999999999997</v>
      </c>
      <c r="F470">
        <v>324</v>
      </c>
    </row>
    <row r="471" spans="1:6" customFormat="1" x14ac:dyDescent="0.35">
      <c r="A471">
        <v>1.64</v>
      </c>
      <c r="B471">
        <v>3.99</v>
      </c>
      <c r="C471">
        <v>5.87</v>
      </c>
      <c r="D471" t="str">
        <f>IF('Season 1 '!J406=1, "Draw", IF('Season 1 '!J406=3, "Home Win", "Away Win"))</f>
        <v>Home Win</v>
      </c>
      <c r="E471" s="4">
        <f t="shared" si="7"/>
        <v>0.60975999999999997</v>
      </c>
      <c r="F471">
        <v>405</v>
      </c>
    </row>
    <row r="472" spans="1:6" customFormat="1" x14ac:dyDescent="0.35">
      <c r="A472">
        <v>5.09</v>
      </c>
      <c r="B472">
        <v>4.47</v>
      </c>
      <c r="C472">
        <v>1.64</v>
      </c>
      <c r="D472" t="str">
        <f>IF('Season 1 '!J636=1, "Draw", IF('Season 1 '!J636=3, "Home Win", "Away Win"))</f>
        <v>Away Win</v>
      </c>
      <c r="E472" s="4">
        <f t="shared" si="7"/>
        <v>0.60975999999999997</v>
      </c>
      <c r="F472">
        <v>635</v>
      </c>
    </row>
    <row r="473" spans="1:6" customFormat="1" x14ac:dyDescent="0.35">
      <c r="A473">
        <v>4.68</v>
      </c>
      <c r="B473">
        <v>4.93</v>
      </c>
      <c r="C473">
        <v>1.63</v>
      </c>
      <c r="D473" t="str">
        <f>IF('Season 1 '!J87=1, "Draw", IF('Season 1 '!J87=3, "Home Win", "Away Win"))</f>
        <v>Away Win</v>
      </c>
      <c r="E473" s="4">
        <f t="shared" si="7"/>
        <v>0.61350000000000005</v>
      </c>
      <c r="F473">
        <v>86</v>
      </c>
    </row>
    <row r="474" spans="1:6" customFormat="1" x14ac:dyDescent="0.35">
      <c r="A474">
        <v>4.79</v>
      </c>
      <c r="B474">
        <v>4.8099999999999996</v>
      </c>
      <c r="C474">
        <v>1.63</v>
      </c>
      <c r="D474" t="str">
        <f>IF('Season 1 '!J147=1, "Draw", IF('Season 1 '!J147=3, "Home Win", "Away Win"))</f>
        <v>Away Win</v>
      </c>
      <c r="E474" s="4">
        <f t="shared" si="7"/>
        <v>0.61350000000000005</v>
      </c>
      <c r="F474">
        <v>146</v>
      </c>
    </row>
    <row r="475" spans="1:6" customFormat="1" x14ac:dyDescent="0.35">
      <c r="A475">
        <v>5.3</v>
      </c>
      <c r="B475">
        <v>4.41</v>
      </c>
      <c r="C475">
        <v>1.63</v>
      </c>
      <c r="D475" t="str">
        <f>IF('Season 1 '!J173=1, "Draw", IF('Season 1 '!J173=3, "Home Win", "Away Win"))</f>
        <v>Away Win</v>
      </c>
      <c r="E475" s="4">
        <f t="shared" si="7"/>
        <v>0.61350000000000005</v>
      </c>
      <c r="F475">
        <v>172</v>
      </c>
    </row>
    <row r="476" spans="1:6" customFormat="1" x14ac:dyDescent="0.35">
      <c r="A476">
        <v>1.63</v>
      </c>
      <c r="B476">
        <v>4.32</v>
      </c>
      <c r="C476">
        <v>5.44</v>
      </c>
      <c r="D476" t="str">
        <f>IF('Season 1 '!J194=1, "Draw", IF('Season 1 '!J194=3, "Home Win", "Away Win"))</f>
        <v>Home Win</v>
      </c>
      <c r="E476" s="4">
        <f t="shared" si="7"/>
        <v>0.61350000000000005</v>
      </c>
      <c r="F476">
        <v>193</v>
      </c>
    </row>
    <row r="477" spans="1:6" customFormat="1" x14ac:dyDescent="0.35">
      <c r="A477">
        <v>1.63</v>
      </c>
      <c r="B477">
        <v>4.3600000000000003</v>
      </c>
      <c r="C477">
        <v>5.36</v>
      </c>
      <c r="D477" t="str">
        <f>IF('Season 1 '!J299=1, "Draw", IF('Season 1 '!J299=3, "Home Win", "Away Win"))</f>
        <v>Home Win</v>
      </c>
      <c r="E477" s="4">
        <f t="shared" si="7"/>
        <v>0.61350000000000005</v>
      </c>
      <c r="F477">
        <v>298</v>
      </c>
    </row>
    <row r="478" spans="1:6" customFormat="1" x14ac:dyDescent="0.35">
      <c r="A478">
        <v>1.63</v>
      </c>
      <c r="B478">
        <v>4.32</v>
      </c>
      <c r="C478">
        <v>5.4</v>
      </c>
      <c r="D478" t="str">
        <f>IF('Season 1 '!J630=1, "Draw", IF('Season 1 '!J630=3, "Home Win", "Away Win"))</f>
        <v>Home Win</v>
      </c>
      <c r="E478" s="4">
        <f t="shared" si="7"/>
        <v>0.61350000000000005</v>
      </c>
      <c r="F478">
        <v>629</v>
      </c>
    </row>
    <row r="479" spans="1:6" customFormat="1" x14ac:dyDescent="0.35">
      <c r="A479">
        <v>1.63</v>
      </c>
      <c r="B479">
        <v>4.32</v>
      </c>
      <c r="C479">
        <v>5.38</v>
      </c>
      <c r="D479" t="str">
        <f>IF('Season 1 '!J704=1, "Draw", IF('Season 1 '!J704=3, "Home Win", "Away Win"))</f>
        <v>Home Win</v>
      </c>
      <c r="E479" s="4">
        <f t="shared" si="7"/>
        <v>0.61350000000000005</v>
      </c>
      <c r="F479">
        <v>703</v>
      </c>
    </row>
    <row r="480" spans="1:6" customFormat="1" x14ac:dyDescent="0.35">
      <c r="A480">
        <v>1.62</v>
      </c>
      <c r="B480">
        <v>4.25</v>
      </c>
      <c r="C480">
        <v>5.62</v>
      </c>
      <c r="D480" t="str">
        <f>IF('Season 1 '!J142=1, "Draw", IF('Season 1 '!J142=3, "Home Win", "Away Win"))</f>
        <v>Home Win</v>
      </c>
      <c r="E480" s="4">
        <f t="shared" si="7"/>
        <v>0.61728000000000005</v>
      </c>
      <c r="F480">
        <v>141</v>
      </c>
    </row>
    <row r="481" spans="1:6" customFormat="1" x14ac:dyDescent="0.35">
      <c r="A481">
        <v>1.62</v>
      </c>
      <c r="B481">
        <v>4.3600000000000003</v>
      </c>
      <c r="C481">
        <v>5.44</v>
      </c>
      <c r="D481" t="str">
        <f>IF('Season 1 '!J426=1, "Draw", IF('Season 1 '!J426=3, "Home Win", "Away Win"))</f>
        <v>Home Win</v>
      </c>
      <c r="E481" s="4">
        <f t="shared" si="7"/>
        <v>0.61728000000000005</v>
      </c>
      <c r="F481">
        <v>425</v>
      </c>
    </row>
    <row r="482" spans="1:6" customFormat="1" x14ac:dyDescent="0.35">
      <c r="A482">
        <v>1.62</v>
      </c>
      <c r="B482">
        <v>4.58</v>
      </c>
      <c r="C482">
        <v>5.0999999999999996</v>
      </c>
      <c r="D482" t="str">
        <f>IF('Season 1 '!J575=1, "Draw", IF('Season 1 '!J575=3, "Home Win", "Away Win"))</f>
        <v>Home Win</v>
      </c>
      <c r="E482" s="4">
        <f t="shared" si="7"/>
        <v>0.61728000000000005</v>
      </c>
      <c r="F482">
        <v>574</v>
      </c>
    </row>
    <row r="483" spans="1:6" customFormat="1" x14ac:dyDescent="0.35">
      <c r="A483">
        <v>1.62</v>
      </c>
      <c r="B483">
        <v>4.71</v>
      </c>
      <c r="C483">
        <v>4.9800000000000004</v>
      </c>
      <c r="D483" t="str">
        <f>IF('Season 1 '!J598=1, "Draw", IF('Season 1 '!J598=3, "Home Win", "Away Win"))</f>
        <v>Home Win</v>
      </c>
      <c r="E483" s="4">
        <f t="shared" si="7"/>
        <v>0.61728000000000005</v>
      </c>
      <c r="F483">
        <v>597</v>
      </c>
    </row>
    <row r="484" spans="1:6" customFormat="1" x14ac:dyDescent="0.35">
      <c r="A484">
        <v>1.61</v>
      </c>
      <c r="B484">
        <v>4.2</v>
      </c>
      <c r="C484">
        <v>5.84</v>
      </c>
      <c r="D484" t="str">
        <f>IF('Season 1 '!J202=1, "Draw", IF('Season 1 '!J202=3, "Home Win", "Away Win"))</f>
        <v>Home Win</v>
      </c>
      <c r="E484" s="4">
        <f t="shared" si="7"/>
        <v>0.62112000000000001</v>
      </c>
      <c r="F484">
        <v>201</v>
      </c>
    </row>
    <row r="485" spans="1:6" customFormat="1" x14ac:dyDescent="0.35">
      <c r="A485">
        <v>6.31</v>
      </c>
      <c r="B485">
        <v>3.99</v>
      </c>
      <c r="C485">
        <v>1.61</v>
      </c>
      <c r="D485" t="str">
        <f>IF('Season 1 '!J574=1, "Draw", IF('Season 1 '!J574=3, "Home Win", "Away Win"))</f>
        <v>Away Win</v>
      </c>
      <c r="E485" s="4">
        <f t="shared" si="7"/>
        <v>0.62112000000000001</v>
      </c>
      <c r="F485">
        <v>573</v>
      </c>
    </row>
    <row r="486" spans="1:6" customFormat="1" x14ac:dyDescent="0.35">
      <c r="A486">
        <v>1.6</v>
      </c>
      <c r="B486">
        <v>4.22</v>
      </c>
      <c r="C486">
        <v>6.02</v>
      </c>
      <c r="D486" t="str">
        <f>IF('Season 1 '!J552=1, "Draw", IF('Season 1 '!J552=3, "Home Win", "Away Win"))</f>
        <v>Home Win</v>
      </c>
      <c r="E486" s="4">
        <f t="shared" si="7"/>
        <v>0.625</v>
      </c>
      <c r="F486">
        <v>551</v>
      </c>
    </row>
    <row r="487" spans="1:6" customFormat="1" x14ac:dyDescent="0.35">
      <c r="A487">
        <v>1.6</v>
      </c>
      <c r="B487">
        <v>4.41</v>
      </c>
      <c r="C487">
        <v>5.63</v>
      </c>
      <c r="D487" t="str">
        <f>IF('Season 1 '!J648=1, "Draw", IF('Season 1 '!J648=3, "Home Win", "Away Win"))</f>
        <v>Home Win</v>
      </c>
      <c r="E487" s="4">
        <f t="shared" si="7"/>
        <v>0.625</v>
      </c>
      <c r="F487">
        <v>647</v>
      </c>
    </row>
    <row r="488" spans="1:6" customFormat="1" x14ac:dyDescent="0.35">
      <c r="A488">
        <v>5.71</v>
      </c>
      <c r="B488">
        <v>4.43</v>
      </c>
      <c r="C488">
        <v>1.59</v>
      </c>
      <c r="D488" t="str">
        <f>IF('Season 1 '!J189=1, "Draw", IF('Season 1 '!J189=3, "Home Win", "Away Win"))</f>
        <v>Away Win</v>
      </c>
      <c r="E488" s="4">
        <f t="shared" si="7"/>
        <v>0.62892999999999999</v>
      </c>
      <c r="F488">
        <v>188</v>
      </c>
    </row>
    <row r="489" spans="1:6" customFormat="1" x14ac:dyDescent="0.35">
      <c r="A489">
        <v>5.76</v>
      </c>
      <c r="B489">
        <v>4.3899999999999997</v>
      </c>
      <c r="C489">
        <v>1.59</v>
      </c>
      <c r="D489" t="str">
        <f>IF('Season 1 '!J301=1, "Draw", IF('Season 1 '!J301=3, "Home Win", "Away Win"))</f>
        <v>Away Win</v>
      </c>
      <c r="E489" s="4">
        <f t="shared" si="7"/>
        <v>0.62892999999999999</v>
      </c>
      <c r="F489">
        <v>300</v>
      </c>
    </row>
    <row r="490" spans="1:6" customFormat="1" x14ac:dyDescent="0.35">
      <c r="A490">
        <v>5.75</v>
      </c>
      <c r="B490">
        <v>4.37</v>
      </c>
      <c r="C490">
        <v>1.59</v>
      </c>
      <c r="D490" t="str">
        <f>IF('Season 1 '!J323=1, "Draw", IF('Season 1 '!J323=3, "Home Win", "Away Win"))</f>
        <v>Away Win</v>
      </c>
      <c r="E490" s="4">
        <f t="shared" si="7"/>
        <v>0.62892999999999999</v>
      </c>
      <c r="F490">
        <v>322</v>
      </c>
    </row>
    <row r="491" spans="1:6" customFormat="1" x14ac:dyDescent="0.35">
      <c r="A491">
        <v>1.59</v>
      </c>
      <c r="B491">
        <v>4.6500000000000004</v>
      </c>
      <c r="C491">
        <v>5.36</v>
      </c>
      <c r="D491" t="str">
        <f>IF('Season 1 '!J324=1, "Draw", IF('Season 1 '!J324=3, "Home Win", "Away Win"))</f>
        <v>Home Win</v>
      </c>
      <c r="E491" s="4">
        <f t="shared" si="7"/>
        <v>0.62892999999999999</v>
      </c>
      <c r="F491">
        <v>323</v>
      </c>
    </row>
    <row r="492" spans="1:6" customFormat="1" x14ac:dyDescent="0.35">
      <c r="A492">
        <v>1.59</v>
      </c>
      <c r="B492">
        <v>4.9000000000000004</v>
      </c>
      <c r="C492">
        <v>5.1100000000000003</v>
      </c>
      <c r="D492" t="str">
        <f>IF('Season 1 '!J394=1, "Draw", IF('Season 1 '!J394=3, "Home Win", "Away Win"))</f>
        <v>Home Win</v>
      </c>
      <c r="E492" s="4">
        <f t="shared" si="7"/>
        <v>0.62892999999999999</v>
      </c>
      <c r="F492">
        <v>393</v>
      </c>
    </row>
    <row r="493" spans="1:6" customFormat="1" x14ac:dyDescent="0.35">
      <c r="A493">
        <v>1.59</v>
      </c>
      <c r="B493">
        <v>4.5999999999999996</v>
      </c>
      <c r="C493">
        <v>5.49</v>
      </c>
      <c r="D493" t="str">
        <f>IF('Season 1 '!J463=1, "Draw", IF('Season 1 '!J463=3, "Home Win", "Away Win"))</f>
        <v>Home Win</v>
      </c>
      <c r="E493" s="4">
        <f t="shared" si="7"/>
        <v>0.62892999999999999</v>
      </c>
      <c r="F493">
        <v>462</v>
      </c>
    </row>
    <row r="494" spans="1:6" customFormat="1" x14ac:dyDescent="0.35">
      <c r="A494">
        <v>5.33</v>
      </c>
      <c r="B494">
        <v>4.7</v>
      </c>
      <c r="C494">
        <v>1.59</v>
      </c>
      <c r="D494" t="str">
        <f>IF('Season 1 '!J601=1, "Draw", IF('Season 1 '!J601=3, "Home Win", "Away Win"))</f>
        <v>Away Win</v>
      </c>
      <c r="E494" s="4">
        <f t="shared" si="7"/>
        <v>0.62892999999999999</v>
      </c>
      <c r="F494">
        <v>600</v>
      </c>
    </row>
    <row r="495" spans="1:6" customFormat="1" x14ac:dyDescent="0.35">
      <c r="A495">
        <v>1.59</v>
      </c>
      <c r="B495">
        <v>4.8099999999999996</v>
      </c>
      <c r="C495">
        <v>5.22</v>
      </c>
      <c r="D495" t="str">
        <f>IF('Season 1 '!J687=1, "Draw", IF('Season 1 '!J687=3, "Home Win", "Away Win"))</f>
        <v>Home Win</v>
      </c>
      <c r="E495" s="4">
        <f t="shared" si="7"/>
        <v>0.62892999999999999</v>
      </c>
      <c r="F495">
        <v>686</v>
      </c>
    </row>
    <row r="496" spans="1:6" customFormat="1" x14ac:dyDescent="0.35">
      <c r="A496">
        <v>1.58</v>
      </c>
      <c r="B496">
        <v>4.66</v>
      </c>
      <c r="C496">
        <v>5.45</v>
      </c>
      <c r="D496" t="str">
        <f>IF('Season 1 '!J86=1, "Draw", IF('Season 1 '!J86=3, "Home Win", "Away Win"))</f>
        <v>Home Win</v>
      </c>
      <c r="E496" s="4">
        <f t="shared" si="7"/>
        <v>0.63290999999999997</v>
      </c>
      <c r="F496">
        <v>85</v>
      </c>
    </row>
    <row r="497" spans="1:6" customFormat="1" x14ac:dyDescent="0.35">
      <c r="A497">
        <v>1.57</v>
      </c>
      <c r="B497">
        <v>4.33</v>
      </c>
      <c r="C497">
        <v>6.12</v>
      </c>
      <c r="D497" t="str">
        <f>IF('Season 1 '!J587=1, "Draw", IF('Season 1 '!J587=3, "Home Win", "Away Win"))</f>
        <v>Home Win</v>
      </c>
      <c r="E497" s="4">
        <f t="shared" si="7"/>
        <v>0.63693999999999995</v>
      </c>
      <c r="F497">
        <v>586</v>
      </c>
    </row>
    <row r="498" spans="1:6" customFormat="1" x14ac:dyDescent="0.35">
      <c r="A498">
        <v>6.1</v>
      </c>
      <c r="B498">
        <v>4.42</v>
      </c>
      <c r="C498">
        <v>1.56</v>
      </c>
      <c r="D498" t="str">
        <f>IF('Season 1 '!J341=1, "Draw", IF('Season 1 '!J341=3, "Home Win", "Away Win"))</f>
        <v>Away Win</v>
      </c>
      <c r="E498" s="4">
        <f t="shared" si="7"/>
        <v>0.64102999999999999</v>
      </c>
      <c r="F498">
        <v>340</v>
      </c>
    </row>
    <row r="499" spans="1:6" customFormat="1" x14ac:dyDescent="0.35">
      <c r="A499">
        <v>5.85</v>
      </c>
      <c r="B499">
        <v>4.6500000000000004</v>
      </c>
      <c r="C499">
        <v>1.55</v>
      </c>
      <c r="D499" t="str">
        <f>IF('Season 1 '!J581=1, "Draw", IF('Season 1 '!J581=3, "Home Win", "Away Win"))</f>
        <v>Away Win</v>
      </c>
      <c r="E499" s="4">
        <f t="shared" si="7"/>
        <v>0.64515999999999996</v>
      </c>
      <c r="F499">
        <v>580</v>
      </c>
    </row>
    <row r="500" spans="1:6" customFormat="1" x14ac:dyDescent="0.35">
      <c r="A500">
        <v>6.34</v>
      </c>
      <c r="B500">
        <v>4.42</v>
      </c>
      <c r="C500">
        <v>1.55</v>
      </c>
      <c r="D500" t="str">
        <f>IF('Season 1 '!J657=1, "Draw", IF('Season 1 '!J657=3, "Home Win", "Away Win"))</f>
        <v>Away Win</v>
      </c>
      <c r="E500" s="4">
        <f t="shared" si="7"/>
        <v>0.64515999999999996</v>
      </c>
      <c r="F500">
        <v>656</v>
      </c>
    </row>
    <row r="501" spans="1:6" customFormat="1" x14ac:dyDescent="0.35">
      <c r="A501">
        <v>1.54</v>
      </c>
      <c r="B501">
        <v>4.6900000000000004</v>
      </c>
      <c r="C501">
        <v>5.98</v>
      </c>
      <c r="D501" t="str">
        <f>IF('Season 1 '!J417=1, "Draw", IF('Season 1 '!J417=3, "Home Win", "Away Win"))</f>
        <v>Home Win</v>
      </c>
      <c r="E501" s="4">
        <f t="shared" si="7"/>
        <v>0.64934999999999998</v>
      </c>
      <c r="F501">
        <v>416</v>
      </c>
    </row>
    <row r="502" spans="1:6" customFormat="1" x14ac:dyDescent="0.35">
      <c r="A502">
        <v>1.54</v>
      </c>
      <c r="B502">
        <v>4.5199999999999996</v>
      </c>
      <c r="C502">
        <v>6.28</v>
      </c>
      <c r="D502" t="str">
        <f>IF('Season 1 '!J436=1, "Draw", IF('Season 1 '!J436=3, "Home Win", "Away Win"))</f>
        <v>Home Win</v>
      </c>
      <c r="E502" s="4">
        <f t="shared" si="7"/>
        <v>0.64934999999999998</v>
      </c>
      <c r="F502">
        <v>435</v>
      </c>
    </row>
    <row r="503" spans="1:6" customFormat="1" x14ac:dyDescent="0.35">
      <c r="A503">
        <v>6.13</v>
      </c>
      <c r="B503">
        <v>4.74</v>
      </c>
      <c r="C503">
        <v>1.53</v>
      </c>
      <c r="D503" t="str">
        <f>IF('Season 1 '!J631=1, "Draw", IF('Season 1 '!J631=3, "Home Win", "Away Win"))</f>
        <v>Away Win</v>
      </c>
      <c r="E503" s="4">
        <f t="shared" si="7"/>
        <v>0.65359</v>
      </c>
      <c r="F503">
        <v>630</v>
      </c>
    </row>
    <row r="504" spans="1:6" customFormat="1" x14ac:dyDescent="0.35">
      <c r="A504">
        <v>6.33</v>
      </c>
      <c r="B504">
        <v>4.5599999999999996</v>
      </c>
      <c r="C504">
        <v>1.53</v>
      </c>
      <c r="D504" t="str">
        <f>IF('Season 1 '!J681=1, "Draw", IF('Season 1 '!J681=3, "Home Win", "Away Win"))</f>
        <v>Away Win</v>
      </c>
      <c r="E504" s="4">
        <f t="shared" si="7"/>
        <v>0.65359</v>
      </c>
      <c r="F504">
        <v>680</v>
      </c>
    </row>
    <row r="505" spans="1:6" customFormat="1" x14ac:dyDescent="0.35">
      <c r="A505">
        <v>1.52</v>
      </c>
      <c r="B505">
        <v>4.79</v>
      </c>
      <c r="C505">
        <v>6.19</v>
      </c>
      <c r="D505" t="str">
        <f>IF('Season 1 '!J68=1, "Draw", IF('Season 1 '!J68=3, "Home Win", "Away Win"))</f>
        <v>Home Win</v>
      </c>
      <c r="E505" s="4">
        <f t="shared" si="7"/>
        <v>0.65788999999999997</v>
      </c>
      <c r="F505">
        <v>67</v>
      </c>
    </row>
    <row r="506" spans="1:6" customFormat="1" x14ac:dyDescent="0.35">
      <c r="A506">
        <v>1.52</v>
      </c>
      <c r="B506">
        <v>4.43</v>
      </c>
      <c r="C506">
        <v>6.74</v>
      </c>
      <c r="D506" t="str">
        <f>IF('Season 1 '!J379=1, "Draw", IF('Season 1 '!J379=3, "Home Win", "Away Win"))</f>
        <v>Home Win</v>
      </c>
      <c r="E506" s="4">
        <f t="shared" si="7"/>
        <v>0.65788999999999997</v>
      </c>
      <c r="F506">
        <v>378</v>
      </c>
    </row>
    <row r="507" spans="1:6" customFormat="1" x14ac:dyDescent="0.35">
      <c r="A507">
        <v>1.52</v>
      </c>
      <c r="B507">
        <v>4.68</v>
      </c>
      <c r="C507">
        <v>6.29</v>
      </c>
      <c r="D507" t="str">
        <f>IF('Season 1 '!J425=1, "Draw", IF('Season 1 '!J425=3, "Home Win", "Away Win"))</f>
        <v>Home Win</v>
      </c>
      <c r="E507" s="4">
        <f t="shared" si="7"/>
        <v>0.65788999999999997</v>
      </c>
      <c r="F507">
        <v>424</v>
      </c>
    </row>
    <row r="508" spans="1:6" customFormat="1" x14ac:dyDescent="0.35">
      <c r="A508">
        <v>1.52</v>
      </c>
      <c r="B508">
        <v>4.84</v>
      </c>
      <c r="C508">
        <v>6.05</v>
      </c>
      <c r="D508" t="str">
        <f>IF('Season 1 '!J688=1, "Draw", IF('Season 1 '!J688=3, "Home Win", "Away Win"))</f>
        <v>Home Win</v>
      </c>
      <c r="E508" s="4">
        <f t="shared" si="7"/>
        <v>0.65788999999999997</v>
      </c>
      <c r="F508">
        <v>687</v>
      </c>
    </row>
    <row r="509" spans="1:6" customFormat="1" x14ac:dyDescent="0.35">
      <c r="A509">
        <v>1.52</v>
      </c>
      <c r="B509">
        <v>4.74</v>
      </c>
      <c r="C509">
        <v>6.13</v>
      </c>
      <c r="D509" t="str">
        <f>IF('Season 1 '!J749=1, "Draw", IF('Season 1 '!J749=3, "Home Win", "Away Win"))</f>
        <v>Home Win</v>
      </c>
      <c r="E509" s="4">
        <f t="shared" si="7"/>
        <v>0.65788999999999997</v>
      </c>
      <c r="F509">
        <v>748</v>
      </c>
    </row>
    <row r="510" spans="1:6" customFormat="1" x14ac:dyDescent="0.35">
      <c r="A510">
        <v>6.43</v>
      </c>
      <c r="B510">
        <v>4.72</v>
      </c>
      <c r="C510">
        <v>1.51</v>
      </c>
      <c r="D510" t="str">
        <f>IF('Season 1 '!J16=1, "Draw", IF('Season 1 '!J16=3, "Home Win", "Away Win"))</f>
        <v>Away Win</v>
      </c>
      <c r="E510" s="4">
        <f t="shared" si="7"/>
        <v>0.66225000000000001</v>
      </c>
      <c r="F510">
        <v>15</v>
      </c>
    </row>
    <row r="511" spans="1:6" customFormat="1" x14ac:dyDescent="0.35">
      <c r="A511">
        <v>1.51</v>
      </c>
      <c r="B511">
        <v>4.9400000000000004</v>
      </c>
      <c r="C511">
        <v>5.98</v>
      </c>
      <c r="D511" t="str">
        <f>IF('Season 1 '!J89=1, "Draw", IF('Season 1 '!J89=3, "Home Win", "Away Win"))</f>
        <v>Home Win</v>
      </c>
      <c r="E511" s="4">
        <f t="shared" si="7"/>
        <v>0.66225000000000001</v>
      </c>
      <c r="F511">
        <v>88</v>
      </c>
    </row>
    <row r="512" spans="1:6" customFormat="1" x14ac:dyDescent="0.35">
      <c r="A512">
        <v>1.51</v>
      </c>
      <c r="B512">
        <v>4.72</v>
      </c>
      <c r="C512">
        <v>6.34</v>
      </c>
      <c r="D512" t="str">
        <f>IF('Season 1 '!J235=1, "Draw", IF('Season 1 '!J235=3, "Home Win", "Away Win"))</f>
        <v>Home Win</v>
      </c>
      <c r="E512" s="4">
        <f t="shared" si="7"/>
        <v>0.66225000000000001</v>
      </c>
      <c r="F512">
        <v>234</v>
      </c>
    </row>
    <row r="513" spans="1:6" customFormat="1" x14ac:dyDescent="0.35">
      <c r="A513">
        <v>1.51</v>
      </c>
      <c r="B513">
        <v>4.5</v>
      </c>
      <c r="C513">
        <v>6.82</v>
      </c>
      <c r="D513" t="str">
        <f>IF('Season 1 '!J317=1, "Draw", IF('Season 1 '!J317=3, "Home Win", "Away Win"))</f>
        <v>Home Win</v>
      </c>
      <c r="E513" s="4">
        <f t="shared" si="7"/>
        <v>0.66225000000000001</v>
      </c>
      <c r="F513">
        <v>316</v>
      </c>
    </row>
    <row r="514" spans="1:6" customFormat="1" x14ac:dyDescent="0.35">
      <c r="A514">
        <v>6.25</v>
      </c>
      <c r="B514">
        <v>4.83</v>
      </c>
      <c r="C514">
        <v>1.51</v>
      </c>
      <c r="D514" t="str">
        <f>IF('Season 1 '!J376=1, "Draw", IF('Season 1 '!J376=3, "Home Win", "Away Win"))</f>
        <v>Away Win</v>
      </c>
      <c r="E514" s="4">
        <f t="shared" ref="E514:E577" si="8">ROUND(IF(D514="Draw", 1/B514, IF(D514="Home Win", 1/A514, 1/C514)),5)</f>
        <v>0.66225000000000001</v>
      </c>
      <c r="F514">
        <v>375</v>
      </c>
    </row>
    <row r="515" spans="1:6" customFormat="1" x14ac:dyDescent="0.35">
      <c r="A515">
        <v>6.06</v>
      </c>
      <c r="B515">
        <v>4.91</v>
      </c>
      <c r="C515">
        <v>1.51</v>
      </c>
      <c r="D515" t="str">
        <f>IF('Season 1 '!J674=1, "Draw", IF('Season 1 '!J674=3, "Home Win", "Away Win"))</f>
        <v>Away Win</v>
      </c>
      <c r="E515" s="4">
        <f t="shared" si="8"/>
        <v>0.66225000000000001</v>
      </c>
      <c r="F515">
        <v>673</v>
      </c>
    </row>
    <row r="516" spans="1:6" customFormat="1" x14ac:dyDescent="0.35">
      <c r="A516">
        <v>6.19</v>
      </c>
      <c r="B516">
        <v>4.99</v>
      </c>
      <c r="C516">
        <v>1.5</v>
      </c>
      <c r="D516" t="str">
        <f>IF('Season 1 '!J30=1, "Draw", IF('Season 1 '!J30=3, "Home Win", "Away Win"))</f>
        <v>Away Win</v>
      </c>
      <c r="E516" s="4">
        <f t="shared" si="8"/>
        <v>0.66666999999999998</v>
      </c>
      <c r="F516">
        <v>29</v>
      </c>
    </row>
    <row r="517" spans="1:6" customFormat="1" x14ac:dyDescent="0.35">
      <c r="A517">
        <v>1.5</v>
      </c>
      <c r="B517">
        <v>4.6100000000000003</v>
      </c>
      <c r="C517">
        <v>6.9</v>
      </c>
      <c r="D517" t="str">
        <f>IF('Season 1 '!J248=1, "Draw", IF('Season 1 '!J248=3, "Home Win", "Away Win"))</f>
        <v>Home Win</v>
      </c>
      <c r="E517" s="4">
        <f t="shared" si="8"/>
        <v>0.66666999999999998</v>
      </c>
      <c r="F517">
        <v>247</v>
      </c>
    </row>
    <row r="518" spans="1:6" customFormat="1" x14ac:dyDescent="0.35">
      <c r="A518">
        <v>6.8</v>
      </c>
      <c r="B518">
        <v>4.6399999999999997</v>
      </c>
      <c r="C518">
        <v>1.5</v>
      </c>
      <c r="D518" t="str">
        <f>IF('Season 1 '!J722=1, "Draw", IF('Season 1 '!J722=3, "Home Win", "Away Win"))</f>
        <v>Away Win</v>
      </c>
      <c r="E518" s="4">
        <f t="shared" si="8"/>
        <v>0.66666999999999998</v>
      </c>
      <c r="F518">
        <v>721</v>
      </c>
    </row>
    <row r="519" spans="1:6" customFormat="1" x14ac:dyDescent="0.35">
      <c r="A519">
        <v>1.49</v>
      </c>
      <c r="B519">
        <v>4.91</v>
      </c>
      <c r="C519">
        <v>6.52</v>
      </c>
      <c r="D519" t="str">
        <f>IF('Season 1 '!J48=1, "Draw", IF('Season 1 '!J48=3, "Home Win", "Away Win"))</f>
        <v>Home Win</v>
      </c>
      <c r="E519" s="4">
        <f t="shared" si="8"/>
        <v>0.67113999999999996</v>
      </c>
      <c r="F519">
        <v>47</v>
      </c>
    </row>
    <row r="520" spans="1:6" customFormat="1" x14ac:dyDescent="0.35">
      <c r="A520">
        <v>1.49</v>
      </c>
      <c r="B520">
        <v>4.8499999999999996</v>
      </c>
      <c r="C520">
        <v>6.57</v>
      </c>
      <c r="D520" t="str">
        <f>IF('Season 1 '!J373=1, "Draw", IF('Season 1 '!J373=3, "Home Win", "Away Win"))</f>
        <v>Home Win</v>
      </c>
      <c r="E520" s="4">
        <f t="shared" si="8"/>
        <v>0.67113999999999996</v>
      </c>
      <c r="F520">
        <v>372</v>
      </c>
    </row>
    <row r="521" spans="1:6" customFormat="1" x14ac:dyDescent="0.35">
      <c r="A521">
        <v>1.49</v>
      </c>
      <c r="B521">
        <v>4.5999999999999996</v>
      </c>
      <c r="C521">
        <v>7.02</v>
      </c>
      <c r="D521" t="str">
        <f>IF('Season 1 '!J435=1, "Draw", IF('Season 1 '!J435=3, "Home Win", "Away Win"))</f>
        <v>Home Win</v>
      </c>
      <c r="E521" s="4">
        <f t="shared" si="8"/>
        <v>0.67113999999999996</v>
      </c>
      <c r="F521">
        <v>434</v>
      </c>
    </row>
    <row r="522" spans="1:6" customFormat="1" x14ac:dyDescent="0.35">
      <c r="A522">
        <v>1.48</v>
      </c>
      <c r="B522">
        <v>4.82</v>
      </c>
      <c r="C522">
        <v>6.78</v>
      </c>
      <c r="D522" t="str">
        <f>IF('Season 1 '!J211=1, "Draw", IF('Season 1 '!J211=3, "Home Win", "Away Win"))</f>
        <v>Home Win</v>
      </c>
      <c r="E522" s="4">
        <f t="shared" si="8"/>
        <v>0.67567999999999995</v>
      </c>
      <c r="F522">
        <v>210</v>
      </c>
    </row>
    <row r="523" spans="1:6" customFormat="1" x14ac:dyDescent="0.35">
      <c r="A523">
        <v>1.48</v>
      </c>
      <c r="B523">
        <v>4.83</v>
      </c>
      <c r="C523">
        <v>6.87</v>
      </c>
      <c r="D523" t="str">
        <f>IF('Season 1 '!J374=1, "Draw", IF('Season 1 '!J374=3, "Home Win", "Away Win"))</f>
        <v>Home Win</v>
      </c>
      <c r="E523" s="4">
        <f t="shared" si="8"/>
        <v>0.67567999999999995</v>
      </c>
      <c r="F523">
        <v>373</v>
      </c>
    </row>
    <row r="524" spans="1:6" customFormat="1" x14ac:dyDescent="0.35">
      <c r="A524">
        <v>6.37</v>
      </c>
      <c r="B524">
        <v>5.03</v>
      </c>
      <c r="C524">
        <v>1.48</v>
      </c>
      <c r="D524" t="str">
        <f>IF('Season 1 '!J462=1, "Draw", IF('Season 1 '!J462=3, "Home Win", "Away Win"))</f>
        <v>Away Win</v>
      </c>
      <c r="E524" s="4">
        <f t="shared" si="8"/>
        <v>0.67567999999999995</v>
      </c>
      <c r="F524">
        <v>461</v>
      </c>
    </row>
    <row r="525" spans="1:6" customFormat="1" x14ac:dyDescent="0.35">
      <c r="A525">
        <v>6.42</v>
      </c>
      <c r="B525">
        <v>5.03</v>
      </c>
      <c r="C525">
        <v>1.48</v>
      </c>
      <c r="D525" t="str">
        <f>IF('Season 1 '!J502=1, "Draw", IF('Season 1 '!J502=3, "Home Win", "Away Win"))</f>
        <v>Away Win</v>
      </c>
      <c r="E525" s="4">
        <f t="shared" si="8"/>
        <v>0.67567999999999995</v>
      </c>
      <c r="F525">
        <v>501</v>
      </c>
    </row>
    <row r="526" spans="1:6" customFormat="1" x14ac:dyDescent="0.35">
      <c r="A526">
        <v>1.48</v>
      </c>
      <c r="B526">
        <v>4.6500000000000004</v>
      </c>
      <c r="C526">
        <v>7.25</v>
      </c>
      <c r="D526" t="str">
        <f>IF('Season 1 '!J612=1, "Draw", IF('Season 1 '!J612=3, "Home Win", "Away Win"))</f>
        <v>Home Win</v>
      </c>
      <c r="E526" s="4">
        <f t="shared" si="8"/>
        <v>0.67567999999999995</v>
      </c>
      <c r="F526">
        <v>611</v>
      </c>
    </row>
    <row r="527" spans="1:6" customFormat="1" x14ac:dyDescent="0.35">
      <c r="A527">
        <v>1.47</v>
      </c>
      <c r="B527">
        <v>4.71</v>
      </c>
      <c r="C527">
        <v>7.26</v>
      </c>
      <c r="D527" t="str">
        <f>IF('Season 1 '!J245=1, "Draw", IF('Season 1 '!J245=3, "Home Win", "Away Win"))</f>
        <v>Home Win</v>
      </c>
      <c r="E527" s="4">
        <f t="shared" si="8"/>
        <v>0.68027000000000004</v>
      </c>
      <c r="F527">
        <v>244</v>
      </c>
    </row>
    <row r="528" spans="1:6" customFormat="1" x14ac:dyDescent="0.35">
      <c r="A528">
        <v>1.47</v>
      </c>
      <c r="B528">
        <v>5.05</v>
      </c>
      <c r="C528">
        <v>6.56</v>
      </c>
      <c r="D528" t="str">
        <f>IF('Season 1 '!J350=1, "Draw", IF('Season 1 '!J350=3, "Home Win", "Away Win"))</f>
        <v>Home Win</v>
      </c>
      <c r="E528" s="4">
        <f t="shared" si="8"/>
        <v>0.68027000000000004</v>
      </c>
      <c r="F528">
        <v>349</v>
      </c>
    </row>
    <row r="529" spans="1:6" customFormat="1" x14ac:dyDescent="0.35">
      <c r="A529">
        <v>7.82</v>
      </c>
      <c r="B529">
        <v>4.53</v>
      </c>
      <c r="C529">
        <v>1.47</v>
      </c>
      <c r="D529" t="str">
        <f>IF('Season 1 '!J563=1, "Draw", IF('Season 1 '!J563=3, "Home Win", "Away Win"))</f>
        <v>Away Win</v>
      </c>
      <c r="E529" s="4">
        <f t="shared" si="8"/>
        <v>0.68027000000000004</v>
      </c>
      <c r="F529">
        <v>562</v>
      </c>
    </row>
    <row r="530" spans="1:6" customFormat="1" x14ac:dyDescent="0.35">
      <c r="A530">
        <v>6.53</v>
      </c>
      <c r="B530">
        <v>5.1100000000000003</v>
      </c>
      <c r="C530">
        <v>1.47</v>
      </c>
      <c r="D530" t="str">
        <f>IF('Season 1 '!J583=1, "Draw", IF('Season 1 '!J583=3, "Home Win", "Away Win"))</f>
        <v>Away Win</v>
      </c>
      <c r="E530" s="4">
        <f t="shared" si="8"/>
        <v>0.68027000000000004</v>
      </c>
      <c r="F530">
        <v>582</v>
      </c>
    </row>
    <row r="531" spans="1:6" customFormat="1" x14ac:dyDescent="0.35">
      <c r="A531">
        <v>1.47</v>
      </c>
      <c r="B531">
        <v>4.67</v>
      </c>
      <c r="C531">
        <v>7.25</v>
      </c>
      <c r="D531" t="str">
        <f>IF('Season 1 '!J606=1, "Draw", IF('Season 1 '!J606=3, "Home Win", "Away Win"))</f>
        <v>Home Win</v>
      </c>
      <c r="E531" s="4">
        <f t="shared" si="8"/>
        <v>0.68027000000000004</v>
      </c>
      <c r="F531">
        <v>605</v>
      </c>
    </row>
    <row r="532" spans="1:6" customFormat="1" x14ac:dyDescent="0.35">
      <c r="A532">
        <v>1.46</v>
      </c>
      <c r="B532">
        <v>5.09</v>
      </c>
      <c r="C532">
        <v>6.8</v>
      </c>
      <c r="D532" t="str">
        <f>IF('Season 1 '!J47=1, "Draw", IF('Season 1 '!J47=3, "Home Win", "Away Win"))</f>
        <v>Home Win</v>
      </c>
      <c r="E532" s="4">
        <f t="shared" si="8"/>
        <v>0.68493000000000004</v>
      </c>
      <c r="F532">
        <v>46</v>
      </c>
    </row>
    <row r="533" spans="1:6" customFormat="1" x14ac:dyDescent="0.35">
      <c r="A533">
        <v>1.46</v>
      </c>
      <c r="B533">
        <v>4.9000000000000004</v>
      </c>
      <c r="C533">
        <v>7.22</v>
      </c>
      <c r="D533" t="str">
        <f>IF('Season 1 '!J78=1, "Draw", IF('Season 1 '!J78=3, "Home Win", "Away Win"))</f>
        <v>Home Win</v>
      </c>
      <c r="E533" s="4">
        <f t="shared" si="8"/>
        <v>0.68493000000000004</v>
      </c>
      <c r="F533">
        <v>77</v>
      </c>
    </row>
    <row r="534" spans="1:6" customFormat="1" x14ac:dyDescent="0.35">
      <c r="A534">
        <v>1.46</v>
      </c>
      <c r="B534">
        <v>5.0999999999999996</v>
      </c>
      <c r="C534">
        <v>6.63</v>
      </c>
      <c r="D534" t="str">
        <f>IF('Season 1 '!J141=1, "Draw", IF('Season 1 '!J141=3, "Home Win", "Away Win"))</f>
        <v>Home Win</v>
      </c>
      <c r="E534" s="4">
        <f t="shared" si="8"/>
        <v>0.68493000000000004</v>
      </c>
      <c r="F534">
        <v>140</v>
      </c>
    </row>
    <row r="535" spans="1:6" customFormat="1" x14ac:dyDescent="0.35">
      <c r="A535">
        <v>1.46</v>
      </c>
      <c r="B535">
        <v>4.97</v>
      </c>
      <c r="C535">
        <v>6.95</v>
      </c>
      <c r="D535" t="str">
        <f>IF('Season 1 '!J353=1, "Draw", IF('Season 1 '!J353=3, "Home Win", "Away Win"))</f>
        <v>Home Win</v>
      </c>
      <c r="E535" s="4">
        <f t="shared" si="8"/>
        <v>0.68493000000000004</v>
      </c>
      <c r="F535">
        <v>352</v>
      </c>
    </row>
    <row r="536" spans="1:6" customFormat="1" x14ac:dyDescent="0.35">
      <c r="A536">
        <v>6.68</v>
      </c>
      <c r="B536">
        <v>5.14</v>
      </c>
      <c r="C536">
        <v>1.46</v>
      </c>
      <c r="D536" t="str">
        <f>IF('Season 1 '!J408=1, "Draw", IF('Season 1 '!J408=3, "Home Win", "Away Win"))</f>
        <v>Away Win</v>
      </c>
      <c r="E536" s="4">
        <f t="shared" si="8"/>
        <v>0.68493000000000004</v>
      </c>
      <c r="F536">
        <v>407</v>
      </c>
    </row>
    <row r="537" spans="1:6" customFormat="1" x14ac:dyDescent="0.35">
      <c r="A537">
        <v>1.46</v>
      </c>
      <c r="B537">
        <v>4.8499999999999996</v>
      </c>
      <c r="C537">
        <v>7.13</v>
      </c>
      <c r="D537" t="str">
        <f>IF('Season 1 '!J507=1, "Draw", IF('Season 1 '!J507=3, "Home Win", "Away Win"))</f>
        <v>Home Win</v>
      </c>
      <c r="E537" s="4">
        <f t="shared" si="8"/>
        <v>0.68493000000000004</v>
      </c>
      <c r="F537">
        <v>506</v>
      </c>
    </row>
    <row r="538" spans="1:6" customFormat="1" x14ac:dyDescent="0.35">
      <c r="A538">
        <v>1.46</v>
      </c>
      <c r="B538">
        <v>5.07</v>
      </c>
      <c r="C538">
        <v>6.67</v>
      </c>
      <c r="D538" t="str">
        <f>IF('Season 1 '!J611=1, "Draw", IF('Season 1 '!J611=3, "Home Win", "Away Win"))</f>
        <v>Home Win</v>
      </c>
      <c r="E538" s="4">
        <f t="shared" si="8"/>
        <v>0.68493000000000004</v>
      </c>
      <c r="F538">
        <v>610</v>
      </c>
    </row>
    <row r="539" spans="1:6" customFormat="1" x14ac:dyDescent="0.35">
      <c r="A539">
        <v>7.06</v>
      </c>
      <c r="B539">
        <v>5.09</v>
      </c>
      <c r="C539">
        <v>1.45</v>
      </c>
      <c r="D539" t="str">
        <f>IF('Season 1 '!J303=1, "Draw", IF('Season 1 '!J303=3, "Home Win", "Away Win"))</f>
        <v>Away Win</v>
      </c>
      <c r="E539" s="4">
        <f t="shared" si="8"/>
        <v>0.68966000000000005</v>
      </c>
      <c r="F539">
        <v>302</v>
      </c>
    </row>
    <row r="540" spans="1:6" customFormat="1" x14ac:dyDescent="0.35">
      <c r="A540">
        <v>7.64</v>
      </c>
      <c r="B540">
        <v>4.84</v>
      </c>
      <c r="C540">
        <v>1.44</v>
      </c>
      <c r="D540" t="str">
        <f>IF('Season 1 '!J554=1, "Draw", IF('Season 1 '!J554=3, "Home Win", "Away Win"))</f>
        <v>Away Win</v>
      </c>
      <c r="E540" s="4">
        <f t="shared" si="8"/>
        <v>0.69443999999999995</v>
      </c>
      <c r="F540">
        <v>553</v>
      </c>
    </row>
    <row r="541" spans="1:6" customFormat="1" x14ac:dyDescent="0.35">
      <c r="A541">
        <v>1.43</v>
      </c>
      <c r="B541">
        <v>5.18</v>
      </c>
      <c r="C541">
        <v>7.2</v>
      </c>
      <c r="D541" t="str">
        <f>IF('Season 1 '!J203=1, "Draw", IF('Season 1 '!J203=3, "Home Win", "Away Win"))</f>
        <v>Home Win</v>
      </c>
      <c r="E541" s="4">
        <f t="shared" si="8"/>
        <v>0.69930000000000003</v>
      </c>
      <c r="F541">
        <v>202</v>
      </c>
    </row>
    <row r="542" spans="1:6" customFormat="1" x14ac:dyDescent="0.35">
      <c r="A542">
        <v>1.43</v>
      </c>
      <c r="B542">
        <v>5.09</v>
      </c>
      <c r="C542">
        <v>7.54</v>
      </c>
      <c r="D542" t="str">
        <f>IF('Season 1 '!J484=1, "Draw", IF('Season 1 '!J484=3, "Home Win", "Away Win"))</f>
        <v>Home Win</v>
      </c>
      <c r="E542" s="4">
        <f t="shared" si="8"/>
        <v>0.69930000000000003</v>
      </c>
      <c r="F542">
        <v>483</v>
      </c>
    </row>
    <row r="543" spans="1:6" customFormat="1" x14ac:dyDescent="0.35">
      <c r="A543">
        <v>7.14</v>
      </c>
      <c r="B543">
        <v>5.24</v>
      </c>
      <c r="C543">
        <v>1.43</v>
      </c>
      <c r="D543" t="str">
        <f>IF('Season 1 '!J536=1, "Draw", IF('Season 1 '!J536=3, "Home Win", "Away Win"))</f>
        <v>Away Win</v>
      </c>
      <c r="E543" s="4">
        <f t="shared" si="8"/>
        <v>0.69930000000000003</v>
      </c>
      <c r="F543">
        <v>535</v>
      </c>
    </row>
    <row r="544" spans="1:6" customFormat="1" x14ac:dyDescent="0.35">
      <c r="A544">
        <v>8.0399999999999991</v>
      </c>
      <c r="B544">
        <v>4.84</v>
      </c>
      <c r="C544">
        <v>1.43</v>
      </c>
      <c r="D544" t="str">
        <f>IF('Season 1 '!J692=1, "Draw", IF('Season 1 '!J692=3, "Home Win", "Away Win"))</f>
        <v>Away Win</v>
      </c>
      <c r="E544" s="4">
        <f t="shared" si="8"/>
        <v>0.69930000000000003</v>
      </c>
      <c r="F544">
        <v>691</v>
      </c>
    </row>
    <row r="545" spans="1:6" customFormat="1" x14ac:dyDescent="0.35">
      <c r="A545">
        <v>7.82</v>
      </c>
      <c r="B545">
        <v>5.08</v>
      </c>
      <c r="C545">
        <v>1.42</v>
      </c>
      <c r="D545" t="str">
        <f>IF('Season 1 '!J223=1, "Draw", IF('Season 1 '!J223=3, "Home Win", "Away Win"))</f>
        <v>Away Win</v>
      </c>
      <c r="E545" s="4">
        <f t="shared" si="8"/>
        <v>0.70423000000000002</v>
      </c>
      <c r="F545">
        <v>222</v>
      </c>
    </row>
    <row r="546" spans="1:6" customFormat="1" x14ac:dyDescent="0.35">
      <c r="A546">
        <v>7.96</v>
      </c>
      <c r="B546">
        <v>5</v>
      </c>
      <c r="C546">
        <v>1.42</v>
      </c>
      <c r="D546" t="str">
        <f>IF('Season 1 '!J447=1, "Draw", IF('Season 1 '!J447=3, "Home Win", "Away Win"))</f>
        <v>Away Win</v>
      </c>
      <c r="E546" s="4">
        <f t="shared" si="8"/>
        <v>0.70423000000000002</v>
      </c>
      <c r="F546">
        <v>446</v>
      </c>
    </row>
    <row r="547" spans="1:6" customFormat="1" x14ac:dyDescent="0.35">
      <c r="A547">
        <v>1.42</v>
      </c>
      <c r="B547">
        <v>5.03</v>
      </c>
      <c r="C547">
        <v>7.77</v>
      </c>
      <c r="D547" t="str">
        <f>IF('Season 1 '!J564=1, "Draw", IF('Season 1 '!J564=3, "Home Win", "Away Win"))</f>
        <v>Home Win</v>
      </c>
      <c r="E547" s="4">
        <f t="shared" si="8"/>
        <v>0.70423000000000002</v>
      </c>
      <c r="F547">
        <v>563</v>
      </c>
    </row>
    <row r="548" spans="1:6" customFormat="1" x14ac:dyDescent="0.35">
      <c r="A548">
        <v>6.47</v>
      </c>
      <c r="B548">
        <v>5.93</v>
      </c>
      <c r="C548">
        <v>1.41</v>
      </c>
      <c r="D548" t="str">
        <f>IF('Season 1 '!J451=1, "Draw", IF('Season 1 '!J451=3, "Home Win", "Away Win"))</f>
        <v>Away Win</v>
      </c>
      <c r="E548" s="4">
        <f t="shared" si="8"/>
        <v>0.70921999999999996</v>
      </c>
      <c r="F548">
        <v>450</v>
      </c>
    </row>
    <row r="549" spans="1:6" customFormat="1" x14ac:dyDescent="0.35">
      <c r="A549">
        <v>6.99</v>
      </c>
      <c r="B549">
        <v>5.6</v>
      </c>
      <c r="C549">
        <v>1.41</v>
      </c>
      <c r="D549" t="str">
        <f>IF('Season 1 '!J747=1, "Draw", IF('Season 1 '!J747=3, "Home Win", "Away Win"))</f>
        <v>Away Win</v>
      </c>
      <c r="E549" s="4">
        <f t="shared" si="8"/>
        <v>0.70921999999999996</v>
      </c>
      <c r="F549">
        <v>746</v>
      </c>
    </row>
    <row r="550" spans="1:6" customFormat="1" x14ac:dyDescent="0.35">
      <c r="A550">
        <v>8.3699999999999992</v>
      </c>
      <c r="B550">
        <v>5.08</v>
      </c>
      <c r="C550">
        <v>1.4</v>
      </c>
      <c r="D550" t="str">
        <f>IF('Season 1 '!J32=1, "Draw", IF('Season 1 '!J32=3, "Home Win", "Away Win"))</f>
        <v>Away Win</v>
      </c>
      <c r="E550" s="4">
        <f t="shared" si="8"/>
        <v>0.71428999999999998</v>
      </c>
      <c r="F550">
        <v>31</v>
      </c>
    </row>
    <row r="551" spans="1:6" customFormat="1" x14ac:dyDescent="0.35">
      <c r="A551">
        <v>1.4</v>
      </c>
      <c r="B551">
        <v>5.41</v>
      </c>
      <c r="C551">
        <v>7.73</v>
      </c>
      <c r="D551" t="str">
        <f>IF('Season 1 '!J307=1, "Draw", IF('Season 1 '!J307=3, "Home Win", "Away Win"))</f>
        <v>Home Win</v>
      </c>
      <c r="E551" s="4">
        <f t="shared" si="8"/>
        <v>0.71428999999999998</v>
      </c>
      <c r="F551">
        <v>306</v>
      </c>
    </row>
    <row r="552" spans="1:6" customFormat="1" x14ac:dyDescent="0.35">
      <c r="A552">
        <v>8.33</v>
      </c>
      <c r="B552">
        <v>5.08</v>
      </c>
      <c r="C552">
        <v>1.4</v>
      </c>
      <c r="D552" t="str">
        <f>IF('Season 1 '!J370=1, "Draw", IF('Season 1 '!J370=3, "Home Win", "Away Win"))</f>
        <v>Away Win</v>
      </c>
      <c r="E552" s="4">
        <f t="shared" si="8"/>
        <v>0.71428999999999998</v>
      </c>
      <c r="F552">
        <v>369</v>
      </c>
    </row>
    <row r="553" spans="1:6" customFormat="1" x14ac:dyDescent="0.35">
      <c r="A553">
        <v>7.35</v>
      </c>
      <c r="B553">
        <v>5.62</v>
      </c>
      <c r="C553">
        <v>1.4</v>
      </c>
      <c r="D553" t="str">
        <f>IF('Season 1 '!J412=1, "Draw", IF('Season 1 '!J412=3, "Home Win", "Away Win"))</f>
        <v>Away Win</v>
      </c>
      <c r="E553" s="4">
        <f t="shared" si="8"/>
        <v>0.71428999999999998</v>
      </c>
      <c r="F553">
        <v>411</v>
      </c>
    </row>
    <row r="554" spans="1:6" customFormat="1" x14ac:dyDescent="0.35">
      <c r="A554">
        <v>7.63</v>
      </c>
      <c r="B554">
        <v>5.39</v>
      </c>
      <c r="C554">
        <v>1.4</v>
      </c>
      <c r="D554" t="str">
        <f>IF('Season 1 '!J533=1, "Draw", IF('Season 1 '!J533=3, "Home Win", "Away Win"))</f>
        <v>Away Win</v>
      </c>
      <c r="E554" s="4">
        <f t="shared" si="8"/>
        <v>0.71428999999999998</v>
      </c>
      <c r="F554">
        <v>532</v>
      </c>
    </row>
    <row r="555" spans="1:6" customFormat="1" x14ac:dyDescent="0.35">
      <c r="A555">
        <v>1.4</v>
      </c>
      <c r="B555">
        <v>5.16</v>
      </c>
      <c r="C555">
        <v>8.08</v>
      </c>
      <c r="D555" t="str">
        <f>IF('Season 1 '!J635=1, "Draw", IF('Season 1 '!J635=3, "Home Win", "Away Win"))</f>
        <v>Home Win</v>
      </c>
      <c r="E555" s="4">
        <f t="shared" si="8"/>
        <v>0.71428999999999998</v>
      </c>
      <c r="F555">
        <v>634</v>
      </c>
    </row>
    <row r="556" spans="1:6" customFormat="1" x14ac:dyDescent="0.35">
      <c r="A556">
        <v>1.4</v>
      </c>
      <c r="B556">
        <v>5.45</v>
      </c>
      <c r="C556">
        <v>7.44</v>
      </c>
      <c r="D556" t="str">
        <f>IF('Season 1 '!J718=1, "Draw", IF('Season 1 '!J718=3, "Home Win", "Away Win"))</f>
        <v>Home Win</v>
      </c>
      <c r="E556" s="4">
        <f t="shared" si="8"/>
        <v>0.71428999999999998</v>
      </c>
      <c r="F556">
        <v>717</v>
      </c>
    </row>
    <row r="557" spans="1:6" customFormat="1" x14ac:dyDescent="0.35">
      <c r="A557">
        <v>1.39</v>
      </c>
      <c r="B557">
        <v>5.38</v>
      </c>
      <c r="C557">
        <v>8</v>
      </c>
      <c r="D557" t="str">
        <f>IF('Season 1 '!J28=1, "Draw", IF('Season 1 '!J28=3, "Home Win", "Away Win"))</f>
        <v>Home Win</v>
      </c>
      <c r="E557" s="4">
        <f t="shared" si="8"/>
        <v>0.71941999999999995</v>
      </c>
      <c r="F557">
        <v>27</v>
      </c>
    </row>
    <row r="558" spans="1:6" customFormat="1" x14ac:dyDescent="0.35">
      <c r="A558">
        <v>1.39</v>
      </c>
      <c r="B558">
        <v>5.31</v>
      </c>
      <c r="C558">
        <v>8.0500000000000007</v>
      </c>
      <c r="D558" t="str">
        <f>IF('Season 1 '!J63=1, "Draw", IF('Season 1 '!J63=3, "Home Win", "Away Win"))</f>
        <v>Home Win</v>
      </c>
      <c r="E558" s="4">
        <f t="shared" si="8"/>
        <v>0.71941999999999995</v>
      </c>
      <c r="F558">
        <v>62</v>
      </c>
    </row>
    <row r="559" spans="1:6" customFormat="1" x14ac:dyDescent="0.35">
      <c r="A559">
        <v>1.39</v>
      </c>
      <c r="B559">
        <v>5.66</v>
      </c>
      <c r="C559">
        <v>7.37</v>
      </c>
      <c r="D559" t="str">
        <f>IF('Season 1 '!J165=1, "Draw", IF('Season 1 '!J165=3, "Home Win", "Away Win"))</f>
        <v>Home Win</v>
      </c>
      <c r="E559" s="4">
        <f t="shared" si="8"/>
        <v>0.71941999999999995</v>
      </c>
      <c r="F559">
        <v>164</v>
      </c>
    </row>
    <row r="560" spans="1:6" customFormat="1" x14ac:dyDescent="0.35">
      <c r="A560">
        <v>1.39</v>
      </c>
      <c r="B560">
        <v>5.44</v>
      </c>
      <c r="C560">
        <v>8.02</v>
      </c>
      <c r="D560" t="str">
        <f>IF('Season 1 '!J404=1, "Draw", IF('Season 1 '!J404=3, "Home Win", "Away Win"))</f>
        <v>Home Win</v>
      </c>
      <c r="E560" s="4">
        <f t="shared" si="8"/>
        <v>0.71941999999999995</v>
      </c>
      <c r="F560">
        <v>403</v>
      </c>
    </row>
    <row r="561" spans="1:6" customFormat="1" x14ac:dyDescent="0.35">
      <c r="A561">
        <v>1.39</v>
      </c>
      <c r="B561">
        <v>5.19</v>
      </c>
      <c r="C561">
        <v>8.4</v>
      </c>
      <c r="D561" t="str">
        <f>IF('Season 1 '!J614=1, "Draw", IF('Season 1 '!J614=3, "Home Win", "Away Win"))</f>
        <v>Home Win</v>
      </c>
      <c r="E561" s="4">
        <f t="shared" si="8"/>
        <v>0.71941999999999995</v>
      </c>
      <c r="F561">
        <v>613</v>
      </c>
    </row>
    <row r="562" spans="1:6" customFormat="1" x14ac:dyDescent="0.35">
      <c r="A562">
        <v>8.5</v>
      </c>
      <c r="B562">
        <v>5.27</v>
      </c>
      <c r="C562">
        <v>1.38</v>
      </c>
      <c r="D562" t="str">
        <f>IF('Season 1 '!J116=1, "Draw", IF('Season 1 '!J116=3, "Home Win", "Away Win"))</f>
        <v>Away Win</v>
      </c>
      <c r="E562" s="4">
        <f t="shared" si="8"/>
        <v>0.72463999999999995</v>
      </c>
      <c r="F562">
        <v>115</v>
      </c>
    </row>
    <row r="563" spans="1:6" customFormat="1" x14ac:dyDescent="0.35">
      <c r="A563">
        <v>8.93</v>
      </c>
      <c r="B563">
        <v>5.12</v>
      </c>
      <c r="C563">
        <v>1.38</v>
      </c>
      <c r="D563" t="str">
        <f>IF('Season 1 '!J385=1, "Draw", IF('Season 1 '!J385=3, "Home Win", "Away Win"))</f>
        <v>Away Win</v>
      </c>
      <c r="E563" s="4">
        <f t="shared" si="8"/>
        <v>0.72463999999999995</v>
      </c>
      <c r="F563">
        <v>384</v>
      </c>
    </row>
    <row r="564" spans="1:6" customFormat="1" x14ac:dyDescent="0.35">
      <c r="A564">
        <v>1.38</v>
      </c>
      <c r="B564">
        <v>5.03</v>
      </c>
      <c r="C564">
        <v>9.56</v>
      </c>
      <c r="D564" t="str">
        <f>IF('Season 1 '!J468=1, "Draw", IF('Season 1 '!J468=3, "Home Win", "Away Win"))</f>
        <v>Home Win</v>
      </c>
      <c r="E564" s="4">
        <f t="shared" si="8"/>
        <v>0.72463999999999995</v>
      </c>
      <c r="F564">
        <v>467</v>
      </c>
    </row>
    <row r="565" spans="1:6" customFormat="1" x14ac:dyDescent="0.35">
      <c r="A565">
        <v>8.2200000000000006</v>
      </c>
      <c r="B565">
        <v>5.66</v>
      </c>
      <c r="C565">
        <v>1.37</v>
      </c>
      <c r="D565" t="str">
        <f>IF('Season 1 '!J185=1, "Draw", IF('Season 1 '!J185=3, "Home Win", "Away Win"))</f>
        <v>Away Win</v>
      </c>
      <c r="E565" s="4">
        <f t="shared" si="8"/>
        <v>0.72992999999999997</v>
      </c>
      <c r="F565">
        <v>184</v>
      </c>
    </row>
    <row r="566" spans="1:6" customFormat="1" x14ac:dyDescent="0.35">
      <c r="A566">
        <v>1.37</v>
      </c>
      <c r="B566">
        <v>5.69</v>
      </c>
      <c r="C566">
        <v>8.16</v>
      </c>
      <c r="D566" t="str">
        <f>IF('Season 1 '!J279=1, "Draw", IF('Season 1 '!J279=3, "Home Win", "Away Win"))</f>
        <v>Home Win</v>
      </c>
      <c r="E566" s="4">
        <f t="shared" si="8"/>
        <v>0.72992999999999997</v>
      </c>
      <c r="F566">
        <v>278</v>
      </c>
    </row>
    <row r="567" spans="1:6" customFormat="1" x14ac:dyDescent="0.35">
      <c r="A567">
        <v>1.37</v>
      </c>
      <c r="B567">
        <v>5.2</v>
      </c>
      <c r="C567">
        <v>9.16</v>
      </c>
      <c r="D567" t="str">
        <f>IF('Season 1 '!J351=1, "Draw", IF('Season 1 '!J351=3, "Home Win", "Away Win"))</f>
        <v>Home Win</v>
      </c>
      <c r="E567" s="4">
        <f t="shared" si="8"/>
        <v>0.72992999999999997</v>
      </c>
      <c r="F567">
        <v>350</v>
      </c>
    </row>
    <row r="568" spans="1:6" customFormat="1" x14ac:dyDescent="0.35">
      <c r="A568">
        <v>8.49</v>
      </c>
      <c r="B568">
        <v>5.53</v>
      </c>
      <c r="C568">
        <v>1.37</v>
      </c>
      <c r="D568" t="str">
        <f>IF('Season 1 '!J423=1, "Draw", IF('Season 1 '!J423=3, "Home Win", "Away Win"))</f>
        <v>Away Win</v>
      </c>
      <c r="E568" s="4">
        <f t="shared" si="8"/>
        <v>0.72992999999999997</v>
      </c>
      <c r="F568">
        <v>422</v>
      </c>
    </row>
    <row r="569" spans="1:6" customFormat="1" x14ac:dyDescent="0.35">
      <c r="A569">
        <v>1.37</v>
      </c>
      <c r="B569">
        <v>5.83</v>
      </c>
      <c r="C569">
        <v>7.89</v>
      </c>
      <c r="D569" t="str">
        <f>IF('Season 1 '!J646=1, "Draw", IF('Season 1 '!J646=3, "Home Win", "Away Win"))</f>
        <v>Home Win</v>
      </c>
      <c r="E569" s="4">
        <f t="shared" si="8"/>
        <v>0.72992999999999997</v>
      </c>
      <c r="F569">
        <v>645</v>
      </c>
    </row>
    <row r="570" spans="1:6" customFormat="1" x14ac:dyDescent="0.35">
      <c r="A570">
        <v>1.37</v>
      </c>
      <c r="B570">
        <v>5.31</v>
      </c>
      <c r="C570">
        <v>9.15</v>
      </c>
      <c r="D570" t="str">
        <f>IF('Season 1 '!J713=1, "Draw", IF('Season 1 '!J713=3, "Home Win", "Away Win"))</f>
        <v>Home Win</v>
      </c>
      <c r="E570" s="4">
        <f t="shared" si="8"/>
        <v>0.72992999999999997</v>
      </c>
      <c r="F570">
        <v>712</v>
      </c>
    </row>
    <row r="571" spans="1:6" customFormat="1" x14ac:dyDescent="0.35">
      <c r="A571">
        <v>1.36</v>
      </c>
      <c r="B571">
        <v>5.83</v>
      </c>
      <c r="C571">
        <v>8.07</v>
      </c>
      <c r="D571" t="str">
        <f>IF('Season 1 '!J249=1, "Draw", IF('Season 1 '!J249=3, "Home Win", "Away Win"))</f>
        <v>Home Win</v>
      </c>
      <c r="E571" s="4">
        <f t="shared" si="8"/>
        <v>0.73529</v>
      </c>
      <c r="F571">
        <v>248</v>
      </c>
    </row>
    <row r="572" spans="1:6" customFormat="1" x14ac:dyDescent="0.35">
      <c r="A572">
        <v>1.36</v>
      </c>
      <c r="B572">
        <v>5.87</v>
      </c>
      <c r="C572">
        <v>8.09</v>
      </c>
      <c r="D572" t="str">
        <f>IF('Season 1 '!J375=1, "Draw", IF('Season 1 '!J375=3, "Home Win", "Away Win"))</f>
        <v>Home Win</v>
      </c>
      <c r="E572" s="4">
        <f t="shared" si="8"/>
        <v>0.73529</v>
      </c>
      <c r="F572">
        <v>374</v>
      </c>
    </row>
    <row r="573" spans="1:6" customFormat="1" x14ac:dyDescent="0.35">
      <c r="A573">
        <v>1.36</v>
      </c>
      <c r="B573">
        <v>5.87</v>
      </c>
      <c r="C573">
        <v>8.17</v>
      </c>
      <c r="D573" t="str">
        <f>IF('Season 1 '!J709=1, "Draw", IF('Season 1 '!J709=3, "Home Win", "Away Win"))</f>
        <v>Home Win</v>
      </c>
      <c r="E573" s="4">
        <f t="shared" si="8"/>
        <v>0.73529</v>
      </c>
      <c r="F573">
        <v>708</v>
      </c>
    </row>
    <row r="574" spans="1:6" customFormat="1" x14ac:dyDescent="0.35">
      <c r="A574">
        <v>1.36</v>
      </c>
      <c r="B574">
        <v>6.08</v>
      </c>
      <c r="C574">
        <v>7.72</v>
      </c>
      <c r="D574" t="str">
        <f>IF('Season 1 '!J739=1, "Draw", IF('Season 1 '!J739=3, "Home Win", "Away Win"))</f>
        <v>Home Win</v>
      </c>
      <c r="E574" s="4">
        <f t="shared" si="8"/>
        <v>0.73529</v>
      </c>
      <c r="F574">
        <v>738</v>
      </c>
    </row>
    <row r="575" spans="1:6" customFormat="1" x14ac:dyDescent="0.35">
      <c r="A575">
        <v>1.35</v>
      </c>
      <c r="B575">
        <v>5.88</v>
      </c>
      <c r="C575">
        <v>8.32</v>
      </c>
      <c r="D575" t="str">
        <f>IF('Season 1 '!J254=1, "Draw", IF('Season 1 '!J254=3, "Home Win", "Away Win"))</f>
        <v>Home Win</v>
      </c>
      <c r="E575" s="4">
        <f t="shared" si="8"/>
        <v>0.74073999999999995</v>
      </c>
      <c r="F575">
        <v>253</v>
      </c>
    </row>
    <row r="576" spans="1:6" customFormat="1" x14ac:dyDescent="0.35">
      <c r="A576">
        <v>9.34</v>
      </c>
      <c r="B576">
        <v>5.48</v>
      </c>
      <c r="C576">
        <v>1.35</v>
      </c>
      <c r="D576" t="str">
        <f>IF('Season 1 '!J383=1, "Draw", IF('Season 1 '!J383=3, "Home Win", "Away Win"))</f>
        <v>Away Win</v>
      </c>
      <c r="E576" s="4">
        <f t="shared" si="8"/>
        <v>0.74073999999999995</v>
      </c>
      <c r="F576">
        <v>382</v>
      </c>
    </row>
    <row r="577" spans="1:6" customFormat="1" x14ac:dyDescent="0.35">
      <c r="A577">
        <v>8.6</v>
      </c>
      <c r="B577">
        <v>5.9</v>
      </c>
      <c r="C577">
        <v>1.34</v>
      </c>
      <c r="D577" t="str">
        <f>IF('Season 1 '!J115=1, "Draw", IF('Season 1 '!J115=3, "Home Win", "Away Win"))</f>
        <v>Away Win</v>
      </c>
      <c r="E577" s="4">
        <f t="shared" si="8"/>
        <v>0.74626999999999999</v>
      </c>
      <c r="F577">
        <v>114</v>
      </c>
    </row>
    <row r="578" spans="1:6" customFormat="1" x14ac:dyDescent="0.35">
      <c r="A578">
        <v>8.74</v>
      </c>
      <c r="B578">
        <v>5.94</v>
      </c>
      <c r="C578">
        <v>1.34</v>
      </c>
      <c r="D578" t="str">
        <f>IF('Season 1 '!J491=1, "Draw", IF('Season 1 '!J491=3, "Home Win", "Away Win"))</f>
        <v>Away Win</v>
      </c>
      <c r="E578" s="4">
        <f t="shared" ref="E578:E641" si="9">ROUND(IF(D578="Draw", 1/B578, IF(D578="Home Win", 1/A578, 1/C578)),5)</f>
        <v>0.74626999999999999</v>
      </c>
      <c r="F578">
        <v>490</v>
      </c>
    </row>
    <row r="579" spans="1:6" customFormat="1" x14ac:dyDescent="0.35">
      <c r="A579">
        <v>1.34</v>
      </c>
      <c r="B579">
        <v>6.02</v>
      </c>
      <c r="C579">
        <v>8.69</v>
      </c>
      <c r="D579" t="str">
        <f>IF('Season 1 '!J513=1, "Draw", IF('Season 1 '!J513=3, "Home Win", "Away Win"))</f>
        <v>Home Win</v>
      </c>
      <c r="E579" s="4">
        <f t="shared" si="9"/>
        <v>0.74626999999999999</v>
      </c>
      <c r="F579">
        <v>512</v>
      </c>
    </row>
    <row r="580" spans="1:6" customFormat="1" x14ac:dyDescent="0.35">
      <c r="A580">
        <v>10.4</v>
      </c>
      <c r="B580">
        <v>5.39</v>
      </c>
      <c r="C580">
        <v>1.34</v>
      </c>
      <c r="D580" t="str">
        <f>IF('Season 1 '!J599=1, "Draw", IF('Season 1 '!J599=3, "Home Win", "Away Win"))</f>
        <v>Away Win</v>
      </c>
      <c r="E580" s="4">
        <f t="shared" si="9"/>
        <v>0.74626999999999999</v>
      </c>
      <c r="F580">
        <v>598</v>
      </c>
    </row>
    <row r="581" spans="1:6" customFormat="1" x14ac:dyDescent="0.35">
      <c r="A581">
        <v>1.34</v>
      </c>
      <c r="B581">
        <v>5.91</v>
      </c>
      <c r="C581">
        <v>8.93</v>
      </c>
      <c r="D581" t="str">
        <f>IF('Season 1 '!J751=1, "Draw", IF('Season 1 '!J751=3, "Home Win", "Away Win"))</f>
        <v>Home Win</v>
      </c>
      <c r="E581" s="4">
        <f t="shared" si="9"/>
        <v>0.74626999999999999</v>
      </c>
      <c r="F581">
        <v>750</v>
      </c>
    </row>
    <row r="582" spans="1:6" customFormat="1" x14ac:dyDescent="0.35">
      <c r="A582">
        <v>10.25</v>
      </c>
      <c r="B582">
        <v>5.59</v>
      </c>
      <c r="C582">
        <v>1.33</v>
      </c>
      <c r="D582" t="str">
        <f>IF('Season 1 '!J20=1, "Draw", IF('Season 1 '!J20=3, "Home Win", "Away Win"))</f>
        <v>Away Win</v>
      </c>
      <c r="E582" s="4">
        <f t="shared" si="9"/>
        <v>0.75187999999999999</v>
      </c>
      <c r="F582">
        <v>19</v>
      </c>
    </row>
    <row r="583" spans="1:6" customFormat="1" x14ac:dyDescent="0.35">
      <c r="A583">
        <v>1.33</v>
      </c>
      <c r="B583">
        <v>5.96</v>
      </c>
      <c r="C583">
        <v>9.2200000000000006</v>
      </c>
      <c r="D583" t="str">
        <f>IF('Season 1 '!J82=1, "Draw", IF('Season 1 '!J82=3, "Home Win", "Away Win"))</f>
        <v>Home Win</v>
      </c>
      <c r="E583" s="4">
        <f t="shared" si="9"/>
        <v>0.75187999999999999</v>
      </c>
      <c r="F583">
        <v>81</v>
      </c>
    </row>
    <row r="584" spans="1:6" customFormat="1" x14ac:dyDescent="0.35">
      <c r="A584">
        <v>9.1199999999999992</v>
      </c>
      <c r="B584">
        <v>6.15</v>
      </c>
      <c r="C584">
        <v>1.32</v>
      </c>
      <c r="D584" t="str">
        <f>IF('Season 1 '!J59=1, "Draw", IF('Season 1 '!J59=3, "Home Win", "Away Win"))</f>
        <v>Away Win</v>
      </c>
      <c r="E584" s="4">
        <f t="shared" si="9"/>
        <v>0.75758000000000003</v>
      </c>
      <c r="F584">
        <v>58</v>
      </c>
    </row>
    <row r="585" spans="1:6" customFormat="1" x14ac:dyDescent="0.35">
      <c r="A585">
        <v>9.7200000000000006</v>
      </c>
      <c r="B585">
        <v>6</v>
      </c>
      <c r="C585">
        <v>1.32</v>
      </c>
      <c r="D585" t="str">
        <f>IF('Season 1 '!J85=1, "Draw", IF('Season 1 '!J85=3, "Home Win", "Away Win"))</f>
        <v>Away Win</v>
      </c>
      <c r="E585" s="4">
        <f t="shared" si="9"/>
        <v>0.75758000000000003</v>
      </c>
      <c r="F585">
        <v>84</v>
      </c>
    </row>
    <row r="586" spans="1:6" customFormat="1" x14ac:dyDescent="0.35">
      <c r="A586">
        <v>10.97</v>
      </c>
      <c r="B586">
        <v>5.59</v>
      </c>
      <c r="C586">
        <v>1.32</v>
      </c>
      <c r="D586" t="str">
        <f>IF('Season 1 '!J110=1, "Draw", IF('Season 1 '!J110=3, "Home Win", "Away Win"))</f>
        <v>Away Win</v>
      </c>
      <c r="E586" s="4">
        <f t="shared" si="9"/>
        <v>0.75758000000000003</v>
      </c>
      <c r="F586">
        <v>109</v>
      </c>
    </row>
    <row r="587" spans="1:6" customFormat="1" x14ac:dyDescent="0.35">
      <c r="A587">
        <v>1.32</v>
      </c>
      <c r="B587">
        <v>6.04</v>
      </c>
      <c r="C587">
        <v>9.44</v>
      </c>
      <c r="D587" t="str">
        <f>IF('Season 1 '!J549=1, "Draw", IF('Season 1 '!J549=3, "Home Win", "Away Win"))</f>
        <v>Home Win</v>
      </c>
      <c r="E587" s="4">
        <f t="shared" si="9"/>
        <v>0.75758000000000003</v>
      </c>
      <c r="F587">
        <v>548</v>
      </c>
    </row>
    <row r="588" spans="1:6" customFormat="1" x14ac:dyDescent="0.35">
      <c r="A588">
        <v>1.31</v>
      </c>
      <c r="B588">
        <v>5.76</v>
      </c>
      <c r="C588">
        <v>10.7</v>
      </c>
      <c r="D588" t="str">
        <f>IF('Season 1 '!J9=1, "Draw", IF('Season 1 '!J9=3, "Home Win", "Away Win"))</f>
        <v>Home Win</v>
      </c>
      <c r="E588" s="4">
        <f t="shared" si="9"/>
        <v>0.76336000000000004</v>
      </c>
      <c r="F588">
        <v>8</v>
      </c>
    </row>
    <row r="589" spans="1:6" customFormat="1" x14ac:dyDescent="0.35">
      <c r="A589">
        <v>9.3699999999999992</v>
      </c>
      <c r="B589">
        <v>6.18</v>
      </c>
      <c r="C589">
        <v>1.31</v>
      </c>
      <c r="D589" t="str">
        <f>IF('Season 1 '!J343=1, "Draw", IF('Season 1 '!J343=3, "Home Win", "Away Win"))</f>
        <v>Away Win</v>
      </c>
      <c r="E589" s="4">
        <f t="shared" si="9"/>
        <v>0.76336000000000004</v>
      </c>
      <c r="F589">
        <v>342</v>
      </c>
    </row>
    <row r="590" spans="1:6" customFormat="1" x14ac:dyDescent="0.35">
      <c r="A590">
        <v>10.66</v>
      </c>
      <c r="B590">
        <v>5.87</v>
      </c>
      <c r="C590">
        <v>1.31</v>
      </c>
      <c r="D590" t="str">
        <f>IF('Season 1 '!J512=1, "Draw", IF('Season 1 '!J512=3, "Home Win", "Away Win"))</f>
        <v>Away Win</v>
      </c>
      <c r="E590" s="4">
        <f t="shared" si="9"/>
        <v>0.76336000000000004</v>
      </c>
      <c r="F590">
        <v>511</v>
      </c>
    </row>
    <row r="591" spans="1:6" customFormat="1" x14ac:dyDescent="0.35">
      <c r="A591">
        <v>9.32</v>
      </c>
      <c r="B591">
        <v>6.24</v>
      </c>
      <c r="C591">
        <v>1.31</v>
      </c>
      <c r="D591" t="str">
        <f>IF('Season 1 '!J669=1, "Draw", IF('Season 1 '!J669=3, "Home Win", "Away Win"))</f>
        <v>Away Win</v>
      </c>
      <c r="E591" s="4">
        <f t="shared" si="9"/>
        <v>0.76336000000000004</v>
      </c>
      <c r="F591">
        <v>668</v>
      </c>
    </row>
    <row r="592" spans="1:6" customFormat="1" x14ac:dyDescent="0.35">
      <c r="A592">
        <v>1.31</v>
      </c>
      <c r="B592">
        <v>6.29</v>
      </c>
      <c r="C592">
        <v>9.17</v>
      </c>
      <c r="D592" t="str">
        <f>IF('Season 1 '!J691=1, "Draw", IF('Season 1 '!J691=3, "Home Win", "Away Win"))</f>
        <v>Home Win</v>
      </c>
      <c r="E592" s="4">
        <f t="shared" si="9"/>
        <v>0.76336000000000004</v>
      </c>
      <c r="F592">
        <v>690</v>
      </c>
    </row>
    <row r="593" spans="1:6" customFormat="1" x14ac:dyDescent="0.35">
      <c r="A593">
        <v>10</v>
      </c>
      <c r="B593">
        <v>5.96</v>
      </c>
      <c r="C593">
        <v>1.31</v>
      </c>
      <c r="D593" t="str">
        <f>IF('Season 1 '!J752=1, "Draw", IF('Season 1 '!J752=3, "Home Win", "Away Win"))</f>
        <v>Away Win</v>
      </c>
      <c r="E593" s="4">
        <f t="shared" si="9"/>
        <v>0.76336000000000004</v>
      </c>
      <c r="F593">
        <v>751</v>
      </c>
    </row>
    <row r="594" spans="1:6" customFormat="1" x14ac:dyDescent="0.35">
      <c r="A594">
        <v>10.45</v>
      </c>
      <c r="B594">
        <v>6.02</v>
      </c>
      <c r="C594">
        <v>1.3</v>
      </c>
      <c r="D594" t="str">
        <f>IF('Season 1 '!J210=1, "Draw", IF('Season 1 '!J210=3, "Home Win", "Away Win"))</f>
        <v>Away Win</v>
      </c>
      <c r="E594" s="4">
        <f t="shared" si="9"/>
        <v>0.76922999999999997</v>
      </c>
      <c r="F594">
        <v>209</v>
      </c>
    </row>
    <row r="595" spans="1:6" customFormat="1" x14ac:dyDescent="0.35">
      <c r="A595">
        <v>1.3</v>
      </c>
      <c r="B595">
        <v>6.34</v>
      </c>
      <c r="C595">
        <v>9.9600000000000009</v>
      </c>
      <c r="D595" t="str">
        <f>IF('Season 1 '!J459=1, "Draw", IF('Season 1 '!J459=3, "Home Win", "Away Win"))</f>
        <v>Home Win</v>
      </c>
      <c r="E595" s="4">
        <f t="shared" si="9"/>
        <v>0.76922999999999997</v>
      </c>
      <c r="F595">
        <v>458</v>
      </c>
    </row>
    <row r="596" spans="1:6" customFormat="1" x14ac:dyDescent="0.35">
      <c r="A596">
        <v>10.27</v>
      </c>
      <c r="B596">
        <v>6.16</v>
      </c>
      <c r="C596">
        <v>1.3</v>
      </c>
      <c r="D596" t="str">
        <f>IF('Season 1 '!J711=1, "Draw", IF('Season 1 '!J711=3, "Home Win", "Away Win"))</f>
        <v>Away Win</v>
      </c>
      <c r="E596" s="4">
        <f t="shared" si="9"/>
        <v>0.76922999999999997</v>
      </c>
      <c r="F596">
        <v>710</v>
      </c>
    </row>
    <row r="597" spans="1:6" customFormat="1" x14ac:dyDescent="0.35">
      <c r="A597">
        <v>13</v>
      </c>
      <c r="B597">
        <v>5.62</v>
      </c>
      <c r="C597">
        <v>1.29</v>
      </c>
      <c r="D597" t="str">
        <f>IF('Season 1 '!J291=1, "Draw", IF('Season 1 '!J291=3, "Home Win", "Away Win"))</f>
        <v>Away Win</v>
      </c>
      <c r="E597" s="4">
        <f t="shared" si="9"/>
        <v>0.77519000000000005</v>
      </c>
      <c r="F597">
        <v>290</v>
      </c>
    </row>
    <row r="598" spans="1:6" customFormat="1" x14ac:dyDescent="0.35">
      <c r="A598">
        <v>1.29</v>
      </c>
      <c r="B598">
        <v>6.64</v>
      </c>
      <c r="C598">
        <v>9.5399999999999991</v>
      </c>
      <c r="D598" t="str">
        <f>IF('Season 1 '!J310=1, "Draw", IF('Season 1 '!J310=3, "Home Win", "Away Win"))</f>
        <v>Home Win</v>
      </c>
      <c r="E598" s="4">
        <f t="shared" si="9"/>
        <v>0.77519000000000005</v>
      </c>
      <c r="F598">
        <v>309</v>
      </c>
    </row>
    <row r="599" spans="1:6" customFormat="1" x14ac:dyDescent="0.35">
      <c r="A599">
        <v>11.35</v>
      </c>
      <c r="B599">
        <v>5.91</v>
      </c>
      <c r="C599">
        <v>1.29</v>
      </c>
      <c r="D599" t="str">
        <f>IF('Season 1 '!J345=1, "Draw", IF('Season 1 '!J345=3, "Home Win", "Away Win"))</f>
        <v>Away Win</v>
      </c>
      <c r="E599" s="4">
        <f t="shared" si="9"/>
        <v>0.77519000000000005</v>
      </c>
      <c r="F599">
        <v>344</v>
      </c>
    </row>
    <row r="600" spans="1:6" customFormat="1" x14ac:dyDescent="0.35">
      <c r="A600">
        <v>1.29</v>
      </c>
      <c r="B600">
        <v>6.32</v>
      </c>
      <c r="C600">
        <v>10.58</v>
      </c>
      <c r="D600" t="str">
        <f>IF('Season 1 '!J608=1, "Draw", IF('Season 1 '!J608=3, "Home Win", "Away Win"))</f>
        <v>Home Win</v>
      </c>
      <c r="E600" s="4">
        <f t="shared" si="9"/>
        <v>0.77519000000000005</v>
      </c>
      <c r="F600">
        <v>607</v>
      </c>
    </row>
    <row r="601" spans="1:6" customFormat="1" x14ac:dyDescent="0.35">
      <c r="A601">
        <v>1.29</v>
      </c>
      <c r="B601">
        <v>6.37</v>
      </c>
      <c r="C601">
        <v>9.94</v>
      </c>
      <c r="D601" t="str">
        <f>IF('Season 1 '!J678=1, "Draw", IF('Season 1 '!J678=3, "Home Win", "Away Win"))</f>
        <v>Home Win</v>
      </c>
      <c r="E601" s="4">
        <f t="shared" si="9"/>
        <v>0.77519000000000005</v>
      </c>
      <c r="F601">
        <v>677</v>
      </c>
    </row>
    <row r="602" spans="1:6" customFormat="1" x14ac:dyDescent="0.35">
      <c r="A602">
        <v>1.28</v>
      </c>
      <c r="B602">
        <v>6.75</v>
      </c>
      <c r="C602">
        <v>9.84</v>
      </c>
      <c r="D602" t="str">
        <f>IF('Season 1 '!J342=1, "Draw", IF('Season 1 '!J342=3, "Home Win", "Away Win"))</f>
        <v>Home Win</v>
      </c>
      <c r="E602" s="4">
        <f t="shared" si="9"/>
        <v>0.78125</v>
      </c>
      <c r="F602">
        <v>341</v>
      </c>
    </row>
    <row r="603" spans="1:6" customFormat="1" x14ac:dyDescent="0.35">
      <c r="A603">
        <v>1.28</v>
      </c>
      <c r="B603">
        <v>6.41</v>
      </c>
      <c r="C603">
        <v>10.85</v>
      </c>
      <c r="D603" t="str">
        <f>IF('Season 1 '!J517=1, "Draw", IF('Season 1 '!J517=3, "Home Win", "Away Win"))</f>
        <v>Home Win</v>
      </c>
      <c r="E603" s="4">
        <f t="shared" si="9"/>
        <v>0.78125</v>
      </c>
      <c r="F603">
        <v>516</v>
      </c>
    </row>
    <row r="604" spans="1:6" customFormat="1" x14ac:dyDescent="0.35">
      <c r="A604">
        <v>10.56</v>
      </c>
      <c r="B604">
        <v>6.47</v>
      </c>
      <c r="C604">
        <v>1.28</v>
      </c>
      <c r="D604" t="str">
        <f>IF('Season 1 '!J620=1, "Draw", IF('Season 1 '!J620=3, "Home Win", "Away Win"))</f>
        <v>Away Win</v>
      </c>
      <c r="E604" s="4">
        <f t="shared" si="9"/>
        <v>0.78125</v>
      </c>
      <c r="F604">
        <v>619</v>
      </c>
    </row>
    <row r="605" spans="1:6" customFormat="1" x14ac:dyDescent="0.35">
      <c r="A605">
        <v>11.05</v>
      </c>
      <c r="B605">
        <v>6.32</v>
      </c>
      <c r="C605">
        <v>1.28</v>
      </c>
      <c r="D605" t="str">
        <f>IF('Season 1 '!J746=1, "Draw", IF('Season 1 '!J746=3, "Home Win", "Away Win"))</f>
        <v>Away Win</v>
      </c>
      <c r="E605" s="4">
        <f t="shared" si="9"/>
        <v>0.78125</v>
      </c>
      <c r="F605">
        <v>745</v>
      </c>
    </row>
    <row r="606" spans="1:6" customFormat="1" x14ac:dyDescent="0.35">
      <c r="A606">
        <v>1.27</v>
      </c>
      <c r="B606">
        <v>6.43</v>
      </c>
      <c r="C606">
        <v>11.26</v>
      </c>
      <c r="D606" t="str">
        <f>IF('Season 1 '!J220=1, "Draw", IF('Season 1 '!J220=3, "Home Win", "Away Win"))</f>
        <v>Home Win</v>
      </c>
      <c r="E606" s="4">
        <f t="shared" si="9"/>
        <v>0.78739999999999999</v>
      </c>
      <c r="F606">
        <v>219</v>
      </c>
    </row>
    <row r="607" spans="1:6" customFormat="1" x14ac:dyDescent="0.35">
      <c r="A607">
        <v>1.27</v>
      </c>
      <c r="B607">
        <v>6.63</v>
      </c>
      <c r="C607">
        <v>11.12</v>
      </c>
      <c r="D607" t="str">
        <f>IF('Season 1 '!J330=1, "Draw", IF('Season 1 '!J330=3, "Home Win", "Away Win"))</f>
        <v>Home Win</v>
      </c>
      <c r="E607" s="4">
        <f t="shared" si="9"/>
        <v>0.78739999999999999</v>
      </c>
      <c r="F607">
        <v>329</v>
      </c>
    </row>
    <row r="608" spans="1:6" customFormat="1" x14ac:dyDescent="0.35">
      <c r="A608">
        <v>10.27</v>
      </c>
      <c r="B608">
        <v>6.81</v>
      </c>
      <c r="C608">
        <v>1.27</v>
      </c>
      <c r="D608" t="str">
        <f>IF('Season 1 '!J532=1, "Draw", IF('Season 1 '!J532=3, "Home Win", "Away Win"))</f>
        <v>Away Win</v>
      </c>
      <c r="E608" s="4">
        <f t="shared" si="9"/>
        <v>0.78739999999999999</v>
      </c>
      <c r="F608">
        <v>531</v>
      </c>
    </row>
    <row r="609" spans="1:6" customFormat="1" x14ac:dyDescent="0.35">
      <c r="A609">
        <v>1.27</v>
      </c>
      <c r="B609">
        <v>6.39</v>
      </c>
      <c r="C609">
        <v>11.32</v>
      </c>
      <c r="D609" t="str">
        <f>IF('Season 1 '!J546=1, "Draw", IF('Season 1 '!J546=3, "Home Win", "Away Win"))</f>
        <v>Home Win</v>
      </c>
      <c r="E609" s="4">
        <f t="shared" si="9"/>
        <v>0.78739999999999999</v>
      </c>
      <c r="F609">
        <v>545</v>
      </c>
    </row>
    <row r="610" spans="1:6" customFormat="1" x14ac:dyDescent="0.35">
      <c r="A610">
        <v>1.27</v>
      </c>
      <c r="B610">
        <v>6.33</v>
      </c>
      <c r="C610">
        <v>11.81</v>
      </c>
      <c r="D610" t="str">
        <f>IF('Season 1 '!J566=1, "Draw", IF('Season 1 '!J566=3, "Home Win", "Away Win"))</f>
        <v>Home Win</v>
      </c>
      <c r="E610" s="4">
        <f t="shared" si="9"/>
        <v>0.78739999999999999</v>
      </c>
      <c r="F610">
        <v>565</v>
      </c>
    </row>
    <row r="611" spans="1:6" customFormat="1" x14ac:dyDescent="0.35">
      <c r="A611">
        <v>1.27</v>
      </c>
      <c r="B611">
        <v>6.5</v>
      </c>
      <c r="C611">
        <v>10.97</v>
      </c>
      <c r="D611" t="str">
        <f>IF('Season 1 '!J596=1, "Draw", IF('Season 1 '!J596=3, "Home Win", "Away Win"))</f>
        <v>Home Win</v>
      </c>
      <c r="E611" s="4">
        <f t="shared" si="9"/>
        <v>0.78739999999999999</v>
      </c>
      <c r="F611">
        <v>595</v>
      </c>
    </row>
    <row r="612" spans="1:6" customFormat="1" x14ac:dyDescent="0.35">
      <c r="A612">
        <v>10.62</v>
      </c>
      <c r="B612">
        <v>7.01</v>
      </c>
      <c r="C612">
        <v>1.26</v>
      </c>
      <c r="D612" t="str">
        <f>IF('Season 1 '!J216=1, "Draw", IF('Season 1 '!J216=3, "Home Win", "Away Win"))</f>
        <v>Away Win</v>
      </c>
      <c r="E612" s="4">
        <f t="shared" si="9"/>
        <v>0.79364999999999997</v>
      </c>
      <c r="F612">
        <v>215</v>
      </c>
    </row>
    <row r="613" spans="1:6" customFormat="1" x14ac:dyDescent="0.35">
      <c r="A613">
        <v>1.26</v>
      </c>
      <c r="B613">
        <v>6.68</v>
      </c>
      <c r="C613">
        <v>11.23</v>
      </c>
      <c r="D613" t="str">
        <f>IF('Season 1 '!J278=1, "Draw", IF('Season 1 '!J278=3, "Home Win", "Away Win"))</f>
        <v>Home Win</v>
      </c>
      <c r="E613" s="4">
        <f t="shared" si="9"/>
        <v>0.79364999999999997</v>
      </c>
      <c r="F613">
        <v>277</v>
      </c>
    </row>
    <row r="614" spans="1:6" customFormat="1" x14ac:dyDescent="0.35">
      <c r="A614">
        <v>11.32</v>
      </c>
      <c r="B614">
        <v>6.82</v>
      </c>
      <c r="C614">
        <v>1.26</v>
      </c>
      <c r="D614" t="str">
        <f>IF('Season 1 '!J545=1, "Draw", IF('Season 1 '!J545=3, "Home Win", "Away Win"))</f>
        <v>Away Win</v>
      </c>
      <c r="E614" s="4">
        <f t="shared" si="9"/>
        <v>0.79364999999999997</v>
      </c>
      <c r="F614">
        <v>544</v>
      </c>
    </row>
    <row r="615" spans="1:6" customFormat="1" x14ac:dyDescent="0.35">
      <c r="A615">
        <v>1.26</v>
      </c>
      <c r="B615">
        <v>7.21</v>
      </c>
      <c r="C615">
        <v>10.27</v>
      </c>
      <c r="D615" t="str">
        <f>IF('Season 1 '!J570=1, "Draw", IF('Season 1 '!J570=3, "Home Win", "Away Win"))</f>
        <v>Home Win</v>
      </c>
      <c r="E615" s="4">
        <f t="shared" si="9"/>
        <v>0.79364999999999997</v>
      </c>
      <c r="F615">
        <v>569</v>
      </c>
    </row>
    <row r="616" spans="1:6" customFormat="1" x14ac:dyDescent="0.35">
      <c r="A616">
        <v>12.64</v>
      </c>
      <c r="B616">
        <v>6.24</v>
      </c>
      <c r="C616">
        <v>1.26</v>
      </c>
      <c r="D616" t="str">
        <f>IF('Season 1 '!J625=1, "Draw", IF('Season 1 '!J625=3, "Home Win", "Away Win"))</f>
        <v>Away Win</v>
      </c>
      <c r="E616" s="4">
        <f t="shared" si="9"/>
        <v>0.79364999999999997</v>
      </c>
      <c r="F616">
        <v>624</v>
      </c>
    </row>
    <row r="617" spans="1:6" customFormat="1" x14ac:dyDescent="0.35">
      <c r="A617">
        <v>11.9</v>
      </c>
      <c r="B617">
        <v>6.58</v>
      </c>
      <c r="C617">
        <v>1.26</v>
      </c>
      <c r="D617" t="str">
        <f>IF('Season 1 '!J695=1, "Draw", IF('Season 1 '!J695=3, "Home Win", "Away Win"))</f>
        <v>Away Win</v>
      </c>
      <c r="E617" s="4">
        <f t="shared" si="9"/>
        <v>0.79364999999999997</v>
      </c>
      <c r="F617">
        <v>694</v>
      </c>
    </row>
    <row r="618" spans="1:6" customFormat="1" x14ac:dyDescent="0.35">
      <c r="A618">
        <v>11.95</v>
      </c>
      <c r="B618">
        <v>6.89</v>
      </c>
      <c r="C618">
        <v>1.25</v>
      </c>
      <c r="D618" t="str">
        <f>IF('Season 1 '!J71=1, "Draw", IF('Season 1 '!J71=3, "Home Win", "Away Win"))</f>
        <v>Away Win</v>
      </c>
      <c r="E618" s="4">
        <f t="shared" si="9"/>
        <v>0.8</v>
      </c>
      <c r="F618">
        <v>70</v>
      </c>
    </row>
    <row r="619" spans="1:6" customFormat="1" x14ac:dyDescent="0.35">
      <c r="A619">
        <v>1.25</v>
      </c>
      <c r="B619">
        <v>6.71</v>
      </c>
      <c r="C619">
        <v>12.19</v>
      </c>
      <c r="D619" t="str">
        <f>IF('Season 1 '!J237=1, "Draw", IF('Season 1 '!J237=3, "Home Win", "Away Win"))</f>
        <v>Home Win</v>
      </c>
      <c r="E619" s="4">
        <f t="shared" si="9"/>
        <v>0.8</v>
      </c>
      <c r="F619">
        <v>236</v>
      </c>
    </row>
    <row r="620" spans="1:6" customFormat="1" x14ac:dyDescent="0.35">
      <c r="A620">
        <v>1.25</v>
      </c>
      <c r="B620">
        <v>6.4</v>
      </c>
      <c r="C620">
        <v>13.02</v>
      </c>
      <c r="D620" t="str">
        <f>IF('Season 1 '!J240=1, "Draw", IF('Season 1 '!J240=3, "Home Win", "Away Win"))</f>
        <v>Home Win</v>
      </c>
      <c r="E620" s="4">
        <f t="shared" si="9"/>
        <v>0.8</v>
      </c>
      <c r="F620">
        <v>239</v>
      </c>
    </row>
    <row r="621" spans="1:6" customFormat="1" x14ac:dyDescent="0.35">
      <c r="A621">
        <v>11.85</v>
      </c>
      <c r="B621">
        <v>6.89</v>
      </c>
      <c r="C621">
        <v>1.25</v>
      </c>
      <c r="D621" t="str">
        <f>IF('Season 1 '!J295=1, "Draw", IF('Season 1 '!J295=3, "Home Win", "Away Win"))</f>
        <v>Away Win</v>
      </c>
      <c r="E621" s="4">
        <f t="shared" si="9"/>
        <v>0.8</v>
      </c>
      <c r="F621">
        <v>294</v>
      </c>
    </row>
    <row r="622" spans="1:6" customFormat="1" x14ac:dyDescent="0.35">
      <c r="A622">
        <v>1.25</v>
      </c>
      <c r="B622">
        <v>6.66</v>
      </c>
      <c r="C622">
        <v>12.25</v>
      </c>
      <c r="D622" t="str">
        <f>IF('Season 1 '!J372=1, "Draw", IF('Season 1 '!J372=3, "Home Win", "Away Win"))</f>
        <v>Home Win</v>
      </c>
      <c r="E622" s="4">
        <f t="shared" si="9"/>
        <v>0.8</v>
      </c>
      <c r="F622">
        <v>371</v>
      </c>
    </row>
    <row r="623" spans="1:6" customFormat="1" x14ac:dyDescent="0.35">
      <c r="A623">
        <v>1.25</v>
      </c>
      <c r="B623">
        <v>6.62</v>
      </c>
      <c r="C623">
        <v>12.45</v>
      </c>
      <c r="D623" t="str">
        <f>IF('Season 1 '!J558=1, "Draw", IF('Season 1 '!J558=3, "Home Win", "Away Win"))</f>
        <v>Home Win</v>
      </c>
      <c r="E623" s="4">
        <f t="shared" si="9"/>
        <v>0.8</v>
      </c>
      <c r="F623">
        <v>557</v>
      </c>
    </row>
    <row r="624" spans="1:6" customFormat="1" x14ac:dyDescent="0.35">
      <c r="A624">
        <v>1.25</v>
      </c>
      <c r="B624">
        <v>6.56</v>
      </c>
      <c r="C624">
        <v>12.44</v>
      </c>
      <c r="D624" t="str">
        <f>IF('Season 1 '!J698=1, "Draw", IF('Season 1 '!J698=3, "Home Win", "Away Win"))</f>
        <v>Home Win</v>
      </c>
      <c r="E624" s="4">
        <f t="shared" si="9"/>
        <v>0.8</v>
      </c>
      <c r="F624">
        <v>697</v>
      </c>
    </row>
    <row r="625" spans="1:6" customFormat="1" x14ac:dyDescent="0.35">
      <c r="A625">
        <v>1.25</v>
      </c>
      <c r="B625">
        <v>6.87</v>
      </c>
      <c r="C625">
        <v>11.64</v>
      </c>
      <c r="D625" t="str">
        <f>IF('Season 1 '!J712=1, "Draw", IF('Season 1 '!J712=3, "Home Win", "Away Win"))</f>
        <v>Home Win</v>
      </c>
      <c r="E625" s="4">
        <f t="shared" si="9"/>
        <v>0.8</v>
      </c>
      <c r="F625">
        <v>711</v>
      </c>
    </row>
    <row r="626" spans="1:6" customFormat="1" x14ac:dyDescent="0.35">
      <c r="A626">
        <v>1.24</v>
      </c>
      <c r="B626">
        <v>6.91</v>
      </c>
      <c r="C626">
        <v>12.24</v>
      </c>
      <c r="D626" t="str">
        <f>IF('Season 1 '!J55=1, "Draw", IF('Season 1 '!J55=3, "Home Win", "Away Win"))</f>
        <v>Home Win</v>
      </c>
      <c r="E626" s="4">
        <f t="shared" si="9"/>
        <v>0.80645</v>
      </c>
      <c r="F626">
        <v>54</v>
      </c>
    </row>
    <row r="627" spans="1:6" customFormat="1" x14ac:dyDescent="0.35">
      <c r="A627">
        <v>1.24</v>
      </c>
      <c r="B627">
        <v>7.12</v>
      </c>
      <c r="C627">
        <v>12.05</v>
      </c>
      <c r="D627" t="str">
        <f>IF('Season 1 '!J74=1, "Draw", IF('Season 1 '!J74=3, "Home Win", "Away Win"))</f>
        <v>Home Win</v>
      </c>
      <c r="E627" s="4">
        <f t="shared" si="9"/>
        <v>0.80645</v>
      </c>
      <c r="F627">
        <v>73</v>
      </c>
    </row>
    <row r="628" spans="1:6" customFormat="1" x14ac:dyDescent="0.35">
      <c r="A628">
        <v>11.46</v>
      </c>
      <c r="B628">
        <v>7.26</v>
      </c>
      <c r="C628">
        <v>1.24</v>
      </c>
      <c r="D628" t="str">
        <f>IF('Season 1 '!J522=1, "Draw", IF('Season 1 '!J522=3, "Home Win", "Away Win"))</f>
        <v>Away Win</v>
      </c>
      <c r="E628" s="4">
        <f t="shared" si="9"/>
        <v>0.80645</v>
      </c>
      <c r="F628">
        <v>521</v>
      </c>
    </row>
    <row r="629" spans="1:6" customFormat="1" x14ac:dyDescent="0.35">
      <c r="A629">
        <v>1.23</v>
      </c>
      <c r="B629">
        <v>7.15</v>
      </c>
      <c r="C629">
        <v>13.17</v>
      </c>
      <c r="D629" t="str">
        <f>IF('Season 1 '!J65=1, "Draw", IF('Season 1 '!J65=3, "Home Win", "Away Win"))</f>
        <v>Home Win</v>
      </c>
      <c r="E629" s="4">
        <f t="shared" si="9"/>
        <v>0.81301000000000001</v>
      </c>
      <c r="F629">
        <v>64</v>
      </c>
    </row>
    <row r="630" spans="1:6" customFormat="1" x14ac:dyDescent="0.35">
      <c r="A630">
        <v>13.86</v>
      </c>
      <c r="B630">
        <v>6.93</v>
      </c>
      <c r="C630">
        <v>1.23</v>
      </c>
      <c r="D630" t="str">
        <f>IF('Season 1 '!J257=1, "Draw", IF('Season 1 '!J257=3, "Home Win", "Away Win"))</f>
        <v>Away Win</v>
      </c>
      <c r="E630" s="4">
        <f t="shared" si="9"/>
        <v>0.81301000000000001</v>
      </c>
      <c r="F630">
        <v>256</v>
      </c>
    </row>
    <row r="631" spans="1:6" customFormat="1" x14ac:dyDescent="0.35">
      <c r="A631">
        <v>1.23</v>
      </c>
      <c r="B631">
        <v>6.89</v>
      </c>
      <c r="C631">
        <v>13.66</v>
      </c>
      <c r="D631" t="str">
        <f>IF('Season 1 '!J287=1, "Draw", IF('Season 1 '!J287=3, "Home Win", "Away Win"))</f>
        <v>Home Win</v>
      </c>
      <c r="E631" s="4">
        <f t="shared" si="9"/>
        <v>0.81301000000000001</v>
      </c>
      <c r="F631">
        <v>286</v>
      </c>
    </row>
    <row r="632" spans="1:6" customFormat="1" x14ac:dyDescent="0.35">
      <c r="A632">
        <v>1.23</v>
      </c>
      <c r="B632">
        <v>6.94</v>
      </c>
      <c r="C632">
        <v>13.56</v>
      </c>
      <c r="D632" t="str">
        <f>IF('Season 1 '!J365=1, "Draw", IF('Season 1 '!J365=3, "Home Win", "Away Win"))</f>
        <v>Home Win</v>
      </c>
      <c r="E632" s="4">
        <f t="shared" si="9"/>
        <v>0.81301000000000001</v>
      </c>
      <c r="F632">
        <v>364</v>
      </c>
    </row>
    <row r="633" spans="1:6" customFormat="1" x14ac:dyDescent="0.35">
      <c r="A633">
        <v>1.23</v>
      </c>
      <c r="B633">
        <v>7.46</v>
      </c>
      <c r="C633">
        <v>11.65</v>
      </c>
      <c r="D633" t="str">
        <f>IF('Season 1 '!J442=1, "Draw", IF('Season 1 '!J442=3, "Home Win", "Away Win"))</f>
        <v>Home Win</v>
      </c>
      <c r="E633" s="4">
        <f t="shared" si="9"/>
        <v>0.81301000000000001</v>
      </c>
      <c r="F633">
        <v>441</v>
      </c>
    </row>
    <row r="634" spans="1:6" customFormat="1" x14ac:dyDescent="0.35">
      <c r="A634">
        <v>12.5</v>
      </c>
      <c r="B634">
        <v>7.39</v>
      </c>
      <c r="C634">
        <v>1.23</v>
      </c>
      <c r="D634" t="str">
        <f>IF('Season 1 '!J516=1, "Draw", IF('Season 1 '!J516=3, "Home Win", "Away Win"))</f>
        <v>Away Win</v>
      </c>
      <c r="E634" s="4">
        <f t="shared" si="9"/>
        <v>0.81301000000000001</v>
      </c>
      <c r="F634">
        <v>515</v>
      </c>
    </row>
    <row r="635" spans="1:6" customFormat="1" x14ac:dyDescent="0.35">
      <c r="A635">
        <v>1.22</v>
      </c>
      <c r="B635">
        <v>7.52</v>
      </c>
      <c r="C635">
        <v>12.84</v>
      </c>
      <c r="D635" t="str">
        <f>IF('Season 1 '!J42=1, "Draw", IF('Season 1 '!J42=3, "Home Win", "Away Win"))</f>
        <v>Home Win</v>
      </c>
      <c r="E635" s="4">
        <f t="shared" si="9"/>
        <v>0.81967000000000001</v>
      </c>
      <c r="F635">
        <v>41</v>
      </c>
    </row>
    <row r="636" spans="1:6" customFormat="1" x14ac:dyDescent="0.35">
      <c r="A636">
        <v>13.54</v>
      </c>
      <c r="B636">
        <v>7.31</v>
      </c>
      <c r="C636">
        <v>1.22</v>
      </c>
      <c r="D636" t="str">
        <f>IF('Season 1 '!J378=1, "Draw", IF('Season 1 '!J378=3, "Home Win", "Away Win"))</f>
        <v>Away Win</v>
      </c>
      <c r="E636" s="4">
        <f t="shared" si="9"/>
        <v>0.81967000000000001</v>
      </c>
      <c r="F636">
        <v>377</v>
      </c>
    </row>
    <row r="637" spans="1:6" customFormat="1" x14ac:dyDescent="0.35">
      <c r="A637">
        <v>1.22</v>
      </c>
      <c r="B637">
        <v>6.88</v>
      </c>
      <c r="C637">
        <v>14.92</v>
      </c>
      <c r="D637" t="str">
        <f>IF('Season 1 '!J483=1, "Draw", IF('Season 1 '!J483=3, "Home Win", "Away Win"))</f>
        <v>Home Win</v>
      </c>
      <c r="E637" s="4">
        <f t="shared" si="9"/>
        <v>0.81967000000000001</v>
      </c>
      <c r="F637">
        <v>482</v>
      </c>
    </row>
    <row r="638" spans="1:6" customFormat="1" x14ac:dyDescent="0.35">
      <c r="A638">
        <v>14.93</v>
      </c>
      <c r="B638">
        <v>6.91</v>
      </c>
      <c r="C638">
        <v>1.22</v>
      </c>
      <c r="D638" t="str">
        <f>IF('Season 1 '!J720=1, "Draw", IF('Season 1 '!J720=3, "Home Win", "Away Win"))</f>
        <v>Away Win</v>
      </c>
      <c r="E638" s="4">
        <f t="shared" si="9"/>
        <v>0.81967000000000001</v>
      </c>
      <c r="F638">
        <v>719</v>
      </c>
    </row>
    <row r="639" spans="1:6" customFormat="1" x14ac:dyDescent="0.35">
      <c r="A639">
        <v>1.21</v>
      </c>
      <c r="B639">
        <v>7.65</v>
      </c>
      <c r="C639">
        <v>13.17</v>
      </c>
      <c r="D639" t="str">
        <f>IF('Season 1 '!J4=1, "Draw", IF('Season 1 '!J4=3, "Home Win", "Away Win"))</f>
        <v>Home Win</v>
      </c>
      <c r="E639" s="4">
        <f t="shared" si="9"/>
        <v>0.82645000000000002</v>
      </c>
      <c r="F639">
        <v>3</v>
      </c>
    </row>
    <row r="640" spans="1:6" customFormat="1" x14ac:dyDescent="0.35">
      <c r="A640">
        <v>12.77</v>
      </c>
      <c r="B640">
        <v>7.87</v>
      </c>
      <c r="C640">
        <v>1.21</v>
      </c>
      <c r="D640" t="str">
        <f>IF('Season 1 '!J29=1, "Draw", IF('Season 1 '!J29=3, "Home Win", "Away Win"))</f>
        <v>Away Win</v>
      </c>
      <c r="E640" s="4">
        <f t="shared" si="9"/>
        <v>0.82645000000000002</v>
      </c>
      <c r="F640">
        <v>28</v>
      </c>
    </row>
    <row r="641" spans="1:6" customFormat="1" x14ac:dyDescent="0.35">
      <c r="A641">
        <v>14.82</v>
      </c>
      <c r="B641">
        <v>7.18</v>
      </c>
      <c r="C641">
        <v>1.21</v>
      </c>
      <c r="D641" t="str">
        <f>IF('Season 1 '!J67=1, "Draw", IF('Season 1 '!J67=3, "Home Win", "Away Win"))</f>
        <v>Away Win</v>
      </c>
      <c r="E641" s="4">
        <f t="shared" si="9"/>
        <v>0.82645000000000002</v>
      </c>
      <c r="F641">
        <v>66</v>
      </c>
    </row>
    <row r="642" spans="1:6" customFormat="1" x14ac:dyDescent="0.35">
      <c r="A642">
        <v>13.05</v>
      </c>
      <c r="B642">
        <v>7.98</v>
      </c>
      <c r="C642">
        <v>1.21</v>
      </c>
      <c r="D642" t="str">
        <f>IF('Season 1 '!J166=1, "Draw", IF('Season 1 '!J166=3, "Home Win", "Away Win"))</f>
        <v>Away Win</v>
      </c>
      <c r="E642" s="4">
        <f t="shared" ref="E642:E705" si="10">ROUND(IF(D642="Draw", 1/B642, IF(D642="Home Win", 1/A642, 1/C642)),5)</f>
        <v>0.82645000000000002</v>
      </c>
      <c r="F642">
        <v>165</v>
      </c>
    </row>
    <row r="643" spans="1:6" customFormat="1" x14ac:dyDescent="0.35">
      <c r="A643">
        <v>1.21</v>
      </c>
      <c r="B643">
        <v>7.64</v>
      </c>
      <c r="C643">
        <v>13.93</v>
      </c>
      <c r="D643" t="str">
        <f>IF('Season 1 '!J476=1, "Draw", IF('Season 1 '!J476=3, "Home Win", "Away Win"))</f>
        <v>Home Win</v>
      </c>
      <c r="E643" s="4">
        <f t="shared" si="10"/>
        <v>0.82645000000000002</v>
      </c>
      <c r="F643">
        <v>475</v>
      </c>
    </row>
    <row r="644" spans="1:6" customFormat="1" x14ac:dyDescent="0.35">
      <c r="A644">
        <v>1.21</v>
      </c>
      <c r="B644">
        <v>7.28</v>
      </c>
      <c r="C644">
        <v>15.42</v>
      </c>
      <c r="D644" t="str">
        <f>IF('Season 1 '!J604=1, "Draw", IF('Season 1 '!J604=3, "Home Win", "Away Win"))</f>
        <v>Home Win</v>
      </c>
      <c r="E644" s="4">
        <f t="shared" si="10"/>
        <v>0.82645000000000002</v>
      </c>
      <c r="F644">
        <v>603</v>
      </c>
    </row>
    <row r="645" spans="1:6" customFormat="1" x14ac:dyDescent="0.35">
      <c r="A645">
        <v>1.21</v>
      </c>
      <c r="B645">
        <v>7.64</v>
      </c>
      <c r="C645">
        <v>13.5</v>
      </c>
      <c r="D645" t="str">
        <f>IF('Season 1 '!J737=1, "Draw", IF('Season 1 '!J737=3, "Home Win", "Away Win"))</f>
        <v>Home Win</v>
      </c>
      <c r="E645" s="4">
        <f t="shared" si="10"/>
        <v>0.82645000000000002</v>
      </c>
      <c r="F645">
        <v>736</v>
      </c>
    </row>
    <row r="646" spans="1:6" customFormat="1" x14ac:dyDescent="0.35">
      <c r="A646">
        <v>14.68</v>
      </c>
      <c r="B646">
        <v>7.34</v>
      </c>
      <c r="C646">
        <v>1.21</v>
      </c>
      <c r="D646" t="str">
        <f>IF('Season 1 '!J748=1, "Draw", IF('Season 1 '!J748=3, "Home Win", "Away Win"))</f>
        <v>Away Win</v>
      </c>
      <c r="E646" s="4">
        <f t="shared" si="10"/>
        <v>0.82645000000000002</v>
      </c>
      <c r="F646">
        <v>747</v>
      </c>
    </row>
    <row r="647" spans="1:6" customFormat="1" x14ac:dyDescent="0.35">
      <c r="A647">
        <v>1.2</v>
      </c>
      <c r="B647">
        <v>7.8</v>
      </c>
      <c r="C647">
        <v>14.41</v>
      </c>
      <c r="D647" t="str">
        <f>IF('Season 1 '!J139=1, "Draw", IF('Season 1 '!J139=3, "Home Win", "Away Win"))</f>
        <v>Home Win</v>
      </c>
      <c r="E647" s="4">
        <f t="shared" si="10"/>
        <v>0.83333000000000002</v>
      </c>
      <c r="F647">
        <v>138</v>
      </c>
    </row>
    <row r="648" spans="1:6" customFormat="1" x14ac:dyDescent="0.35">
      <c r="A648">
        <v>1.2</v>
      </c>
      <c r="B648">
        <v>7.67</v>
      </c>
      <c r="C648">
        <v>15.24</v>
      </c>
      <c r="D648" t="str">
        <f>IF('Season 1 '!J272=1, "Draw", IF('Season 1 '!J272=3, "Home Win", "Away Win"))</f>
        <v>Home Win</v>
      </c>
      <c r="E648" s="4">
        <f t="shared" si="10"/>
        <v>0.83333000000000002</v>
      </c>
      <c r="F648">
        <v>271</v>
      </c>
    </row>
    <row r="649" spans="1:6" customFormat="1" x14ac:dyDescent="0.35">
      <c r="A649">
        <v>1.2</v>
      </c>
      <c r="B649">
        <v>7.64</v>
      </c>
      <c r="C649">
        <v>15.54</v>
      </c>
      <c r="D649" t="str">
        <f>IF('Season 1 '!J276=1, "Draw", IF('Season 1 '!J276=3, "Home Win", "Away Win"))</f>
        <v>Home Win</v>
      </c>
      <c r="E649" s="4">
        <f t="shared" si="10"/>
        <v>0.83333000000000002</v>
      </c>
      <c r="F649">
        <v>275</v>
      </c>
    </row>
    <row r="650" spans="1:6" customFormat="1" x14ac:dyDescent="0.35">
      <c r="A650">
        <v>13.22</v>
      </c>
      <c r="B650">
        <v>8.2799999999999994</v>
      </c>
      <c r="C650">
        <v>1.2</v>
      </c>
      <c r="D650" t="str">
        <f>IF('Season 1 '!J360=1, "Draw", IF('Season 1 '!J360=3, "Home Win", "Away Win"))</f>
        <v>Away Win</v>
      </c>
      <c r="E650" s="4">
        <f t="shared" si="10"/>
        <v>0.83333000000000002</v>
      </c>
      <c r="F650">
        <v>359</v>
      </c>
    </row>
    <row r="651" spans="1:6" customFormat="1" x14ac:dyDescent="0.35">
      <c r="A651">
        <v>15.7</v>
      </c>
      <c r="B651">
        <v>7.41</v>
      </c>
      <c r="C651">
        <v>1.2</v>
      </c>
      <c r="D651" t="str">
        <f>IF('Season 1 '!J371=1, "Draw", IF('Season 1 '!J371=3, "Home Win", "Away Win"))</f>
        <v>Away Win</v>
      </c>
      <c r="E651" s="4">
        <f t="shared" si="10"/>
        <v>0.83333000000000002</v>
      </c>
      <c r="F651">
        <v>370</v>
      </c>
    </row>
    <row r="652" spans="1:6" customFormat="1" x14ac:dyDescent="0.35">
      <c r="A652">
        <v>1.2</v>
      </c>
      <c r="B652">
        <v>7.98</v>
      </c>
      <c r="C652">
        <v>14.16</v>
      </c>
      <c r="D652" t="str">
        <f>IF('Season 1 '!J644=1, "Draw", IF('Season 1 '!J644=3, "Home Win", "Away Win"))</f>
        <v>Home Win</v>
      </c>
      <c r="E652" s="4">
        <f t="shared" si="10"/>
        <v>0.83333000000000002</v>
      </c>
      <c r="F652">
        <v>643</v>
      </c>
    </row>
    <row r="653" spans="1:6" customFormat="1" x14ac:dyDescent="0.35">
      <c r="A653">
        <v>1.2</v>
      </c>
      <c r="B653">
        <v>7.84</v>
      </c>
      <c r="C653">
        <v>14.33</v>
      </c>
      <c r="D653" t="str">
        <f>IF('Season 1 '!J665=1, "Draw", IF('Season 1 '!J665=3, "Home Win", "Away Win"))</f>
        <v>Home Win</v>
      </c>
      <c r="E653" s="4">
        <f t="shared" si="10"/>
        <v>0.83333000000000002</v>
      </c>
      <c r="F653">
        <v>664</v>
      </c>
    </row>
    <row r="654" spans="1:6" customFormat="1" x14ac:dyDescent="0.35">
      <c r="A654">
        <v>1.19</v>
      </c>
      <c r="B654">
        <v>7.76</v>
      </c>
      <c r="C654">
        <v>15.66</v>
      </c>
      <c r="D654" t="str">
        <f>IF('Season 1 '!J31=1, "Draw", IF('Season 1 '!J31=3, "Home Win", "Away Win"))</f>
        <v>Home Win</v>
      </c>
      <c r="E654" s="4">
        <f t="shared" si="10"/>
        <v>0.84033999999999998</v>
      </c>
      <c r="F654">
        <v>30</v>
      </c>
    </row>
    <row r="655" spans="1:6" customFormat="1" x14ac:dyDescent="0.35">
      <c r="A655">
        <v>1.19</v>
      </c>
      <c r="B655">
        <v>7.54</v>
      </c>
      <c r="C655">
        <v>17</v>
      </c>
      <c r="D655" t="str">
        <f>IF('Season 1 '!J126=1, "Draw", IF('Season 1 '!J126=3, "Home Win", "Away Win"))</f>
        <v>Home Win</v>
      </c>
      <c r="E655" s="4">
        <f t="shared" si="10"/>
        <v>0.84033999999999998</v>
      </c>
      <c r="F655">
        <v>125</v>
      </c>
    </row>
    <row r="656" spans="1:6" customFormat="1" x14ac:dyDescent="0.35">
      <c r="A656">
        <v>15.33</v>
      </c>
      <c r="B656">
        <v>8.14</v>
      </c>
      <c r="C656">
        <v>1.19</v>
      </c>
      <c r="D656" t="str">
        <f>IF('Season 1 '!J475=1, "Draw", IF('Season 1 '!J475=3, "Home Win", "Away Win"))</f>
        <v>Away Win</v>
      </c>
      <c r="E656" s="4">
        <f t="shared" si="10"/>
        <v>0.84033999999999998</v>
      </c>
      <c r="F656">
        <v>474</v>
      </c>
    </row>
    <row r="657" spans="1:6" customFormat="1" x14ac:dyDescent="0.35">
      <c r="A657">
        <v>1.19</v>
      </c>
      <c r="B657">
        <v>7.71</v>
      </c>
      <c r="C657">
        <v>17.3</v>
      </c>
      <c r="D657" t="str">
        <f>IF('Season 1 '!J498=1, "Draw", IF('Season 1 '!J498=3, "Home Win", "Away Win"))</f>
        <v>Home Win</v>
      </c>
      <c r="E657" s="4">
        <f t="shared" si="10"/>
        <v>0.84033999999999998</v>
      </c>
      <c r="F657">
        <v>497</v>
      </c>
    </row>
    <row r="658" spans="1:6" customFormat="1" x14ac:dyDescent="0.35">
      <c r="A658">
        <v>1.19</v>
      </c>
      <c r="B658">
        <v>7.89</v>
      </c>
      <c r="C658">
        <v>15.22</v>
      </c>
      <c r="D658" t="str">
        <f>IF('Season 1 '!J506=1, "Draw", IF('Season 1 '!J506=3, "Home Win", "Away Win"))</f>
        <v>Home Win</v>
      </c>
      <c r="E658" s="4">
        <f t="shared" si="10"/>
        <v>0.84033999999999998</v>
      </c>
      <c r="F658">
        <v>505</v>
      </c>
    </row>
    <row r="659" spans="1:6" customFormat="1" x14ac:dyDescent="0.35">
      <c r="A659">
        <v>16.809999999999999</v>
      </c>
      <c r="B659">
        <v>7.78</v>
      </c>
      <c r="C659">
        <v>1.19</v>
      </c>
      <c r="D659" t="str">
        <f>IF('Season 1 '!J609=1, "Draw", IF('Season 1 '!J609=3, "Home Win", "Away Win"))</f>
        <v>Away Win</v>
      </c>
      <c r="E659" s="4">
        <f t="shared" si="10"/>
        <v>0.84033999999999998</v>
      </c>
      <c r="F659">
        <v>608</v>
      </c>
    </row>
    <row r="660" spans="1:6" customFormat="1" x14ac:dyDescent="0.35">
      <c r="A660">
        <v>1.18</v>
      </c>
      <c r="B660">
        <v>8.4600000000000009</v>
      </c>
      <c r="C660">
        <v>15.55</v>
      </c>
      <c r="D660" t="str">
        <f>IF('Season 1 '!J46=1, "Draw", IF('Season 1 '!J46=3, "Home Win", "Away Win"))</f>
        <v>Home Win</v>
      </c>
      <c r="E660" s="4">
        <f t="shared" si="10"/>
        <v>0.84745999999999999</v>
      </c>
      <c r="F660">
        <v>45</v>
      </c>
    </row>
    <row r="661" spans="1:6" customFormat="1" x14ac:dyDescent="0.35">
      <c r="A661">
        <v>15.47</v>
      </c>
      <c r="B661">
        <v>8.3000000000000007</v>
      </c>
      <c r="C661">
        <v>1.18</v>
      </c>
      <c r="D661" t="str">
        <f>IF('Season 1 '!J51=1, "Draw", IF('Season 1 '!J51=3, "Home Win", "Away Win"))</f>
        <v>Away Win</v>
      </c>
      <c r="E661" s="4">
        <f t="shared" si="10"/>
        <v>0.84745999999999999</v>
      </c>
      <c r="F661">
        <v>50</v>
      </c>
    </row>
    <row r="662" spans="1:6" customFormat="1" x14ac:dyDescent="0.35">
      <c r="A662">
        <v>18.16</v>
      </c>
      <c r="B662">
        <v>7.83</v>
      </c>
      <c r="C662">
        <v>1.18</v>
      </c>
      <c r="D662" t="str">
        <f>IF('Season 1 '!J77=1, "Draw", IF('Season 1 '!J77=3, "Home Win", "Away Win"))</f>
        <v>Away Win</v>
      </c>
      <c r="E662" s="4">
        <f t="shared" si="10"/>
        <v>0.84745999999999999</v>
      </c>
      <c r="F662">
        <v>76</v>
      </c>
    </row>
    <row r="663" spans="1:6" customFormat="1" x14ac:dyDescent="0.35">
      <c r="A663">
        <v>1.18</v>
      </c>
      <c r="B663">
        <v>7.91</v>
      </c>
      <c r="C663">
        <v>16.989999999999998</v>
      </c>
      <c r="D663" t="str">
        <f>IF('Season 1 '!J84=1, "Draw", IF('Season 1 '!J84=3, "Home Win", "Away Win"))</f>
        <v>Home Win</v>
      </c>
      <c r="E663" s="4">
        <f t="shared" si="10"/>
        <v>0.84745999999999999</v>
      </c>
      <c r="F663">
        <v>83</v>
      </c>
    </row>
    <row r="664" spans="1:6" customFormat="1" x14ac:dyDescent="0.35">
      <c r="A664">
        <v>16.25</v>
      </c>
      <c r="B664">
        <v>8.1999999999999993</v>
      </c>
      <c r="C664">
        <v>1.18</v>
      </c>
      <c r="D664" t="str">
        <f>IF('Season 1 '!J229=1, "Draw", IF('Season 1 '!J229=3, "Home Win", "Away Win"))</f>
        <v>Away Win</v>
      </c>
      <c r="E664" s="4">
        <f t="shared" si="10"/>
        <v>0.84745999999999999</v>
      </c>
      <c r="F664">
        <v>228</v>
      </c>
    </row>
    <row r="665" spans="1:6" customFormat="1" x14ac:dyDescent="0.35">
      <c r="A665">
        <v>16.05</v>
      </c>
      <c r="B665">
        <v>8.18</v>
      </c>
      <c r="C665">
        <v>1.18</v>
      </c>
      <c r="D665" t="str">
        <f>IF('Season 1 '!J381=1, "Draw", IF('Season 1 '!J381=3, "Home Win", "Away Win"))</f>
        <v>Away Win</v>
      </c>
      <c r="E665" s="4">
        <f t="shared" si="10"/>
        <v>0.84745999999999999</v>
      </c>
      <c r="F665">
        <v>380</v>
      </c>
    </row>
    <row r="666" spans="1:6" customFormat="1" x14ac:dyDescent="0.35">
      <c r="A666">
        <v>15.39</v>
      </c>
      <c r="B666">
        <v>8.32</v>
      </c>
      <c r="C666">
        <v>1.18</v>
      </c>
      <c r="D666" t="str">
        <f>IF('Season 1 '!J474=1, "Draw", IF('Season 1 '!J474=3, "Home Win", "Away Win"))</f>
        <v>Away Win</v>
      </c>
      <c r="E666" s="4">
        <f t="shared" si="10"/>
        <v>0.84745999999999999</v>
      </c>
      <c r="F666">
        <v>473</v>
      </c>
    </row>
    <row r="667" spans="1:6" customFormat="1" x14ac:dyDescent="0.35">
      <c r="A667">
        <v>15.81</v>
      </c>
      <c r="B667">
        <v>8.31</v>
      </c>
      <c r="C667">
        <v>1.18</v>
      </c>
      <c r="D667" t="str">
        <f>IF('Season 1 '!J573=1, "Draw", IF('Season 1 '!J573=3, "Home Win", "Away Win"))</f>
        <v>Away Win</v>
      </c>
      <c r="E667" s="4">
        <f t="shared" si="10"/>
        <v>0.84745999999999999</v>
      </c>
      <c r="F667">
        <v>572</v>
      </c>
    </row>
    <row r="668" spans="1:6" customFormat="1" x14ac:dyDescent="0.35">
      <c r="A668">
        <v>1.17</v>
      </c>
      <c r="B668">
        <v>8.5</v>
      </c>
      <c r="C668">
        <v>17</v>
      </c>
      <c r="D668" t="str">
        <f>IF('Season 1 '!J140=1, "Draw", IF('Season 1 '!J140=3, "Home Win", "Away Win"))</f>
        <v>Home Win</v>
      </c>
      <c r="E668" s="4">
        <f t="shared" si="10"/>
        <v>0.85470000000000002</v>
      </c>
      <c r="F668">
        <v>139</v>
      </c>
    </row>
    <row r="669" spans="1:6" customFormat="1" x14ac:dyDescent="0.35">
      <c r="A669">
        <v>1.17</v>
      </c>
      <c r="B669">
        <v>8.52</v>
      </c>
      <c r="C669">
        <v>18.07</v>
      </c>
      <c r="D669" t="str">
        <f>IF('Season 1 '!J162=1, "Draw", IF('Season 1 '!J162=3, "Home Win", "Away Win"))</f>
        <v>Home Win</v>
      </c>
      <c r="E669" s="4">
        <f t="shared" si="10"/>
        <v>0.85470000000000002</v>
      </c>
      <c r="F669">
        <v>161</v>
      </c>
    </row>
    <row r="670" spans="1:6" customFormat="1" x14ac:dyDescent="0.35">
      <c r="A670">
        <v>1.17</v>
      </c>
      <c r="B670">
        <v>8.2200000000000006</v>
      </c>
      <c r="C670">
        <v>18.059999999999999</v>
      </c>
      <c r="D670" t="str">
        <f>IF('Season 1 '!J174=1, "Draw", IF('Season 1 '!J174=3, "Home Win", "Away Win"))</f>
        <v>Home Win</v>
      </c>
      <c r="E670" s="4">
        <f t="shared" si="10"/>
        <v>0.85470000000000002</v>
      </c>
      <c r="F670">
        <v>173</v>
      </c>
    </row>
    <row r="671" spans="1:6" customFormat="1" x14ac:dyDescent="0.35">
      <c r="A671">
        <v>1.17</v>
      </c>
      <c r="B671">
        <v>8.64</v>
      </c>
      <c r="C671">
        <v>17.04</v>
      </c>
      <c r="D671" t="str">
        <f>IF('Season 1 '!J346=1, "Draw", IF('Season 1 '!J346=3, "Home Win", "Away Win"))</f>
        <v>Home Win</v>
      </c>
      <c r="E671" s="4">
        <f t="shared" si="10"/>
        <v>0.85470000000000002</v>
      </c>
      <c r="F671">
        <v>345</v>
      </c>
    </row>
    <row r="672" spans="1:6" customFormat="1" x14ac:dyDescent="0.35">
      <c r="A672">
        <v>18</v>
      </c>
      <c r="B672">
        <v>8.3000000000000007</v>
      </c>
      <c r="C672">
        <v>1.17</v>
      </c>
      <c r="D672" t="str">
        <f>IF('Season 1 '!J367=1, "Draw", IF('Season 1 '!J367=3, "Home Win", "Away Win"))</f>
        <v>Away Win</v>
      </c>
      <c r="E672" s="4">
        <f t="shared" si="10"/>
        <v>0.85470000000000002</v>
      </c>
      <c r="F672">
        <v>366</v>
      </c>
    </row>
    <row r="673" spans="1:6" customFormat="1" x14ac:dyDescent="0.35">
      <c r="A673">
        <v>18.7</v>
      </c>
      <c r="B673">
        <v>8.36</v>
      </c>
      <c r="C673">
        <v>1.17</v>
      </c>
      <c r="D673" t="str">
        <f>IF('Season 1 '!J495=1, "Draw", IF('Season 1 '!J495=3, "Home Win", "Away Win"))</f>
        <v>Away Win</v>
      </c>
      <c r="E673" s="4">
        <f t="shared" si="10"/>
        <v>0.85470000000000002</v>
      </c>
      <c r="F673">
        <v>494</v>
      </c>
    </row>
    <row r="674" spans="1:6" customFormat="1" x14ac:dyDescent="0.35">
      <c r="A674">
        <v>1.17</v>
      </c>
      <c r="B674">
        <v>8.42</v>
      </c>
      <c r="C674">
        <v>17.52</v>
      </c>
      <c r="D674" t="str">
        <f>IF('Season 1 '!J557=1, "Draw", IF('Season 1 '!J557=3, "Home Win", "Away Win"))</f>
        <v>Home Win</v>
      </c>
      <c r="E674" s="4">
        <f t="shared" si="10"/>
        <v>0.85470000000000002</v>
      </c>
      <c r="F674">
        <v>556</v>
      </c>
    </row>
    <row r="675" spans="1:6" customFormat="1" x14ac:dyDescent="0.35">
      <c r="A675">
        <v>1.17</v>
      </c>
      <c r="B675">
        <v>8.18</v>
      </c>
      <c r="C675">
        <v>19.52</v>
      </c>
      <c r="D675" t="str">
        <f>IF('Season 1 '!J633=1, "Draw", IF('Season 1 '!J633=3, "Home Win", "Away Win"))</f>
        <v>Home Win</v>
      </c>
      <c r="E675" s="4">
        <f t="shared" si="10"/>
        <v>0.85470000000000002</v>
      </c>
      <c r="F675">
        <v>632</v>
      </c>
    </row>
    <row r="676" spans="1:6" customFormat="1" x14ac:dyDescent="0.35">
      <c r="A676">
        <v>18.760000000000002</v>
      </c>
      <c r="B676">
        <v>8.57</v>
      </c>
      <c r="C676">
        <v>1.1599999999999999</v>
      </c>
      <c r="D676" t="str">
        <f>IF('Season 1 '!J106=1, "Draw", IF('Season 1 '!J106=3, "Home Win", "Away Win"))</f>
        <v>Away Win</v>
      </c>
      <c r="E676" s="4">
        <f t="shared" si="10"/>
        <v>0.86207</v>
      </c>
      <c r="F676">
        <v>105</v>
      </c>
    </row>
    <row r="677" spans="1:6" customFormat="1" x14ac:dyDescent="0.35">
      <c r="A677">
        <v>1.1599999999999999</v>
      </c>
      <c r="B677">
        <v>8.89</v>
      </c>
      <c r="C677">
        <v>18.72</v>
      </c>
      <c r="D677" t="str">
        <f>IF('Season 1 '!J146=1, "Draw", IF('Season 1 '!J146=3, "Home Win", "Away Win"))</f>
        <v>Home Win</v>
      </c>
      <c r="E677" s="4">
        <f t="shared" si="10"/>
        <v>0.86207</v>
      </c>
      <c r="F677">
        <v>145</v>
      </c>
    </row>
    <row r="678" spans="1:6" customFormat="1" x14ac:dyDescent="0.35">
      <c r="A678">
        <v>1.1599999999999999</v>
      </c>
      <c r="B678">
        <v>8.07</v>
      </c>
      <c r="C678">
        <v>21.04</v>
      </c>
      <c r="D678" t="str">
        <f>IF('Season 1 '!J496=1, "Draw", IF('Season 1 '!J496=3, "Home Win", "Away Win"))</f>
        <v>Home Win</v>
      </c>
      <c r="E678" s="4">
        <f t="shared" si="10"/>
        <v>0.86207</v>
      </c>
      <c r="F678">
        <v>495</v>
      </c>
    </row>
    <row r="679" spans="1:6" customFormat="1" x14ac:dyDescent="0.35">
      <c r="A679">
        <v>1.1599999999999999</v>
      </c>
      <c r="B679">
        <v>8.98</v>
      </c>
      <c r="C679">
        <v>17.48</v>
      </c>
      <c r="D679" t="str">
        <f>IF('Season 1 '!J642=1, "Draw", IF('Season 1 '!J642=3, "Home Win", "Away Win"))</f>
        <v>Home Win</v>
      </c>
      <c r="E679" s="4">
        <f t="shared" si="10"/>
        <v>0.86207</v>
      </c>
      <c r="F679">
        <v>641</v>
      </c>
    </row>
    <row r="680" spans="1:6" customFormat="1" x14ac:dyDescent="0.35">
      <c r="A680">
        <v>1.1499999999999999</v>
      </c>
      <c r="B680">
        <v>9.52</v>
      </c>
      <c r="C680">
        <v>18.329999999999998</v>
      </c>
      <c r="D680" t="str">
        <f>IF('Season 1 '!J328=1, "Draw", IF('Season 1 '!J328=3, "Home Win", "Away Win"))</f>
        <v>Home Win</v>
      </c>
      <c r="E680" s="4">
        <f t="shared" si="10"/>
        <v>0.86956999999999995</v>
      </c>
      <c r="F680">
        <v>327</v>
      </c>
    </row>
    <row r="681" spans="1:6" customFormat="1" x14ac:dyDescent="0.35">
      <c r="A681">
        <v>19.190000000000001</v>
      </c>
      <c r="B681">
        <v>9.0500000000000007</v>
      </c>
      <c r="C681">
        <v>1.1499999999999999</v>
      </c>
      <c r="D681" t="str">
        <f>IF('Season 1 '!J724=1, "Draw", IF('Season 1 '!J724=3, "Home Win", "Away Win"))</f>
        <v>Away Win</v>
      </c>
      <c r="E681" s="4">
        <f t="shared" si="10"/>
        <v>0.86956999999999995</v>
      </c>
      <c r="F681">
        <v>723</v>
      </c>
    </row>
    <row r="682" spans="1:6" customFormat="1" x14ac:dyDescent="0.35">
      <c r="A682">
        <v>1.1499999999999999</v>
      </c>
      <c r="B682">
        <v>9.27</v>
      </c>
      <c r="C682">
        <v>19.25</v>
      </c>
      <c r="D682" t="str">
        <f>IF('Season 1 '!J726=1, "Draw", IF('Season 1 '!J726=3, "Home Win", "Away Win"))</f>
        <v>Home Win</v>
      </c>
      <c r="E682" s="4">
        <f t="shared" si="10"/>
        <v>0.86956999999999995</v>
      </c>
      <c r="F682">
        <v>725</v>
      </c>
    </row>
    <row r="683" spans="1:6" customFormat="1" x14ac:dyDescent="0.35">
      <c r="A683">
        <v>20.84</v>
      </c>
      <c r="B683">
        <v>9.3000000000000007</v>
      </c>
      <c r="C683">
        <v>1.1399999999999999</v>
      </c>
      <c r="D683" t="str">
        <f>IF('Season 1 '!J57=1, "Draw", IF('Season 1 '!J57=3, "Home Win", "Away Win"))</f>
        <v>Away Win</v>
      </c>
      <c r="E683" s="4">
        <f t="shared" si="10"/>
        <v>0.87719000000000003</v>
      </c>
      <c r="F683">
        <v>56</v>
      </c>
    </row>
    <row r="684" spans="1:6" customFormat="1" x14ac:dyDescent="0.35">
      <c r="A684">
        <v>1.1399999999999999</v>
      </c>
      <c r="B684">
        <v>9.77</v>
      </c>
      <c r="C684">
        <v>18.87</v>
      </c>
      <c r="D684" t="str">
        <f>IF('Season 1 '!J228=1, "Draw", IF('Season 1 '!J228=3, "Home Win", "Away Win"))</f>
        <v>Home Win</v>
      </c>
      <c r="E684" s="4">
        <f t="shared" si="10"/>
        <v>0.87719000000000003</v>
      </c>
      <c r="F684">
        <v>227</v>
      </c>
    </row>
    <row r="685" spans="1:6" customFormat="1" x14ac:dyDescent="0.35">
      <c r="A685">
        <v>1.1399999999999999</v>
      </c>
      <c r="B685">
        <v>9.31</v>
      </c>
      <c r="C685">
        <v>20.36</v>
      </c>
      <c r="D685" t="str">
        <f>IF('Season 1 '!J354=1, "Draw", IF('Season 1 '!J354=3, "Home Win", "Away Win"))</f>
        <v>Home Win</v>
      </c>
      <c r="E685" s="4">
        <f t="shared" si="10"/>
        <v>0.87719000000000003</v>
      </c>
      <c r="F685">
        <v>353</v>
      </c>
    </row>
    <row r="686" spans="1:6" customFormat="1" x14ac:dyDescent="0.35">
      <c r="A686">
        <v>1.1399999999999999</v>
      </c>
      <c r="B686">
        <v>9.83</v>
      </c>
      <c r="C686">
        <v>20.71</v>
      </c>
      <c r="D686" t="str">
        <f>IF('Season 1 '!J357=1, "Draw", IF('Season 1 '!J357=3, "Home Win", "Away Win"))</f>
        <v>Home Win</v>
      </c>
      <c r="E686" s="4">
        <f t="shared" si="10"/>
        <v>0.87719000000000003</v>
      </c>
      <c r="F686">
        <v>356</v>
      </c>
    </row>
    <row r="687" spans="1:6" customFormat="1" x14ac:dyDescent="0.35">
      <c r="A687">
        <v>21.12</v>
      </c>
      <c r="B687">
        <v>9.2799999999999994</v>
      </c>
      <c r="C687">
        <v>1.1399999999999999</v>
      </c>
      <c r="D687" t="str">
        <f>IF('Season 1 '!J407=1, "Draw", IF('Season 1 '!J407=3, "Home Win", "Away Win"))</f>
        <v>Away Win</v>
      </c>
      <c r="E687" s="4">
        <f t="shared" si="10"/>
        <v>0.87719000000000003</v>
      </c>
      <c r="F687">
        <v>406</v>
      </c>
    </row>
    <row r="688" spans="1:6" customFormat="1" x14ac:dyDescent="0.35">
      <c r="A688">
        <v>1.1399999999999999</v>
      </c>
      <c r="B688">
        <v>9.52</v>
      </c>
      <c r="C688">
        <v>19.63</v>
      </c>
      <c r="D688" t="str">
        <f>IF('Season 1 '!J481=1, "Draw", IF('Season 1 '!J481=3, "Home Win", "Away Win"))</f>
        <v>Home Win</v>
      </c>
      <c r="E688" s="4">
        <f t="shared" si="10"/>
        <v>0.87719000000000003</v>
      </c>
      <c r="F688">
        <v>480</v>
      </c>
    </row>
    <row r="689" spans="1:6" customFormat="1" x14ac:dyDescent="0.35">
      <c r="A689">
        <v>1.1399999999999999</v>
      </c>
      <c r="B689">
        <v>9.8000000000000007</v>
      </c>
      <c r="C689">
        <v>20.14</v>
      </c>
      <c r="D689" t="str">
        <f>IF('Season 1 '!J615=1, "Draw", IF('Season 1 '!J615=3, "Home Win", "Away Win"))</f>
        <v>Home Win</v>
      </c>
      <c r="E689" s="4">
        <f t="shared" si="10"/>
        <v>0.87719000000000003</v>
      </c>
      <c r="F689">
        <v>614</v>
      </c>
    </row>
    <row r="690" spans="1:6" customFormat="1" x14ac:dyDescent="0.35">
      <c r="A690">
        <v>1.1399999999999999</v>
      </c>
      <c r="B690">
        <v>9.2799999999999994</v>
      </c>
      <c r="C690">
        <v>21.37</v>
      </c>
      <c r="D690" t="str">
        <f>IF('Season 1 '!J680=1, "Draw", IF('Season 1 '!J680=3, "Home Win", "Away Win"))</f>
        <v>Home Win</v>
      </c>
      <c r="E690" s="4">
        <f t="shared" si="10"/>
        <v>0.87719000000000003</v>
      </c>
      <c r="F690">
        <v>679</v>
      </c>
    </row>
    <row r="691" spans="1:6" customFormat="1" x14ac:dyDescent="0.35">
      <c r="A691">
        <v>1.1299999999999999</v>
      </c>
      <c r="B691">
        <v>10.47</v>
      </c>
      <c r="C691">
        <v>19.670000000000002</v>
      </c>
      <c r="D691" t="str">
        <f>IF('Season 1 '!J156=1, "Draw", IF('Season 1 '!J156=3, "Home Win", "Away Win"))</f>
        <v>Home Win</v>
      </c>
      <c r="E691" s="4">
        <f t="shared" si="10"/>
        <v>0.88495999999999997</v>
      </c>
      <c r="F691">
        <v>155</v>
      </c>
    </row>
    <row r="692" spans="1:6" customFormat="1" x14ac:dyDescent="0.35">
      <c r="A692">
        <v>19.68</v>
      </c>
      <c r="B692">
        <v>10.24</v>
      </c>
      <c r="C692">
        <v>1.1299999999999999</v>
      </c>
      <c r="D692" t="str">
        <f>IF('Season 1 '!J182=1, "Draw", IF('Season 1 '!J182=3, "Home Win", "Away Win"))</f>
        <v>Away Win</v>
      </c>
      <c r="E692" s="4">
        <f t="shared" si="10"/>
        <v>0.88495999999999997</v>
      </c>
      <c r="F692">
        <v>181</v>
      </c>
    </row>
    <row r="693" spans="1:6" customFormat="1" x14ac:dyDescent="0.35">
      <c r="A693">
        <v>23.24</v>
      </c>
      <c r="B693">
        <v>10.15</v>
      </c>
      <c r="C693">
        <v>1.1299999999999999</v>
      </c>
      <c r="D693" t="str">
        <f>IF('Season 1 '!J233=1, "Draw", IF('Season 1 '!J233=3, "Home Win", "Away Win"))</f>
        <v>Away Win</v>
      </c>
      <c r="E693" s="4">
        <f t="shared" si="10"/>
        <v>0.88495999999999997</v>
      </c>
      <c r="F693">
        <v>232</v>
      </c>
    </row>
    <row r="694" spans="1:6" customFormat="1" x14ac:dyDescent="0.35">
      <c r="A694">
        <v>20.37</v>
      </c>
      <c r="B694">
        <v>10.3</v>
      </c>
      <c r="C694">
        <v>1.1299999999999999</v>
      </c>
      <c r="D694" t="str">
        <f>IF('Season 1 '!J294=1, "Draw", IF('Season 1 '!J294=3, "Home Win", "Away Win"))</f>
        <v>Away Win</v>
      </c>
      <c r="E694" s="4">
        <f t="shared" si="10"/>
        <v>0.88495999999999997</v>
      </c>
      <c r="F694">
        <v>293</v>
      </c>
    </row>
    <row r="695" spans="1:6" customFormat="1" x14ac:dyDescent="0.35">
      <c r="A695">
        <v>1.1299999999999999</v>
      </c>
      <c r="B695">
        <v>10.02</v>
      </c>
      <c r="C695">
        <v>21.19</v>
      </c>
      <c r="D695" t="str">
        <f>IF('Season 1 '!J518=1, "Draw", IF('Season 1 '!J518=3, "Home Win", "Away Win"))</f>
        <v>Home Win</v>
      </c>
      <c r="E695" s="4">
        <f t="shared" si="10"/>
        <v>0.88495999999999997</v>
      </c>
      <c r="F695">
        <v>517</v>
      </c>
    </row>
    <row r="696" spans="1:6" customFormat="1" x14ac:dyDescent="0.35">
      <c r="A696">
        <v>1.1200000000000001</v>
      </c>
      <c r="B696">
        <v>10.56</v>
      </c>
      <c r="C696">
        <v>25.08</v>
      </c>
      <c r="D696" t="str">
        <f>IF('Season 1 '!J92=1, "Draw", IF('Season 1 '!J92=3, "Home Win", "Away Win"))</f>
        <v>Home Win</v>
      </c>
      <c r="E696" s="4">
        <f t="shared" si="10"/>
        <v>0.89285999999999999</v>
      </c>
      <c r="F696">
        <v>91</v>
      </c>
    </row>
    <row r="697" spans="1:6" customFormat="1" x14ac:dyDescent="0.35">
      <c r="A697">
        <v>1.1200000000000001</v>
      </c>
      <c r="B697">
        <v>10.210000000000001</v>
      </c>
      <c r="C697">
        <v>23.23</v>
      </c>
      <c r="D697" t="str">
        <f>IF('Season 1 '!J160=1, "Draw", IF('Season 1 '!J160=3, "Home Win", "Away Win"))</f>
        <v>Home Win</v>
      </c>
      <c r="E697" s="4">
        <f t="shared" si="10"/>
        <v>0.89285999999999999</v>
      </c>
      <c r="F697">
        <v>159</v>
      </c>
    </row>
    <row r="698" spans="1:6" customFormat="1" x14ac:dyDescent="0.35">
      <c r="A698">
        <v>1.1200000000000001</v>
      </c>
      <c r="B698">
        <v>10.45</v>
      </c>
      <c r="C698">
        <v>22.39</v>
      </c>
      <c r="D698" t="str">
        <f>IF('Season 1 '!J177=1, "Draw", IF('Season 1 '!J177=3, "Home Win", "Away Win"))</f>
        <v>Home Win</v>
      </c>
      <c r="E698" s="4">
        <f t="shared" si="10"/>
        <v>0.89285999999999999</v>
      </c>
      <c r="F698">
        <v>176</v>
      </c>
    </row>
    <row r="699" spans="1:6" customFormat="1" x14ac:dyDescent="0.35">
      <c r="A699">
        <v>1.1200000000000001</v>
      </c>
      <c r="B699">
        <v>10.16</v>
      </c>
      <c r="C699">
        <v>25.78</v>
      </c>
      <c r="D699" t="str">
        <f>IF('Season 1 '!J199=1, "Draw", IF('Season 1 '!J199=3, "Home Win", "Away Win"))</f>
        <v>Home Win</v>
      </c>
      <c r="E699" s="4">
        <f t="shared" si="10"/>
        <v>0.89285999999999999</v>
      </c>
      <c r="F699">
        <v>198</v>
      </c>
    </row>
    <row r="700" spans="1:6" customFormat="1" x14ac:dyDescent="0.35">
      <c r="A700">
        <v>1.1200000000000001</v>
      </c>
      <c r="B700">
        <v>10.28</v>
      </c>
      <c r="C700">
        <v>23.19</v>
      </c>
      <c r="D700" t="str">
        <f>IF('Season 1 '!J335=1, "Draw", IF('Season 1 '!J335=3, "Home Win", "Away Win"))</f>
        <v>Home Win</v>
      </c>
      <c r="E700" s="4">
        <f t="shared" si="10"/>
        <v>0.89285999999999999</v>
      </c>
      <c r="F700">
        <v>334</v>
      </c>
    </row>
    <row r="701" spans="1:6" customFormat="1" x14ac:dyDescent="0.35">
      <c r="A701">
        <v>1.1200000000000001</v>
      </c>
      <c r="B701">
        <v>11.25</v>
      </c>
      <c r="C701">
        <v>21.29</v>
      </c>
      <c r="D701" t="str">
        <f>IF('Season 1 '!J445=1, "Draw", IF('Season 1 '!J445=3, "Home Win", "Away Win"))</f>
        <v>Home Win</v>
      </c>
      <c r="E701" s="4">
        <f t="shared" si="10"/>
        <v>0.89285999999999999</v>
      </c>
      <c r="F701">
        <v>444</v>
      </c>
    </row>
    <row r="702" spans="1:6" customFormat="1" x14ac:dyDescent="0.35">
      <c r="A702">
        <v>1.1200000000000001</v>
      </c>
      <c r="B702">
        <v>10.31</v>
      </c>
      <c r="C702">
        <v>23.74</v>
      </c>
      <c r="D702" t="str">
        <f>IF('Season 1 '!J539=1, "Draw", IF('Season 1 '!J539=3, "Home Win", "Away Win"))</f>
        <v>Home Win</v>
      </c>
      <c r="E702" s="4">
        <f t="shared" si="10"/>
        <v>0.89285999999999999</v>
      </c>
      <c r="F702">
        <v>538</v>
      </c>
    </row>
    <row r="703" spans="1:6" customFormat="1" x14ac:dyDescent="0.35">
      <c r="A703">
        <v>1.1200000000000001</v>
      </c>
      <c r="B703">
        <v>10.46</v>
      </c>
      <c r="C703">
        <v>24.67</v>
      </c>
      <c r="D703" t="str">
        <f>IF('Season 1 '!J650=1, "Draw", IF('Season 1 '!J650=3, "Home Win", "Away Win"))</f>
        <v>Home Win</v>
      </c>
      <c r="E703" s="4">
        <f t="shared" si="10"/>
        <v>0.89285999999999999</v>
      </c>
      <c r="F703">
        <v>649</v>
      </c>
    </row>
    <row r="704" spans="1:6" customFormat="1" x14ac:dyDescent="0.35">
      <c r="A704">
        <v>1.1200000000000001</v>
      </c>
      <c r="B704">
        <v>10.66</v>
      </c>
      <c r="C704">
        <v>24.08</v>
      </c>
      <c r="D704" t="str">
        <f>IF('Season 1 '!J714=1, "Draw", IF('Season 1 '!J714=3, "Home Win", "Away Win"))</f>
        <v>Home Win</v>
      </c>
      <c r="E704" s="4">
        <f t="shared" si="10"/>
        <v>0.89285999999999999</v>
      </c>
      <c r="F704">
        <v>713</v>
      </c>
    </row>
    <row r="705" spans="1:6" customFormat="1" x14ac:dyDescent="0.35">
      <c r="A705">
        <v>1.1100000000000001</v>
      </c>
      <c r="B705">
        <v>11.24</v>
      </c>
      <c r="C705">
        <v>27.32</v>
      </c>
      <c r="D705" t="str">
        <f>IF('Season 1 '!J103=1, "Draw", IF('Season 1 '!J103=3, "Home Win", "Away Win"))</f>
        <v>Home Win</v>
      </c>
      <c r="E705" s="4">
        <f t="shared" si="10"/>
        <v>0.90090000000000003</v>
      </c>
      <c r="F705">
        <v>102</v>
      </c>
    </row>
    <row r="706" spans="1:6" customFormat="1" x14ac:dyDescent="0.35">
      <c r="A706">
        <v>26.81</v>
      </c>
      <c r="B706">
        <v>11.13</v>
      </c>
      <c r="C706">
        <v>1.1100000000000001</v>
      </c>
      <c r="D706" t="str">
        <f>IF('Season 1 '!J666=1, "Draw", IF('Season 1 '!J666=3, "Home Win", "Away Win"))</f>
        <v>Away Win</v>
      </c>
      <c r="E706" s="4">
        <f t="shared" ref="E706:E757" si="11">ROUND(IF(D706="Draw", 1/B706, IF(D706="Home Win", 1/A706, 1/C706)),5)</f>
        <v>0.90090000000000003</v>
      </c>
      <c r="F706">
        <v>665</v>
      </c>
    </row>
    <row r="707" spans="1:6" customFormat="1" x14ac:dyDescent="0.35">
      <c r="A707">
        <v>1.1100000000000001</v>
      </c>
      <c r="B707">
        <v>11</v>
      </c>
      <c r="C707">
        <v>26.16</v>
      </c>
      <c r="D707" t="str">
        <f>IF('Season 1 '!J684=1, "Draw", IF('Season 1 '!J684=3, "Home Win", "Away Win"))</f>
        <v>Home Win</v>
      </c>
      <c r="E707" s="4">
        <f t="shared" si="11"/>
        <v>0.90090000000000003</v>
      </c>
      <c r="F707">
        <v>683</v>
      </c>
    </row>
    <row r="708" spans="1:6" customFormat="1" x14ac:dyDescent="0.35">
      <c r="A708">
        <v>26.26</v>
      </c>
      <c r="B708">
        <v>12.03</v>
      </c>
      <c r="C708">
        <v>1.1000000000000001</v>
      </c>
      <c r="D708" t="str">
        <f>IF('Season 1 '!J10=1, "Draw", IF('Season 1 '!J10=3, "Home Win", "Away Win"))</f>
        <v>Away Win</v>
      </c>
      <c r="E708" s="4">
        <f t="shared" si="11"/>
        <v>0.90908999999999995</v>
      </c>
      <c r="F708">
        <v>9</v>
      </c>
    </row>
    <row r="709" spans="1:6" customFormat="1" x14ac:dyDescent="0.35">
      <c r="A709">
        <v>26.92</v>
      </c>
      <c r="B709">
        <v>11.78</v>
      </c>
      <c r="C709">
        <v>1.1000000000000001</v>
      </c>
      <c r="D709" t="str">
        <f>IF('Season 1 '!J579=1, "Draw", IF('Season 1 '!J579=3, "Home Win", "Away Win"))</f>
        <v>Away Win</v>
      </c>
      <c r="E709" s="4">
        <f t="shared" si="11"/>
        <v>0.90908999999999995</v>
      </c>
      <c r="F709">
        <v>578</v>
      </c>
    </row>
    <row r="710" spans="1:6" customFormat="1" x14ac:dyDescent="0.35">
      <c r="A710">
        <v>1.1000000000000001</v>
      </c>
      <c r="B710">
        <v>12.02</v>
      </c>
      <c r="C710">
        <v>29.11</v>
      </c>
      <c r="D710" t="str">
        <f>IF('Season 1 '!J656=1, "Draw", IF('Season 1 '!J656=3, "Home Win", "Away Win"))</f>
        <v>Home Win</v>
      </c>
      <c r="E710" s="4">
        <f t="shared" si="11"/>
        <v>0.90908999999999995</v>
      </c>
      <c r="F710">
        <v>655</v>
      </c>
    </row>
    <row r="711" spans="1:6" customFormat="1" x14ac:dyDescent="0.35">
      <c r="A711">
        <v>1.0900000000000001</v>
      </c>
      <c r="B711">
        <v>12.97</v>
      </c>
      <c r="C711">
        <v>29.68</v>
      </c>
      <c r="D711" t="str">
        <f>IF('Season 1 '!J238=1, "Draw", IF('Season 1 '!J238=3, "Home Win", "Away Win"))</f>
        <v>Home Win</v>
      </c>
      <c r="E711" s="4">
        <f t="shared" si="11"/>
        <v>0.91742999999999997</v>
      </c>
      <c r="F711">
        <v>237</v>
      </c>
    </row>
    <row r="712" spans="1:6" customFormat="1" x14ac:dyDescent="0.35">
      <c r="A712">
        <v>1.0900000000000001</v>
      </c>
      <c r="B712">
        <v>12.01</v>
      </c>
      <c r="C712">
        <v>32.950000000000003</v>
      </c>
      <c r="D712" t="str">
        <f>IF('Season 1 '!J239=1, "Draw", IF('Season 1 '!J239=3, "Home Win", "Away Win"))</f>
        <v>Home Win</v>
      </c>
      <c r="E712" s="4">
        <f t="shared" si="11"/>
        <v>0.91742999999999997</v>
      </c>
      <c r="F712">
        <v>238</v>
      </c>
    </row>
    <row r="713" spans="1:6" customFormat="1" x14ac:dyDescent="0.35">
      <c r="A713">
        <v>1.0900000000000001</v>
      </c>
      <c r="B713">
        <v>12.49</v>
      </c>
      <c r="C713">
        <v>29.29</v>
      </c>
      <c r="D713" t="str">
        <f>IF('Season 1 '!J241=1, "Draw", IF('Season 1 '!J241=3, "Home Win", "Away Win"))</f>
        <v>Home Win</v>
      </c>
      <c r="E713" s="4">
        <f t="shared" si="11"/>
        <v>0.91742999999999997</v>
      </c>
      <c r="F713">
        <v>240</v>
      </c>
    </row>
    <row r="714" spans="1:6" customFormat="1" x14ac:dyDescent="0.35">
      <c r="A714">
        <v>32.1</v>
      </c>
      <c r="B714">
        <v>12.62</v>
      </c>
      <c r="C714">
        <v>1.0900000000000001</v>
      </c>
      <c r="D714" t="str">
        <f>IF('Season 1 '!J428=1, "Draw", IF('Season 1 '!J428=3, "Home Win", "Away Win"))</f>
        <v>Away Win</v>
      </c>
      <c r="E714" s="4">
        <f t="shared" si="11"/>
        <v>0.91742999999999997</v>
      </c>
      <c r="F714">
        <v>427</v>
      </c>
    </row>
    <row r="715" spans="1:6" customFormat="1" x14ac:dyDescent="0.35">
      <c r="A715">
        <v>1.0900000000000001</v>
      </c>
      <c r="B715">
        <v>13.15</v>
      </c>
      <c r="C715">
        <v>29.35</v>
      </c>
      <c r="D715" t="str">
        <f>IF('Season 1 '!J457=1, "Draw", IF('Season 1 '!J457=3, "Home Win", "Away Win"))</f>
        <v>Home Win</v>
      </c>
      <c r="E715" s="4">
        <f t="shared" si="11"/>
        <v>0.91742999999999997</v>
      </c>
      <c r="F715">
        <v>456</v>
      </c>
    </row>
    <row r="716" spans="1:6" customFormat="1" x14ac:dyDescent="0.35">
      <c r="A716">
        <v>1.0900000000000001</v>
      </c>
      <c r="B716">
        <v>12.35</v>
      </c>
      <c r="C716">
        <v>28.95</v>
      </c>
      <c r="D716" t="str">
        <f>IF('Season 1 '!J485=1, "Draw", IF('Season 1 '!J485=3, "Home Win", "Away Win"))</f>
        <v>Home Win</v>
      </c>
      <c r="E716" s="4">
        <f t="shared" si="11"/>
        <v>0.91742999999999997</v>
      </c>
      <c r="F716">
        <v>484</v>
      </c>
    </row>
    <row r="717" spans="1:6" customFormat="1" x14ac:dyDescent="0.35">
      <c r="A717">
        <v>1.0900000000000001</v>
      </c>
      <c r="B717">
        <v>12.56</v>
      </c>
      <c r="C717">
        <v>31.15</v>
      </c>
      <c r="D717" t="str">
        <f>IF('Season 1 '!J547=1, "Draw", IF('Season 1 '!J547=3, "Home Win", "Away Win"))</f>
        <v>Home Win</v>
      </c>
      <c r="E717" s="4">
        <f t="shared" si="11"/>
        <v>0.91742999999999997</v>
      </c>
      <c r="F717">
        <v>546</v>
      </c>
    </row>
    <row r="718" spans="1:6" customFormat="1" x14ac:dyDescent="0.35">
      <c r="A718">
        <v>1.0900000000000001</v>
      </c>
      <c r="B718">
        <v>12.51</v>
      </c>
      <c r="C718">
        <v>30.73</v>
      </c>
      <c r="D718" t="str">
        <f>IF('Season 1 '!J719=1, "Draw", IF('Season 1 '!J719=3, "Home Win", "Away Win"))</f>
        <v>Home Win</v>
      </c>
      <c r="E718" s="4">
        <f t="shared" si="11"/>
        <v>0.91742999999999997</v>
      </c>
      <c r="F718">
        <v>718</v>
      </c>
    </row>
    <row r="719" spans="1:6" customFormat="1" x14ac:dyDescent="0.35">
      <c r="A719">
        <v>1.08</v>
      </c>
      <c r="B719">
        <v>13.64</v>
      </c>
      <c r="C719">
        <v>35.909999999999997</v>
      </c>
      <c r="D719" t="str">
        <f>IF('Season 1 '!J150=1, "Draw", IF('Season 1 '!J150=3, "Home Win", "Away Win"))</f>
        <v>Home Win</v>
      </c>
      <c r="E719" s="4">
        <f t="shared" si="11"/>
        <v>0.92593000000000003</v>
      </c>
      <c r="F719">
        <v>149</v>
      </c>
    </row>
    <row r="720" spans="1:6" customFormat="1" x14ac:dyDescent="0.35">
      <c r="A720">
        <v>1.08</v>
      </c>
      <c r="B720">
        <v>12.94</v>
      </c>
      <c r="C720">
        <v>33.72</v>
      </c>
      <c r="D720" t="str">
        <f>IF('Season 1 '!J159=1, "Draw", IF('Season 1 '!J159=3, "Home Win", "Away Win"))</f>
        <v>Home Win</v>
      </c>
      <c r="E720" s="4">
        <f t="shared" si="11"/>
        <v>0.92593000000000003</v>
      </c>
      <c r="F720">
        <v>158</v>
      </c>
    </row>
    <row r="721" spans="1:6" customFormat="1" x14ac:dyDescent="0.35">
      <c r="A721">
        <v>1.08</v>
      </c>
      <c r="B721">
        <v>13.2</v>
      </c>
      <c r="C721">
        <v>39.32</v>
      </c>
      <c r="D721" t="str">
        <f>IF('Season 1 '!J305=1, "Draw", IF('Season 1 '!J305=3, "Home Win", "Away Win"))</f>
        <v>Home Win</v>
      </c>
      <c r="E721" s="4">
        <f t="shared" si="11"/>
        <v>0.92593000000000003</v>
      </c>
      <c r="F721">
        <v>304</v>
      </c>
    </row>
    <row r="722" spans="1:6" customFormat="1" x14ac:dyDescent="0.35">
      <c r="A722">
        <v>1.08</v>
      </c>
      <c r="B722">
        <v>13.57</v>
      </c>
      <c r="C722">
        <v>38.130000000000003</v>
      </c>
      <c r="D722" t="str">
        <f>IF('Season 1 '!J647=1, "Draw", IF('Season 1 '!J647=3, "Home Win", "Away Win"))</f>
        <v>Home Win</v>
      </c>
      <c r="E722" s="4">
        <f t="shared" si="11"/>
        <v>0.92593000000000003</v>
      </c>
      <c r="F722">
        <v>646</v>
      </c>
    </row>
    <row r="723" spans="1:6" customFormat="1" x14ac:dyDescent="0.35">
      <c r="A723">
        <v>1.08</v>
      </c>
      <c r="B723">
        <v>13.64</v>
      </c>
      <c r="C723">
        <v>30.55</v>
      </c>
      <c r="D723" t="str">
        <f>IF('Season 1 '!J676=1, "Draw", IF('Season 1 '!J676=3, "Home Win", "Away Win"))</f>
        <v>Home Win</v>
      </c>
      <c r="E723" s="4">
        <f t="shared" si="11"/>
        <v>0.92593000000000003</v>
      </c>
      <c r="F723">
        <v>675</v>
      </c>
    </row>
    <row r="724" spans="1:6" customFormat="1" x14ac:dyDescent="0.35">
      <c r="A724">
        <v>1.07</v>
      </c>
      <c r="B724">
        <v>15.07</v>
      </c>
      <c r="C724">
        <v>38.18</v>
      </c>
      <c r="D724" t="str">
        <f>IF('Season 1 '!J26=1, "Draw", IF('Season 1 '!J26=3, "Home Win", "Away Win"))</f>
        <v>Home Win</v>
      </c>
      <c r="E724" s="4">
        <f t="shared" si="11"/>
        <v>0.93457999999999997</v>
      </c>
      <c r="F724">
        <v>25</v>
      </c>
    </row>
    <row r="725" spans="1:6" customFormat="1" x14ac:dyDescent="0.35">
      <c r="A725">
        <v>37.85</v>
      </c>
      <c r="B725">
        <v>14.69</v>
      </c>
      <c r="C725">
        <v>1.07</v>
      </c>
      <c r="D725" t="str">
        <f>IF('Season 1 '!J125=1, "Draw", IF('Season 1 '!J125=3, "Home Win", "Away Win"))</f>
        <v>Away Win</v>
      </c>
      <c r="E725" s="4">
        <f t="shared" si="11"/>
        <v>0.93457999999999997</v>
      </c>
      <c r="F725">
        <v>124</v>
      </c>
    </row>
    <row r="726" spans="1:6" customFormat="1" x14ac:dyDescent="0.35">
      <c r="A726">
        <v>1.07</v>
      </c>
      <c r="B726">
        <v>14.33</v>
      </c>
      <c r="C726">
        <v>34.28</v>
      </c>
      <c r="D726" t="str">
        <f>IF('Season 1 '!J144=1, "Draw", IF('Season 1 '!J144=3, "Home Win", "Away Win"))</f>
        <v>Home Win</v>
      </c>
      <c r="E726" s="4">
        <f t="shared" si="11"/>
        <v>0.93457999999999997</v>
      </c>
      <c r="F726">
        <v>143</v>
      </c>
    </row>
    <row r="727" spans="1:6" customFormat="1" x14ac:dyDescent="0.35">
      <c r="A727">
        <v>1.07</v>
      </c>
      <c r="B727">
        <v>14.08</v>
      </c>
      <c r="C727">
        <v>42.36</v>
      </c>
      <c r="D727" t="str">
        <f>IF('Season 1 '!J390=1, "Draw", IF('Season 1 '!J390=3, "Home Win", "Away Win"))</f>
        <v>Home Win</v>
      </c>
      <c r="E727" s="4">
        <f t="shared" si="11"/>
        <v>0.93457999999999997</v>
      </c>
      <c r="F727">
        <v>389</v>
      </c>
    </row>
    <row r="728" spans="1:6" customFormat="1" x14ac:dyDescent="0.35">
      <c r="A728">
        <v>36.26</v>
      </c>
      <c r="B728">
        <v>15.52</v>
      </c>
      <c r="C728">
        <v>1.07</v>
      </c>
      <c r="D728" t="str">
        <f>IF('Season 1 '!J621=1, "Draw", IF('Season 1 '!J621=3, "Home Win", "Away Win"))</f>
        <v>Away Win</v>
      </c>
      <c r="E728" s="4">
        <f t="shared" si="11"/>
        <v>0.93457999999999997</v>
      </c>
      <c r="F728">
        <v>620</v>
      </c>
    </row>
    <row r="729" spans="1:6" customFormat="1" x14ac:dyDescent="0.35">
      <c r="A729">
        <v>1.07</v>
      </c>
      <c r="B729">
        <v>14.35</v>
      </c>
      <c r="C729">
        <v>38.93</v>
      </c>
      <c r="D729" t="str">
        <f>IF('Season 1 '!J651=1, "Draw", IF('Season 1 '!J651=3, "Home Win", "Away Win"))</f>
        <v>Home Win</v>
      </c>
      <c r="E729" s="4">
        <f t="shared" si="11"/>
        <v>0.93457999999999997</v>
      </c>
      <c r="F729">
        <v>650</v>
      </c>
    </row>
    <row r="730" spans="1:6" customFormat="1" x14ac:dyDescent="0.35">
      <c r="A730">
        <v>1.06</v>
      </c>
      <c r="B730">
        <v>15.54</v>
      </c>
      <c r="C730">
        <v>38.840000000000003</v>
      </c>
      <c r="D730" t="str">
        <f>IF('Season 1 '!J200=1, "Draw", IF('Season 1 '!J200=3, "Home Win", "Away Win"))</f>
        <v>Home Win</v>
      </c>
      <c r="E730" s="4">
        <f t="shared" si="11"/>
        <v>0.94340000000000002</v>
      </c>
      <c r="F730">
        <v>199</v>
      </c>
    </row>
    <row r="731" spans="1:6" customFormat="1" x14ac:dyDescent="0.35">
      <c r="A731">
        <v>1.06</v>
      </c>
      <c r="B731">
        <v>15.92</v>
      </c>
      <c r="C731">
        <v>36</v>
      </c>
      <c r="D731" t="str">
        <f>IF('Season 1 '!J289=1, "Draw", IF('Season 1 '!J289=3, "Home Win", "Away Win"))</f>
        <v>Home Win</v>
      </c>
      <c r="E731" s="4">
        <f t="shared" si="11"/>
        <v>0.94340000000000002</v>
      </c>
      <c r="F731">
        <v>288</v>
      </c>
    </row>
    <row r="732" spans="1:6" customFormat="1" x14ac:dyDescent="0.35">
      <c r="A732">
        <v>1.06</v>
      </c>
      <c r="B732">
        <v>15.12</v>
      </c>
      <c r="C732">
        <v>40.950000000000003</v>
      </c>
      <c r="D732" t="str">
        <f>IF('Season 1 '!J320=1, "Draw", IF('Season 1 '!J320=3, "Home Win", "Away Win"))</f>
        <v>Home Win</v>
      </c>
      <c r="E732" s="4">
        <f t="shared" si="11"/>
        <v>0.94340000000000002</v>
      </c>
      <c r="F732">
        <v>319</v>
      </c>
    </row>
    <row r="733" spans="1:6" customFormat="1" x14ac:dyDescent="0.35">
      <c r="A733">
        <v>1.06</v>
      </c>
      <c r="B733">
        <v>15.87</v>
      </c>
      <c r="C733">
        <v>44.61</v>
      </c>
      <c r="D733" t="str">
        <f>IF('Season 1 '!J500=1, "Draw", IF('Season 1 '!J500=3, "Home Win", "Away Win"))</f>
        <v>Home Win</v>
      </c>
      <c r="E733" s="4">
        <f t="shared" si="11"/>
        <v>0.94340000000000002</v>
      </c>
      <c r="F733">
        <v>499</v>
      </c>
    </row>
    <row r="734" spans="1:6" customFormat="1" x14ac:dyDescent="0.35">
      <c r="A734">
        <v>1.06</v>
      </c>
      <c r="B734">
        <v>16.16</v>
      </c>
      <c r="C734">
        <v>41.82</v>
      </c>
      <c r="D734" t="str">
        <f>IF('Season 1 '!J577=1, "Draw", IF('Season 1 '!J577=3, "Home Win", "Away Win"))</f>
        <v>Home Win</v>
      </c>
      <c r="E734" s="4">
        <f t="shared" si="11"/>
        <v>0.94340000000000002</v>
      </c>
      <c r="F734">
        <v>576</v>
      </c>
    </row>
    <row r="735" spans="1:6" customFormat="1" x14ac:dyDescent="0.35">
      <c r="A735">
        <v>1.06</v>
      </c>
      <c r="B735">
        <v>16.54</v>
      </c>
      <c r="C735">
        <v>41.9</v>
      </c>
      <c r="D735" t="str">
        <f>IF('Season 1 '!J585=1, "Draw", IF('Season 1 '!J585=3, "Home Win", "Away Win"))</f>
        <v>Home Win</v>
      </c>
      <c r="E735" s="4">
        <f t="shared" si="11"/>
        <v>0.94340000000000002</v>
      </c>
      <c r="F735">
        <v>584</v>
      </c>
    </row>
    <row r="736" spans="1:6" customFormat="1" x14ac:dyDescent="0.35">
      <c r="A736">
        <v>1.06</v>
      </c>
      <c r="B736">
        <v>15.48</v>
      </c>
      <c r="C736">
        <v>38.380000000000003</v>
      </c>
      <c r="D736" t="str">
        <f>IF('Season 1 '!J658=1, "Draw", IF('Season 1 '!J658=3, "Home Win", "Away Win"))</f>
        <v>Home Win</v>
      </c>
      <c r="E736" s="4">
        <f t="shared" si="11"/>
        <v>0.94340000000000002</v>
      </c>
      <c r="F736">
        <v>657</v>
      </c>
    </row>
    <row r="737" spans="1:6" customFormat="1" x14ac:dyDescent="0.35">
      <c r="A737">
        <v>1.05</v>
      </c>
      <c r="B737">
        <v>17</v>
      </c>
      <c r="C737">
        <v>43.49</v>
      </c>
      <c r="D737" t="str">
        <f>IF('Season 1 '!J5=1, "Draw", IF('Season 1 '!J5=3, "Home Win", "Away Win"))</f>
        <v>Home Win</v>
      </c>
      <c r="E737" s="4">
        <f t="shared" si="11"/>
        <v>0.95238</v>
      </c>
      <c r="F737">
        <v>4</v>
      </c>
    </row>
    <row r="738" spans="1:6" customFormat="1" x14ac:dyDescent="0.35">
      <c r="A738">
        <v>1.05</v>
      </c>
      <c r="B738">
        <v>16.68</v>
      </c>
      <c r="C738">
        <v>48.16</v>
      </c>
      <c r="D738" t="str">
        <f>IF('Season 1 '!J236=1, "Draw", IF('Season 1 '!J236=3, "Home Win", "Away Win"))</f>
        <v>Home Win</v>
      </c>
      <c r="E738" s="4">
        <f t="shared" si="11"/>
        <v>0.95238</v>
      </c>
      <c r="F738">
        <v>235</v>
      </c>
    </row>
    <row r="739" spans="1:6" customFormat="1" x14ac:dyDescent="0.35">
      <c r="A739">
        <v>41.24</v>
      </c>
      <c r="B739">
        <v>18.84</v>
      </c>
      <c r="C739">
        <v>1.05</v>
      </c>
      <c r="D739" t="str">
        <f>IF('Season 1 '!J251=1, "Draw", IF('Season 1 '!J251=3, "Home Win", "Away Win"))</f>
        <v>Away Win</v>
      </c>
      <c r="E739" s="4">
        <f t="shared" si="11"/>
        <v>0.95238</v>
      </c>
      <c r="F739">
        <v>250</v>
      </c>
    </row>
    <row r="740" spans="1:6" customFormat="1" x14ac:dyDescent="0.35">
      <c r="A740">
        <v>1.05</v>
      </c>
      <c r="B740">
        <v>17.72</v>
      </c>
      <c r="C740">
        <v>56.94</v>
      </c>
      <c r="D740" t="str">
        <f>IF('Season 1 '!J259=1, "Draw", IF('Season 1 '!J259=3, "Home Win", "Away Win"))</f>
        <v>Home Win</v>
      </c>
      <c r="E740" s="4">
        <f t="shared" si="11"/>
        <v>0.95238</v>
      </c>
      <c r="F740">
        <v>258</v>
      </c>
    </row>
    <row r="741" spans="1:6" customFormat="1" x14ac:dyDescent="0.35">
      <c r="A741">
        <v>1.05</v>
      </c>
      <c r="B741">
        <v>18.3</v>
      </c>
      <c r="C741">
        <v>52.82</v>
      </c>
      <c r="D741" t="str">
        <f>IF('Season 1 '!J321=1, "Draw", IF('Season 1 '!J321=3, "Home Win", "Away Win"))</f>
        <v>Home Win</v>
      </c>
      <c r="E741" s="4">
        <f t="shared" si="11"/>
        <v>0.95238</v>
      </c>
      <c r="F741">
        <v>320</v>
      </c>
    </row>
    <row r="742" spans="1:6" customFormat="1" x14ac:dyDescent="0.35">
      <c r="A742">
        <v>1.04</v>
      </c>
      <c r="B742">
        <v>19.7</v>
      </c>
      <c r="C742">
        <v>59.28</v>
      </c>
      <c r="D742" t="str">
        <f>IF('Season 1 '!J61=1, "Draw", IF('Season 1 '!J61=3, "Home Win", "Away Win"))</f>
        <v>Home Win</v>
      </c>
      <c r="E742" s="4">
        <f t="shared" si="11"/>
        <v>0.96153999999999995</v>
      </c>
      <c r="F742">
        <v>60</v>
      </c>
    </row>
    <row r="743" spans="1:6" customFormat="1" x14ac:dyDescent="0.35">
      <c r="A743">
        <v>1.04</v>
      </c>
      <c r="B743">
        <v>19.690000000000001</v>
      </c>
      <c r="C743">
        <v>62.44</v>
      </c>
      <c r="D743" t="str">
        <f>IF('Season 1 '!J246=1, "Draw", IF('Season 1 '!J246=3, "Home Win", "Away Win"))</f>
        <v>Home Win</v>
      </c>
      <c r="E743" s="4">
        <f t="shared" si="11"/>
        <v>0.96153999999999995</v>
      </c>
      <c r="F743">
        <v>245</v>
      </c>
    </row>
    <row r="744" spans="1:6" customFormat="1" x14ac:dyDescent="0.35">
      <c r="A744">
        <v>1.04</v>
      </c>
      <c r="B744">
        <v>19.79</v>
      </c>
      <c r="C744">
        <v>54.19</v>
      </c>
      <c r="D744" t="str">
        <f>IF('Season 1 '!J308=1, "Draw", IF('Season 1 '!J308=3, "Home Win", "Away Win"))</f>
        <v>Home Win</v>
      </c>
      <c r="E744" s="4">
        <f t="shared" si="11"/>
        <v>0.96153999999999995</v>
      </c>
      <c r="F744">
        <v>307</v>
      </c>
    </row>
    <row r="745" spans="1:6" customFormat="1" x14ac:dyDescent="0.35">
      <c r="A745">
        <v>1.04</v>
      </c>
      <c r="B745">
        <v>19.989999999999998</v>
      </c>
      <c r="C745">
        <v>69.489999999999995</v>
      </c>
      <c r="D745" t="str">
        <f>IF('Season 1 '!J413=1, "Draw", IF('Season 1 '!J413=3, "Home Win", "Away Win"))</f>
        <v>Home Win</v>
      </c>
      <c r="E745" s="4">
        <f t="shared" si="11"/>
        <v>0.96153999999999995</v>
      </c>
      <c r="F745">
        <v>412</v>
      </c>
    </row>
    <row r="746" spans="1:6" customFormat="1" x14ac:dyDescent="0.35">
      <c r="A746">
        <v>1.04</v>
      </c>
      <c r="B746">
        <v>20.18</v>
      </c>
      <c r="C746">
        <v>55.19</v>
      </c>
      <c r="D746" t="str">
        <f>IF('Season 1 '!J527=1, "Draw", IF('Season 1 '!J527=3, "Home Win", "Away Win"))</f>
        <v>Home Win</v>
      </c>
      <c r="E746" s="4">
        <f t="shared" si="11"/>
        <v>0.96153999999999995</v>
      </c>
      <c r="F746">
        <v>526</v>
      </c>
    </row>
    <row r="747" spans="1:6" customFormat="1" x14ac:dyDescent="0.35">
      <c r="A747">
        <v>1.04</v>
      </c>
      <c r="B747">
        <v>20.21</v>
      </c>
      <c r="C747">
        <v>62.96</v>
      </c>
      <c r="D747" t="str">
        <f>IF('Season 1 '!J541=1, "Draw", IF('Season 1 '!J541=3, "Home Win", "Away Win"))</f>
        <v>Home Win</v>
      </c>
      <c r="E747" s="4">
        <f t="shared" si="11"/>
        <v>0.96153999999999995</v>
      </c>
      <c r="F747">
        <v>540</v>
      </c>
    </row>
    <row r="748" spans="1:6" customFormat="1" x14ac:dyDescent="0.35">
      <c r="A748">
        <v>1.04</v>
      </c>
      <c r="B748">
        <v>21.33</v>
      </c>
      <c r="C748">
        <v>53.19</v>
      </c>
      <c r="D748" t="str">
        <f>IF('Season 1 '!J589=1, "Draw", IF('Season 1 '!J589=3, "Home Win", "Away Win"))</f>
        <v>Home Win</v>
      </c>
      <c r="E748" s="4">
        <f t="shared" si="11"/>
        <v>0.96153999999999995</v>
      </c>
      <c r="F748">
        <v>588</v>
      </c>
    </row>
    <row r="749" spans="1:6" customFormat="1" x14ac:dyDescent="0.35">
      <c r="A749">
        <v>1.04</v>
      </c>
      <c r="B749">
        <v>20.02</v>
      </c>
      <c r="C749">
        <v>52.05</v>
      </c>
      <c r="D749" t="str">
        <f>IF('Season 1 '!J700=1, "Draw", IF('Season 1 '!J700=3, "Home Win", "Away Win"))</f>
        <v>Home Win</v>
      </c>
      <c r="E749" s="4">
        <f t="shared" si="11"/>
        <v>0.96153999999999995</v>
      </c>
      <c r="F749">
        <v>699</v>
      </c>
    </row>
    <row r="750" spans="1:6" customFormat="1" x14ac:dyDescent="0.35">
      <c r="A750">
        <v>1.03</v>
      </c>
      <c r="B750">
        <v>22.21</v>
      </c>
      <c r="C750">
        <v>76.58</v>
      </c>
      <c r="D750" t="str">
        <f>IF('Season 1 '!J75=1, "Draw", IF('Season 1 '!J75=3, "Home Win", "Away Win"))</f>
        <v>Home Win</v>
      </c>
      <c r="E750" s="4">
        <f t="shared" si="11"/>
        <v>0.97087000000000001</v>
      </c>
      <c r="F750">
        <v>74</v>
      </c>
    </row>
    <row r="751" spans="1:6" customFormat="1" x14ac:dyDescent="0.35">
      <c r="A751">
        <v>1.03</v>
      </c>
      <c r="B751">
        <v>20.81</v>
      </c>
      <c r="C751">
        <v>71.3</v>
      </c>
      <c r="D751" t="str">
        <f>IF('Season 1 '!J101=1, "Draw", IF('Season 1 '!J101=3, "Home Win", "Away Win"))</f>
        <v>Home Win</v>
      </c>
      <c r="E751" s="4">
        <f t="shared" si="11"/>
        <v>0.97087000000000001</v>
      </c>
      <c r="F751">
        <v>100</v>
      </c>
    </row>
    <row r="752" spans="1:6" customFormat="1" x14ac:dyDescent="0.35">
      <c r="A752">
        <v>1.03</v>
      </c>
      <c r="B752">
        <v>21.54</v>
      </c>
      <c r="C752">
        <v>59.79</v>
      </c>
      <c r="D752" t="str">
        <f>IF('Season 1 '!J643=1, "Draw", IF('Season 1 '!J643=3, "Home Win", "Away Win"))</f>
        <v>Home Win</v>
      </c>
      <c r="E752" s="4">
        <f t="shared" si="11"/>
        <v>0.97087000000000001</v>
      </c>
      <c r="F752">
        <v>642</v>
      </c>
    </row>
    <row r="753" spans="1:6" customFormat="1" x14ac:dyDescent="0.35">
      <c r="A753">
        <v>1.02</v>
      </c>
      <c r="B753">
        <v>23.72</v>
      </c>
      <c r="C753">
        <v>82.55</v>
      </c>
      <c r="D753" t="str">
        <f>IF('Season 1 '!J190=1, "Draw", IF('Season 1 '!J190=3, "Home Win", "Away Win"))</f>
        <v>Home Win</v>
      </c>
      <c r="E753" s="4">
        <f t="shared" si="11"/>
        <v>0.98038999999999998</v>
      </c>
      <c r="F753">
        <v>189</v>
      </c>
    </row>
    <row r="754" spans="1:6" customFormat="1" x14ac:dyDescent="0.35">
      <c r="A754">
        <v>1.02</v>
      </c>
      <c r="B754">
        <v>27.41</v>
      </c>
      <c r="C754">
        <v>85.48</v>
      </c>
      <c r="D754" t="str">
        <f>IF('Season 1 '!J626=1, "Draw", IF('Season 1 '!J626=3, "Home Win", "Away Win"))</f>
        <v>Home Win</v>
      </c>
      <c r="E754" s="4">
        <f t="shared" si="11"/>
        <v>0.98038999999999998</v>
      </c>
      <c r="F754">
        <v>625</v>
      </c>
    </row>
    <row r="755" spans="1:6" customFormat="1" x14ac:dyDescent="0.35">
      <c r="A755">
        <v>1.02</v>
      </c>
      <c r="B755">
        <v>25.92</v>
      </c>
      <c r="C755">
        <v>69.47</v>
      </c>
      <c r="D755" t="str">
        <f>IF('Season 1 '!J743=1, "Draw", IF('Season 1 '!J743=3, "Home Win", "Away Win"))</f>
        <v>Home Win</v>
      </c>
      <c r="E755" s="4">
        <f t="shared" si="11"/>
        <v>0.98038999999999998</v>
      </c>
      <c r="F755">
        <v>742</v>
      </c>
    </row>
    <row r="756" spans="1:6" customFormat="1" x14ac:dyDescent="0.35">
      <c r="A756">
        <v>1.01</v>
      </c>
      <c r="B756">
        <v>32.03</v>
      </c>
      <c r="C756">
        <v>109.7</v>
      </c>
      <c r="D756" t="str">
        <f>IF('Season 1 '!J209=1, "Draw", IF('Season 1 '!J209=3, "Home Win", "Away Win"))</f>
        <v>Home Win</v>
      </c>
      <c r="E756" s="4">
        <f t="shared" si="11"/>
        <v>0.99009999999999998</v>
      </c>
      <c r="F756">
        <v>208</v>
      </c>
    </row>
    <row r="757" spans="1:6" customFormat="1" x14ac:dyDescent="0.35">
      <c r="A757">
        <v>0.99</v>
      </c>
      <c r="B757">
        <v>53.4</v>
      </c>
      <c r="C757">
        <v>191.14</v>
      </c>
      <c r="D757" t="str">
        <f>IF('Season 1 '!J433=1, "Draw", IF('Season 1 '!J433=3, "Home Win", "Away Win"))</f>
        <v>Home Win</v>
      </c>
      <c r="E757" s="4">
        <f t="shared" si="11"/>
        <v>1.0101</v>
      </c>
      <c r="F757">
        <v>432</v>
      </c>
    </row>
  </sheetData>
  <conditionalFormatting sqref="A1:C756 B757:C757">
    <cfRule type="cellIs" dxfId="6" priority="3" operator="lessThan">
      <formula>1</formula>
    </cfRule>
  </conditionalFormatting>
  <conditionalFormatting sqref="H12:J12 N12">
    <cfRule type="cellIs" dxfId="5" priority="1" operator="lessThan">
      <formula>1</formula>
    </cfRule>
  </conditionalFormatting>
  <pageMargins left="0.7" right="0.7" top="0.75" bottom="0.75" header="0.3" footer="0.3"/>
  <pageSetup paperSize="9" orientation="portrait" r:id="rId1"/>
  <ignoredErrors>
    <ignoredError sqref="D2 D3:D757" calculatedColumn="1"/>
  </ignoredErrors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4E69-145D-474B-B623-47AEC2E49D4F}">
  <dimension ref="A1:L757"/>
  <sheetViews>
    <sheetView workbookViewId="0">
      <selection activeCell="L3" sqref="L3"/>
    </sheetView>
  </sheetViews>
  <sheetFormatPr defaultRowHeight="14.5" x14ac:dyDescent="0.35"/>
  <cols>
    <col min="1" max="1" width="8.453125" bestFit="1" customWidth="1"/>
    <col min="2" max="2" width="10.08984375" bestFit="1" customWidth="1"/>
    <col min="3" max="3" width="7.90625" bestFit="1" customWidth="1"/>
    <col min="4" max="4" width="12.26953125" bestFit="1" customWidth="1"/>
    <col min="5" max="6" width="10.36328125" bestFit="1" customWidth="1"/>
    <col min="7" max="7" width="11.81640625" bestFit="1" customWidth="1"/>
    <col min="8" max="9" width="9.90625" bestFit="1" customWidth="1"/>
    <col min="10" max="10" width="10.90625" bestFit="1" customWidth="1"/>
    <col min="11" max="11" width="10.453125" bestFit="1" customWidth="1"/>
    <col min="12" max="12" width="9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57</v>
      </c>
    </row>
    <row r="2" spans="1:12" x14ac:dyDescent="0.35">
      <c r="A2">
        <v>2</v>
      </c>
      <c r="B2">
        <v>1</v>
      </c>
      <c r="C2">
        <v>757</v>
      </c>
      <c r="D2">
        <v>2</v>
      </c>
      <c r="E2">
        <v>1</v>
      </c>
      <c r="F2">
        <v>14</v>
      </c>
      <c r="G2">
        <v>1</v>
      </c>
      <c r="H2">
        <v>2</v>
      </c>
      <c r="I2">
        <v>16</v>
      </c>
      <c r="J2">
        <f t="shared" ref="J2:J65" si="0">IF(E2&gt;H2, 3, IF(E2=H2, 1, 0))</f>
        <v>0</v>
      </c>
      <c r="K2">
        <f t="shared" ref="K2:K65" si="1">IF(E2&lt;H2, 3, IF(E2=H2, 1, 0))</f>
        <v>3</v>
      </c>
      <c r="L2" t="str">
        <f>IF(J2=1, "Draw", IF(J2=3, "Home Win", "Away Win"))</f>
        <v>Away Win</v>
      </c>
    </row>
    <row r="3" spans="1:12" x14ac:dyDescent="0.35">
      <c r="A3">
        <v>2</v>
      </c>
      <c r="B3">
        <v>1</v>
      </c>
      <c r="C3">
        <v>758</v>
      </c>
      <c r="D3">
        <v>28</v>
      </c>
      <c r="E3">
        <v>5</v>
      </c>
      <c r="F3">
        <v>25</v>
      </c>
      <c r="G3">
        <v>3</v>
      </c>
      <c r="H3">
        <v>1</v>
      </c>
      <c r="I3">
        <v>7</v>
      </c>
      <c r="J3">
        <f t="shared" si="0"/>
        <v>3</v>
      </c>
      <c r="K3">
        <f t="shared" si="1"/>
        <v>0</v>
      </c>
      <c r="L3" t="str">
        <f t="shared" ref="L3:L66" si="2">IF(J3=1, "Draw", IF(J3=3, "Home Win", "Away Win"))</f>
        <v>Home Win</v>
      </c>
    </row>
    <row r="4" spans="1:12" x14ac:dyDescent="0.35">
      <c r="A4">
        <v>2</v>
      </c>
      <c r="B4">
        <v>1</v>
      </c>
      <c r="C4">
        <v>759</v>
      </c>
      <c r="D4">
        <v>27</v>
      </c>
      <c r="E4">
        <v>0</v>
      </c>
      <c r="F4">
        <v>7</v>
      </c>
      <c r="G4">
        <v>4</v>
      </c>
      <c r="H4">
        <v>1</v>
      </c>
      <c r="I4">
        <v>15</v>
      </c>
      <c r="J4">
        <f t="shared" si="0"/>
        <v>0</v>
      </c>
      <c r="K4">
        <f t="shared" si="1"/>
        <v>3</v>
      </c>
      <c r="L4" t="str">
        <f t="shared" si="2"/>
        <v>Away Win</v>
      </c>
    </row>
    <row r="5" spans="1:12" x14ac:dyDescent="0.35">
      <c r="A5">
        <v>2</v>
      </c>
      <c r="B5">
        <v>1</v>
      </c>
      <c r="C5">
        <v>760</v>
      </c>
      <c r="D5">
        <v>26</v>
      </c>
      <c r="E5">
        <v>2</v>
      </c>
      <c r="F5">
        <v>7</v>
      </c>
      <c r="G5">
        <v>5</v>
      </c>
      <c r="H5">
        <v>6</v>
      </c>
      <c r="I5">
        <v>27</v>
      </c>
      <c r="J5">
        <f t="shared" si="0"/>
        <v>0</v>
      </c>
      <c r="K5">
        <f t="shared" si="1"/>
        <v>3</v>
      </c>
      <c r="L5" t="str">
        <f t="shared" si="2"/>
        <v>Away Win</v>
      </c>
    </row>
    <row r="6" spans="1:12" x14ac:dyDescent="0.35">
      <c r="A6">
        <v>2</v>
      </c>
      <c r="B6">
        <v>1</v>
      </c>
      <c r="C6">
        <v>761</v>
      </c>
      <c r="D6">
        <v>25</v>
      </c>
      <c r="E6">
        <v>0</v>
      </c>
      <c r="F6">
        <v>6</v>
      </c>
      <c r="G6">
        <v>6</v>
      </c>
      <c r="H6">
        <v>3</v>
      </c>
      <c r="I6">
        <v>17</v>
      </c>
      <c r="J6">
        <f t="shared" si="0"/>
        <v>0</v>
      </c>
      <c r="K6">
        <f t="shared" si="1"/>
        <v>3</v>
      </c>
      <c r="L6" t="str">
        <f t="shared" si="2"/>
        <v>Away Win</v>
      </c>
    </row>
    <row r="7" spans="1:12" x14ac:dyDescent="0.35">
      <c r="A7">
        <v>2</v>
      </c>
      <c r="B7">
        <v>1</v>
      </c>
      <c r="C7">
        <v>762</v>
      </c>
      <c r="D7">
        <v>24</v>
      </c>
      <c r="E7">
        <v>2</v>
      </c>
      <c r="F7">
        <v>9</v>
      </c>
      <c r="G7">
        <v>7</v>
      </c>
      <c r="H7">
        <v>1</v>
      </c>
      <c r="I7">
        <v>12</v>
      </c>
      <c r="J7">
        <f t="shared" si="0"/>
        <v>3</v>
      </c>
      <c r="K7">
        <f t="shared" si="1"/>
        <v>0</v>
      </c>
      <c r="L7" t="str">
        <f t="shared" si="2"/>
        <v>Home Win</v>
      </c>
    </row>
    <row r="8" spans="1:12" x14ac:dyDescent="0.35">
      <c r="A8">
        <v>2</v>
      </c>
      <c r="B8">
        <v>1</v>
      </c>
      <c r="C8">
        <v>763</v>
      </c>
      <c r="D8">
        <v>23</v>
      </c>
      <c r="E8">
        <v>1</v>
      </c>
      <c r="F8">
        <v>11</v>
      </c>
      <c r="G8">
        <v>8</v>
      </c>
      <c r="H8">
        <v>3</v>
      </c>
      <c r="I8">
        <v>16</v>
      </c>
      <c r="J8">
        <f t="shared" si="0"/>
        <v>0</v>
      </c>
      <c r="K8">
        <f t="shared" si="1"/>
        <v>3</v>
      </c>
      <c r="L8" t="str">
        <f t="shared" si="2"/>
        <v>Away Win</v>
      </c>
    </row>
    <row r="9" spans="1:12" x14ac:dyDescent="0.35">
      <c r="A9">
        <v>2</v>
      </c>
      <c r="B9">
        <v>1</v>
      </c>
      <c r="C9">
        <v>764</v>
      </c>
      <c r="D9">
        <v>22</v>
      </c>
      <c r="E9">
        <v>0</v>
      </c>
      <c r="F9">
        <v>19</v>
      </c>
      <c r="G9">
        <v>9</v>
      </c>
      <c r="H9">
        <v>1</v>
      </c>
      <c r="I9">
        <v>9</v>
      </c>
      <c r="J9">
        <f t="shared" si="0"/>
        <v>0</v>
      </c>
      <c r="K9">
        <f t="shared" si="1"/>
        <v>3</v>
      </c>
      <c r="L9" t="str">
        <f t="shared" si="2"/>
        <v>Away Win</v>
      </c>
    </row>
    <row r="10" spans="1:12" x14ac:dyDescent="0.35">
      <c r="A10">
        <v>2</v>
      </c>
      <c r="B10">
        <v>1</v>
      </c>
      <c r="C10">
        <v>765</v>
      </c>
      <c r="D10">
        <v>21</v>
      </c>
      <c r="E10">
        <v>2</v>
      </c>
      <c r="F10">
        <v>25</v>
      </c>
      <c r="G10">
        <v>10</v>
      </c>
      <c r="H10">
        <v>1</v>
      </c>
      <c r="I10">
        <v>5</v>
      </c>
      <c r="J10">
        <f t="shared" si="0"/>
        <v>3</v>
      </c>
      <c r="K10">
        <f t="shared" si="1"/>
        <v>0</v>
      </c>
      <c r="L10" t="str">
        <f t="shared" si="2"/>
        <v>Home Win</v>
      </c>
    </row>
    <row r="11" spans="1:12" x14ac:dyDescent="0.35">
      <c r="A11">
        <v>2</v>
      </c>
      <c r="B11">
        <v>1</v>
      </c>
      <c r="C11">
        <v>766</v>
      </c>
      <c r="D11">
        <v>20</v>
      </c>
      <c r="E11">
        <v>2</v>
      </c>
      <c r="F11">
        <v>12</v>
      </c>
      <c r="G11">
        <v>11</v>
      </c>
      <c r="H11">
        <v>2</v>
      </c>
      <c r="I11">
        <v>13</v>
      </c>
      <c r="J11">
        <f t="shared" si="0"/>
        <v>1</v>
      </c>
      <c r="K11">
        <f t="shared" si="1"/>
        <v>1</v>
      </c>
      <c r="L11" t="str">
        <f t="shared" si="2"/>
        <v>Draw</v>
      </c>
    </row>
    <row r="12" spans="1:12" x14ac:dyDescent="0.35">
      <c r="A12">
        <v>2</v>
      </c>
      <c r="B12">
        <v>1</v>
      </c>
      <c r="C12">
        <v>767</v>
      </c>
      <c r="D12">
        <v>19</v>
      </c>
      <c r="E12">
        <v>3</v>
      </c>
      <c r="F12">
        <v>28</v>
      </c>
      <c r="G12">
        <v>12</v>
      </c>
      <c r="H12">
        <v>0</v>
      </c>
      <c r="I12">
        <v>6</v>
      </c>
      <c r="J12">
        <f t="shared" si="0"/>
        <v>3</v>
      </c>
      <c r="K12">
        <f t="shared" si="1"/>
        <v>0</v>
      </c>
      <c r="L12" t="str">
        <f t="shared" si="2"/>
        <v>Home Win</v>
      </c>
    </row>
    <row r="13" spans="1:12" x14ac:dyDescent="0.35">
      <c r="A13">
        <v>2</v>
      </c>
      <c r="B13">
        <v>1</v>
      </c>
      <c r="C13">
        <v>768</v>
      </c>
      <c r="D13">
        <v>18</v>
      </c>
      <c r="E13">
        <v>0</v>
      </c>
      <c r="F13">
        <v>6</v>
      </c>
      <c r="G13">
        <v>13</v>
      </c>
      <c r="H13">
        <v>2</v>
      </c>
      <c r="I13">
        <v>9</v>
      </c>
      <c r="J13">
        <f t="shared" si="0"/>
        <v>0</v>
      </c>
      <c r="K13">
        <f t="shared" si="1"/>
        <v>3</v>
      </c>
      <c r="L13" t="str">
        <f t="shared" si="2"/>
        <v>Away Win</v>
      </c>
    </row>
    <row r="14" spans="1:12" x14ac:dyDescent="0.35">
      <c r="A14">
        <v>2</v>
      </c>
      <c r="B14">
        <v>1</v>
      </c>
      <c r="C14">
        <v>769</v>
      </c>
      <c r="D14">
        <v>17</v>
      </c>
      <c r="E14">
        <v>2</v>
      </c>
      <c r="F14">
        <v>12</v>
      </c>
      <c r="G14">
        <v>14</v>
      </c>
      <c r="H14">
        <v>0</v>
      </c>
      <c r="I14">
        <v>7</v>
      </c>
      <c r="J14">
        <f t="shared" si="0"/>
        <v>3</v>
      </c>
      <c r="K14">
        <f t="shared" si="1"/>
        <v>0</v>
      </c>
      <c r="L14" t="str">
        <f t="shared" si="2"/>
        <v>Home Win</v>
      </c>
    </row>
    <row r="15" spans="1:12" x14ac:dyDescent="0.35">
      <c r="A15">
        <v>2</v>
      </c>
      <c r="B15">
        <v>1</v>
      </c>
      <c r="C15">
        <v>770</v>
      </c>
      <c r="D15">
        <v>16</v>
      </c>
      <c r="E15">
        <v>0</v>
      </c>
      <c r="F15">
        <v>5</v>
      </c>
      <c r="G15">
        <v>15</v>
      </c>
      <c r="H15">
        <v>2</v>
      </c>
      <c r="I15">
        <v>27</v>
      </c>
      <c r="J15">
        <f t="shared" si="0"/>
        <v>0</v>
      </c>
      <c r="K15">
        <f t="shared" si="1"/>
        <v>3</v>
      </c>
      <c r="L15" t="str">
        <f t="shared" si="2"/>
        <v>Away Win</v>
      </c>
    </row>
    <row r="16" spans="1:12" x14ac:dyDescent="0.35">
      <c r="A16">
        <v>2</v>
      </c>
      <c r="B16">
        <v>2</v>
      </c>
      <c r="C16">
        <v>771</v>
      </c>
      <c r="D16">
        <v>1</v>
      </c>
      <c r="E16">
        <v>3</v>
      </c>
      <c r="F16">
        <v>13</v>
      </c>
      <c r="G16">
        <v>17</v>
      </c>
      <c r="H16">
        <v>1</v>
      </c>
      <c r="I16">
        <v>9</v>
      </c>
      <c r="J16">
        <f t="shared" si="0"/>
        <v>3</v>
      </c>
      <c r="K16">
        <f t="shared" si="1"/>
        <v>0</v>
      </c>
      <c r="L16" t="str">
        <f t="shared" si="2"/>
        <v>Home Win</v>
      </c>
    </row>
    <row r="17" spans="1:12" x14ac:dyDescent="0.35">
      <c r="A17">
        <v>2</v>
      </c>
      <c r="B17">
        <v>2</v>
      </c>
      <c r="C17">
        <v>772</v>
      </c>
      <c r="D17">
        <v>18</v>
      </c>
      <c r="E17">
        <v>4</v>
      </c>
      <c r="F17">
        <v>13</v>
      </c>
      <c r="G17">
        <v>16</v>
      </c>
      <c r="H17">
        <v>1</v>
      </c>
      <c r="I17">
        <v>9</v>
      </c>
      <c r="J17">
        <f t="shared" si="0"/>
        <v>3</v>
      </c>
      <c r="K17">
        <f t="shared" si="1"/>
        <v>0</v>
      </c>
      <c r="L17" t="str">
        <f t="shared" si="2"/>
        <v>Home Win</v>
      </c>
    </row>
    <row r="18" spans="1:12" x14ac:dyDescent="0.35">
      <c r="A18">
        <v>2</v>
      </c>
      <c r="B18">
        <v>2</v>
      </c>
      <c r="C18">
        <v>773</v>
      </c>
      <c r="D18">
        <v>19</v>
      </c>
      <c r="E18">
        <v>2</v>
      </c>
      <c r="F18">
        <v>9</v>
      </c>
      <c r="G18">
        <v>15</v>
      </c>
      <c r="H18">
        <v>1</v>
      </c>
      <c r="I18">
        <v>11</v>
      </c>
      <c r="J18">
        <f t="shared" si="0"/>
        <v>3</v>
      </c>
      <c r="K18">
        <f t="shared" si="1"/>
        <v>0</v>
      </c>
      <c r="L18" t="str">
        <f t="shared" si="2"/>
        <v>Home Win</v>
      </c>
    </row>
    <row r="19" spans="1:12" x14ac:dyDescent="0.35">
      <c r="A19">
        <v>2</v>
      </c>
      <c r="B19">
        <v>2</v>
      </c>
      <c r="C19">
        <v>774</v>
      </c>
      <c r="D19">
        <v>20</v>
      </c>
      <c r="E19">
        <v>1</v>
      </c>
      <c r="F19">
        <v>11</v>
      </c>
      <c r="G19">
        <v>14</v>
      </c>
      <c r="H19">
        <v>0</v>
      </c>
      <c r="I19">
        <v>7</v>
      </c>
      <c r="J19">
        <f t="shared" si="0"/>
        <v>3</v>
      </c>
      <c r="K19">
        <f t="shared" si="1"/>
        <v>0</v>
      </c>
      <c r="L19" t="str">
        <f t="shared" si="2"/>
        <v>Home Win</v>
      </c>
    </row>
    <row r="20" spans="1:12" x14ac:dyDescent="0.35">
      <c r="A20">
        <v>2</v>
      </c>
      <c r="B20">
        <v>2</v>
      </c>
      <c r="C20">
        <v>775</v>
      </c>
      <c r="D20">
        <v>21</v>
      </c>
      <c r="E20">
        <v>2</v>
      </c>
      <c r="F20">
        <v>23</v>
      </c>
      <c r="G20">
        <v>13</v>
      </c>
      <c r="H20">
        <v>2</v>
      </c>
      <c r="I20">
        <v>12</v>
      </c>
      <c r="J20">
        <f t="shared" si="0"/>
        <v>1</v>
      </c>
      <c r="K20">
        <f t="shared" si="1"/>
        <v>1</v>
      </c>
      <c r="L20" t="str">
        <f t="shared" si="2"/>
        <v>Draw</v>
      </c>
    </row>
    <row r="21" spans="1:12" x14ac:dyDescent="0.35">
      <c r="A21">
        <v>2</v>
      </c>
      <c r="B21">
        <v>2</v>
      </c>
      <c r="C21">
        <v>776</v>
      </c>
      <c r="D21">
        <v>22</v>
      </c>
      <c r="E21">
        <v>1</v>
      </c>
      <c r="F21">
        <v>21</v>
      </c>
      <c r="G21">
        <v>12</v>
      </c>
      <c r="H21">
        <v>0</v>
      </c>
      <c r="I21">
        <v>7</v>
      </c>
      <c r="J21">
        <f t="shared" si="0"/>
        <v>3</v>
      </c>
      <c r="K21">
        <f t="shared" si="1"/>
        <v>0</v>
      </c>
      <c r="L21" t="str">
        <f t="shared" si="2"/>
        <v>Home Win</v>
      </c>
    </row>
    <row r="22" spans="1:12" x14ac:dyDescent="0.35">
      <c r="A22">
        <v>2</v>
      </c>
      <c r="B22">
        <v>2</v>
      </c>
      <c r="C22">
        <v>777</v>
      </c>
      <c r="D22">
        <v>23</v>
      </c>
      <c r="E22">
        <v>1</v>
      </c>
      <c r="F22">
        <v>18</v>
      </c>
      <c r="G22">
        <v>11</v>
      </c>
      <c r="H22">
        <v>2</v>
      </c>
      <c r="I22">
        <v>10</v>
      </c>
      <c r="J22">
        <f t="shared" si="0"/>
        <v>0</v>
      </c>
      <c r="K22">
        <f t="shared" si="1"/>
        <v>3</v>
      </c>
      <c r="L22" t="str">
        <f t="shared" si="2"/>
        <v>Away Win</v>
      </c>
    </row>
    <row r="23" spans="1:12" x14ac:dyDescent="0.35">
      <c r="A23">
        <v>2</v>
      </c>
      <c r="B23">
        <v>2</v>
      </c>
      <c r="C23">
        <v>778</v>
      </c>
      <c r="D23">
        <v>24</v>
      </c>
      <c r="E23">
        <v>3</v>
      </c>
      <c r="F23">
        <v>20</v>
      </c>
      <c r="G23">
        <v>10</v>
      </c>
      <c r="H23">
        <v>0</v>
      </c>
      <c r="I23">
        <v>5</v>
      </c>
      <c r="J23">
        <f t="shared" si="0"/>
        <v>3</v>
      </c>
      <c r="K23">
        <f t="shared" si="1"/>
        <v>0</v>
      </c>
      <c r="L23" t="str">
        <f t="shared" si="2"/>
        <v>Home Win</v>
      </c>
    </row>
    <row r="24" spans="1:12" x14ac:dyDescent="0.35">
      <c r="A24">
        <v>2</v>
      </c>
      <c r="B24">
        <v>2</v>
      </c>
      <c r="C24">
        <v>779</v>
      </c>
      <c r="D24">
        <v>25</v>
      </c>
      <c r="E24">
        <v>1</v>
      </c>
      <c r="F24">
        <v>11</v>
      </c>
      <c r="G24">
        <v>9</v>
      </c>
      <c r="H24">
        <v>1</v>
      </c>
      <c r="I24">
        <v>13</v>
      </c>
      <c r="J24">
        <f t="shared" si="0"/>
        <v>1</v>
      </c>
      <c r="K24">
        <f t="shared" si="1"/>
        <v>1</v>
      </c>
      <c r="L24" t="str">
        <f t="shared" si="2"/>
        <v>Draw</v>
      </c>
    </row>
    <row r="25" spans="1:12" x14ac:dyDescent="0.35">
      <c r="A25">
        <v>2</v>
      </c>
      <c r="B25">
        <v>2</v>
      </c>
      <c r="C25">
        <v>780</v>
      </c>
      <c r="D25">
        <v>26</v>
      </c>
      <c r="E25">
        <v>0</v>
      </c>
      <c r="F25">
        <v>5</v>
      </c>
      <c r="G25">
        <v>8</v>
      </c>
      <c r="H25">
        <v>5</v>
      </c>
      <c r="I25">
        <v>32</v>
      </c>
      <c r="J25">
        <f t="shared" si="0"/>
        <v>0</v>
      </c>
      <c r="K25">
        <f t="shared" si="1"/>
        <v>3</v>
      </c>
      <c r="L25" t="str">
        <f t="shared" si="2"/>
        <v>Away Win</v>
      </c>
    </row>
    <row r="26" spans="1:12" x14ac:dyDescent="0.35">
      <c r="A26">
        <v>2</v>
      </c>
      <c r="B26">
        <v>2</v>
      </c>
      <c r="C26">
        <v>781</v>
      </c>
      <c r="D26">
        <v>27</v>
      </c>
      <c r="E26">
        <v>1</v>
      </c>
      <c r="F26">
        <v>9</v>
      </c>
      <c r="G26">
        <v>7</v>
      </c>
      <c r="H26">
        <v>4</v>
      </c>
      <c r="I26">
        <v>19</v>
      </c>
      <c r="J26">
        <f t="shared" si="0"/>
        <v>0</v>
      </c>
      <c r="K26">
        <f t="shared" si="1"/>
        <v>3</v>
      </c>
      <c r="L26" t="str">
        <f t="shared" si="2"/>
        <v>Away Win</v>
      </c>
    </row>
    <row r="27" spans="1:12" x14ac:dyDescent="0.35">
      <c r="A27">
        <v>2</v>
      </c>
      <c r="B27">
        <v>2</v>
      </c>
      <c r="C27">
        <v>782</v>
      </c>
      <c r="D27">
        <v>28</v>
      </c>
      <c r="E27">
        <v>3</v>
      </c>
      <c r="F27">
        <v>13</v>
      </c>
      <c r="G27">
        <v>6</v>
      </c>
      <c r="H27">
        <v>3</v>
      </c>
      <c r="I27">
        <v>14</v>
      </c>
      <c r="J27">
        <f t="shared" si="0"/>
        <v>1</v>
      </c>
      <c r="K27">
        <f t="shared" si="1"/>
        <v>1</v>
      </c>
      <c r="L27" t="str">
        <f t="shared" si="2"/>
        <v>Draw</v>
      </c>
    </row>
    <row r="28" spans="1:12" x14ac:dyDescent="0.35">
      <c r="A28">
        <v>2</v>
      </c>
      <c r="B28">
        <v>2</v>
      </c>
      <c r="C28">
        <v>783</v>
      </c>
      <c r="D28">
        <v>2</v>
      </c>
      <c r="E28">
        <v>0</v>
      </c>
      <c r="F28">
        <v>6</v>
      </c>
      <c r="G28">
        <v>5</v>
      </c>
      <c r="H28">
        <v>4</v>
      </c>
      <c r="I28">
        <v>27</v>
      </c>
      <c r="J28">
        <f t="shared" si="0"/>
        <v>0</v>
      </c>
      <c r="K28">
        <f t="shared" si="1"/>
        <v>3</v>
      </c>
      <c r="L28" t="str">
        <f t="shared" si="2"/>
        <v>Away Win</v>
      </c>
    </row>
    <row r="29" spans="1:12" x14ac:dyDescent="0.35">
      <c r="A29">
        <v>2</v>
      </c>
      <c r="B29">
        <v>2</v>
      </c>
      <c r="C29">
        <v>784</v>
      </c>
      <c r="D29">
        <v>3</v>
      </c>
      <c r="E29">
        <v>1</v>
      </c>
      <c r="F29">
        <v>12</v>
      </c>
      <c r="G29">
        <v>4</v>
      </c>
      <c r="H29">
        <v>3</v>
      </c>
      <c r="I29">
        <v>15</v>
      </c>
      <c r="J29">
        <f t="shared" si="0"/>
        <v>0</v>
      </c>
      <c r="K29">
        <f t="shared" si="1"/>
        <v>3</v>
      </c>
      <c r="L29" t="str">
        <f t="shared" si="2"/>
        <v>Away Win</v>
      </c>
    </row>
    <row r="30" spans="1:12" x14ac:dyDescent="0.35">
      <c r="A30">
        <v>2</v>
      </c>
      <c r="B30">
        <v>3</v>
      </c>
      <c r="C30">
        <v>785</v>
      </c>
      <c r="D30">
        <v>21</v>
      </c>
      <c r="E30">
        <v>3</v>
      </c>
      <c r="F30">
        <v>13</v>
      </c>
      <c r="G30">
        <v>1</v>
      </c>
      <c r="H30">
        <v>2</v>
      </c>
      <c r="I30">
        <v>9</v>
      </c>
      <c r="J30">
        <f t="shared" si="0"/>
        <v>3</v>
      </c>
      <c r="K30">
        <f t="shared" si="1"/>
        <v>0</v>
      </c>
      <c r="L30" t="str">
        <f t="shared" si="2"/>
        <v>Home Win</v>
      </c>
    </row>
    <row r="31" spans="1:12" x14ac:dyDescent="0.35">
      <c r="A31">
        <v>2</v>
      </c>
      <c r="B31">
        <v>3</v>
      </c>
      <c r="C31">
        <v>786</v>
      </c>
      <c r="D31">
        <v>20</v>
      </c>
      <c r="E31">
        <v>2</v>
      </c>
      <c r="F31">
        <v>10</v>
      </c>
      <c r="G31">
        <v>22</v>
      </c>
      <c r="H31">
        <v>3</v>
      </c>
      <c r="I31">
        <v>14</v>
      </c>
      <c r="J31">
        <f t="shared" si="0"/>
        <v>0</v>
      </c>
      <c r="K31">
        <f t="shared" si="1"/>
        <v>3</v>
      </c>
      <c r="L31" t="str">
        <f t="shared" si="2"/>
        <v>Away Win</v>
      </c>
    </row>
    <row r="32" spans="1:12" x14ac:dyDescent="0.35">
      <c r="A32">
        <v>2</v>
      </c>
      <c r="B32">
        <v>3</v>
      </c>
      <c r="C32">
        <v>787</v>
      </c>
      <c r="D32">
        <v>19</v>
      </c>
      <c r="E32">
        <v>1</v>
      </c>
      <c r="F32">
        <v>14</v>
      </c>
      <c r="G32">
        <v>23</v>
      </c>
      <c r="H32">
        <v>0</v>
      </c>
      <c r="I32">
        <v>11</v>
      </c>
      <c r="J32">
        <f t="shared" si="0"/>
        <v>3</v>
      </c>
      <c r="K32">
        <f t="shared" si="1"/>
        <v>0</v>
      </c>
      <c r="L32" t="str">
        <f t="shared" si="2"/>
        <v>Home Win</v>
      </c>
    </row>
    <row r="33" spans="1:12" x14ac:dyDescent="0.35">
      <c r="A33">
        <v>2</v>
      </c>
      <c r="B33">
        <v>3</v>
      </c>
      <c r="C33">
        <v>788</v>
      </c>
      <c r="D33">
        <v>18</v>
      </c>
      <c r="E33">
        <v>0</v>
      </c>
      <c r="F33">
        <v>9</v>
      </c>
      <c r="G33">
        <v>24</v>
      </c>
      <c r="H33">
        <v>0</v>
      </c>
      <c r="I33">
        <v>8</v>
      </c>
      <c r="J33">
        <f t="shared" si="0"/>
        <v>1</v>
      </c>
      <c r="K33">
        <f t="shared" si="1"/>
        <v>1</v>
      </c>
      <c r="L33" t="str">
        <f t="shared" si="2"/>
        <v>Draw</v>
      </c>
    </row>
    <row r="34" spans="1:12" x14ac:dyDescent="0.35">
      <c r="A34">
        <v>2</v>
      </c>
      <c r="B34">
        <v>3</v>
      </c>
      <c r="C34">
        <v>789</v>
      </c>
      <c r="D34">
        <v>17</v>
      </c>
      <c r="E34">
        <v>1</v>
      </c>
      <c r="F34">
        <v>17</v>
      </c>
      <c r="G34">
        <v>25</v>
      </c>
      <c r="H34">
        <v>1</v>
      </c>
      <c r="I34">
        <v>9</v>
      </c>
      <c r="J34">
        <f t="shared" si="0"/>
        <v>1</v>
      </c>
      <c r="K34">
        <f t="shared" si="1"/>
        <v>1</v>
      </c>
      <c r="L34" t="str">
        <f t="shared" si="2"/>
        <v>Draw</v>
      </c>
    </row>
    <row r="35" spans="1:12" x14ac:dyDescent="0.35">
      <c r="A35">
        <v>2</v>
      </c>
      <c r="B35">
        <v>3</v>
      </c>
      <c r="C35">
        <v>790</v>
      </c>
      <c r="D35">
        <v>16</v>
      </c>
      <c r="E35">
        <v>1</v>
      </c>
      <c r="F35">
        <v>14</v>
      </c>
      <c r="G35">
        <v>26</v>
      </c>
      <c r="H35">
        <v>0</v>
      </c>
      <c r="I35">
        <v>9</v>
      </c>
      <c r="J35">
        <f t="shared" si="0"/>
        <v>3</v>
      </c>
      <c r="K35">
        <f t="shared" si="1"/>
        <v>0</v>
      </c>
      <c r="L35" t="str">
        <f t="shared" si="2"/>
        <v>Home Win</v>
      </c>
    </row>
    <row r="36" spans="1:12" x14ac:dyDescent="0.35">
      <c r="A36">
        <v>2</v>
      </c>
      <c r="B36">
        <v>3</v>
      </c>
      <c r="C36">
        <v>791</v>
      </c>
      <c r="D36">
        <v>15</v>
      </c>
      <c r="E36">
        <v>3</v>
      </c>
      <c r="F36">
        <v>18</v>
      </c>
      <c r="G36">
        <v>27</v>
      </c>
      <c r="H36">
        <v>0</v>
      </c>
      <c r="I36">
        <v>11</v>
      </c>
      <c r="J36">
        <f t="shared" si="0"/>
        <v>3</v>
      </c>
      <c r="K36">
        <f t="shared" si="1"/>
        <v>0</v>
      </c>
      <c r="L36" t="str">
        <f t="shared" si="2"/>
        <v>Home Win</v>
      </c>
    </row>
    <row r="37" spans="1:12" x14ac:dyDescent="0.35">
      <c r="A37">
        <v>2</v>
      </c>
      <c r="B37">
        <v>3</v>
      </c>
      <c r="C37">
        <v>792</v>
      </c>
      <c r="D37">
        <v>14</v>
      </c>
      <c r="E37">
        <v>0</v>
      </c>
      <c r="F37">
        <v>11</v>
      </c>
      <c r="G37">
        <v>28</v>
      </c>
      <c r="H37">
        <v>1</v>
      </c>
      <c r="I37">
        <v>11</v>
      </c>
      <c r="J37">
        <f t="shared" si="0"/>
        <v>0</v>
      </c>
      <c r="K37">
        <f t="shared" si="1"/>
        <v>3</v>
      </c>
      <c r="L37" t="str">
        <f t="shared" si="2"/>
        <v>Away Win</v>
      </c>
    </row>
    <row r="38" spans="1:12" x14ac:dyDescent="0.35">
      <c r="A38">
        <v>2</v>
      </c>
      <c r="B38">
        <v>3</v>
      </c>
      <c r="C38">
        <v>793</v>
      </c>
      <c r="D38">
        <v>13</v>
      </c>
      <c r="E38">
        <v>3</v>
      </c>
      <c r="F38">
        <v>28</v>
      </c>
      <c r="G38">
        <v>2</v>
      </c>
      <c r="H38">
        <v>0</v>
      </c>
      <c r="I38">
        <v>6</v>
      </c>
      <c r="J38">
        <f t="shared" si="0"/>
        <v>3</v>
      </c>
      <c r="K38">
        <f t="shared" si="1"/>
        <v>0</v>
      </c>
      <c r="L38" t="str">
        <f t="shared" si="2"/>
        <v>Home Win</v>
      </c>
    </row>
    <row r="39" spans="1:12" x14ac:dyDescent="0.35">
      <c r="A39">
        <v>2</v>
      </c>
      <c r="B39">
        <v>3</v>
      </c>
      <c r="C39">
        <v>794</v>
      </c>
      <c r="D39">
        <v>12</v>
      </c>
      <c r="E39">
        <v>3</v>
      </c>
      <c r="F39">
        <v>15</v>
      </c>
      <c r="G39">
        <v>3</v>
      </c>
      <c r="H39">
        <v>1</v>
      </c>
      <c r="I39">
        <v>9</v>
      </c>
      <c r="J39">
        <f t="shared" si="0"/>
        <v>3</v>
      </c>
      <c r="K39">
        <f t="shared" si="1"/>
        <v>0</v>
      </c>
      <c r="L39" t="str">
        <f t="shared" si="2"/>
        <v>Home Win</v>
      </c>
    </row>
    <row r="40" spans="1:12" x14ac:dyDescent="0.35">
      <c r="A40">
        <v>2</v>
      </c>
      <c r="B40">
        <v>3</v>
      </c>
      <c r="C40">
        <v>795</v>
      </c>
      <c r="D40">
        <v>11</v>
      </c>
      <c r="E40">
        <v>0</v>
      </c>
      <c r="F40">
        <v>6</v>
      </c>
      <c r="G40">
        <v>4</v>
      </c>
      <c r="H40">
        <v>3</v>
      </c>
      <c r="I40">
        <v>15</v>
      </c>
      <c r="J40">
        <f t="shared" si="0"/>
        <v>0</v>
      </c>
      <c r="K40">
        <f t="shared" si="1"/>
        <v>3</v>
      </c>
      <c r="L40" t="str">
        <f t="shared" si="2"/>
        <v>Away Win</v>
      </c>
    </row>
    <row r="41" spans="1:12" x14ac:dyDescent="0.35">
      <c r="A41">
        <v>2</v>
      </c>
      <c r="B41">
        <v>3</v>
      </c>
      <c r="C41">
        <v>796</v>
      </c>
      <c r="D41">
        <v>10</v>
      </c>
      <c r="E41">
        <v>1</v>
      </c>
      <c r="F41">
        <v>6</v>
      </c>
      <c r="G41">
        <v>5</v>
      </c>
      <c r="H41">
        <v>2</v>
      </c>
      <c r="I41">
        <v>17</v>
      </c>
      <c r="J41">
        <f t="shared" si="0"/>
        <v>0</v>
      </c>
      <c r="K41">
        <f t="shared" si="1"/>
        <v>3</v>
      </c>
      <c r="L41" t="str">
        <f t="shared" si="2"/>
        <v>Away Win</v>
      </c>
    </row>
    <row r="42" spans="1:12" x14ac:dyDescent="0.35">
      <c r="A42">
        <v>2</v>
      </c>
      <c r="B42">
        <v>3</v>
      </c>
      <c r="C42">
        <v>797</v>
      </c>
      <c r="D42">
        <v>9</v>
      </c>
      <c r="E42">
        <v>1</v>
      </c>
      <c r="F42">
        <v>10</v>
      </c>
      <c r="G42">
        <v>6</v>
      </c>
      <c r="H42">
        <v>3</v>
      </c>
      <c r="I42">
        <v>17</v>
      </c>
      <c r="J42">
        <f t="shared" si="0"/>
        <v>0</v>
      </c>
      <c r="K42">
        <f t="shared" si="1"/>
        <v>3</v>
      </c>
      <c r="L42" t="str">
        <f t="shared" si="2"/>
        <v>Away Win</v>
      </c>
    </row>
    <row r="43" spans="1:12" x14ac:dyDescent="0.35">
      <c r="A43">
        <v>2</v>
      </c>
      <c r="B43">
        <v>3</v>
      </c>
      <c r="C43">
        <v>798</v>
      </c>
      <c r="D43">
        <v>8</v>
      </c>
      <c r="E43">
        <v>0</v>
      </c>
      <c r="F43">
        <v>12</v>
      </c>
      <c r="G43">
        <v>7</v>
      </c>
      <c r="H43">
        <v>0</v>
      </c>
      <c r="I43">
        <v>6</v>
      </c>
      <c r="J43">
        <f t="shared" si="0"/>
        <v>1</v>
      </c>
      <c r="K43">
        <f t="shared" si="1"/>
        <v>1</v>
      </c>
      <c r="L43" t="str">
        <f t="shared" si="2"/>
        <v>Draw</v>
      </c>
    </row>
    <row r="44" spans="1:12" x14ac:dyDescent="0.35">
      <c r="A44">
        <v>2</v>
      </c>
      <c r="B44">
        <v>4</v>
      </c>
      <c r="C44">
        <v>799</v>
      </c>
      <c r="D44">
        <v>19</v>
      </c>
      <c r="E44">
        <v>3</v>
      </c>
      <c r="F44">
        <v>20</v>
      </c>
      <c r="G44">
        <v>1</v>
      </c>
      <c r="H44">
        <v>0</v>
      </c>
      <c r="I44">
        <v>8</v>
      </c>
      <c r="J44">
        <f t="shared" si="0"/>
        <v>3</v>
      </c>
      <c r="K44">
        <f t="shared" si="1"/>
        <v>0</v>
      </c>
      <c r="L44" t="str">
        <f t="shared" si="2"/>
        <v>Home Win</v>
      </c>
    </row>
    <row r="45" spans="1:12" x14ac:dyDescent="0.35">
      <c r="A45">
        <v>2</v>
      </c>
      <c r="B45">
        <v>4</v>
      </c>
      <c r="C45">
        <v>800</v>
      </c>
      <c r="D45">
        <v>18</v>
      </c>
      <c r="E45">
        <v>4</v>
      </c>
      <c r="F45">
        <v>17</v>
      </c>
      <c r="G45">
        <v>20</v>
      </c>
      <c r="H45">
        <v>0</v>
      </c>
      <c r="I45">
        <v>11</v>
      </c>
      <c r="J45">
        <f t="shared" si="0"/>
        <v>3</v>
      </c>
      <c r="K45">
        <f t="shared" si="1"/>
        <v>0</v>
      </c>
      <c r="L45" t="str">
        <f t="shared" si="2"/>
        <v>Home Win</v>
      </c>
    </row>
    <row r="46" spans="1:12" x14ac:dyDescent="0.35">
      <c r="A46">
        <v>2</v>
      </c>
      <c r="B46">
        <v>4</v>
      </c>
      <c r="C46">
        <v>801</v>
      </c>
      <c r="D46">
        <v>17</v>
      </c>
      <c r="E46">
        <v>1</v>
      </c>
      <c r="F46">
        <v>10</v>
      </c>
      <c r="G46">
        <v>21</v>
      </c>
      <c r="H46">
        <v>1</v>
      </c>
      <c r="I46">
        <v>12</v>
      </c>
      <c r="J46">
        <f t="shared" si="0"/>
        <v>1</v>
      </c>
      <c r="K46">
        <f t="shared" si="1"/>
        <v>1</v>
      </c>
      <c r="L46" t="str">
        <f t="shared" si="2"/>
        <v>Draw</v>
      </c>
    </row>
    <row r="47" spans="1:12" x14ac:dyDescent="0.35">
      <c r="A47">
        <v>2</v>
      </c>
      <c r="B47">
        <v>4</v>
      </c>
      <c r="C47">
        <v>802</v>
      </c>
      <c r="D47">
        <v>16</v>
      </c>
      <c r="E47">
        <v>0</v>
      </c>
      <c r="F47">
        <v>5</v>
      </c>
      <c r="G47">
        <v>22</v>
      </c>
      <c r="H47">
        <v>2</v>
      </c>
      <c r="I47">
        <v>12</v>
      </c>
      <c r="J47">
        <f t="shared" si="0"/>
        <v>0</v>
      </c>
      <c r="K47">
        <f t="shared" si="1"/>
        <v>3</v>
      </c>
      <c r="L47" t="str">
        <f t="shared" si="2"/>
        <v>Away Win</v>
      </c>
    </row>
    <row r="48" spans="1:12" x14ac:dyDescent="0.35">
      <c r="A48">
        <v>2</v>
      </c>
      <c r="B48">
        <v>4</v>
      </c>
      <c r="C48">
        <v>803</v>
      </c>
      <c r="D48">
        <v>15</v>
      </c>
      <c r="E48">
        <v>4</v>
      </c>
      <c r="F48">
        <v>23</v>
      </c>
      <c r="G48">
        <v>23</v>
      </c>
      <c r="H48">
        <v>0</v>
      </c>
      <c r="I48">
        <v>3</v>
      </c>
      <c r="J48">
        <f t="shared" si="0"/>
        <v>3</v>
      </c>
      <c r="K48">
        <f t="shared" si="1"/>
        <v>0</v>
      </c>
      <c r="L48" t="str">
        <f t="shared" si="2"/>
        <v>Home Win</v>
      </c>
    </row>
    <row r="49" spans="1:12" x14ac:dyDescent="0.35">
      <c r="A49">
        <v>2</v>
      </c>
      <c r="B49">
        <v>4</v>
      </c>
      <c r="C49">
        <v>804</v>
      </c>
      <c r="D49">
        <v>14</v>
      </c>
      <c r="E49">
        <v>1</v>
      </c>
      <c r="F49">
        <v>4</v>
      </c>
      <c r="G49">
        <v>24</v>
      </c>
      <c r="H49">
        <v>2</v>
      </c>
      <c r="I49">
        <v>10</v>
      </c>
      <c r="J49">
        <f t="shared" si="0"/>
        <v>0</v>
      </c>
      <c r="K49">
        <f t="shared" si="1"/>
        <v>3</v>
      </c>
      <c r="L49" t="str">
        <f t="shared" si="2"/>
        <v>Away Win</v>
      </c>
    </row>
    <row r="50" spans="1:12" x14ac:dyDescent="0.35">
      <c r="A50">
        <v>2</v>
      </c>
      <c r="B50">
        <v>4</v>
      </c>
      <c r="C50">
        <v>805</v>
      </c>
      <c r="D50">
        <v>13</v>
      </c>
      <c r="E50">
        <v>1</v>
      </c>
      <c r="F50">
        <v>15</v>
      </c>
      <c r="G50">
        <v>25</v>
      </c>
      <c r="H50">
        <v>0</v>
      </c>
      <c r="I50">
        <v>11</v>
      </c>
      <c r="J50">
        <f t="shared" si="0"/>
        <v>3</v>
      </c>
      <c r="K50">
        <f t="shared" si="1"/>
        <v>0</v>
      </c>
      <c r="L50" t="str">
        <f t="shared" si="2"/>
        <v>Home Win</v>
      </c>
    </row>
    <row r="51" spans="1:12" x14ac:dyDescent="0.35">
      <c r="A51">
        <v>2</v>
      </c>
      <c r="B51">
        <v>4</v>
      </c>
      <c r="C51">
        <v>806</v>
      </c>
      <c r="D51">
        <v>12</v>
      </c>
      <c r="E51">
        <v>2</v>
      </c>
      <c r="F51">
        <v>29</v>
      </c>
      <c r="G51">
        <v>26</v>
      </c>
      <c r="H51">
        <v>0</v>
      </c>
      <c r="I51">
        <v>10</v>
      </c>
      <c r="J51">
        <f t="shared" si="0"/>
        <v>3</v>
      </c>
      <c r="K51">
        <f t="shared" si="1"/>
        <v>0</v>
      </c>
      <c r="L51" t="str">
        <f t="shared" si="2"/>
        <v>Home Win</v>
      </c>
    </row>
    <row r="52" spans="1:12" x14ac:dyDescent="0.35">
      <c r="A52">
        <v>2</v>
      </c>
      <c r="B52">
        <v>4</v>
      </c>
      <c r="C52">
        <v>807</v>
      </c>
      <c r="D52">
        <v>11</v>
      </c>
      <c r="E52">
        <v>1</v>
      </c>
      <c r="F52">
        <v>10</v>
      </c>
      <c r="G52">
        <v>27</v>
      </c>
      <c r="H52">
        <v>1</v>
      </c>
      <c r="I52">
        <v>17</v>
      </c>
      <c r="J52">
        <f t="shared" si="0"/>
        <v>1</v>
      </c>
      <c r="K52">
        <f t="shared" si="1"/>
        <v>1</v>
      </c>
      <c r="L52" t="str">
        <f t="shared" si="2"/>
        <v>Draw</v>
      </c>
    </row>
    <row r="53" spans="1:12" x14ac:dyDescent="0.35">
      <c r="A53">
        <v>2</v>
      </c>
      <c r="B53">
        <v>4</v>
      </c>
      <c r="C53">
        <v>808</v>
      </c>
      <c r="D53">
        <v>10</v>
      </c>
      <c r="E53">
        <v>1</v>
      </c>
      <c r="F53">
        <v>14</v>
      </c>
      <c r="G53">
        <v>28</v>
      </c>
      <c r="H53">
        <v>1</v>
      </c>
      <c r="I53">
        <v>17</v>
      </c>
      <c r="J53">
        <f t="shared" si="0"/>
        <v>1</v>
      </c>
      <c r="K53">
        <f t="shared" si="1"/>
        <v>1</v>
      </c>
      <c r="L53" t="str">
        <f t="shared" si="2"/>
        <v>Draw</v>
      </c>
    </row>
    <row r="54" spans="1:12" x14ac:dyDescent="0.35">
      <c r="A54">
        <v>2</v>
      </c>
      <c r="B54">
        <v>4</v>
      </c>
      <c r="C54">
        <v>809</v>
      </c>
      <c r="D54">
        <v>9</v>
      </c>
      <c r="E54">
        <v>3</v>
      </c>
      <c r="F54">
        <v>18</v>
      </c>
      <c r="G54">
        <v>2</v>
      </c>
      <c r="H54">
        <v>3</v>
      </c>
      <c r="I54">
        <v>9</v>
      </c>
      <c r="J54">
        <f t="shared" si="0"/>
        <v>1</v>
      </c>
      <c r="K54">
        <f t="shared" si="1"/>
        <v>1</v>
      </c>
      <c r="L54" t="str">
        <f t="shared" si="2"/>
        <v>Draw</v>
      </c>
    </row>
    <row r="55" spans="1:12" x14ac:dyDescent="0.35">
      <c r="A55">
        <v>2</v>
      </c>
      <c r="B55">
        <v>4</v>
      </c>
      <c r="C55">
        <v>810</v>
      </c>
      <c r="D55">
        <v>8</v>
      </c>
      <c r="E55">
        <v>5</v>
      </c>
      <c r="F55">
        <v>26</v>
      </c>
      <c r="G55">
        <v>3</v>
      </c>
      <c r="H55">
        <v>0</v>
      </c>
      <c r="I55">
        <v>9</v>
      </c>
      <c r="J55">
        <f t="shared" si="0"/>
        <v>3</v>
      </c>
      <c r="K55">
        <f t="shared" si="1"/>
        <v>0</v>
      </c>
      <c r="L55" t="str">
        <f t="shared" si="2"/>
        <v>Home Win</v>
      </c>
    </row>
    <row r="56" spans="1:12" x14ac:dyDescent="0.35">
      <c r="A56">
        <v>2</v>
      </c>
      <c r="B56">
        <v>4</v>
      </c>
      <c r="C56">
        <v>811</v>
      </c>
      <c r="D56">
        <v>7</v>
      </c>
      <c r="E56">
        <v>1</v>
      </c>
      <c r="F56">
        <v>12</v>
      </c>
      <c r="G56">
        <v>4</v>
      </c>
      <c r="H56">
        <v>0</v>
      </c>
      <c r="I56">
        <v>19</v>
      </c>
      <c r="J56">
        <f t="shared" si="0"/>
        <v>3</v>
      </c>
      <c r="K56">
        <f t="shared" si="1"/>
        <v>0</v>
      </c>
      <c r="L56" t="str">
        <f t="shared" si="2"/>
        <v>Home Win</v>
      </c>
    </row>
    <row r="57" spans="1:12" x14ac:dyDescent="0.35">
      <c r="A57">
        <v>2</v>
      </c>
      <c r="B57">
        <v>4</v>
      </c>
      <c r="C57">
        <v>812</v>
      </c>
      <c r="D57">
        <v>6</v>
      </c>
      <c r="E57">
        <v>2</v>
      </c>
      <c r="F57">
        <v>15</v>
      </c>
      <c r="G57">
        <v>5</v>
      </c>
      <c r="H57">
        <v>2</v>
      </c>
      <c r="I57">
        <v>12</v>
      </c>
      <c r="J57">
        <f t="shared" si="0"/>
        <v>1</v>
      </c>
      <c r="K57">
        <f t="shared" si="1"/>
        <v>1</v>
      </c>
      <c r="L57" t="str">
        <f t="shared" si="2"/>
        <v>Draw</v>
      </c>
    </row>
    <row r="58" spans="1:12" x14ac:dyDescent="0.35">
      <c r="A58">
        <v>2</v>
      </c>
      <c r="B58">
        <v>5</v>
      </c>
      <c r="C58">
        <v>813</v>
      </c>
      <c r="D58">
        <v>20</v>
      </c>
      <c r="E58">
        <v>0</v>
      </c>
      <c r="F58">
        <v>10</v>
      </c>
      <c r="G58">
        <v>1</v>
      </c>
      <c r="H58">
        <v>4</v>
      </c>
      <c r="I58">
        <v>18</v>
      </c>
      <c r="J58">
        <f t="shared" si="0"/>
        <v>0</v>
      </c>
      <c r="K58">
        <f t="shared" si="1"/>
        <v>3</v>
      </c>
      <c r="L58" t="str">
        <f t="shared" si="2"/>
        <v>Away Win</v>
      </c>
    </row>
    <row r="59" spans="1:12" x14ac:dyDescent="0.35">
      <c r="A59">
        <v>2</v>
      </c>
      <c r="B59">
        <v>5</v>
      </c>
      <c r="C59">
        <v>814</v>
      </c>
      <c r="D59">
        <v>19</v>
      </c>
      <c r="E59">
        <v>1</v>
      </c>
      <c r="F59">
        <v>10</v>
      </c>
      <c r="G59">
        <v>21</v>
      </c>
      <c r="H59">
        <v>0</v>
      </c>
      <c r="I59">
        <v>10</v>
      </c>
      <c r="J59">
        <f t="shared" si="0"/>
        <v>3</v>
      </c>
      <c r="K59">
        <f t="shared" si="1"/>
        <v>0</v>
      </c>
      <c r="L59" t="str">
        <f t="shared" si="2"/>
        <v>Home Win</v>
      </c>
    </row>
    <row r="60" spans="1:12" x14ac:dyDescent="0.35">
      <c r="A60">
        <v>2</v>
      </c>
      <c r="B60">
        <v>5</v>
      </c>
      <c r="C60">
        <v>815</v>
      </c>
      <c r="D60">
        <v>18</v>
      </c>
      <c r="E60">
        <v>0</v>
      </c>
      <c r="F60">
        <v>3</v>
      </c>
      <c r="G60">
        <v>22</v>
      </c>
      <c r="H60">
        <v>2</v>
      </c>
      <c r="I60">
        <v>15</v>
      </c>
      <c r="J60">
        <f t="shared" si="0"/>
        <v>0</v>
      </c>
      <c r="K60">
        <f t="shared" si="1"/>
        <v>3</v>
      </c>
      <c r="L60" t="str">
        <f t="shared" si="2"/>
        <v>Away Win</v>
      </c>
    </row>
    <row r="61" spans="1:12" x14ac:dyDescent="0.35">
      <c r="A61">
        <v>2</v>
      </c>
      <c r="B61">
        <v>5</v>
      </c>
      <c r="C61">
        <v>816</v>
      </c>
      <c r="D61">
        <v>17</v>
      </c>
      <c r="E61">
        <v>1</v>
      </c>
      <c r="F61">
        <v>10</v>
      </c>
      <c r="G61">
        <v>23</v>
      </c>
      <c r="H61">
        <v>0</v>
      </c>
      <c r="I61">
        <v>6</v>
      </c>
      <c r="J61">
        <f t="shared" si="0"/>
        <v>3</v>
      </c>
      <c r="K61">
        <f t="shared" si="1"/>
        <v>0</v>
      </c>
      <c r="L61" t="str">
        <f t="shared" si="2"/>
        <v>Home Win</v>
      </c>
    </row>
    <row r="62" spans="1:12" x14ac:dyDescent="0.35">
      <c r="A62">
        <v>2</v>
      </c>
      <c r="B62">
        <v>5</v>
      </c>
      <c r="C62">
        <v>817</v>
      </c>
      <c r="D62">
        <v>16</v>
      </c>
      <c r="E62">
        <v>1</v>
      </c>
      <c r="F62">
        <v>8</v>
      </c>
      <c r="G62">
        <v>24</v>
      </c>
      <c r="H62">
        <v>0</v>
      </c>
      <c r="I62">
        <v>9</v>
      </c>
      <c r="J62">
        <f t="shared" si="0"/>
        <v>3</v>
      </c>
      <c r="K62">
        <f t="shared" si="1"/>
        <v>0</v>
      </c>
      <c r="L62" t="str">
        <f t="shared" si="2"/>
        <v>Home Win</v>
      </c>
    </row>
    <row r="63" spans="1:12" x14ac:dyDescent="0.35">
      <c r="A63">
        <v>2</v>
      </c>
      <c r="B63">
        <v>5</v>
      </c>
      <c r="C63">
        <v>818</v>
      </c>
      <c r="D63">
        <v>15</v>
      </c>
      <c r="E63">
        <v>7</v>
      </c>
      <c r="F63">
        <v>30</v>
      </c>
      <c r="G63">
        <v>25</v>
      </c>
      <c r="H63">
        <v>0</v>
      </c>
      <c r="I63">
        <v>6</v>
      </c>
      <c r="J63">
        <f t="shared" si="0"/>
        <v>3</v>
      </c>
      <c r="K63">
        <f t="shared" si="1"/>
        <v>0</v>
      </c>
      <c r="L63" t="str">
        <f t="shared" si="2"/>
        <v>Home Win</v>
      </c>
    </row>
    <row r="64" spans="1:12" x14ac:dyDescent="0.35">
      <c r="A64">
        <v>2</v>
      </c>
      <c r="B64">
        <v>5</v>
      </c>
      <c r="C64">
        <v>819</v>
      </c>
      <c r="D64">
        <v>14</v>
      </c>
      <c r="E64">
        <v>2</v>
      </c>
      <c r="F64">
        <v>17</v>
      </c>
      <c r="G64">
        <v>26</v>
      </c>
      <c r="H64">
        <v>0</v>
      </c>
      <c r="I64">
        <v>8</v>
      </c>
      <c r="J64">
        <f t="shared" si="0"/>
        <v>3</v>
      </c>
      <c r="K64">
        <f t="shared" si="1"/>
        <v>0</v>
      </c>
      <c r="L64" t="str">
        <f t="shared" si="2"/>
        <v>Home Win</v>
      </c>
    </row>
    <row r="65" spans="1:12" x14ac:dyDescent="0.35">
      <c r="A65">
        <v>2</v>
      </c>
      <c r="B65">
        <v>5</v>
      </c>
      <c r="C65">
        <v>820</v>
      </c>
      <c r="D65">
        <v>13</v>
      </c>
      <c r="E65">
        <v>1</v>
      </c>
      <c r="F65">
        <v>11</v>
      </c>
      <c r="G65">
        <v>27</v>
      </c>
      <c r="H65">
        <v>2</v>
      </c>
      <c r="I65">
        <v>16</v>
      </c>
      <c r="J65">
        <f t="shared" si="0"/>
        <v>0</v>
      </c>
      <c r="K65">
        <f t="shared" si="1"/>
        <v>3</v>
      </c>
      <c r="L65" t="str">
        <f t="shared" si="2"/>
        <v>Away Win</v>
      </c>
    </row>
    <row r="66" spans="1:12" x14ac:dyDescent="0.35">
      <c r="A66">
        <v>2</v>
      </c>
      <c r="B66">
        <v>5</v>
      </c>
      <c r="C66">
        <v>821</v>
      </c>
      <c r="D66">
        <v>12</v>
      </c>
      <c r="E66">
        <v>0</v>
      </c>
      <c r="F66">
        <v>10</v>
      </c>
      <c r="G66">
        <v>28</v>
      </c>
      <c r="H66">
        <v>1</v>
      </c>
      <c r="I66">
        <v>14</v>
      </c>
      <c r="J66">
        <f t="shared" ref="J66:J129" si="3">IF(E66&gt;H66, 3, IF(E66=H66, 1, 0))</f>
        <v>0</v>
      </c>
      <c r="K66">
        <f t="shared" ref="K66:K129" si="4">IF(E66&lt;H66, 3, IF(E66=H66, 1, 0))</f>
        <v>3</v>
      </c>
      <c r="L66" t="str">
        <f t="shared" si="2"/>
        <v>Away Win</v>
      </c>
    </row>
    <row r="67" spans="1:12" x14ac:dyDescent="0.35">
      <c r="A67">
        <v>2</v>
      </c>
      <c r="B67">
        <v>5</v>
      </c>
      <c r="C67">
        <v>822</v>
      </c>
      <c r="D67">
        <v>11</v>
      </c>
      <c r="E67">
        <v>3</v>
      </c>
      <c r="F67">
        <v>16</v>
      </c>
      <c r="G67">
        <v>2</v>
      </c>
      <c r="H67">
        <v>0</v>
      </c>
      <c r="I67">
        <v>8</v>
      </c>
      <c r="J67">
        <f t="shared" si="3"/>
        <v>3</v>
      </c>
      <c r="K67">
        <f t="shared" si="4"/>
        <v>0</v>
      </c>
      <c r="L67" t="str">
        <f t="shared" ref="L67:L130" si="5">IF(J67=1, "Draw", IF(J67=3, "Home Win", "Away Win"))</f>
        <v>Home Win</v>
      </c>
    </row>
    <row r="68" spans="1:12" x14ac:dyDescent="0.35">
      <c r="A68">
        <v>2</v>
      </c>
      <c r="B68">
        <v>5</v>
      </c>
      <c r="C68">
        <v>823</v>
      </c>
      <c r="D68">
        <v>10</v>
      </c>
      <c r="E68">
        <v>0</v>
      </c>
      <c r="F68">
        <v>9</v>
      </c>
      <c r="G68">
        <v>3</v>
      </c>
      <c r="H68">
        <v>1</v>
      </c>
      <c r="I68">
        <v>15</v>
      </c>
      <c r="J68">
        <f t="shared" si="3"/>
        <v>0</v>
      </c>
      <c r="K68">
        <f t="shared" si="4"/>
        <v>3</v>
      </c>
      <c r="L68" t="str">
        <f t="shared" si="5"/>
        <v>Away Win</v>
      </c>
    </row>
    <row r="69" spans="1:12" x14ac:dyDescent="0.35">
      <c r="A69">
        <v>2</v>
      </c>
      <c r="B69">
        <v>5</v>
      </c>
      <c r="C69">
        <v>824</v>
      </c>
      <c r="D69">
        <v>9</v>
      </c>
      <c r="E69">
        <v>0</v>
      </c>
      <c r="F69">
        <v>6</v>
      </c>
      <c r="G69">
        <v>4</v>
      </c>
      <c r="H69">
        <v>0</v>
      </c>
      <c r="I69">
        <v>6</v>
      </c>
      <c r="J69">
        <f t="shared" si="3"/>
        <v>1</v>
      </c>
      <c r="K69">
        <f t="shared" si="4"/>
        <v>1</v>
      </c>
      <c r="L69" t="str">
        <f t="shared" si="5"/>
        <v>Draw</v>
      </c>
    </row>
    <row r="70" spans="1:12" x14ac:dyDescent="0.35">
      <c r="A70">
        <v>2</v>
      </c>
      <c r="B70">
        <v>5</v>
      </c>
      <c r="C70">
        <v>825</v>
      </c>
      <c r="D70">
        <v>8</v>
      </c>
      <c r="E70">
        <v>0</v>
      </c>
      <c r="F70">
        <v>13</v>
      </c>
      <c r="G70">
        <v>5</v>
      </c>
      <c r="H70">
        <v>0</v>
      </c>
      <c r="I70">
        <v>11</v>
      </c>
      <c r="J70">
        <f t="shared" si="3"/>
        <v>1</v>
      </c>
      <c r="K70">
        <f t="shared" si="4"/>
        <v>1</v>
      </c>
      <c r="L70" t="str">
        <f t="shared" si="5"/>
        <v>Draw</v>
      </c>
    </row>
    <row r="71" spans="1:12" x14ac:dyDescent="0.35">
      <c r="A71">
        <v>2</v>
      </c>
      <c r="B71">
        <v>5</v>
      </c>
      <c r="C71">
        <v>826</v>
      </c>
      <c r="D71">
        <v>7</v>
      </c>
      <c r="E71">
        <v>3</v>
      </c>
      <c r="F71">
        <v>15</v>
      </c>
      <c r="G71">
        <v>6</v>
      </c>
      <c r="H71">
        <v>2</v>
      </c>
      <c r="I71">
        <v>19</v>
      </c>
      <c r="J71">
        <f t="shared" si="3"/>
        <v>3</v>
      </c>
      <c r="K71">
        <f t="shared" si="4"/>
        <v>0</v>
      </c>
      <c r="L71" t="str">
        <f t="shared" si="5"/>
        <v>Home Win</v>
      </c>
    </row>
    <row r="72" spans="1:12" x14ac:dyDescent="0.35">
      <c r="A72">
        <v>2</v>
      </c>
      <c r="B72">
        <v>6</v>
      </c>
      <c r="C72">
        <v>827</v>
      </c>
      <c r="D72">
        <v>4</v>
      </c>
      <c r="E72">
        <v>1</v>
      </c>
      <c r="F72">
        <v>20</v>
      </c>
      <c r="G72">
        <v>1</v>
      </c>
      <c r="H72">
        <v>0</v>
      </c>
      <c r="I72">
        <v>7</v>
      </c>
      <c r="J72">
        <f t="shared" si="3"/>
        <v>3</v>
      </c>
      <c r="K72">
        <f t="shared" si="4"/>
        <v>0</v>
      </c>
      <c r="L72" t="str">
        <f t="shared" si="5"/>
        <v>Home Win</v>
      </c>
    </row>
    <row r="73" spans="1:12" x14ac:dyDescent="0.35">
      <c r="A73">
        <v>2</v>
      </c>
      <c r="B73">
        <v>6</v>
      </c>
      <c r="C73">
        <v>828</v>
      </c>
      <c r="D73">
        <v>3</v>
      </c>
      <c r="E73">
        <v>1</v>
      </c>
      <c r="F73">
        <v>7</v>
      </c>
      <c r="G73">
        <v>5</v>
      </c>
      <c r="H73">
        <v>4</v>
      </c>
      <c r="I73">
        <v>21</v>
      </c>
      <c r="J73">
        <f t="shared" si="3"/>
        <v>0</v>
      </c>
      <c r="K73">
        <f t="shared" si="4"/>
        <v>3</v>
      </c>
      <c r="L73" t="str">
        <f t="shared" si="5"/>
        <v>Away Win</v>
      </c>
    </row>
    <row r="74" spans="1:12" x14ac:dyDescent="0.35">
      <c r="A74">
        <v>2</v>
      </c>
      <c r="B74">
        <v>6</v>
      </c>
      <c r="C74">
        <v>829</v>
      </c>
      <c r="D74">
        <v>2</v>
      </c>
      <c r="E74">
        <v>1</v>
      </c>
      <c r="F74">
        <v>5</v>
      </c>
      <c r="G74">
        <v>6</v>
      </c>
      <c r="H74">
        <v>4</v>
      </c>
      <c r="I74">
        <v>15</v>
      </c>
      <c r="J74">
        <f t="shared" si="3"/>
        <v>0</v>
      </c>
      <c r="K74">
        <f t="shared" si="4"/>
        <v>3</v>
      </c>
      <c r="L74" t="str">
        <f t="shared" si="5"/>
        <v>Away Win</v>
      </c>
    </row>
    <row r="75" spans="1:12" x14ac:dyDescent="0.35">
      <c r="A75">
        <v>2</v>
      </c>
      <c r="B75">
        <v>6</v>
      </c>
      <c r="C75">
        <v>830</v>
      </c>
      <c r="D75">
        <v>28</v>
      </c>
      <c r="E75">
        <v>1</v>
      </c>
      <c r="F75">
        <v>12</v>
      </c>
      <c r="G75">
        <v>7</v>
      </c>
      <c r="H75">
        <v>1</v>
      </c>
      <c r="I75">
        <v>11</v>
      </c>
      <c r="J75">
        <f t="shared" si="3"/>
        <v>1</v>
      </c>
      <c r="K75">
        <f t="shared" si="4"/>
        <v>1</v>
      </c>
      <c r="L75" t="str">
        <f t="shared" si="5"/>
        <v>Draw</v>
      </c>
    </row>
    <row r="76" spans="1:12" x14ac:dyDescent="0.35">
      <c r="A76">
        <v>2</v>
      </c>
      <c r="B76">
        <v>6</v>
      </c>
      <c r="C76">
        <v>831</v>
      </c>
      <c r="D76">
        <v>27</v>
      </c>
      <c r="E76">
        <v>1</v>
      </c>
      <c r="F76">
        <v>15</v>
      </c>
      <c r="G76">
        <v>8</v>
      </c>
      <c r="H76">
        <v>1</v>
      </c>
      <c r="I76">
        <v>12</v>
      </c>
      <c r="J76">
        <f t="shared" si="3"/>
        <v>1</v>
      </c>
      <c r="K76">
        <f t="shared" si="4"/>
        <v>1</v>
      </c>
      <c r="L76" t="str">
        <f t="shared" si="5"/>
        <v>Draw</v>
      </c>
    </row>
    <row r="77" spans="1:12" x14ac:dyDescent="0.35">
      <c r="A77">
        <v>2</v>
      </c>
      <c r="B77">
        <v>6</v>
      </c>
      <c r="C77">
        <v>832</v>
      </c>
      <c r="D77">
        <v>26</v>
      </c>
      <c r="E77">
        <v>4</v>
      </c>
      <c r="F77">
        <v>13</v>
      </c>
      <c r="G77">
        <v>9</v>
      </c>
      <c r="H77">
        <v>1</v>
      </c>
      <c r="I77">
        <v>15</v>
      </c>
      <c r="J77">
        <f t="shared" si="3"/>
        <v>3</v>
      </c>
      <c r="K77">
        <f t="shared" si="4"/>
        <v>0</v>
      </c>
      <c r="L77" t="str">
        <f t="shared" si="5"/>
        <v>Home Win</v>
      </c>
    </row>
    <row r="78" spans="1:12" x14ac:dyDescent="0.35">
      <c r="A78">
        <v>2</v>
      </c>
      <c r="B78">
        <v>6</v>
      </c>
      <c r="C78">
        <v>833</v>
      </c>
      <c r="D78">
        <v>25</v>
      </c>
      <c r="E78">
        <v>2</v>
      </c>
      <c r="F78">
        <v>17</v>
      </c>
      <c r="G78">
        <v>10</v>
      </c>
      <c r="H78">
        <v>1</v>
      </c>
      <c r="I78">
        <v>7</v>
      </c>
      <c r="J78">
        <f t="shared" si="3"/>
        <v>3</v>
      </c>
      <c r="K78">
        <f t="shared" si="4"/>
        <v>0</v>
      </c>
      <c r="L78" t="str">
        <f t="shared" si="5"/>
        <v>Home Win</v>
      </c>
    </row>
    <row r="79" spans="1:12" x14ac:dyDescent="0.35">
      <c r="A79">
        <v>2</v>
      </c>
      <c r="B79">
        <v>6</v>
      </c>
      <c r="C79">
        <v>834</v>
      </c>
      <c r="D79">
        <v>24</v>
      </c>
      <c r="E79">
        <v>2</v>
      </c>
      <c r="F79">
        <v>17</v>
      </c>
      <c r="G79">
        <v>11</v>
      </c>
      <c r="H79">
        <v>0</v>
      </c>
      <c r="I79">
        <v>9</v>
      </c>
      <c r="J79">
        <f t="shared" si="3"/>
        <v>3</v>
      </c>
      <c r="K79">
        <f t="shared" si="4"/>
        <v>0</v>
      </c>
      <c r="L79" t="str">
        <f t="shared" si="5"/>
        <v>Home Win</v>
      </c>
    </row>
    <row r="80" spans="1:12" x14ac:dyDescent="0.35">
      <c r="A80">
        <v>2</v>
      </c>
      <c r="B80">
        <v>6</v>
      </c>
      <c r="C80">
        <v>835</v>
      </c>
      <c r="D80">
        <v>23</v>
      </c>
      <c r="E80">
        <v>3</v>
      </c>
      <c r="F80">
        <v>15</v>
      </c>
      <c r="G80">
        <v>12</v>
      </c>
      <c r="H80">
        <v>1</v>
      </c>
      <c r="I80">
        <v>7</v>
      </c>
      <c r="J80">
        <f t="shared" si="3"/>
        <v>3</v>
      </c>
      <c r="K80">
        <f t="shared" si="4"/>
        <v>0</v>
      </c>
      <c r="L80" t="str">
        <f t="shared" si="5"/>
        <v>Home Win</v>
      </c>
    </row>
    <row r="81" spans="1:12" x14ac:dyDescent="0.35">
      <c r="A81">
        <v>2</v>
      </c>
      <c r="B81">
        <v>6</v>
      </c>
      <c r="C81">
        <v>836</v>
      </c>
      <c r="D81">
        <v>22</v>
      </c>
      <c r="E81">
        <v>3</v>
      </c>
      <c r="F81">
        <v>21</v>
      </c>
      <c r="G81">
        <v>13</v>
      </c>
      <c r="H81">
        <v>2</v>
      </c>
      <c r="I81">
        <v>10</v>
      </c>
      <c r="J81">
        <f t="shared" si="3"/>
        <v>3</v>
      </c>
      <c r="K81">
        <f t="shared" si="4"/>
        <v>0</v>
      </c>
      <c r="L81" t="str">
        <f t="shared" si="5"/>
        <v>Home Win</v>
      </c>
    </row>
    <row r="82" spans="1:12" x14ac:dyDescent="0.35">
      <c r="A82">
        <v>2</v>
      </c>
      <c r="B82">
        <v>6</v>
      </c>
      <c r="C82">
        <v>837</v>
      </c>
      <c r="D82">
        <v>21</v>
      </c>
      <c r="E82">
        <v>2</v>
      </c>
      <c r="F82">
        <v>21</v>
      </c>
      <c r="G82">
        <v>14</v>
      </c>
      <c r="H82">
        <v>1</v>
      </c>
      <c r="I82">
        <v>10</v>
      </c>
      <c r="J82">
        <f t="shared" si="3"/>
        <v>3</v>
      </c>
      <c r="K82">
        <f t="shared" si="4"/>
        <v>0</v>
      </c>
      <c r="L82" t="str">
        <f t="shared" si="5"/>
        <v>Home Win</v>
      </c>
    </row>
    <row r="83" spans="1:12" x14ac:dyDescent="0.35">
      <c r="A83">
        <v>2</v>
      </c>
      <c r="B83">
        <v>6</v>
      </c>
      <c r="C83">
        <v>838</v>
      </c>
      <c r="D83">
        <v>20</v>
      </c>
      <c r="E83">
        <v>0</v>
      </c>
      <c r="F83">
        <v>4</v>
      </c>
      <c r="G83">
        <v>15</v>
      </c>
      <c r="H83">
        <v>5</v>
      </c>
      <c r="I83">
        <v>35</v>
      </c>
      <c r="J83">
        <f t="shared" si="3"/>
        <v>0</v>
      </c>
      <c r="K83">
        <f t="shared" si="4"/>
        <v>3</v>
      </c>
      <c r="L83" t="str">
        <f t="shared" si="5"/>
        <v>Away Win</v>
      </c>
    </row>
    <row r="84" spans="1:12" x14ac:dyDescent="0.35">
      <c r="A84">
        <v>2</v>
      </c>
      <c r="B84">
        <v>6</v>
      </c>
      <c r="C84">
        <v>839</v>
      </c>
      <c r="D84">
        <v>19</v>
      </c>
      <c r="E84">
        <v>3</v>
      </c>
      <c r="F84">
        <v>28</v>
      </c>
      <c r="G84">
        <v>16</v>
      </c>
      <c r="H84">
        <v>1</v>
      </c>
      <c r="I84">
        <v>11</v>
      </c>
      <c r="J84">
        <f t="shared" si="3"/>
        <v>3</v>
      </c>
      <c r="K84">
        <f t="shared" si="4"/>
        <v>0</v>
      </c>
      <c r="L84" t="str">
        <f t="shared" si="5"/>
        <v>Home Win</v>
      </c>
    </row>
    <row r="85" spans="1:12" x14ac:dyDescent="0.35">
      <c r="A85">
        <v>2</v>
      </c>
      <c r="B85">
        <v>6</v>
      </c>
      <c r="C85">
        <v>840</v>
      </c>
      <c r="D85">
        <v>18</v>
      </c>
      <c r="E85">
        <v>3</v>
      </c>
      <c r="F85">
        <v>13</v>
      </c>
      <c r="G85">
        <v>17</v>
      </c>
      <c r="H85">
        <v>1</v>
      </c>
      <c r="I85">
        <v>14</v>
      </c>
      <c r="J85">
        <f t="shared" si="3"/>
        <v>3</v>
      </c>
      <c r="K85">
        <f t="shared" si="4"/>
        <v>0</v>
      </c>
      <c r="L85" t="str">
        <f t="shared" si="5"/>
        <v>Home Win</v>
      </c>
    </row>
    <row r="86" spans="1:12" x14ac:dyDescent="0.35">
      <c r="A86">
        <v>2</v>
      </c>
      <c r="B86">
        <v>7</v>
      </c>
      <c r="C86">
        <v>841</v>
      </c>
      <c r="D86">
        <v>18</v>
      </c>
      <c r="E86">
        <v>1</v>
      </c>
      <c r="F86">
        <v>8</v>
      </c>
      <c r="G86">
        <v>1</v>
      </c>
      <c r="H86">
        <v>0</v>
      </c>
      <c r="I86">
        <v>12</v>
      </c>
      <c r="J86">
        <f t="shared" si="3"/>
        <v>3</v>
      </c>
      <c r="K86">
        <f t="shared" si="4"/>
        <v>0</v>
      </c>
      <c r="L86" t="str">
        <f t="shared" si="5"/>
        <v>Home Win</v>
      </c>
    </row>
    <row r="87" spans="1:12" x14ac:dyDescent="0.35">
      <c r="A87">
        <v>2</v>
      </c>
      <c r="B87">
        <v>7</v>
      </c>
      <c r="C87">
        <v>842</v>
      </c>
      <c r="D87">
        <v>17</v>
      </c>
      <c r="E87">
        <v>2</v>
      </c>
      <c r="F87">
        <v>16</v>
      </c>
      <c r="G87">
        <v>19</v>
      </c>
      <c r="H87">
        <v>3</v>
      </c>
      <c r="I87">
        <v>14</v>
      </c>
      <c r="J87">
        <f t="shared" si="3"/>
        <v>0</v>
      </c>
      <c r="K87">
        <f t="shared" si="4"/>
        <v>3</v>
      </c>
      <c r="L87" t="str">
        <f t="shared" si="5"/>
        <v>Away Win</v>
      </c>
    </row>
    <row r="88" spans="1:12" x14ac:dyDescent="0.35">
      <c r="A88">
        <v>2</v>
      </c>
      <c r="B88">
        <v>7</v>
      </c>
      <c r="C88">
        <v>843</v>
      </c>
      <c r="D88">
        <v>16</v>
      </c>
      <c r="E88">
        <v>2</v>
      </c>
      <c r="F88">
        <v>18</v>
      </c>
      <c r="G88">
        <v>20</v>
      </c>
      <c r="H88">
        <v>1</v>
      </c>
      <c r="I88">
        <v>10</v>
      </c>
      <c r="J88">
        <f t="shared" si="3"/>
        <v>3</v>
      </c>
      <c r="K88">
        <f t="shared" si="4"/>
        <v>0</v>
      </c>
      <c r="L88" t="str">
        <f t="shared" si="5"/>
        <v>Home Win</v>
      </c>
    </row>
    <row r="89" spans="1:12" x14ac:dyDescent="0.35">
      <c r="A89">
        <v>2</v>
      </c>
      <c r="B89">
        <v>7</v>
      </c>
      <c r="C89">
        <v>844</v>
      </c>
      <c r="D89">
        <v>15</v>
      </c>
      <c r="E89">
        <v>1</v>
      </c>
      <c r="F89">
        <v>25</v>
      </c>
      <c r="G89">
        <v>21</v>
      </c>
      <c r="H89">
        <v>0</v>
      </c>
      <c r="I89">
        <v>5</v>
      </c>
      <c r="J89">
        <f t="shared" si="3"/>
        <v>3</v>
      </c>
      <c r="K89">
        <f t="shared" si="4"/>
        <v>0</v>
      </c>
      <c r="L89" t="str">
        <f t="shared" si="5"/>
        <v>Home Win</v>
      </c>
    </row>
    <row r="90" spans="1:12" x14ac:dyDescent="0.35">
      <c r="A90">
        <v>2</v>
      </c>
      <c r="B90">
        <v>7</v>
      </c>
      <c r="C90">
        <v>845</v>
      </c>
      <c r="D90">
        <v>14</v>
      </c>
      <c r="E90">
        <v>0</v>
      </c>
      <c r="F90">
        <v>19</v>
      </c>
      <c r="G90">
        <v>22</v>
      </c>
      <c r="H90">
        <v>2</v>
      </c>
      <c r="I90">
        <v>19</v>
      </c>
      <c r="J90">
        <f t="shared" si="3"/>
        <v>0</v>
      </c>
      <c r="K90">
        <f t="shared" si="4"/>
        <v>3</v>
      </c>
      <c r="L90" t="str">
        <f t="shared" si="5"/>
        <v>Away Win</v>
      </c>
    </row>
    <row r="91" spans="1:12" x14ac:dyDescent="0.35">
      <c r="A91">
        <v>2</v>
      </c>
      <c r="B91">
        <v>7</v>
      </c>
      <c r="C91">
        <v>846</v>
      </c>
      <c r="D91">
        <v>13</v>
      </c>
      <c r="E91">
        <v>1</v>
      </c>
      <c r="F91">
        <v>13</v>
      </c>
      <c r="G91">
        <v>23</v>
      </c>
      <c r="H91">
        <v>1</v>
      </c>
      <c r="I91">
        <v>13</v>
      </c>
      <c r="J91">
        <f t="shared" si="3"/>
        <v>1</v>
      </c>
      <c r="K91">
        <f t="shared" si="4"/>
        <v>1</v>
      </c>
      <c r="L91" t="str">
        <f t="shared" si="5"/>
        <v>Draw</v>
      </c>
    </row>
    <row r="92" spans="1:12" x14ac:dyDescent="0.35">
      <c r="A92">
        <v>2</v>
      </c>
      <c r="B92">
        <v>7</v>
      </c>
      <c r="C92">
        <v>847</v>
      </c>
      <c r="D92">
        <v>12</v>
      </c>
      <c r="E92">
        <v>3</v>
      </c>
      <c r="F92">
        <v>12</v>
      </c>
      <c r="G92">
        <v>24</v>
      </c>
      <c r="H92">
        <v>3</v>
      </c>
      <c r="I92">
        <v>15</v>
      </c>
      <c r="J92">
        <f t="shared" si="3"/>
        <v>1</v>
      </c>
      <c r="K92">
        <f t="shared" si="4"/>
        <v>1</v>
      </c>
      <c r="L92" t="str">
        <f t="shared" si="5"/>
        <v>Draw</v>
      </c>
    </row>
    <row r="93" spans="1:12" x14ac:dyDescent="0.35">
      <c r="A93">
        <v>2</v>
      </c>
      <c r="B93">
        <v>7</v>
      </c>
      <c r="C93">
        <v>848</v>
      </c>
      <c r="D93">
        <v>11</v>
      </c>
      <c r="E93">
        <v>2</v>
      </c>
      <c r="F93">
        <v>11</v>
      </c>
      <c r="G93">
        <v>25</v>
      </c>
      <c r="H93">
        <v>1</v>
      </c>
      <c r="I93">
        <v>11</v>
      </c>
      <c r="J93">
        <f t="shared" si="3"/>
        <v>3</v>
      </c>
      <c r="K93">
        <f t="shared" si="4"/>
        <v>0</v>
      </c>
      <c r="L93" t="str">
        <f t="shared" si="5"/>
        <v>Home Win</v>
      </c>
    </row>
    <row r="94" spans="1:12" x14ac:dyDescent="0.35">
      <c r="A94">
        <v>2</v>
      </c>
      <c r="B94">
        <v>7</v>
      </c>
      <c r="C94">
        <v>849</v>
      </c>
      <c r="D94">
        <v>10</v>
      </c>
      <c r="E94">
        <v>0</v>
      </c>
      <c r="F94">
        <v>4</v>
      </c>
      <c r="G94">
        <v>26</v>
      </c>
      <c r="H94">
        <v>0</v>
      </c>
      <c r="I94">
        <v>12</v>
      </c>
      <c r="J94">
        <f t="shared" si="3"/>
        <v>1</v>
      </c>
      <c r="K94">
        <f t="shared" si="4"/>
        <v>1</v>
      </c>
      <c r="L94" t="str">
        <f t="shared" si="5"/>
        <v>Draw</v>
      </c>
    </row>
    <row r="95" spans="1:12" x14ac:dyDescent="0.35">
      <c r="A95">
        <v>2</v>
      </c>
      <c r="B95">
        <v>7</v>
      </c>
      <c r="C95">
        <v>850</v>
      </c>
      <c r="D95">
        <v>9</v>
      </c>
      <c r="E95">
        <v>1</v>
      </c>
      <c r="F95">
        <v>9</v>
      </c>
      <c r="G95">
        <v>27</v>
      </c>
      <c r="H95">
        <v>3</v>
      </c>
      <c r="I95">
        <v>18</v>
      </c>
      <c r="J95">
        <f t="shared" si="3"/>
        <v>0</v>
      </c>
      <c r="K95">
        <f t="shared" si="4"/>
        <v>3</v>
      </c>
      <c r="L95" t="str">
        <f t="shared" si="5"/>
        <v>Away Win</v>
      </c>
    </row>
    <row r="96" spans="1:12" x14ac:dyDescent="0.35">
      <c r="A96">
        <v>2</v>
      </c>
      <c r="B96">
        <v>7</v>
      </c>
      <c r="C96">
        <v>851</v>
      </c>
      <c r="D96">
        <v>8</v>
      </c>
      <c r="E96">
        <v>0</v>
      </c>
      <c r="F96">
        <v>11</v>
      </c>
      <c r="G96">
        <v>28</v>
      </c>
      <c r="H96">
        <v>0</v>
      </c>
      <c r="I96">
        <v>3</v>
      </c>
      <c r="J96">
        <f t="shared" si="3"/>
        <v>1</v>
      </c>
      <c r="K96">
        <f t="shared" si="4"/>
        <v>1</v>
      </c>
      <c r="L96" t="str">
        <f t="shared" si="5"/>
        <v>Draw</v>
      </c>
    </row>
    <row r="97" spans="1:12" x14ac:dyDescent="0.35">
      <c r="A97">
        <v>2</v>
      </c>
      <c r="B97">
        <v>7</v>
      </c>
      <c r="C97">
        <v>852</v>
      </c>
      <c r="D97">
        <v>7</v>
      </c>
      <c r="E97">
        <v>2</v>
      </c>
      <c r="F97">
        <v>24</v>
      </c>
      <c r="G97">
        <v>2</v>
      </c>
      <c r="H97">
        <v>0</v>
      </c>
      <c r="I97">
        <v>7</v>
      </c>
      <c r="J97">
        <f t="shared" si="3"/>
        <v>3</v>
      </c>
      <c r="K97">
        <f t="shared" si="4"/>
        <v>0</v>
      </c>
      <c r="L97" t="str">
        <f t="shared" si="5"/>
        <v>Home Win</v>
      </c>
    </row>
    <row r="98" spans="1:12" x14ac:dyDescent="0.35">
      <c r="A98">
        <v>2</v>
      </c>
      <c r="B98">
        <v>7</v>
      </c>
      <c r="C98">
        <v>853</v>
      </c>
      <c r="D98">
        <v>6</v>
      </c>
      <c r="E98">
        <v>3</v>
      </c>
      <c r="F98">
        <v>22</v>
      </c>
      <c r="G98">
        <v>3</v>
      </c>
      <c r="H98">
        <v>2</v>
      </c>
      <c r="I98">
        <v>6</v>
      </c>
      <c r="J98">
        <f t="shared" si="3"/>
        <v>3</v>
      </c>
      <c r="K98">
        <f t="shared" si="4"/>
        <v>0</v>
      </c>
      <c r="L98" t="str">
        <f t="shared" si="5"/>
        <v>Home Win</v>
      </c>
    </row>
    <row r="99" spans="1:12" x14ac:dyDescent="0.35">
      <c r="A99">
        <v>2</v>
      </c>
      <c r="B99">
        <v>7</v>
      </c>
      <c r="C99">
        <v>854</v>
      </c>
      <c r="D99">
        <v>5</v>
      </c>
      <c r="E99">
        <v>1</v>
      </c>
      <c r="F99">
        <v>15</v>
      </c>
      <c r="G99">
        <v>4</v>
      </c>
      <c r="H99">
        <v>2</v>
      </c>
      <c r="I99">
        <v>11</v>
      </c>
      <c r="J99">
        <f t="shared" si="3"/>
        <v>0</v>
      </c>
      <c r="K99">
        <f t="shared" si="4"/>
        <v>3</v>
      </c>
      <c r="L99" t="str">
        <f t="shared" si="5"/>
        <v>Away Win</v>
      </c>
    </row>
    <row r="100" spans="1:12" x14ac:dyDescent="0.35">
      <c r="A100">
        <v>2</v>
      </c>
      <c r="B100">
        <v>8</v>
      </c>
      <c r="C100">
        <v>855</v>
      </c>
      <c r="D100">
        <v>9</v>
      </c>
      <c r="E100">
        <v>3</v>
      </c>
      <c r="F100">
        <v>13</v>
      </c>
      <c r="G100">
        <v>1</v>
      </c>
      <c r="H100">
        <v>4</v>
      </c>
      <c r="I100">
        <v>16</v>
      </c>
      <c r="J100">
        <f t="shared" si="3"/>
        <v>0</v>
      </c>
      <c r="K100">
        <f t="shared" si="4"/>
        <v>3</v>
      </c>
      <c r="L100" t="str">
        <f t="shared" si="5"/>
        <v>Away Win</v>
      </c>
    </row>
    <row r="101" spans="1:12" x14ac:dyDescent="0.35">
      <c r="A101">
        <v>2</v>
      </c>
      <c r="B101">
        <v>8</v>
      </c>
      <c r="C101">
        <v>856</v>
      </c>
      <c r="D101">
        <v>8</v>
      </c>
      <c r="E101">
        <v>5</v>
      </c>
      <c r="F101">
        <v>26</v>
      </c>
      <c r="G101">
        <v>10</v>
      </c>
      <c r="H101">
        <v>1</v>
      </c>
      <c r="I101">
        <v>6</v>
      </c>
      <c r="J101">
        <f t="shared" si="3"/>
        <v>3</v>
      </c>
      <c r="K101">
        <f t="shared" si="4"/>
        <v>0</v>
      </c>
      <c r="L101" t="str">
        <f t="shared" si="5"/>
        <v>Home Win</v>
      </c>
    </row>
    <row r="102" spans="1:12" x14ac:dyDescent="0.35">
      <c r="A102">
        <v>2</v>
      </c>
      <c r="B102">
        <v>8</v>
      </c>
      <c r="C102">
        <v>857</v>
      </c>
      <c r="D102">
        <v>7</v>
      </c>
      <c r="E102">
        <v>1</v>
      </c>
      <c r="F102">
        <v>23</v>
      </c>
      <c r="G102">
        <v>11</v>
      </c>
      <c r="H102">
        <v>2</v>
      </c>
      <c r="I102">
        <v>13</v>
      </c>
      <c r="J102">
        <f t="shared" si="3"/>
        <v>0</v>
      </c>
      <c r="K102">
        <f t="shared" si="4"/>
        <v>3</v>
      </c>
      <c r="L102" t="str">
        <f t="shared" si="5"/>
        <v>Away Win</v>
      </c>
    </row>
    <row r="103" spans="1:12" x14ac:dyDescent="0.35">
      <c r="A103">
        <v>2</v>
      </c>
      <c r="B103">
        <v>8</v>
      </c>
      <c r="C103">
        <v>858</v>
      </c>
      <c r="D103">
        <v>6</v>
      </c>
      <c r="E103">
        <v>3</v>
      </c>
      <c r="F103">
        <v>29</v>
      </c>
      <c r="G103">
        <v>12</v>
      </c>
      <c r="H103">
        <v>1</v>
      </c>
      <c r="I103">
        <v>8</v>
      </c>
      <c r="J103">
        <f t="shared" si="3"/>
        <v>3</v>
      </c>
      <c r="K103">
        <f t="shared" si="4"/>
        <v>0</v>
      </c>
      <c r="L103" t="str">
        <f t="shared" si="5"/>
        <v>Home Win</v>
      </c>
    </row>
    <row r="104" spans="1:12" x14ac:dyDescent="0.35">
      <c r="A104">
        <v>2</v>
      </c>
      <c r="B104">
        <v>8</v>
      </c>
      <c r="C104">
        <v>859</v>
      </c>
      <c r="D104">
        <v>5</v>
      </c>
      <c r="E104">
        <v>2</v>
      </c>
      <c r="F104">
        <v>17</v>
      </c>
      <c r="G104">
        <v>13</v>
      </c>
      <c r="H104">
        <v>0</v>
      </c>
      <c r="I104">
        <v>13</v>
      </c>
      <c r="J104">
        <f t="shared" si="3"/>
        <v>3</v>
      </c>
      <c r="K104">
        <f t="shared" si="4"/>
        <v>0</v>
      </c>
      <c r="L104" t="str">
        <f t="shared" si="5"/>
        <v>Home Win</v>
      </c>
    </row>
    <row r="105" spans="1:12" x14ac:dyDescent="0.35">
      <c r="A105">
        <v>2</v>
      </c>
      <c r="B105">
        <v>8</v>
      </c>
      <c r="C105">
        <v>860</v>
      </c>
      <c r="D105">
        <v>4</v>
      </c>
      <c r="E105">
        <v>2</v>
      </c>
      <c r="F105">
        <v>17</v>
      </c>
      <c r="G105">
        <v>14</v>
      </c>
      <c r="H105">
        <v>0</v>
      </c>
      <c r="I105">
        <v>8</v>
      </c>
      <c r="J105">
        <f t="shared" si="3"/>
        <v>3</v>
      </c>
      <c r="K105">
        <f t="shared" si="4"/>
        <v>0</v>
      </c>
      <c r="L105" t="str">
        <f t="shared" si="5"/>
        <v>Home Win</v>
      </c>
    </row>
    <row r="106" spans="1:12" x14ac:dyDescent="0.35">
      <c r="A106">
        <v>2</v>
      </c>
      <c r="B106">
        <v>8</v>
      </c>
      <c r="C106">
        <v>861</v>
      </c>
      <c r="D106">
        <v>3</v>
      </c>
      <c r="E106">
        <v>0</v>
      </c>
      <c r="F106">
        <v>10</v>
      </c>
      <c r="G106">
        <v>15</v>
      </c>
      <c r="H106">
        <v>3</v>
      </c>
      <c r="I106">
        <v>19</v>
      </c>
      <c r="J106">
        <f t="shared" si="3"/>
        <v>0</v>
      </c>
      <c r="K106">
        <f t="shared" si="4"/>
        <v>3</v>
      </c>
      <c r="L106" t="str">
        <f t="shared" si="5"/>
        <v>Away Win</v>
      </c>
    </row>
    <row r="107" spans="1:12" x14ac:dyDescent="0.35">
      <c r="A107">
        <v>2</v>
      </c>
      <c r="B107">
        <v>8</v>
      </c>
      <c r="C107">
        <v>862</v>
      </c>
      <c r="D107">
        <v>2</v>
      </c>
      <c r="E107">
        <v>3</v>
      </c>
      <c r="F107">
        <v>13</v>
      </c>
      <c r="G107">
        <v>16</v>
      </c>
      <c r="H107">
        <v>3</v>
      </c>
      <c r="I107">
        <v>16</v>
      </c>
      <c r="J107">
        <f t="shared" si="3"/>
        <v>1</v>
      </c>
      <c r="K107">
        <f t="shared" si="4"/>
        <v>1</v>
      </c>
      <c r="L107" t="str">
        <f t="shared" si="5"/>
        <v>Draw</v>
      </c>
    </row>
    <row r="108" spans="1:12" x14ac:dyDescent="0.35">
      <c r="A108">
        <v>2</v>
      </c>
      <c r="B108">
        <v>8</v>
      </c>
      <c r="C108">
        <v>863</v>
      </c>
      <c r="D108">
        <v>28</v>
      </c>
      <c r="E108">
        <v>1</v>
      </c>
      <c r="F108">
        <v>24</v>
      </c>
      <c r="G108">
        <v>17</v>
      </c>
      <c r="H108">
        <v>2</v>
      </c>
      <c r="I108">
        <v>13</v>
      </c>
      <c r="J108">
        <f t="shared" si="3"/>
        <v>0</v>
      </c>
      <c r="K108">
        <f t="shared" si="4"/>
        <v>3</v>
      </c>
      <c r="L108" t="str">
        <f t="shared" si="5"/>
        <v>Away Win</v>
      </c>
    </row>
    <row r="109" spans="1:12" x14ac:dyDescent="0.35">
      <c r="A109">
        <v>2</v>
      </c>
      <c r="B109">
        <v>8</v>
      </c>
      <c r="C109">
        <v>864</v>
      </c>
      <c r="D109">
        <v>27</v>
      </c>
      <c r="E109">
        <v>3</v>
      </c>
      <c r="F109">
        <v>22</v>
      </c>
      <c r="G109">
        <v>18</v>
      </c>
      <c r="H109">
        <v>0</v>
      </c>
      <c r="I109">
        <v>6</v>
      </c>
      <c r="J109">
        <f t="shared" si="3"/>
        <v>3</v>
      </c>
      <c r="K109">
        <f t="shared" si="4"/>
        <v>0</v>
      </c>
      <c r="L109" t="str">
        <f t="shared" si="5"/>
        <v>Home Win</v>
      </c>
    </row>
    <row r="110" spans="1:12" x14ac:dyDescent="0.35">
      <c r="A110">
        <v>2</v>
      </c>
      <c r="B110">
        <v>8</v>
      </c>
      <c r="C110">
        <v>865</v>
      </c>
      <c r="D110">
        <v>26</v>
      </c>
      <c r="E110">
        <v>0</v>
      </c>
      <c r="F110">
        <v>8</v>
      </c>
      <c r="G110">
        <v>19</v>
      </c>
      <c r="H110">
        <v>2</v>
      </c>
      <c r="I110">
        <v>25</v>
      </c>
      <c r="J110">
        <f t="shared" si="3"/>
        <v>0</v>
      </c>
      <c r="K110">
        <f t="shared" si="4"/>
        <v>3</v>
      </c>
      <c r="L110" t="str">
        <f t="shared" si="5"/>
        <v>Away Win</v>
      </c>
    </row>
    <row r="111" spans="1:12" x14ac:dyDescent="0.35">
      <c r="A111">
        <v>2</v>
      </c>
      <c r="B111">
        <v>8</v>
      </c>
      <c r="C111">
        <v>866</v>
      </c>
      <c r="D111">
        <v>25</v>
      </c>
      <c r="E111">
        <v>1</v>
      </c>
      <c r="F111">
        <v>12</v>
      </c>
      <c r="G111">
        <v>20</v>
      </c>
      <c r="H111">
        <v>0</v>
      </c>
      <c r="I111">
        <v>4</v>
      </c>
      <c r="J111">
        <f t="shared" si="3"/>
        <v>3</v>
      </c>
      <c r="K111">
        <f t="shared" si="4"/>
        <v>0</v>
      </c>
      <c r="L111" t="str">
        <f t="shared" si="5"/>
        <v>Home Win</v>
      </c>
    </row>
    <row r="112" spans="1:12" x14ac:dyDescent="0.35">
      <c r="A112">
        <v>2</v>
      </c>
      <c r="B112">
        <v>8</v>
      </c>
      <c r="C112">
        <v>867</v>
      </c>
      <c r="D112">
        <v>24</v>
      </c>
      <c r="E112">
        <v>2</v>
      </c>
      <c r="F112">
        <v>14</v>
      </c>
      <c r="G112">
        <v>21</v>
      </c>
      <c r="H112">
        <v>1</v>
      </c>
      <c r="I112">
        <v>6</v>
      </c>
      <c r="J112">
        <f t="shared" si="3"/>
        <v>3</v>
      </c>
      <c r="K112">
        <f t="shared" si="4"/>
        <v>0</v>
      </c>
      <c r="L112" t="str">
        <f t="shared" si="5"/>
        <v>Home Win</v>
      </c>
    </row>
    <row r="113" spans="1:12" x14ac:dyDescent="0.35">
      <c r="A113">
        <v>2</v>
      </c>
      <c r="B113">
        <v>8</v>
      </c>
      <c r="C113">
        <v>868</v>
      </c>
      <c r="D113">
        <v>23</v>
      </c>
      <c r="E113">
        <v>1</v>
      </c>
      <c r="F113">
        <v>14</v>
      </c>
      <c r="G113">
        <v>22</v>
      </c>
      <c r="H113">
        <v>6</v>
      </c>
      <c r="I113">
        <v>25</v>
      </c>
      <c r="J113">
        <f t="shared" si="3"/>
        <v>0</v>
      </c>
      <c r="K113">
        <f t="shared" si="4"/>
        <v>3</v>
      </c>
      <c r="L113" t="str">
        <f t="shared" si="5"/>
        <v>Away Win</v>
      </c>
    </row>
    <row r="114" spans="1:12" x14ac:dyDescent="0.35">
      <c r="A114">
        <v>2</v>
      </c>
      <c r="B114">
        <v>9</v>
      </c>
      <c r="C114">
        <v>869</v>
      </c>
      <c r="D114">
        <v>1</v>
      </c>
      <c r="E114">
        <v>3</v>
      </c>
      <c r="F114">
        <v>16</v>
      </c>
      <c r="G114">
        <v>16</v>
      </c>
      <c r="H114">
        <v>2</v>
      </c>
      <c r="I114">
        <v>10</v>
      </c>
      <c r="J114">
        <f t="shared" si="3"/>
        <v>3</v>
      </c>
      <c r="K114">
        <f t="shared" si="4"/>
        <v>0</v>
      </c>
      <c r="L114" t="str">
        <f t="shared" si="5"/>
        <v>Home Win</v>
      </c>
    </row>
    <row r="115" spans="1:12" x14ac:dyDescent="0.35">
      <c r="A115">
        <v>2</v>
      </c>
      <c r="B115">
        <v>9</v>
      </c>
      <c r="C115">
        <v>870</v>
      </c>
      <c r="D115">
        <v>17</v>
      </c>
      <c r="E115">
        <v>1</v>
      </c>
      <c r="F115">
        <v>10</v>
      </c>
      <c r="G115">
        <v>15</v>
      </c>
      <c r="H115">
        <v>1</v>
      </c>
      <c r="I115">
        <v>15</v>
      </c>
      <c r="J115">
        <f t="shared" si="3"/>
        <v>1</v>
      </c>
      <c r="K115">
        <f t="shared" si="4"/>
        <v>1</v>
      </c>
      <c r="L115" t="str">
        <f t="shared" si="5"/>
        <v>Draw</v>
      </c>
    </row>
    <row r="116" spans="1:12" x14ac:dyDescent="0.35">
      <c r="A116">
        <v>2</v>
      </c>
      <c r="B116">
        <v>9</v>
      </c>
      <c r="C116">
        <v>871</v>
      </c>
      <c r="D116">
        <v>18</v>
      </c>
      <c r="E116">
        <v>0</v>
      </c>
      <c r="F116">
        <v>12</v>
      </c>
      <c r="G116">
        <v>14</v>
      </c>
      <c r="H116">
        <v>1</v>
      </c>
      <c r="I116">
        <v>7</v>
      </c>
      <c r="J116">
        <f t="shared" si="3"/>
        <v>0</v>
      </c>
      <c r="K116">
        <f t="shared" si="4"/>
        <v>3</v>
      </c>
      <c r="L116" t="str">
        <f t="shared" si="5"/>
        <v>Away Win</v>
      </c>
    </row>
    <row r="117" spans="1:12" x14ac:dyDescent="0.35">
      <c r="A117">
        <v>2</v>
      </c>
      <c r="B117">
        <v>9</v>
      </c>
      <c r="C117">
        <v>872</v>
      </c>
      <c r="D117">
        <v>19</v>
      </c>
      <c r="E117">
        <v>3</v>
      </c>
      <c r="F117">
        <v>23</v>
      </c>
      <c r="G117">
        <v>13</v>
      </c>
      <c r="H117">
        <v>1</v>
      </c>
      <c r="I117">
        <v>12</v>
      </c>
      <c r="J117">
        <f t="shared" si="3"/>
        <v>3</v>
      </c>
      <c r="K117">
        <f t="shared" si="4"/>
        <v>0</v>
      </c>
      <c r="L117" t="str">
        <f t="shared" si="5"/>
        <v>Home Win</v>
      </c>
    </row>
    <row r="118" spans="1:12" x14ac:dyDescent="0.35">
      <c r="A118">
        <v>2</v>
      </c>
      <c r="B118">
        <v>9</v>
      </c>
      <c r="C118">
        <v>873</v>
      </c>
      <c r="D118">
        <v>20</v>
      </c>
      <c r="E118">
        <v>1</v>
      </c>
      <c r="F118">
        <v>8</v>
      </c>
      <c r="G118">
        <v>12</v>
      </c>
      <c r="H118">
        <v>3</v>
      </c>
      <c r="I118">
        <v>18</v>
      </c>
      <c r="J118">
        <f t="shared" si="3"/>
        <v>0</v>
      </c>
      <c r="K118">
        <f t="shared" si="4"/>
        <v>3</v>
      </c>
      <c r="L118" t="str">
        <f t="shared" si="5"/>
        <v>Away Win</v>
      </c>
    </row>
    <row r="119" spans="1:12" x14ac:dyDescent="0.35">
      <c r="A119">
        <v>2</v>
      </c>
      <c r="B119">
        <v>9</v>
      </c>
      <c r="C119">
        <v>874</v>
      </c>
      <c r="D119">
        <v>21</v>
      </c>
      <c r="E119">
        <v>3</v>
      </c>
      <c r="F119">
        <v>19</v>
      </c>
      <c r="G119">
        <v>11</v>
      </c>
      <c r="H119">
        <v>1</v>
      </c>
      <c r="I119">
        <v>11</v>
      </c>
      <c r="J119">
        <f t="shared" si="3"/>
        <v>3</v>
      </c>
      <c r="K119">
        <f t="shared" si="4"/>
        <v>0</v>
      </c>
      <c r="L119" t="str">
        <f t="shared" si="5"/>
        <v>Home Win</v>
      </c>
    </row>
    <row r="120" spans="1:12" x14ac:dyDescent="0.35">
      <c r="A120">
        <v>2</v>
      </c>
      <c r="B120">
        <v>9</v>
      </c>
      <c r="C120">
        <v>875</v>
      </c>
      <c r="D120">
        <v>22</v>
      </c>
      <c r="E120">
        <v>3</v>
      </c>
      <c r="F120">
        <v>19</v>
      </c>
      <c r="G120">
        <v>10</v>
      </c>
      <c r="H120">
        <v>0</v>
      </c>
      <c r="I120">
        <v>8</v>
      </c>
      <c r="J120">
        <f t="shared" si="3"/>
        <v>3</v>
      </c>
      <c r="K120">
        <f t="shared" si="4"/>
        <v>0</v>
      </c>
      <c r="L120" t="str">
        <f t="shared" si="5"/>
        <v>Home Win</v>
      </c>
    </row>
    <row r="121" spans="1:12" x14ac:dyDescent="0.35">
      <c r="A121">
        <v>2</v>
      </c>
      <c r="B121">
        <v>9</v>
      </c>
      <c r="C121">
        <v>876</v>
      </c>
      <c r="D121">
        <v>23</v>
      </c>
      <c r="E121">
        <v>2</v>
      </c>
      <c r="F121">
        <v>17</v>
      </c>
      <c r="G121">
        <v>9</v>
      </c>
      <c r="H121">
        <v>1</v>
      </c>
      <c r="I121">
        <v>6</v>
      </c>
      <c r="J121">
        <f t="shared" si="3"/>
        <v>3</v>
      </c>
      <c r="K121">
        <f t="shared" si="4"/>
        <v>0</v>
      </c>
      <c r="L121" t="str">
        <f t="shared" si="5"/>
        <v>Home Win</v>
      </c>
    </row>
    <row r="122" spans="1:12" x14ac:dyDescent="0.35">
      <c r="A122">
        <v>2</v>
      </c>
      <c r="B122">
        <v>9</v>
      </c>
      <c r="C122">
        <v>877</v>
      </c>
      <c r="D122">
        <v>24</v>
      </c>
      <c r="E122">
        <v>0</v>
      </c>
      <c r="F122">
        <v>8</v>
      </c>
      <c r="G122">
        <v>8</v>
      </c>
      <c r="H122">
        <v>1</v>
      </c>
      <c r="I122">
        <v>18</v>
      </c>
      <c r="J122">
        <f t="shared" si="3"/>
        <v>0</v>
      </c>
      <c r="K122">
        <f t="shared" si="4"/>
        <v>3</v>
      </c>
      <c r="L122" t="str">
        <f t="shared" si="5"/>
        <v>Away Win</v>
      </c>
    </row>
    <row r="123" spans="1:12" x14ac:dyDescent="0.35">
      <c r="A123">
        <v>2</v>
      </c>
      <c r="B123">
        <v>9</v>
      </c>
      <c r="C123">
        <v>878</v>
      </c>
      <c r="D123">
        <v>25</v>
      </c>
      <c r="E123">
        <v>1</v>
      </c>
      <c r="F123">
        <v>10</v>
      </c>
      <c r="G123">
        <v>7</v>
      </c>
      <c r="H123">
        <v>2</v>
      </c>
      <c r="I123">
        <v>13</v>
      </c>
      <c r="J123">
        <f t="shared" si="3"/>
        <v>0</v>
      </c>
      <c r="K123">
        <f t="shared" si="4"/>
        <v>3</v>
      </c>
      <c r="L123" t="str">
        <f t="shared" si="5"/>
        <v>Away Win</v>
      </c>
    </row>
    <row r="124" spans="1:12" x14ac:dyDescent="0.35">
      <c r="A124">
        <v>2</v>
      </c>
      <c r="B124">
        <v>9</v>
      </c>
      <c r="C124">
        <v>879</v>
      </c>
      <c r="D124">
        <v>26</v>
      </c>
      <c r="E124">
        <v>0</v>
      </c>
      <c r="F124">
        <v>9</v>
      </c>
      <c r="G124">
        <v>6</v>
      </c>
      <c r="H124">
        <v>1</v>
      </c>
      <c r="I124">
        <v>20</v>
      </c>
      <c r="J124">
        <f t="shared" si="3"/>
        <v>0</v>
      </c>
      <c r="K124">
        <f t="shared" si="4"/>
        <v>3</v>
      </c>
      <c r="L124" t="str">
        <f t="shared" si="5"/>
        <v>Away Win</v>
      </c>
    </row>
    <row r="125" spans="1:12" x14ac:dyDescent="0.35">
      <c r="A125">
        <v>2</v>
      </c>
      <c r="B125">
        <v>9</v>
      </c>
      <c r="C125">
        <v>880</v>
      </c>
      <c r="D125">
        <v>27</v>
      </c>
      <c r="E125">
        <v>2</v>
      </c>
      <c r="F125">
        <v>18</v>
      </c>
      <c r="G125">
        <v>5</v>
      </c>
      <c r="H125">
        <v>1</v>
      </c>
      <c r="I125">
        <v>12</v>
      </c>
      <c r="J125">
        <f t="shared" si="3"/>
        <v>3</v>
      </c>
      <c r="K125">
        <f t="shared" si="4"/>
        <v>0</v>
      </c>
      <c r="L125" t="str">
        <f t="shared" si="5"/>
        <v>Home Win</v>
      </c>
    </row>
    <row r="126" spans="1:12" x14ac:dyDescent="0.35">
      <c r="A126">
        <v>2</v>
      </c>
      <c r="B126">
        <v>9</v>
      </c>
      <c r="C126">
        <v>881</v>
      </c>
      <c r="D126">
        <v>28</v>
      </c>
      <c r="E126">
        <v>1</v>
      </c>
      <c r="F126">
        <v>8</v>
      </c>
      <c r="G126">
        <v>4</v>
      </c>
      <c r="H126">
        <v>0</v>
      </c>
      <c r="I126">
        <v>19</v>
      </c>
      <c r="J126">
        <f t="shared" si="3"/>
        <v>3</v>
      </c>
      <c r="K126">
        <f t="shared" si="4"/>
        <v>0</v>
      </c>
      <c r="L126" t="str">
        <f t="shared" si="5"/>
        <v>Home Win</v>
      </c>
    </row>
    <row r="127" spans="1:12" x14ac:dyDescent="0.35">
      <c r="A127">
        <v>2</v>
      </c>
      <c r="B127">
        <v>9</v>
      </c>
      <c r="C127">
        <v>882</v>
      </c>
      <c r="D127">
        <v>2</v>
      </c>
      <c r="E127">
        <v>0</v>
      </c>
      <c r="F127">
        <v>12</v>
      </c>
      <c r="G127">
        <v>3</v>
      </c>
      <c r="H127">
        <v>2</v>
      </c>
      <c r="I127">
        <v>10</v>
      </c>
      <c r="J127">
        <f t="shared" si="3"/>
        <v>0</v>
      </c>
      <c r="K127">
        <f t="shared" si="4"/>
        <v>3</v>
      </c>
      <c r="L127" t="str">
        <f t="shared" si="5"/>
        <v>Away Win</v>
      </c>
    </row>
    <row r="128" spans="1:12" x14ac:dyDescent="0.35">
      <c r="A128">
        <v>2</v>
      </c>
      <c r="B128">
        <v>10</v>
      </c>
      <c r="C128">
        <v>883</v>
      </c>
      <c r="D128">
        <v>16</v>
      </c>
      <c r="E128">
        <v>1</v>
      </c>
      <c r="F128">
        <v>13</v>
      </c>
      <c r="G128">
        <v>1</v>
      </c>
      <c r="H128">
        <v>1</v>
      </c>
      <c r="I128">
        <v>16</v>
      </c>
      <c r="J128">
        <f t="shared" si="3"/>
        <v>1</v>
      </c>
      <c r="K128">
        <f t="shared" si="4"/>
        <v>1</v>
      </c>
      <c r="L128" t="str">
        <f t="shared" si="5"/>
        <v>Draw</v>
      </c>
    </row>
    <row r="129" spans="1:12" x14ac:dyDescent="0.35">
      <c r="A129">
        <v>2</v>
      </c>
      <c r="B129">
        <v>10</v>
      </c>
      <c r="C129">
        <v>884</v>
      </c>
      <c r="D129">
        <v>15</v>
      </c>
      <c r="E129">
        <v>2</v>
      </c>
      <c r="F129">
        <v>18</v>
      </c>
      <c r="G129">
        <v>17</v>
      </c>
      <c r="H129">
        <v>0</v>
      </c>
      <c r="I129">
        <v>7</v>
      </c>
      <c r="J129">
        <f t="shared" si="3"/>
        <v>3</v>
      </c>
      <c r="K129">
        <f t="shared" si="4"/>
        <v>0</v>
      </c>
      <c r="L129" t="str">
        <f t="shared" si="5"/>
        <v>Home Win</v>
      </c>
    </row>
    <row r="130" spans="1:12" x14ac:dyDescent="0.35">
      <c r="A130">
        <v>2</v>
      </c>
      <c r="B130">
        <v>10</v>
      </c>
      <c r="C130">
        <v>885</v>
      </c>
      <c r="D130">
        <v>14</v>
      </c>
      <c r="E130">
        <v>2</v>
      </c>
      <c r="F130">
        <v>9</v>
      </c>
      <c r="G130">
        <v>18</v>
      </c>
      <c r="H130">
        <v>2</v>
      </c>
      <c r="I130">
        <v>7</v>
      </c>
      <c r="J130">
        <f t="shared" ref="J130:J193" si="6">IF(E130&gt;H130, 3, IF(E130=H130, 1, 0))</f>
        <v>1</v>
      </c>
      <c r="K130">
        <f t="shared" ref="K130:K193" si="7">IF(E130&lt;H130, 3, IF(E130=H130, 1, 0))</f>
        <v>1</v>
      </c>
      <c r="L130" t="str">
        <f t="shared" si="5"/>
        <v>Draw</v>
      </c>
    </row>
    <row r="131" spans="1:12" x14ac:dyDescent="0.35">
      <c r="A131">
        <v>2</v>
      </c>
      <c r="B131">
        <v>10</v>
      </c>
      <c r="C131">
        <v>886</v>
      </c>
      <c r="D131">
        <v>13</v>
      </c>
      <c r="E131">
        <v>2</v>
      </c>
      <c r="F131">
        <v>17</v>
      </c>
      <c r="G131">
        <v>19</v>
      </c>
      <c r="H131">
        <v>3</v>
      </c>
      <c r="I131">
        <v>10</v>
      </c>
      <c r="J131">
        <f t="shared" si="6"/>
        <v>0</v>
      </c>
      <c r="K131">
        <f t="shared" si="7"/>
        <v>3</v>
      </c>
      <c r="L131" t="str">
        <f t="shared" ref="L131:L194" si="8">IF(J131=1, "Draw", IF(J131=3, "Home Win", "Away Win"))</f>
        <v>Away Win</v>
      </c>
    </row>
    <row r="132" spans="1:12" x14ac:dyDescent="0.35">
      <c r="A132">
        <v>2</v>
      </c>
      <c r="B132">
        <v>10</v>
      </c>
      <c r="C132">
        <v>887</v>
      </c>
      <c r="D132">
        <v>12</v>
      </c>
      <c r="E132">
        <v>0</v>
      </c>
      <c r="F132">
        <v>11</v>
      </c>
      <c r="G132">
        <v>20</v>
      </c>
      <c r="H132">
        <v>3</v>
      </c>
      <c r="I132">
        <v>11</v>
      </c>
      <c r="J132">
        <f t="shared" si="6"/>
        <v>0</v>
      </c>
      <c r="K132">
        <f t="shared" si="7"/>
        <v>3</v>
      </c>
      <c r="L132" t="str">
        <f t="shared" si="8"/>
        <v>Away Win</v>
      </c>
    </row>
    <row r="133" spans="1:12" x14ac:dyDescent="0.35">
      <c r="A133">
        <v>2</v>
      </c>
      <c r="B133">
        <v>10</v>
      </c>
      <c r="C133">
        <v>888</v>
      </c>
      <c r="D133">
        <v>11</v>
      </c>
      <c r="E133">
        <v>2</v>
      </c>
      <c r="F133">
        <v>13</v>
      </c>
      <c r="G133">
        <v>21</v>
      </c>
      <c r="H133">
        <v>1</v>
      </c>
      <c r="I133">
        <v>13</v>
      </c>
      <c r="J133">
        <f t="shared" si="6"/>
        <v>3</v>
      </c>
      <c r="K133">
        <f t="shared" si="7"/>
        <v>0</v>
      </c>
      <c r="L133" t="str">
        <f t="shared" si="8"/>
        <v>Home Win</v>
      </c>
    </row>
    <row r="134" spans="1:12" x14ac:dyDescent="0.35">
      <c r="A134">
        <v>2</v>
      </c>
      <c r="B134">
        <v>10</v>
      </c>
      <c r="C134">
        <v>889</v>
      </c>
      <c r="D134">
        <v>10</v>
      </c>
      <c r="E134">
        <v>1</v>
      </c>
      <c r="F134">
        <v>6</v>
      </c>
      <c r="G134">
        <v>22</v>
      </c>
      <c r="H134">
        <v>1</v>
      </c>
      <c r="I134">
        <v>19</v>
      </c>
      <c r="J134">
        <f t="shared" si="6"/>
        <v>1</v>
      </c>
      <c r="K134">
        <f t="shared" si="7"/>
        <v>1</v>
      </c>
      <c r="L134" t="str">
        <f t="shared" si="8"/>
        <v>Draw</v>
      </c>
    </row>
    <row r="135" spans="1:12" x14ac:dyDescent="0.35">
      <c r="A135">
        <v>2</v>
      </c>
      <c r="B135">
        <v>10</v>
      </c>
      <c r="C135">
        <v>890</v>
      </c>
      <c r="D135">
        <v>9</v>
      </c>
      <c r="E135">
        <v>0</v>
      </c>
      <c r="F135">
        <v>12</v>
      </c>
      <c r="G135">
        <v>23</v>
      </c>
      <c r="H135">
        <v>2</v>
      </c>
      <c r="I135">
        <v>11</v>
      </c>
      <c r="J135">
        <f t="shared" si="6"/>
        <v>0</v>
      </c>
      <c r="K135">
        <f t="shared" si="7"/>
        <v>3</v>
      </c>
      <c r="L135" t="str">
        <f t="shared" si="8"/>
        <v>Away Win</v>
      </c>
    </row>
    <row r="136" spans="1:12" x14ac:dyDescent="0.35">
      <c r="A136">
        <v>2</v>
      </c>
      <c r="B136">
        <v>10</v>
      </c>
      <c r="C136">
        <v>891</v>
      </c>
      <c r="D136">
        <v>8</v>
      </c>
      <c r="E136">
        <v>1</v>
      </c>
      <c r="F136">
        <v>15</v>
      </c>
      <c r="G136">
        <v>24</v>
      </c>
      <c r="H136">
        <v>3</v>
      </c>
      <c r="I136">
        <v>7</v>
      </c>
      <c r="J136">
        <f t="shared" si="6"/>
        <v>0</v>
      </c>
      <c r="K136">
        <f t="shared" si="7"/>
        <v>3</v>
      </c>
      <c r="L136" t="str">
        <f t="shared" si="8"/>
        <v>Away Win</v>
      </c>
    </row>
    <row r="137" spans="1:12" x14ac:dyDescent="0.35">
      <c r="A137">
        <v>2</v>
      </c>
      <c r="B137">
        <v>10</v>
      </c>
      <c r="C137">
        <v>892</v>
      </c>
      <c r="D137">
        <v>7</v>
      </c>
      <c r="E137">
        <v>2</v>
      </c>
      <c r="F137">
        <v>19</v>
      </c>
      <c r="G137">
        <v>25</v>
      </c>
      <c r="H137">
        <v>0</v>
      </c>
      <c r="I137">
        <v>8</v>
      </c>
      <c r="J137">
        <f t="shared" si="6"/>
        <v>3</v>
      </c>
      <c r="K137">
        <f t="shared" si="7"/>
        <v>0</v>
      </c>
      <c r="L137" t="str">
        <f t="shared" si="8"/>
        <v>Home Win</v>
      </c>
    </row>
    <row r="138" spans="1:12" x14ac:dyDescent="0.35">
      <c r="A138">
        <v>2</v>
      </c>
      <c r="B138">
        <v>10</v>
      </c>
      <c r="C138">
        <v>893</v>
      </c>
      <c r="D138">
        <v>6</v>
      </c>
      <c r="E138">
        <v>1</v>
      </c>
      <c r="F138">
        <v>25</v>
      </c>
      <c r="G138">
        <v>26</v>
      </c>
      <c r="H138">
        <v>1</v>
      </c>
      <c r="I138">
        <v>10</v>
      </c>
      <c r="J138">
        <f t="shared" si="6"/>
        <v>1</v>
      </c>
      <c r="K138">
        <f t="shared" si="7"/>
        <v>1</v>
      </c>
      <c r="L138" t="str">
        <f t="shared" si="8"/>
        <v>Draw</v>
      </c>
    </row>
    <row r="139" spans="1:12" x14ac:dyDescent="0.35">
      <c r="A139">
        <v>2</v>
      </c>
      <c r="B139">
        <v>10</v>
      </c>
      <c r="C139">
        <v>894</v>
      </c>
      <c r="D139">
        <v>5</v>
      </c>
      <c r="E139">
        <v>1</v>
      </c>
      <c r="F139">
        <v>18</v>
      </c>
      <c r="G139">
        <v>27</v>
      </c>
      <c r="H139">
        <v>1</v>
      </c>
      <c r="I139">
        <v>15</v>
      </c>
      <c r="J139">
        <f t="shared" si="6"/>
        <v>1</v>
      </c>
      <c r="K139">
        <f t="shared" si="7"/>
        <v>1</v>
      </c>
      <c r="L139" t="str">
        <f t="shared" si="8"/>
        <v>Draw</v>
      </c>
    </row>
    <row r="140" spans="1:12" x14ac:dyDescent="0.35">
      <c r="A140">
        <v>2</v>
      </c>
      <c r="B140">
        <v>10</v>
      </c>
      <c r="C140">
        <v>895</v>
      </c>
      <c r="D140">
        <v>4</v>
      </c>
      <c r="E140">
        <v>2</v>
      </c>
      <c r="F140">
        <v>22</v>
      </c>
      <c r="G140">
        <v>28</v>
      </c>
      <c r="H140">
        <v>1</v>
      </c>
      <c r="I140">
        <v>14</v>
      </c>
      <c r="J140">
        <f t="shared" si="6"/>
        <v>3</v>
      </c>
      <c r="K140">
        <f t="shared" si="7"/>
        <v>0</v>
      </c>
      <c r="L140" t="str">
        <f t="shared" si="8"/>
        <v>Home Win</v>
      </c>
    </row>
    <row r="141" spans="1:12" x14ac:dyDescent="0.35">
      <c r="A141">
        <v>2</v>
      </c>
      <c r="B141">
        <v>10</v>
      </c>
      <c r="C141">
        <v>896</v>
      </c>
      <c r="D141">
        <v>3</v>
      </c>
      <c r="E141">
        <v>2</v>
      </c>
      <c r="F141">
        <v>14</v>
      </c>
      <c r="G141">
        <v>2</v>
      </c>
      <c r="H141">
        <v>1</v>
      </c>
      <c r="I141">
        <v>10</v>
      </c>
      <c r="J141">
        <f t="shared" si="6"/>
        <v>3</v>
      </c>
      <c r="K141">
        <f t="shared" si="7"/>
        <v>0</v>
      </c>
      <c r="L141" t="str">
        <f t="shared" si="8"/>
        <v>Home Win</v>
      </c>
    </row>
    <row r="142" spans="1:12" x14ac:dyDescent="0.35">
      <c r="A142">
        <v>2</v>
      </c>
      <c r="B142">
        <v>11</v>
      </c>
      <c r="C142">
        <v>897</v>
      </c>
      <c r="D142">
        <v>10</v>
      </c>
      <c r="E142">
        <v>1</v>
      </c>
      <c r="F142">
        <v>13</v>
      </c>
      <c r="G142">
        <v>1</v>
      </c>
      <c r="H142">
        <v>2</v>
      </c>
      <c r="I142">
        <v>19</v>
      </c>
      <c r="J142">
        <f t="shared" si="6"/>
        <v>0</v>
      </c>
      <c r="K142">
        <f t="shared" si="7"/>
        <v>3</v>
      </c>
      <c r="L142" t="str">
        <f t="shared" si="8"/>
        <v>Away Win</v>
      </c>
    </row>
    <row r="143" spans="1:12" x14ac:dyDescent="0.35">
      <c r="A143">
        <v>2</v>
      </c>
      <c r="B143">
        <v>11</v>
      </c>
      <c r="C143">
        <v>898</v>
      </c>
      <c r="D143">
        <v>9</v>
      </c>
      <c r="E143">
        <v>2</v>
      </c>
      <c r="F143">
        <v>17</v>
      </c>
      <c r="G143">
        <v>11</v>
      </c>
      <c r="H143">
        <v>2</v>
      </c>
      <c r="I143">
        <v>11</v>
      </c>
      <c r="J143">
        <f t="shared" si="6"/>
        <v>1</v>
      </c>
      <c r="K143">
        <f t="shared" si="7"/>
        <v>1</v>
      </c>
      <c r="L143" t="str">
        <f t="shared" si="8"/>
        <v>Draw</v>
      </c>
    </row>
    <row r="144" spans="1:12" x14ac:dyDescent="0.35">
      <c r="A144">
        <v>2</v>
      </c>
      <c r="B144">
        <v>11</v>
      </c>
      <c r="C144">
        <v>899</v>
      </c>
      <c r="D144">
        <v>8</v>
      </c>
      <c r="E144">
        <v>3</v>
      </c>
      <c r="F144">
        <v>24</v>
      </c>
      <c r="G144">
        <v>12</v>
      </c>
      <c r="H144">
        <v>0</v>
      </c>
      <c r="I144">
        <v>5</v>
      </c>
      <c r="J144">
        <f t="shared" si="6"/>
        <v>3</v>
      </c>
      <c r="K144">
        <f t="shared" si="7"/>
        <v>0</v>
      </c>
      <c r="L144" t="str">
        <f t="shared" si="8"/>
        <v>Home Win</v>
      </c>
    </row>
    <row r="145" spans="1:12" x14ac:dyDescent="0.35">
      <c r="A145">
        <v>2</v>
      </c>
      <c r="B145">
        <v>11</v>
      </c>
      <c r="C145">
        <v>900</v>
      </c>
      <c r="D145">
        <v>7</v>
      </c>
      <c r="E145">
        <v>3</v>
      </c>
      <c r="F145">
        <v>19</v>
      </c>
      <c r="G145">
        <v>13</v>
      </c>
      <c r="H145">
        <v>1</v>
      </c>
      <c r="I145">
        <v>8</v>
      </c>
      <c r="J145">
        <f t="shared" si="6"/>
        <v>3</v>
      </c>
      <c r="K145">
        <f t="shared" si="7"/>
        <v>0</v>
      </c>
      <c r="L145" t="str">
        <f t="shared" si="8"/>
        <v>Home Win</v>
      </c>
    </row>
    <row r="146" spans="1:12" x14ac:dyDescent="0.35">
      <c r="A146">
        <v>2</v>
      </c>
      <c r="B146">
        <v>11</v>
      </c>
      <c r="C146">
        <v>901</v>
      </c>
      <c r="D146">
        <v>6</v>
      </c>
      <c r="E146">
        <v>3</v>
      </c>
      <c r="F146">
        <v>17</v>
      </c>
      <c r="G146">
        <v>14</v>
      </c>
      <c r="H146">
        <v>1</v>
      </c>
      <c r="I146">
        <v>7</v>
      </c>
      <c r="J146">
        <f t="shared" si="6"/>
        <v>3</v>
      </c>
      <c r="K146">
        <f t="shared" si="7"/>
        <v>0</v>
      </c>
      <c r="L146" t="str">
        <f t="shared" si="8"/>
        <v>Home Win</v>
      </c>
    </row>
    <row r="147" spans="1:12" x14ac:dyDescent="0.35">
      <c r="A147">
        <v>2</v>
      </c>
      <c r="B147">
        <v>11</v>
      </c>
      <c r="C147">
        <v>902</v>
      </c>
      <c r="D147">
        <v>5</v>
      </c>
      <c r="E147">
        <v>1</v>
      </c>
      <c r="F147">
        <v>18</v>
      </c>
      <c r="G147">
        <v>15</v>
      </c>
      <c r="H147">
        <v>1</v>
      </c>
      <c r="I147">
        <v>10</v>
      </c>
      <c r="J147">
        <f t="shared" si="6"/>
        <v>1</v>
      </c>
      <c r="K147">
        <f t="shared" si="7"/>
        <v>1</v>
      </c>
      <c r="L147" t="str">
        <f t="shared" si="8"/>
        <v>Draw</v>
      </c>
    </row>
    <row r="148" spans="1:12" x14ac:dyDescent="0.35">
      <c r="A148">
        <v>2</v>
      </c>
      <c r="B148">
        <v>11</v>
      </c>
      <c r="C148">
        <v>903</v>
      </c>
      <c r="D148">
        <v>4</v>
      </c>
      <c r="E148">
        <v>4</v>
      </c>
      <c r="F148">
        <v>26</v>
      </c>
      <c r="G148">
        <v>16</v>
      </c>
      <c r="H148">
        <v>3</v>
      </c>
      <c r="I148">
        <v>7</v>
      </c>
      <c r="J148">
        <f t="shared" si="6"/>
        <v>3</v>
      </c>
      <c r="K148">
        <f t="shared" si="7"/>
        <v>0</v>
      </c>
      <c r="L148" t="str">
        <f t="shared" si="8"/>
        <v>Home Win</v>
      </c>
    </row>
    <row r="149" spans="1:12" x14ac:dyDescent="0.35">
      <c r="A149">
        <v>2</v>
      </c>
      <c r="B149">
        <v>11</v>
      </c>
      <c r="C149">
        <v>904</v>
      </c>
      <c r="D149">
        <v>3</v>
      </c>
      <c r="E149">
        <v>1</v>
      </c>
      <c r="F149">
        <v>13</v>
      </c>
      <c r="G149">
        <v>17</v>
      </c>
      <c r="H149">
        <v>1</v>
      </c>
      <c r="I149">
        <v>7</v>
      </c>
      <c r="J149">
        <f t="shared" si="6"/>
        <v>1</v>
      </c>
      <c r="K149">
        <f t="shared" si="7"/>
        <v>1</v>
      </c>
      <c r="L149" t="str">
        <f t="shared" si="8"/>
        <v>Draw</v>
      </c>
    </row>
    <row r="150" spans="1:12" x14ac:dyDescent="0.35">
      <c r="A150">
        <v>2</v>
      </c>
      <c r="B150">
        <v>11</v>
      </c>
      <c r="C150">
        <v>905</v>
      </c>
      <c r="D150">
        <v>2</v>
      </c>
      <c r="E150">
        <v>2</v>
      </c>
      <c r="F150">
        <v>12</v>
      </c>
      <c r="G150">
        <v>18</v>
      </c>
      <c r="H150">
        <v>1</v>
      </c>
      <c r="I150">
        <v>12</v>
      </c>
      <c r="J150">
        <f t="shared" si="6"/>
        <v>3</v>
      </c>
      <c r="K150">
        <f t="shared" si="7"/>
        <v>0</v>
      </c>
      <c r="L150" t="str">
        <f t="shared" si="8"/>
        <v>Home Win</v>
      </c>
    </row>
    <row r="151" spans="1:12" x14ac:dyDescent="0.35">
      <c r="A151">
        <v>2</v>
      </c>
      <c r="B151">
        <v>11</v>
      </c>
      <c r="C151">
        <v>906</v>
      </c>
      <c r="D151">
        <v>28</v>
      </c>
      <c r="E151">
        <v>0</v>
      </c>
      <c r="F151">
        <v>3</v>
      </c>
      <c r="G151">
        <v>19</v>
      </c>
      <c r="H151">
        <v>0</v>
      </c>
      <c r="I151">
        <v>11</v>
      </c>
      <c r="J151">
        <f t="shared" si="6"/>
        <v>1</v>
      </c>
      <c r="K151">
        <f t="shared" si="7"/>
        <v>1</v>
      </c>
      <c r="L151" t="str">
        <f t="shared" si="8"/>
        <v>Draw</v>
      </c>
    </row>
    <row r="152" spans="1:12" x14ac:dyDescent="0.35">
      <c r="A152">
        <v>2</v>
      </c>
      <c r="B152">
        <v>11</v>
      </c>
      <c r="C152">
        <v>907</v>
      </c>
      <c r="D152">
        <v>27</v>
      </c>
      <c r="E152">
        <v>2</v>
      </c>
      <c r="F152">
        <v>26</v>
      </c>
      <c r="G152">
        <v>20</v>
      </c>
      <c r="H152">
        <v>0</v>
      </c>
      <c r="I152">
        <v>4</v>
      </c>
      <c r="J152">
        <f t="shared" si="6"/>
        <v>3</v>
      </c>
      <c r="K152">
        <f t="shared" si="7"/>
        <v>0</v>
      </c>
      <c r="L152" t="str">
        <f t="shared" si="8"/>
        <v>Home Win</v>
      </c>
    </row>
    <row r="153" spans="1:12" x14ac:dyDescent="0.35">
      <c r="A153">
        <v>2</v>
      </c>
      <c r="B153">
        <v>11</v>
      </c>
      <c r="C153">
        <v>908</v>
      </c>
      <c r="D153">
        <v>26</v>
      </c>
      <c r="E153">
        <v>0</v>
      </c>
      <c r="F153">
        <v>8</v>
      </c>
      <c r="G153">
        <v>21</v>
      </c>
      <c r="H153">
        <v>0</v>
      </c>
      <c r="I153">
        <v>19</v>
      </c>
      <c r="J153">
        <f t="shared" si="6"/>
        <v>1</v>
      </c>
      <c r="K153">
        <f t="shared" si="7"/>
        <v>1</v>
      </c>
      <c r="L153" t="str">
        <f t="shared" si="8"/>
        <v>Draw</v>
      </c>
    </row>
    <row r="154" spans="1:12" x14ac:dyDescent="0.35">
      <c r="A154">
        <v>2</v>
      </c>
      <c r="B154">
        <v>11</v>
      </c>
      <c r="C154">
        <v>909</v>
      </c>
      <c r="D154">
        <v>25</v>
      </c>
      <c r="E154">
        <v>2</v>
      </c>
      <c r="F154">
        <v>11</v>
      </c>
      <c r="G154">
        <v>22</v>
      </c>
      <c r="H154">
        <v>1</v>
      </c>
      <c r="I154">
        <v>12</v>
      </c>
      <c r="J154">
        <f t="shared" si="6"/>
        <v>3</v>
      </c>
      <c r="K154">
        <f t="shared" si="7"/>
        <v>0</v>
      </c>
      <c r="L154" t="str">
        <f t="shared" si="8"/>
        <v>Home Win</v>
      </c>
    </row>
    <row r="155" spans="1:12" x14ac:dyDescent="0.35">
      <c r="A155">
        <v>2</v>
      </c>
      <c r="B155">
        <v>11</v>
      </c>
      <c r="C155">
        <v>910</v>
      </c>
      <c r="D155">
        <v>24</v>
      </c>
      <c r="E155">
        <v>4</v>
      </c>
      <c r="F155">
        <v>23</v>
      </c>
      <c r="G155">
        <v>23</v>
      </c>
      <c r="H155">
        <v>1</v>
      </c>
      <c r="I155">
        <v>6</v>
      </c>
      <c r="J155">
        <f t="shared" si="6"/>
        <v>3</v>
      </c>
      <c r="K155">
        <f t="shared" si="7"/>
        <v>0</v>
      </c>
      <c r="L155" t="str">
        <f t="shared" si="8"/>
        <v>Home Win</v>
      </c>
    </row>
    <row r="156" spans="1:12" x14ac:dyDescent="0.35">
      <c r="A156">
        <v>2</v>
      </c>
      <c r="B156">
        <v>12</v>
      </c>
      <c r="C156">
        <v>911</v>
      </c>
      <c r="D156">
        <v>1</v>
      </c>
      <c r="E156">
        <v>0</v>
      </c>
      <c r="F156">
        <v>5</v>
      </c>
      <c r="G156">
        <v>27</v>
      </c>
      <c r="H156">
        <v>2</v>
      </c>
      <c r="I156">
        <v>18</v>
      </c>
      <c r="J156">
        <f t="shared" si="6"/>
        <v>0</v>
      </c>
      <c r="K156">
        <f t="shared" si="7"/>
        <v>3</v>
      </c>
      <c r="L156" t="str">
        <f t="shared" si="8"/>
        <v>Away Win</v>
      </c>
    </row>
    <row r="157" spans="1:12" x14ac:dyDescent="0.35">
      <c r="A157">
        <v>2</v>
      </c>
      <c r="B157">
        <v>12</v>
      </c>
      <c r="C157">
        <v>912</v>
      </c>
      <c r="D157">
        <v>28</v>
      </c>
      <c r="E157">
        <v>2</v>
      </c>
      <c r="F157">
        <v>20</v>
      </c>
      <c r="G157">
        <v>26</v>
      </c>
      <c r="H157">
        <v>0</v>
      </c>
      <c r="I157">
        <v>10</v>
      </c>
      <c r="J157">
        <f t="shared" si="6"/>
        <v>3</v>
      </c>
      <c r="K157">
        <f t="shared" si="7"/>
        <v>0</v>
      </c>
      <c r="L157" t="str">
        <f t="shared" si="8"/>
        <v>Home Win</v>
      </c>
    </row>
    <row r="158" spans="1:12" x14ac:dyDescent="0.35">
      <c r="A158">
        <v>2</v>
      </c>
      <c r="B158">
        <v>12</v>
      </c>
      <c r="C158">
        <v>913</v>
      </c>
      <c r="D158">
        <v>2</v>
      </c>
      <c r="E158">
        <v>5</v>
      </c>
      <c r="F158">
        <v>17</v>
      </c>
      <c r="G158">
        <v>25</v>
      </c>
      <c r="H158">
        <v>0</v>
      </c>
      <c r="I158">
        <v>7</v>
      </c>
      <c r="J158">
        <f t="shared" si="6"/>
        <v>3</v>
      </c>
      <c r="K158">
        <f t="shared" si="7"/>
        <v>0</v>
      </c>
      <c r="L158" t="str">
        <f t="shared" si="8"/>
        <v>Home Win</v>
      </c>
    </row>
    <row r="159" spans="1:12" x14ac:dyDescent="0.35">
      <c r="A159">
        <v>2</v>
      </c>
      <c r="B159">
        <v>12</v>
      </c>
      <c r="C159">
        <v>914</v>
      </c>
      <c r="D159">
        <v>3</v>
      </c>
      <c r="E159">
        <v>2</v>
      </c>
      <c r="F159">
        <v>9</v>
      </c>
      <c r="G159">
        <v>24</v>
      </c>
      <c r="H159">
        <v>6</v>
      </c>
      <c r="I159">
        <v>21</v>
      </c>
      <c r="J159">
        <f t="shared" si="6"/>
        <v>0</v>
      </c>
      <c r="K159">
        <f t="shared" si="7"/>
        <v>3</v>
      </c>
      <c r="L159" t="str">
        <f t="shared" si="8"/>
        <v>Away Win</v>
      </c>
    </row>
    <row r="160" spans="1:12" x14ac:dyDescent="0.35">
      <c r="A160">
        <v>2</v>
      </c>
      <c r="B160">
        <v>12</v>
      </c>
      <c r="C160">
        <v>915</v>
      </c>
      <c r="D160">
        <v>4</v>
      </c>
      <c r="E160">
        <v>3</v>
      </c>
      <c r="F160">
        <v>28</v>
      </c>
      <c r="G160">
        <v>23</v>
      </c>
      <c r="H160">
        <v>0</v>
      </c>
      <c r="I160">
        <v>8</v>
      </c>
      <c r="J160">
        <f t="shared" si="6"/>
        <v>3</v>
      </c>
      <c r="K160">
        <f t="shared" si="7"/>
        <v>0</v>
      </c>
      <c r="L160" t="str">
        <f t="shared" si="8"/>
        <v>Home Win</v>
      </c>
    </row>
    <row r="161" spans="1:12" x14ac:dyDescent="0.35">
      <c r="A161">
        <v>2</v>
      </c>
      <c r="B161">
        <v>12</v>
      </c>
      <c r="C161">
        <v>916</v>
      </c>
      <c r="D161">
        <v>5</v>
      </c>
      <c r="E161">
        <v>3</v>
      </c>
      <c r="F161">
        <v>17</v>
      </c>
      <c r="G161">
        <v>22</v>
      </c>
      <c r="H161">
        <v>1</v>
      </c>
      <c r="I161">
        <v>4</v>
      </c>
      <c r="J161">
        <f t="shared" si="6"/>
        <v>3</v>
      </c>
      <c r="K161">
        <f t="shared" si="7"/>
        <v>0</v>
      </c>
      <c r="L161" t="str">
        <f t="shared" si="8"/>
        <v>Home Win</v>
      </c>
    </row>
    <row r="162" spans="1:12" x14ac:dyDescent="0.35">
      <c r="A162">
        <v>2</v>
      </c>
      <c r="B162">
        <v>12</v>
      </c>
      <c r="C162">
        <v>917</v>
      </c>
      <c r="D162">
        <v>6</v>
      </c>
      <c r="E162">
        <v>3</v>
      </c>
      <c r="F162">
        <v>16</v>
      </c>
      <c r="G162">
        <v>21</v>
      </c>
      <c r="H162">
        <v>1</v>
      </c>
      <c r="I162">
        <v>5</v>
      </c>
      <c r="J162">
        <f t="shared" si="6"/>
        <v>3</v>
      </c>
      <c r="K162">
        <f t="shared" si="7"/>
        <v>0</v>
      </c>
      <c r="L162" t="str">
        <f t="shared" si="8"/>
        <v>Home Win</v>
      </c>
    </row>
    <row r="163" spans="1:12" x14ac:dyDescent="0.35">
      <c r="A163">
        <v>2</v>
      </c>
      <c r="B163">
        <v>12</v>
      </c>
      <c r="C163">
        <v>918</v>
      </c>
      <c r="D163">
        <v>7</v>
      </c>
      <c r="E163">
        <v>1</v>
      </c>
      <c r="F163">
        <v>16</v>
      </c>
      <c r="G163">
        <v>20</v>
      </c>
      <c r="H163">
        <v>1</v>
      </c>
      <c r="I163">
        <v>6</v>
      </c>
      <c r="J163">
        <f t="shared" si="6"/>
        <v>1</v>
      </c>
      <c r="K163">
        <f t="shared" si="7"/>
        <v>1</v>
      </c>
      <c r="L163" t="str">
        <f t="shared" si="8"/>
        <v>Draw</v>
      </c>
    </row>
    <row r="164" spans="1:12" x14ac:dyDescent="0.35">
      <c r="A164">
        <v>2</v>
      </c>
      <c r="B164">
        <v>12</v>
      </c>
      <c r="C164">
        <v>919</v>
      </c>
      <c r="D164">
        <v>8</v>
      </c>
      <c r="E164">
        <v>1</v>
      </c>
      <c r="F164">
        <v>13</v>
      </c>
      <c r="G164">
        <v>19</v>
      </c>
      <c r="H164">
        <v>2</v>
      </c>
      <c r="I164">
        <v>5</v>
      </c>
      <c r="J164">
        <f t="shared" si="6"/>
        <v>0</v>
      </c>
      <c r="K164">
        <f t="shared" si="7"/>
        <v>3</v>
      </c>
      <c r="L164" t="str">
        <f t="shared" si="8"/>
        <v>Away Win</v>
      </c>
    </row>
    <row r="165" spans="1:12" x14ac:dyDescent="0.35">
      <c r="A165">
        <v>2</v>
      </c>
      <c r="B165">
        <v>12</v>
      </c>
      <c r="C165">
        <v>920</v>
      </c>
      <c r="D165">
        <v>9</v>
      </c>
      <c r="E165">
        <v>1</v>
      </c>
      <c r="F165">
        <v>12</v>
      </c>
      <c r="G165">
        <v>18</v>
      </c>
      <c r="H165">
        <v>1</v>
      </c>
      <c r="I165">
        <v>14</v>
      </c>
      <c r="J165">
        <f t="shared" si="6"/>
        <v>1</v>
      </c>
      <c r="K165">
        <f t="shared" si="7"/>
        <v>1</v>
      </c>
      <c r="L165" t="str">
        <f t="shared" si="8"/>
        <v>Draw</v>
      </c>
    </row>
    <row r="166" spans="1:12" x14ac:dyDescent="0.35">
      <c r="A166">
        <v>2</v>
      </c>
      <c r="B166">
        <v>12</v>
      </c>
      <c r="C166">
        <v>921</v>
      </c>
      <c r="D166">
        <v>10</v>
      </c>
      <c r="E166">
        <v>2</v>
      </c>
      <c r="F166">
        <v>9</v>
      </c>
      <c r="G166">
        <v>17</v>
      </c>
      <c r="H166">
        <v>1</v>
      </c>
      <c r="I166">
        <v>26</v>
      </c>
      <c r="J166">
        <f t="shared" si="6"/>
        <v>3</v>
      </c>
      <c r="K166">
        <f t="shared" si="7"/>
        <v>0</v>
      </c>
      <c r="L166" t="str">
        <f t="shared" si="8"/>
        <v>Home Win</v>
      </c>
    </row>
    <row r="167" spans="1:12" x14ac:dyDescent="0.35">
      <c r="A167">
        <v>2</v>
      </c>
      <c r="B167">
        <v>12</v>
      </c>
      <c r="C167">
        <v>922</v>
      </c>
      <c r="D167">
        <v>11</v>
      </c>
      <c r="E167">
        <v>2</v>
      </c>
      <c r="F167">
        <v>21</v>
      </c>
      <c r="G167">
        <v>16</v>
      </c>
      <c r="H167">
        <v>1</v>
      </c>
      <c r="I167">
        <v>11</v>
      </c>
      <c r="J167">
        <f t="shared" si="6"/>
        <v>3</v>
      </c>
      <c r="K167">
        <f t="shared" si="7"/>
        <v>0</v>
      </c>
      <c r="L167" t="str">
        <f t="shared" si="8"/>
        <v>Home Win</v>
      </c>
    </row>
    <row r="168" spans="1:12" x14ac:dyDescent="0.35">
      <c r="A168">
        <v>2</v>
      </c>
      <c r="B168">
        <v>12</v>
      </c>
      <c r="C168">
        <v>923</v>
      </c>
      <c r="D168">
        <v>12</v>
      </c>
      <c r="E168">
        <v>3</v>
      </c>
      <c r="F168">
        <v>9</v>
      </c>
      <c r="G168">
        <v>15</v>
      </c>
      <c r="H168">
        <v>2</v>
      </c>
      <c r="I168">
        <v>22</v>
      </c>
      <c r="J168">
        <f t="shared" si="6"/>
        <v>3</v>
      </c>
      <c r="K168">
        <f t="shared" si="7"/>
        <v>0</v>
      </c>
      <c r="L168" t="str">
        <f t="shared" si="8"/>
        <v>Home Win</v>
      </c>
    </row>
    <row r="169" spans="1:12" x14ac:dyDescent="0.35">
      <c r="A169">
        <v>2</v>
      </c>
      <c r="B169">
        <v>12</v>
      </c>
      <c r="C169">
        <v>924</v>
      </c>
      <c r="D169">
        <v>13</v>
      </c>
      <c r="E169">
        <v>4</v>
      </c>
      <c r="F169">
        <v>21</v>
      </c>
      <c r="G169">
        <v>14</v>
      </c>
      <c r="H169">
        <v>1</v>
      </c>
      <c r="I169">
        <v>9</v>
      </c>
      <c r="J169">
        <f t="shared" si="6"/>
        <v>3</v>
      </c>
      <c r="K169">
        <f t="shared" si="7"/>
        <v>0</v>
      </c>
      <c r="L169" t="str">
        <f t="shared" si="8"/>
        <v>Home Win</v>
      </c>
    </row>
    <row r="170" spans="1:12" x14ac:dyDescent="0.35">
      <c r="A170">
        <v>2</v>
      </c>
      <c r="B170">
        <v>13</v>
      </c>
      <c r="C170">
        <v>925</v>
      </c>
      <c r="D170">
        <v>3</v>
      </c>
      <c r="E170">
        <v>2</v>
      </c>
      <c r="F170">
        <v>11</v>
      </c>
      <c r="G170">
        <v>1</v>
      </c>
      <c r="H170">
        <v>4</v>
      </c>
      <c r="I170">
        <v>14</v>
      </c>
      <c r="J170">
        <f t="shared" si="6"/>
        <v>0</v>
      </c>
      <c r="K170">
        <f t="shared" si="7"/>
        <v>3</v>
      </c>
      <c r="L170" t="str">
        <f t="shared" si="8"/>
        <v>Away Win</v>
      </c>
    </row>
    <row r="171" spans="1:12" x14ac:dyDescent="0.35">
      <c r="A171">
        <v>2</v>
      </c>
      <c r="B171">
        <v>13</v>
      </c>
      <c r="C171">
        <v>926</v>
      </c>
      <c r="D171">
        <v>2</v>
      </c>
      <c r="E171">
        <v>0</v>
      </c>
      <c r="F171">
        <v>5</v>
      </c>
      <c r="G171">
        <v>4</v>
      </c>
      <c r="H171">
        <v>2</v>
      </c>
      <c r="I171">
        <v>17</v>
      </c>
      <c r="J171">
        <f t="shared" si="6"/>
        <v>0</v>
      </c>
      <c r="K171">
        <f t="shared" si="7"/>
        <v>3</v>
      </c>
      <c r="L171" t="str">
        <f t="shared" si="8"/>
        <v>Away Win</v>
      </c>
    </row>
    <row r="172" spans="1:12" x14ac:dyDescent="0.35">
      <c r="A172">
        <v>2</v>
      </c>
      <c r="B172">
        <v>13</v>
      </c>
      <c r="C172">
        <v>927</v>
      </c>
      <c r="D172">
        <v>28</v>
      </c>
      <c r="E172">
        <v>0</v>
      </c>
      <c r="F172">
        <v>14</v>
      </c>
      <c r="G172">
        <v>5</v>
      </c>
      <c r="H172">
        <v>2</v>
      </c>
      <c r="I172">
        <v>11</v>
      </c>
      <c r="J172">
        <f t="shared" si="6"/>
        <v>0</v>
      </c>
      <c r="K172">
        <f t="shared" si="7"/>
        <v>3</v>
      </c>
      <c r="L172" t="str">
        <f t="shared" si="8"/>
        <v>Away Win</v>
      </c>
    </row>
    <row r="173" spans="1:12" x14ac:dyDescent="0.35">
      <c r="A173">
        <v>2</v>
      </c>
      <c r="B173">
        <v>13</v>
      </c>
      <c r="C173">
        <v>928</v>
      </c>
      <c r="D173">
        <v>27</v>
      </c>
      <c r="E173">
        <v>3</v>
      </c>
      <c r="F173">
        <v>15</v>
      </c>
      <c r="G173">
        <v>6</v>
      </c>
      <c r="H173">
        <v>1</v>
      </c>
      <c r="I173">
        <v>14</v>
      </c>
      <c r="J173">
        <f t="shared" si="6"/>
        <v>3</v>
      </c>
      <c r="K173">
        <f t="shared" si="7"/>
        <v>0</v>
      </c>
      <c r="L173" t="str">
        <f t="shared" si="8"/>
        <v>Home Win</v>
      </c>
    </row>
    <row r="174" spans="1:12" x14ac:dyDescent="0.35">
      <c r="A174">
        <v>2</v>
      </c>
      <c r="B174">
        <v>13</v>
      </c>
      <c r="C174">
        <v>929</v>
      </c>
      <c r="D174">
        <v>26</v>
      </c>
      <c r="E174">
        <v>2</v>
      </c>
      <c r="F174">
        <v>15</v>
      </c>
      <c r="G174">
        <v>7</v>
      </c>
      <c r="H174">
        <v>5</v>
      </c>
      <c r="I174">
        <v>16</v>
      </c>
      <c r="J174">
        <f t="shared" si="6"/>
        <v>0</v>
      </c>
      <c r="K174">
        <f t="shared" si="7"/>
        <v>3</v>
      </c>
      <c r="L174" t="str">
        <f t="shared" si="8"/>
        <v>Away Win</v>
      </c>
    </row>
    <row r="175" spans="1:12" x14ac:dyDescent="0.35">
      <c r="A175">
        <v>2</v>
      </c>
      <c r="B175">
        <v>13</v>
      </c>
      <c r="C175">
        <v>930</v>
      </c>
      <c r="D175">
        <v>25</v>
      </c>
      <c r="E175">
        <v>0</v>
      </c>
      <c r="F175">
        <v>7</v>
      </c>
      <c r="G175">
        <v>8</v>
      </c>
      <c r="H175">
        <v>0</v>
      </c>
      <c r="I175">
        <v>16</v>
      </c>
      <c r="J175">
        <f t="shared" si="6"/>
        <v>1</v>
      </c>
      <c r="K175">
        <f t="shared" si="7"/>
        <v>1</v>
      </c>
      <c r="L175" t="str">
        <f t="shared" si="8"/>
        <v>Draw</v>
      </c>
    </row>
    <row r="176" spans="1:12" x14ac:dyDescent="0.35">
      <c r="A176">
        <v>2</v>
      </c>
      <c r="B176">
        <v>13</v>
      </c>
      <c r="C176">
        <v>931</v>
      </c>
      <c r="D176">
        <v>24</v>
      </c>
      <c r="E176">
        <v>1</v>
      </c>
      <c r="F176">
        <v>19</v>
      </c>
      <c r="G176">
        <v>9</v>
      </c>
      <c r="H176">
        <v>2</v>
      </c>
      <c r="I176">
        <v>12</v>
      </c>
      <c r="J176">
        <f t="shared" si="6"/>
        <v>0</v>
      </c>
      <c r="K176">
        <f t="shared" si="7"/>
        <v>3</v>
      </c>
      <c r="L176" t="str">
        <f t="shared" si="8"/>
        <v>Away Win</v>
      </c>
    </row>
    <row r="177" spans="1:12" x14ac:dyDescent="0.35">
      <c r="A177">
        <v>2</v>
      </c>
      <c r="B177">
        <v>13</v>
      </c>
      <c r="C177">
        <v>932</v>
      </c>
      <c r="D177">
        <v>23</v>
      </c>
      <c r="E177">
        <v>2</v>
      </c>
      <c r="F177">
        <v>19</v>
      </c>
      <c r="G177">
        <v>10</v>
      </c>
      <c r="H177">
        <v>0</v>
      </c>
      <c r="I177">
        <v>9</v>
      </c>
      <c r="J177">
        <f t="shared" si="6"/>
        <v>3</v>
      </c>
      <c r="K177">
        <f t="shared" si="7"/>
        <v>0</v>
      </c>
      <c r="L177" t="str">
        <f t="shared" si="8"/>
        <v>Home Win</v>
      </c>
    </row>
    <row r="178" spans="1:12" x14ac:dyDescent="0.35">
      <c r="A178">
        <v>2</v>
      </c>
      <c r="B178">
        <v>13</v>
      </c>
      <c r="C178">
        <v>933</v>
      </c>
      <c r="D178">
        <v>22</v>
      </c>
      <c r="E178">
        <v>3</v>
      </c>
      <c r="F178">
        <v>21</v>
      </c>
      <c r="G178">
        <v>11</v>
      </c>
      <c r="H178">
        <v>0</v>
      </c>
      <c r="I178">
        <v>4</v>
      </c>
      <c r="J178">
        <f t="shared" si="6"/>
        <v>3</v>
      </c>
      <c r="K178">
        <f t="shared" si="7"/>
        <v>0</v>
      </c>
      <c r="L178" t="str">
        <f t="shared" si="8"/>
        <v>Home Win</v>
      </c>
    </row>
    <row r="179" spans="1:12" x14ac:dyDescent="0.35">
      <c r="A179">
        <v>2</v>
      </c>
      <c r="B179">
        <v>13</v>
      </c>
      <c r="C179">
        <v>934</v>
      </c>
      <c r="D179">
        <v>21</v>
      </c>
      <c r="E179">
        <v>1</v>
      </c>
      <c r="F179">
        <v>16</v>
      </c>
      <c r="G179">
        <v>12</v>
      </c>
      <c r="H179">
        <v>0</v>
      </c>
      <c r="I179">
        <v>3</v>
      </c>
      <c r="J179">
        <f t="shared" si="6"/>
        <v>3</v>
      </c>
      <c r="K179">
        <f t="shared" si="7"/>
        <v>0</v>
      </c>
      <c r="L179" t="str">
        <f t="shared" si="8"/>
        <v>Home Win</v>
      </c>
    </row>
    <row r="180" spans="1:12" x14ac:dyDescent="0.35">
      <c r="A180">
        <v>2</v>
      </c>
      <c r="B180">
        <v>13</v>
      </c>
      <c r="C180">
        <v>935</v>
      </c>
      <c r="D180">
        <v>20</v>
      </c>
      <c r="E180">
        <v>2</v>
      </c>
      <c r="F180">
        <v>7</v>
      </c>
      <c r="G180">
        <v>13</v>
      </c>
      <c r="H180">
        <v>0</v>
      </c>
      <c r="I180">
        <v>22</v>
      </c>
      <c r="J180">
        <f t="shared" si="6"/>
        <v>3</v>
      </c>
      <c r="K180">
        <f t="shared" si="7"/>
        <v>0</v>
      </c>
      <c r="L180" t="str">
        <f t="shared" si="8"/>
        <v>Home Win</v>
      </c>
    </row>
    <row r="181" spans="1:12" x14ac:dyDescent="0.35">
      <c r="A181">
        <v>2</v>
      </c>
      <c r="B181">
        <v>13</v>
      </c>
      <c r="C181">
        <v>936</v>
      </c>
      <c r="D181">
        <v>19</v>
      </c>
      <c r="E181">
        <v>5</v>
      </c>
      <c r="F181">
        <v>20</v>
      </c>
      <c r="G181">
        <v>14</v>
      </c>
      <c r="H181">
        <v>0</v>
      </c>
      <c r="I181">
        <v>6</v>
      </c>
      <c r="J181">
        <f t="shared" si="6"/>
        <v>3</v>
      </c>
      <c r="K181">
        <f t="shared" si="7"/>
        <v>0</v>
      </c>
      <c r="L181" t="str">
        <f t="shared" si="8"/>
        <v>Home Win</v>
      </c>
    </row>
    <row r="182" spans="1:12" x14ac:dyDescent="0.35">
      <c r="A182">
        <v>2</v>
      </c>
      <c r="B182">
        <v>13</v>
      </c>
      <c r="C182">
        <v>937</v>
      </c>
      <c r="D182">
        <v>18</v>
      </c>
      <c r="E182">
        <v>0</v>
      </c>
      <c r="F182">
        <v>6</v>
      </c>
      <c r="G182">
        <v>15</v>
      </c>
      <c r="H182">
        <v>3</v>
      </c>
      <c r="I182">
        <v>18</v>
      </c>
      <c r="J182">
        <f t="shared" si="6"/>
        <v>0</v>
      </c>
      <c r="K182">
        <f t="shared" si="7"/>
        <v>3</v>
      </c>
      <c r="L182" t="str">
        <f t="shared" si="8"/>
        <v>Away Win</v>
      </c>
    </row>
    <row r="183" spans="1:12" x14ac:dyDescent="0.35">
      <c r="A183">
        <v>2</v>
      </c>
      <c r="B183">
        <v>13</v>
      </c>
      <c r="C183">
        <v>938</v>
      </c>
      <c r="D183">
        <v>17</v>
      </c>
      <c r="E183">
        <v>6</v>
      </c>
      <c r="F183">
        <v>19</v>
      </c>
      <c r="G183">
        <v>16</v>
      </c>
      <c r="H183">
        <v>1</v>
      </c>
      <c r="I183">
        <v>8</v>
      </c>
      <c r="J183">
        <f t="shared" si="6"/>
        <v>3</v>
      </c>
      <c r="K183">
        <f t="shared" si="7"/>
        <v>0</v>
      </c>
      <c r="L183" t="str">
        <f t="shared" si="8"/>
        <v>Home Win</v>
      </c>
    </row>
    <row r="184" spans="1:12" x14ac:dyDescent="0.35">
      <c r="A184">
        <v>2</v>
      </c>
      <c r="B184">
        <v>14</v>
      </c>
      <c r="C184">
        <v>939</v>
      </c>
      <c r="D184">
        <v>1</v>
      </c>
      <c r="E184">
        <v>2</v>
      </c>
      <c r="F184">
        <v>16</v>
      </c>
      <c r="G184">
        <v>11</v>
      </c>
      <c r="H184">
        <v>3</v>
      </c>
      <c r="I184">
        <v>12</v>
      </c>
      <c r="J184">
        <f t="shared" si="6"/>
        <v>0</v>
      </c>
      <c r="K184">
        <f t="shared" si="7"/>
        <v>3</v>
      </c>
      <c r="L184" t="str">
        <f t="shared" si="8"/>
        <v>Away Win</v>
      </c>
    </row>
    <row r="185" spans="1:12" x14ac:dyDescent="0.35">
      <c r="A185">
        <v>2</v>
      </c>
      <c r="B185">
        <v>14</v>
      </c>
      <c r="C185">
        <v>940</v>
      </c>
      <c r="D185">
        <v>12</v>
      </c>
      <c r="E185">
        <v>1</v>
      </c>
      <c r="F185">
        <v>19</v>
      </c>
      <c r="G185">
        <v>10</v>
      </c>
      <c r="H185">
        <v>2</v>
      </c>
      <c r="I185">
        <v>13</v>
      </c>
      <c r="J185">
        <f t="shared" si="6"/>
        <v>0</v>
      </c>
      <c r="K185">
        <f t="shared" si="7"/>
        <v>3</v>
      </c>
      <c r="L185" t="str">
        <f t="shared" si="8"/>
        <v>Away Win</v>
      </c>
    </row>
    <row r="186" spans="1:12" x14ac:dyDescent="0.35">
      <c r="A186">
        <v>2</v>
      </c>
      <c r="B186">
        <v>14</v>
      </c>
      <c r="C186">
        <v>941</v>
      </c>
      <c r="D186">
        <v>13</v>
      </c>
      <c r="E186">
        <v>1</v>
      </c>
      <c r="F186">
        <v>17</v>
      </c>
      <c r="G186">
        <v>9</v>
      </c>
      <c r="H186">
        <v>0</v>
      </c>
      <c r="I186">
        <v>11</v>
      </c>
      <c r="J186">
        <f t="shared" si="6"/>
        <v>3</v>
      </c>
      <c r="K186">
        <f t="shared" si="7"/>
        <v>0</v>
      </c>
      <c r="L186" t="str">
        <f t="shared" si="8"/>
        <v>Home Win</v>
      </c>
    </row>
    <row r="187" spans="1:12" x14ac:dyDescent="0.35">
      <c r="A187">
        <v>2</v>
      </c>
      <c r="B187">
        <v>14</v>
      </c>
      <c r="C187">
        <v>942</v>
      </c>
      <c r="D187">
        <v>14</v>
      </c>
      <c r="E187">
        <v>1</v>
      </c>
      <c r="F187">
        <v>11</v>
      </c>
      <c r="G187">
        <v>8</v>
      </c>
      <c r="H187">
        <v>1</v>
      </c>
      <c r="I187">
        <v>18</v>
      </c>
      <c r="J187">
        <f t="shared" si="6"/>
        <v>1</v>
      </c>
      <c r="K187">
        <f t="shared" si="7"/>
        <v>1</v>
      </c>
      <c r="L187" t="str">
        <f t="shared" si="8"/>
        <v>Draw</v>
      </c>
    </row>
    <row r="188" spans="1:12" x14ac:dyDescent="0.35">
      <c r="A188">
        <v>2</v>
      </c>
      <c r="B188">
        <v>14</v>
      </c>
      <c r="C188">
        <v>943</v>
      </c>
      <c r="D188">
        <v>15</v>
      </c>
      <c r="E188">
        <v>4</v>
      </c>
      <c r="F188">
        <v>26</v>
      </c>
      <c r="G188">
        <v>7</v>
      </c>
      <c r="H188">
        <v>1</v>
      </c>
      <c r="I188">
        <v>13</v>
      </c>
      <c r="J188">
        <f t="shared" si="6"/>
        <v>3</v>
      </c>
      <c r="K188">
        <f t="shared" si="7"/>
        <v>0</v>
      </c>
      <c r="L188" t="str">
        <f t="shared" si="8"/>
        <v>Home Win</v>
      </c>
    </row>
    <row r="189" spans="1:12" x14ac:dyDescent="0.35">
      <c r="A189">
        <v>2</v>
      </c>
      <c r="B189">
        <v>14</v>
      </c>
      <c r="C189">
        <v>944</v>
      </c>
      <c r="D189">
        <v>16</v>
      </c>
      <c r="E189">
        <v>1</v>
      </c>
      <c r="F189">
        <v>8</v>
      </c>
      <c r="G189">
        <v>6</v>
      </c>
      <c r="H189">
        <v>2</v>
      </c>
      <c r="I189">
        <v>8</v>
      </c>
      <c r="J189">
        <f t="shared" si="6"/>
        <v>0</v>
      </c>
      <c r="K189">
        <f t="shared" si="7"/>
        <v>3</v>
      </c>
      <c r="L189" t="str">
        <f t="shared" si="8"/>
        <v>Away Win</v>
      </c>
    </row>
    <row r="190" spans="1:12" x14ac:dyDescent="0.35">
      <c r="A190">
        <v>2</v>
      </c>
      <c r="B190">
        <v>14</v>
      </c>
      <c r="C190">
        <v>945</v>
      </c>
      <c r="D190">
        <v>17</v>
      </c>
      <c r="E190">
        <v>2</v>
      </c>
      <c r="F190">
        <v>10</v>
      </c>
      <c r="G190">
        <v>5</v>
      </c>
      <c r="H190">
        <v>3</v>
      </c>
      <c r="I190">
        <v>20</v>
      </c>
      <c r="J190">
        <f t="shared" si="6"/>
        <v>0</v>
      </c>
      <c r="K190">
        <f t="shared" si="7"/>
        <v>3</v>
      </c>
      <c r="L190" t="str">
        <f t="shared" si="8"/>
        <v>Away Win</v>
      </c>
    </row>
    <row r="191" spans="1:12" x14ac:dyDescent="0.35">
      <c r="A191">
        <v>2</v>
      </c>
      <c r="B191">
        <v>14</v>
      </c>
      <c r="C191">
        <v>946</v>
      </c>
      <c r="D191">
        <v>18</v>
      </c>
      <c r="E191">
        <v>2</v>
      </c>
      <c r="F191">
        <v>8</v>
      </c>
      <c r="G191">
        <v>4</v>
      </c>
      <c r="H191">
        <v>3</v>
      </c>
      <c r="I191">
        <v>16</v>
      </c>
      <c r="J191">
        <f t="shared" si="6"/>
        <v>0</v>
      </c>
      <c r="K191">
        <f t="shared" si="7"/>
        <v>3</v>
      </c>
      <c r="L191" t="str">
        <f t="shared" si="8"/>
        <v>Away Win</v>
      </c>
    </row>
    <row r="192" spans="1:12" x14ac:dyDescent="0.35">
      <c r="A192">
        <v>2</v>
      </c>
      <c r="B192">
        <v>14</v>
      </c>
      <c r="C192">
        <v>947</v>
      </c>
      <c r="D192">
        <v>19</v>
      </c>
      <c r="E192">
        <v>2</v>
      </c>
      <c r="F192">
        <v>22</v>
      </c>
      <c r="G192">
        <v>3</v>
      </c>
      <c r="H192">
        <v>1</v>
      </c>
      <c r="I192">
        <v>4</v>
      </c>
      <c r="J192">
        <f t="shared" si="6"/>
        <v>3</v>
      </c>
      <c r="K192">
        <f t="shared" si="7"/>
        <v>0</v>
      </c>
      <c r="L192" t="str">
        <f t="shared" si="8"/>
        <v>Home Win</v>
      </c>
    </row>
    <row r="193" spans="1:12" x14ac:dyDescent="0.35">
      <c r="A193">
        <v>2</v>
      </c>
      <c r="B193">
        <v>14</v>
      </c>
      <c r="C193">
        <v>948</v>
      </c>
      <c r="D193">
        <v>20</v>
      </c>
      <c r="E193">
        <v>2</v>
      </c>
      <c r="F193">
        <v>7</v>
      </c>
      <c r="G193">
        <v>2</v>
      </c>
      <c r="H193">
        <v>2</v>
      </c>
      <c r="I193">
        <v>14</v>
      </c>
      <c r="J193">
        <f t="shared" si="6"/>
        <v>1</v>
      </c>
      <c r="K193">
        <f t="shared" si="7"/>
        <v>1</v>
      </c>
      <c r="L193" t="str">
        <f t="shared" si="8"/>
        <v>Draw</v>
      </c>
    </row>
    <row r="194" spans="1:12" x14ac:dyDescent="0.35">
      <c r="A194">
        <v>2</v>
      </c>
      <c r="B194">
        <v>14</v>
      </c>
      <c r="C194">
        <v>949</v>
      </c>
      <c r="D194">
        <v>21</v>
      </c>
      <c r="E194">
        <v>3</v>
      </c>
      <c r="F194">
        <v>14</v>
      </c>
      <c r="G194">
        <v>28</v>
      </c>
      <c r="H194">
        <v>0</v>
      </c>
      <c r="I194">
        <v>2</v>
      </c>
      <c r="J194">
        <f t="shared" ref="J194:J257" si="9">IF(E194&gt;H194, 3, IF(E194=H194, 1, 0))</f>
        <v>3</v>
      </c>
      <c r="K194">
        <f t="shared" ref="K194:K257" si="10">IF(E194&lt;H194, 3, IF(E194=H194, 1, 0))</f>
        <v>0</v>
      </c>
      <c r="L194" t="str">
        <f t="shared" si="8"/>
        <v>Home Win</v>
      </c>
    </row>
    <row r="195" spans="1:12" x14ac:dyDescent="0.35">
      <c r="A195">
        <v>2</v>
      </c>
      <c r="B195">
        <v>14</v>
      </c>
      <c r="C195">
        <v>950</v>
      </c>
      <c r="D195">
        <v>22</v>
      </c>
      <c r="E195">
        <v>0</v>
      </c>
      <c r="F195">
        <v>12</v>
      </c>
      <c r="G195">
        <v>27</v>
      </c>
      <c r="H195">
        <v>0</v>
      </c>
      <c r="I195">
        <v>8</v>
      </c>
      <c r="J195">
        <f t="shared" si="9"/>
        <v>1</v>
      </c>
      <c r="K195">
        <f t="shared" si="10"/>
        <v>1</v>
      </c>
      <c r="L195" t="str">
        <f t="shared" ref="L195:L258" si="11">IF(J195=1, "Draw", IF(J195=3, "Home Win", "Away Win"))</f>
        <v>Draw</v>
      </c>
    </row>
    <row r="196" spans="1:12" x14ac:dyDescent="0.35">
      <c r="A196">
        <v>2</v>
      </c>
      <c r="B196">
        <v>14</v>
      </c>
      <c r="C196">
        <v>951</v>
      </c>
      <c r="D196">
        <v>23</v>
      </c>
      <c r="E196">
        <v>3</v>
      </c>
      <c r="F196">
        <v>20</v>
      </c>
      <c r="G196">
        <v>26</v>
      </c>
      <c r="H196">
        <v>0</v>
      </c>
      <c r="I196">
        <v>9</v>
      </c>
      <c r="J196">
        <f t="shared" si="9"/>
        <v>3</v>
      </c>
      <c r="K196">
        <f t="shared" si="10"/>
        <v>0</v>
      </c>
      <c r="L196" t="str">
        <f t="shared" si="11"/>
        <v>Home Win</v>
      </c>
    </row>
    <row r="197" spans="1:12" x14ac:dyDescent="0.35">
      <c r="A197">
        <v>2</v>
      </c>
      <c r="B197">
        <v>14</v>
      </c>
      <c r="C197">
        <v>952</v>
      </c>
      <c r="D197">
        <v>24</v>
      </c>
      <c r="E197">
        <v>0</v>
      </c>
      <c r="F197">
        <v>16</v>
      </c>
      <c r="G197">
        <v>25</v>
      </c>
      <c r="H197">
        <v>0</v>
      </c>
      <c r="I197">
        <v>4</v>
      </c>
      <c r="J197">
        <f t="shared" si="9"/>
        <v>1</v>
      </c>
      <c r="K197">
        <f t="shared" si="10"/>
        <v>1</v>
      </c>
      <c r="L197" t="str">
        <f t="shared" si="11"/>
        <v>Draw</v>
      </c>
    </row>
    <row r="198" spans="1:12" x14ac:dyDescent="0.35">
      <c r="A198">
        <v>2</v>
      </c>
      <c r="B198">
        <v>15</v>
      </c>
      <c r="C198">
        <v>953</v>
      </c>
      <c r="D198">
        <v>1</v>
      </c>
      <c r="E198">
        <v>2</v>
      </c>
      <c r="F198">
        <v>22</v>
      </c>
      <c r="G198">
        <v>2</v>
      </c>
      <c r="H198">
        <v>1</v>
      </c>
      <c r="I198">
        <v>5</v>
      </c>
      <c r="J198">
        <f t="shared" si="9"/>
        <v>3</v>
      </c>
      <c r="K198">
        <f t="shared" si="10"/>
        <v>0</v>
      </c>
      <c r="L198" t="str">
        <f t="shared" si="11"/>
        <v>Home Win</v>
      </c>
    </row>
    <row r="199" spans="1:12" x14ac:dyDescent="0.35">
      <c r="A199">
        <v>2</v>
      </c>
      <c r="B199">
        <v>15</v>
      </c>
      <c r="C199">
        <v>954</v>
      </c>
      <c r="D199">
        <v>3</v>
      </c>
      <c r="E199">
        <v>1</v>
      </c>
      <c r="F199">
        <v>9</v>
      </c>
      <c r="G199">
        <v>28</v>
      </c>
      <c r="H199">
        <v>1</v>
      </c>
      <c r="I199">
        <v>13</v>
      </c>
      <c r="J199">
        <f t="shared" si="9"/>
        <v>1</v>
      </c>
      <c r="K199">
        <f t="shared" si="10"/>
        <v>1</v>
      </c>
      <c r="L199" t="str">
        <f t="shared" si="11"/>
        <v>Draw</v>
      </c>
    </row>
    <row r="200" spans="1:12" x14ac:dyDescent="0.35">
      <c r="A200">
        <v>2</v>
      </c>
      <c r="B200">
        <v>15</v>
      </c>
      <c r="C200">
        <v>955</v>
      </c>
      <c r="D200">
        <v>4</v>
      </c>
      <c r="E200">
        <v>2</v>
      </c>
      <c r="F200">
        <v>20</v>
      </c>
      <c r="G200">
        <v>27</v>
      </c>
      <c r="H200">
        <v>1</v>
      </c>
      <c r="I200">
        <v>13</v>
      </c>
      <c r="J200">
        <f t="shared" si="9"/>
        <v>3</v>
      </c>
      <c r="K200">
        <f t="shared" si="10"/>
        <v>0</v>
      </c>
      <c r="L200" t="str">
        <f t="shared" si="11"/>
        <v>Home Win</v>
      </c>
    </row>
    <row r="201" spans="1:12" x14ac:dyDescent="0.35">
      <c r="A201">
        <v>2</v>
      </c>
      <c r="B201">
        <v>15</v>
      </c>
      <c r="C201">
        <v>956</v>
      </c>
      <c r="D201">
        <v>5</v>
      </c>
      <c r="E201">
        <v>3</v>
      </c>
      <c r="F201">
        <v>30</v>
      </c>
      <c r="G201">
        <v>26</v>
      </c>
      <c r="H201">
        <v>0</v>
      </c>
      <c r="I201">
        <v>3</v>
      </c>
      <c r="J201">
        <f t="shared" si="9"/>
        <v>3</v>
      </c>
      <c r="K201">
        <f t="shared" si="10"/>
        <v>0</v>
      </c>
      <c r="L201" t="str">
        <f t="shared" si="11"/>
        <v>Home Win</v>
      </c>
    </row>
    <row r="202" spans="1:12" x14ac:dyDescent="0.35">
      <c r="A202">
        <v>2</v>
      </c>
      <c r="B202">
        <v>15</v>
      </c>
      <c r="C202">
        <v>957</v>
      </c>
      <c r="D202">
        <v>6</v>
      </c>
      <c r="E202">
        <v>1</v>
      </c>
      <c r="F202">
        <v>27</v>
      </c>
      <c r="G202">
        <v>25</v>
      </c>
      <c r="H202">
        <v>1</v>
      </c>
      <c r="I202">
        <v>8</v>
      </c>
      <c r="J202">
        <f t="shared" si="9"/>
        <v>1</v>
      </c>
      <c r="K202">
        <f t="shared" si="10"/>
        <v>1</v>
      </c>
      <c r="L202" t="str">
        <f t="shared" si="11"/>
        <v>Draw</v>
      </c>
    </row>
    <row r="203" spans="1:12" x14ac:dyDescent="0.35">
      <c r="A203">
        <v>2</v>
      </c>
      <c r="B203">
        <v>15</v>
      </c>
      <c r="C203">
        <v>958</v>
      </c>
      <c r="D203">
        <v>7</v>
      </c>
      <c r="E203">
        <v>3</v>
      </c>
      <c r="F203">
        <v>15</v>
      </c>
      <c r="G203">
        <v>24</v>
      </c>
      <c r="H203">
        <v>1</v>
      </c>
      <c r="I203">
        <v>13</v>
      </c>
      <c r="J203">
        <f t="shared" si="9"/>
        <v>3</v>
      </c>
      <c r="K203">
        <f t="shared" si="10"/>
        <v>0</v>
      </c>
      <c r="L203" t="str">
        <f t="shared" si="11"/>
        <v>Home Win</v>
      </c>
    </row>
    <row r="204" spans="1:12" x14ac:dyDescent="0.35">
      <c r="A204">
        <v>2</v>
      </c>
      <c r="B204">
        <v>15</v>
      </c>
      <c r="C204">
        <v>959</v>
      </c>
      <c r="D204">
        <v>8</v>
      </c>
      <c r="E204">
        <v>3</v>
      </c>
      <c r="F204">
        <v>14</v>
      </c>
      <c r="G204">
        <v>23</v>
      </c>
      <c r="H204">
        <v>3</v>
      </c>
      <c r="I204">
        <v>5</v>
      </c>
      <c r="J204">
        <f t="shared" si="9"/>
        <v>1</v>
      </c>
      <c r="K204">
        <f t="shared" si="10"/>
        <v>1</v>
      </c>
      <c r="L204" t="str">
        <f t="shared" si="11"/>
        <v>Draw</v>
      </c>
    </row>
    <row r="205" spans="1:12" x14ac:dyDescent="0.35">
      <c r="A205">
        <v>2</v>
      </c>
      <c r="B205">
        <v>15</v>
      </c>
      <c r="C205">
        <v>960</v>
      </c>
      <c r="D205">
        <v>9</v>
      </c>
      <c r="E205">
        <v>3</v>
      </c>
      <c r="F205">
        <v>9</v>
      </c>
      <c r="G205">
        <v>22</v>
      </c>
      <c r="H205">
        <v>0</v>
      </c>
      <c r="I205">
        <v>12</v>
      </c>
      <c r="J205">
        <f t="shared" si="9"/>
        <v>3</v>
      </c>
      <c r="K205">
        <f t="shared" si="10"/>
        <v>0</v>
      </c>
      <c r="L205" t="str">
        <f t="shared" si="11"/>
        <v>Home Win</v>
      </c>
    </row>
    <row r="206" spans="1:12" x14ac:dyDescent="0.35">
      <c r="A206">
        <v>2</v>
      </c>
      <c r="B206">
        <v>15</v>
      </c>
      <c r="C206">
        <v>961</v>
      </c>
      <c r="D206">
        <v>10</v>
      </c>
      <c r="E206">
        <v>2</v>
      </c>
      <c r="F206">
        <v>8</v>
      </c>
      <c r="G206">
        <v>21</v>
      </c>
      <c r="H206">
        <v>3</v>
      </c>
      <c r="I206">
        <v>22</v>
      </c>
      <c r="J206">
        <f t="shared" si="9"/>
        <v>0</v>
      </c>
      <c r="K206">
        <f t="shared" si="10"/>
        <v>3</v>
      </c>
      <c r="L206" t="str">
        <f t="shared" si="11"/>
        <v>Away Win</v>
      </c>
    </row>
    <row r="207" spans="1:12" x14ac:dyDescent="0.35">
      <c r="A207">
        <v>2</v>
      </c>
      <c r="B207">
        <v>15</v>
      </c>
      <c r="C207">
        <v>962</v>
      </c>
      <c r="D207">
        <v>11</v>
      </c>
      <c r="E207">
        <v>4</v>
      </c>
      <c r="F207">
        <v>26</v>
      </c>
      <c r="G207">
        <v>20</v>
      </c>
      <c r="H207">
        <v>0</v>
      </c>
      <c r="I207">
        <v>5</v>
      </c>
      <c r="J207">
        <f t="shared" si="9"/>
        <v>3</v>
      </c>
      <c r="K207">
        <f t="shared" si="10"/>
        <v>0</v>
      </c>
      <c r="L207" t="str">
        <f t="shared" si="11"/>
        <v>Home Win</v>
      </c>
    </row>
    <row r="208" spans="1:12" x14ac:dyDescent="0.35">
      <c r="A208">
        <v>2</v>
      </c>
      <c r="B208">
        <v>15</v>
      </c>
      <c r="C208">
        <v>963</v>
      </c>
      <c r="D208">
        <v>12</v>
      </c>
      <c r="E208">
        <v>0</v>
      </c>
      <c r="F208">
        <v>9</v>
      </c>
      <c r="G208">
        <v>19</v>
      </c>
      <c r="H208">
        <v>2</v>
      </c>
      <c r="I208">
        <v>22</v>
      </c>
      <c r="J208">
        <f t="shared" si="9"/>
        <v>0</v>
      </c>
      <c r="K208">
        <f t="shared" si="10"/>
        <v>3</v>
      </c>
      <c r="L208" t="str">
        <f t="shared" si="11"/>
        <v>Away Win</v>
      </c>
    </row>
    <row r="209" spans="1:12" x14ac:dyDescent="0.35">
      <c r="A209">
        <v>2</v>
      </c>
      <c r="B209">
        <v>15</v>
      </c>
      <c r="C209">
        <v>964</v>
      </c>
      <c r="D209">
        <v>13</v>
      </c>
      <c r="E209">
        <v>1</v>
      </c>
      <c r="F209">
        <v>18</v>
      </c>
      <c r="G209">
        <v>18</v>
      </c>
      <c r="H209">
        <v>1</v>
      </c>
      <c r="I209">
        <v>10</v>
      </c>
      <c r="J209">
        <f t="shared" si="9"/>
        <v>1</v>
      </c>
      <c r="K209">
        <f t="shared" si="10"/>
        <v>1</v>
      </c>
      <c r="L209" t="str">
        <f t="shared" si="11"/>
        <v>Draw</v>
      </c>
    </row>
    <row r="210" spans="1:12" x14ac:dyDescent="0.35">
      <c r="A210">
        <v>2</v>
      </c>
      <c r="B210">
        <v>15</v>
      </c>
      <c r="C210">
        <v>965</v>
      </c>
      <c r="D210">
        <v>14</v>
      </c>
      <c r="E210">
        <v>2</v>
      </c>
      <c r="F210">
        <v>12</v>
      </c>
      <c r="G210">
        <v>17</v>
      </c>
      <c r="H210">
        <v>2</v>
      </c>
      <c r="I210">
        <v>16</v>
      </c>
      <c r="J210">
        <f t="shared" si="9"/>
        <v>1</v>
      </c>
      <c r="K210">
        <f t="shared" si="10"/>
        <v>1</v>
      </c>
      <c r="L210" t="str">
        <f t="shared" si="11"/>
        <v>Draw</v>
      </c>
    </row>
    <row r="211" spans="1:12" x14ac:dyDescent="0.35">
      <c r="A211">
        <v>2</v>
      </c>
      <c r="B211">
        <v>15</v>
      </c>
      <c r="C211">
        <v>966</v>
      </c>
      <c r="D211">
        <v>15</v>
      </c>
      <c r="E211">
        <v>4</v>
      </c>
      <c r="F211">
        <v>31</v>
      </c>
      <c r="G211">
        <v>16</v>
      </c>
      <c r="H211">
        <v>0</v>
      </c>
      <c r="I211">
        <v>3</v>
      </c>
      <c r="J211">
        <f t="shared" si="9"/>
        <v>3</v>
      </c>
      <c r="K211">
        <f t="shared" si="10"/>
        <v>0</v>
      </c>
      <c r="L211" t="str">
        <f t="shared" si="11"/>
        <v>Home Win</v>
      </c>
    </row>
    <row r="212" spans="1:12" x14ac:dyDescent="0.35">
      <c r="A212">
        <v>2</v>
      </c>
      <c r="B212">
        <v>16</v>
      </c>
      <c r="C212">
        <v>967</v>
      </c>
      <c r="D212">
        <v>1</v>
      </c>
      <c r="E212">
        <v>2</v>
      </c>
      <c r="F212">
        <v>17</v>
      </c>
      <c r="G212">
        <v>19</v>
      </c>
      <c r="H212">
        <v>0</v>
      </c>
      <c r="I212">
        <v>11</v>
      </c>
      <c r="J212">
        <f t="shared" si="9"/>
        <v>3</v>
      </c>
      <c r="K212">
        <f t="shared" si="10"/>
        <v>0</v>
      </c>
      <c r="L212" t="str">
        <f t="shared" si="11"/>
        <v>Home Win</v>
      </c>
    </row>
    <row r="213" spans="1:12" x14ac:dyDescent="0.35">
      <c r="A213">
        <v>2</v>
      </c>
      <c r="B213">
        <v>16</v>
      </c>
      <c r="C213">
        <v>968</v>
      </c>
      <c r="D213">
        <v>20</v>
      </c>
      <c r="E213">
        <v>2</v>
      </c>
      <c r="F213">
        <v>15</v>
      </c>
      <c r="G213">
        <v>18</v>
      </c>
      <c r="H213">
        <v>3</v>
      </c>
      <c r="I213">
        <v>16</v>
      </c>
      <c r="J213">
        <f t="shared" si="9"/>
        <v>0</v>
      </c>
      <c r="K213">
        <f t="shared" si="10"/>
        <v>3</v>
      </c>
      <c r="L213" t="str">
        <f t="shared" si="11"/>
        <v>Away Win</v>
      </c>
    </row>
    <row r="214" spans="1:12" x14ac:dyDescent="0.35">
      <c r="A214">
        <v>2</v>
      </c>
      <c r="B214">
        <v>16</v>
      </c>
      <c r="C214">
        <v>969</v>
      </c>
      <c r="D214">
        <v>21</v>
      </c>
      <c r="E214">
        <v>0</v>
      </c>
      <c r="F214">
        <v>6</v>
      </c>
      <c r="G214">
        <v>17</v>
      </c>
      <c r="H214">
        <v>0</v>
      </c>
      <c r="I214">
        <v>11</v>
      </c>
      <c r="J214">
        <f t="shared" si="9"/>
        <v>1</v>
      </c>
      <c r="K214">
        <f t="shared" si="10"/>
        <v>1</v>
      </c>
      <c r="L214" t="str">
        <f t="shared" si="11"/>
        <v>Draw</v>
      </c>
    </row>
    <row r="215" spans="1:12" x14ac:dyDescent="0.35">
      <c r="A215">
        <v>2</v>
      </c>
      <c r="B215">
        <v>16</v>
      </c>
      <c r="C215">
        <v>970</v>
      </c>
      <c r="D215">
        <v>22</v>
      </c>
      <c r="E215">
        <v>1</v>
      </c>
      <c r="F215">
        <v>18</v>
      </c>
      <c r="G215">
        <v>16</v>
      </c>
      <c r="H215">
        <v>0</v>
      </c>
      <c r="I215">
        <v>7</v>
      </c>
      <c r="J215">
        <f t="shared" si="9"/>
        <v>3</v>
      </c>
      <c r="K215">
        <f t="shared" si="10"/>
        <v>0</v>
      </c>
      <c r="L215" t="str">
        <f t="shared" si="11"/>
        <v>Home Win</v>
      </c>
    </row>
    <row r="216" spans="1:12" x14ac:dyDescent="0.35">
      <c r="A216">
        <v>2</v>
      </c>
      <c r="B216">
        <v>16</v>
      </c>
      <c r="C216">
        <v>971</v>
      </c>
      <c r="D216">
        <v>23</v>
      </c>
      <c r="E216">
        <v>1</v>
      </c>
      <c r="F216">
        <v>8</v>
      </c>
      <c r="G216">
        <v>15</v>
      </c>
      <c r="H216">
        <v>3</v>
      </c>
      <c r="I216">
        <v>18</v>
      </c>
      <c r="J216">
        <f t="shared" si="9"/>
        <v>0</v>
      </c>
      <c r="K216">
        <f t="shared" si="10"/>
        <v>3</v>
      </c>
      <c r="L216" t="str">
        <f t="shared" si="11"/>
        <v>Away Win</v>
      </c>
    </row>
    <row r="217" spans="1:12" x14ac:dyDescent="0.35">
      <c r="A217">
        <v>2</v>
      </c>
      <c r="B217">
        <v>16</v>
      </c>
      <c r="C217">
        <v>972</v>
      </c>
      <c r="D217">
        <v>24</v>
      </c>
      <c r="E217">
        <v>4</v>
      </c>
      <c r="F217">
        <v>23</v>
      </c>
      <c r="G217">
        <v>14</v>
      </c>
      <c r="H217">
        <v>0</v>
      </c>
      <c r="I217">
        <v>9</v>
      </c>
      <c r="J217">
        <f t="shared" si="9"/>
        <v>3</v>
      </c>
      <c r="K217">
        <f t="shared" si="10"/>
        <v>0</v>
      </c>
      <c r="L217" t="str">
        <f t="shared" si="11"/>
        <v>Home Win</v>
      </c>
    </row>
    <row r="218" spans="1:12" x14ac:dyDescent="0.35">
      <c r="A218">
        <v>2</v>
      </c>
      <c r="B218">
        <v>16</v>
      </c>
      <c r="C218">
        <v>973</v>
      </c>
      <c r="D218">
        <v>25</v>
      </c>
      <c r="E218">
        <v>1</v>
      </c>
      <c r="F218">
        <v>15</v>
      </c>
      <c r="G218">
        <v>13</v>
      </c>
      <c r="H218">
        <v>2</v>
      </c>
      <c r="I218">
        <v>19</v>
      </c>
      <c r="J218">
        <f t="shared" si="9"/>
        <v>0</v>
      </c>
      <c r="K218">
        <f t="shared" si="10"/>
        <v>3</v>
      </c>
      <c r="L218" t="str">
        <f t="shared" si="11"/>
        <v>Away Win</v>
      </c>
    </row>
    <row r="219" spans="1:12" x14ac:dyDescent="0.35">
      <c r="A219">
        <v>2</v>
      </c>
      <c r="B219">
        <v>16</v>
      </c>
      <c r="C219">
        <v>974</v>
      </c>
      <c r="D219">
        <v>26</v>
      </c>
      <c r="E219">
        <v>1</v>
      </c>
      <c r="F219">
        <v>20</v>
      </c>
      <c r="G219">
        <v>12</v>
      </c>
      <c r="H219">
        <v>3</v>
      </c>
      <c r="I219">
        <v>15</v>
      </c>
      <c r="J219">
        <f t="shared" si="9"/>
        <v>0</v>
      </c>
      <c r="K219">
        <f t="shared" si="10"/>
        <v>3</v>
      </c>
      <c r="L219" t="str">
        <f t="shared" si="11"/>
        <v>Away Win</v>
      </c>
    </row>
    <row r="220" spans="1:12" x14ac:dyDescent="0.35">
      <c r="A220">
        <v>2</v>
      </c>
      <c r="B220">
        <v>16</v>
      </c>
      <c r="C220">
        <v>975</v>
      </c>
      <c r="D220">
        <v>27</v>
      </c>
      <c r="E220">
        <v>2</v>
      </c>
      <c r="F220">
        <v>16</v>
      </c>
      <c r="G220">
        <v>11</v>
      </c>
      <c r="H220">
        <v>0</v>
      </c>
      <c r="I220">
        <v>11</v>
      </c>
      <c r="J220">
        <f t="shared" si="9"/>
        <v>3</v>
      </c>
      <c r="K220">
        <f t="shared" si="10"/>
        <v>0</v>
      </c>
      <c r="L220" t="str">
        <f t="shared" si="11"/>
        <v>Home Win</v>
      </c>
    </row>
    <row r="221" spans="1:12" x14ac:dyDescent="0.35">
      <c r="A221">
        <v>2</v>
      </c>
      <c r="B221">
        <v>16</v>
      </c>
      <c r="C221">
        <v>976</v>
      </c>
      <c r="D221">
        <v>28</v>
      </c>
      <c r="E221">
        <v>1</v>
      </c>
      <c r="F221">
        <v>19</v>
      </c>
      <c r="G221">
        <v>10</v>
      </c>
      <c r="H221">
        <v>0</v>
      </c>
      <c r="I221">
        <v>7</v>
      </c>
      <c r="J221">
        <f t="shared" si="9"/>
        <v>3</v>
      </c>
      <c r="K221">
        <f t="shared" si="10"/>
        <v>0</v>
      </c>
      <c r="L221" t="str">
        <f t="shared" si="11"/>
        <v>Home Win</v>
      </c>
    </row>
    <row r="222" spans="1:12" x14ac:dyDescent="0.35">
      <c r="A222">
        <v>2</v>
      </c>
      <c r="B222">
        <v>16</v>
      </c>
      <c r="C222">
        <v>977</v>
      </c>
      <c r="D222">
        <v>2</v>
      </c>
      <c r="E222">
        <v>1</v>
      </c>
      <c r="F222">
        <v>11</v>
      </c>
      <c r="G222">
        <v>9</v>
      </c>
      <c r="H222">
        <v>1</v>
      </c>
      <c r="I222">
        <v>11</v>
      </c>
      <c r="J222">
        <f t="shared" si="9"/>
        <v>1</v>
      </c>
      <c r="K222">
        <f t="shared" si="10"/>
        <v>1</v>
      </c>
      <c r="L222" t="str">
        <f t="shared" si="11"/>
        <v>Draw</v>
      </c>
    </row>
    <row r="223" spans="1:12" x14ac:dyDescent="0.35">
      <c r="A223">
        <v>2</v>
      </c>
      <c r="B223">
        <v>16</v>
      </c>
      <c r="C223">
        <v>978</v>
      </c>
      <c r="D223">
        <v>3</v>
      </c>
      <c r="E223">
        <v>1</v>
      </c>
      <c r="F223">
        <v>10</v>
      </c>
      <c r="G223">
        <v>8</v>
      </c>
      <c r="H223">
        <v>4</v>
      </c>
      <c r="I223">
        <v>26</v>
      </c>
      <c r="J223">
        <f t="shared" si="9"/>
        <v>0</v>
      </c>
      <c r="K223">
        <f t="shared" si="10"/>
        <v>3</v>
      </c>
      <c r="L223" t="str">
        <f t="shared" si="11"/>
        <v>Away Win</v>
      </c>
    </row>
    <row r="224" spans="1:12" x14ac:dyDescent="0.35">
      <c r="A224">
        <v>2</v>
      </c>
      <c r="B224">
        <v>16</v>
      </c>
      <c r="C224">
        <v>979</v>
      </c>
      <c r="D224">
        <v>4</v>
      </c>
      <c r="E224">
        <v>2</v>
      </c>
      <c r="F224">
        <v>24</v>
      </c>
      <c r="G224">
        <v>7</v>
      </c>
      <c r="H224">
        <v>1</v>
      </c>
      <c r="I224">
        <v>7</v>
      </c>
      <c r="J224">
        <f t="shared" si="9"/>
        <v>3</v>
      </c>
      <c r="K224">
        <f t="shared" si="10"/>
        <v>0</v>
      </c>
      <c r="L224" t="str">
        <f t="shared" si="11"/>
        <v>Home Win</v>
      </c>
    </row>
    <row r="225" spans="1:12" x14ac:dyDescent="0.35">
      <c r="A225">
        <v>2</v>
      </c>
      <c r="B225">
        <v>16</v>
      </c>
      <c r="C225">
        <v>980</v>
      </c>
      <c r="D225">
        <v>5</v>
      </c>
      <c r="E225">
        <v>0</v>
      </c>
      <c r="F225">
        <v>23</v>
      </c>
      <c r="G225">
        <v>6</v>
      </c>
      <c r="H225">
        <v>2</v>
      </c>
      <c r="I225">
        <v>14</v>
      </c>
      <c r="J225">
        <f t="shared" si="9"/>
        <v>0</v>
      </c>
      <c r="K225">
        <f t="shared" si="10"/>
        <v>3</v>
      </c>
      <c r="L225" t="str">
        <f t="shared" si="11"/>
        <v>Away Win</v>
      </c>
    </row>
    <row r="226" spans="1:12" x14ac:dyDescent="0.35">
      <c r="A226">
        <v>2</v>
      </c>
      <c r="B226">
        <v>17</v>
      </c>
      <c r="C226">
        <v>981</v>
      </c>
      <c r="D226">
        <v>1</v>
      </c>
      <c r="E226">
        <v>1</v>
      </c>
      <c r="F226">
        <v>12</v>
      </c>
      <c r="G226">
        <v>9</v>
      </c>
      <c r="H226">
        <v>2</v>
      </c>
      <c r="I226">
        <v>8</v>
      </c>
      <c r="J226">
        <f t="shared" si="9"/>
        <v>0</v>
      </c>
      <c r="K226">
        <f t="shared" si="10"/>
        <v>3</v>
      </c>
      <c r="L226" t="str">
        <f t="shared" si="11"/>
        <v>Away Win</v>
      </c>
    </row>
    <row r="227" spans="1:12" x14ac:dyDescent="0.35">
      <c r="A227">
        <v>2</v>
      </c>
      <c r="B227">
        <v>17</v>
      </c>
      <c r="C227">
        <v>982</v>
      </c>
      <c r="D227">
        <v>10</v>
      </c>
      <c r="E227">
        <v>2</v>
      </c>
      <c r="F227">
        <v>7</v>
      </c>
      <c r="G227">
        <v>8</v>
      </c>
      <c r="H227">
        <v>3</v>
      </c>
      <c r="I227">
        <v>25</v>
      </c>
      <c r="J227">
        <f t="shared" si="9"/>
        <v>0</v>
      </c>
      <c r="K227">
        <f t="shared" si="10"/>
        <v>3</v>
      </c>
      <c r="L227" t="str">
        <f t="shared" si="11"/>
        <v>Away Win</v>
      </c>
    </row>
    <row r="228" spans="1:12" x14ac:dyDescent="0.35">
      <c r="A228">
        <v>2</v>
      </c>
      <c r="B228">
        <v>17</v>
      </c>
      <c r="C228">
        <v>983</v>
      </c>
      <c r="D228">
        <v>11</v>
      </c>
      <c r="E228">
        <v>3</v>
      </c>
      <c r="F228">
        <v>13</v>
      </c>
      <c r="G228">
        <v>7</v>
      </c>
      <c r="H228">
        <v>5</v>
      </c>
      <c r="I228">
        <v>15</v>
      </c>
      <c r="J228">
        <f t="shared" si="9"/>
        <v>0</v>
      </c>
      <c r="K228">
        <f t="shared" si="10"/>
        <v>3</v>
      </c>
      <c r="L228" t="str">
        <f t="shared" si="11"/>
        <v>Away Win</v>
      </c>
    </row>
    <row r="229" spans="1:12" x14ac:dyDescent="0.35">
      <c r="A229">
        <v>2</v>
      </c>
      <c r="B229">
        <v>17</v>
      </c>
      <c r="C229">
        <v>984</v>
      </c>
      <c r="D229">
        <v>12</v>
      </c>
      <c r="E229">
        <v>0</v>
      </c>
      <c r="F229">
        <v>4</v>
      </c>
      <c r="G229">
        <v>6</v>
      </c>
      <c r="H229">
        <v>2</v>
      </c>
      <c r="I229">
        <v>27</v>
      </c>
      <c r="J229">
        <f t="shared" si="9"/>
        <v>0</v>
      </c>
      <c r="K229">
        <f t="shared" si="10"/>
        <v>3</v>
      </c>
      <c r="L229" t="str">
        <f t="shared" si="11"/>
        <v>Away Win</v>
      </c>
    </row>
    <row r="230" spans="1:12" x14ac:dyDescent="0.35">
      <c r="A230">
        <v>2</v>
      </c>
      <c r="B230">
        <v>17</v>
      </c>
      <c r="C230">
        <v>985</v>
      </c>
      <c r="D230">
        <v>13</v>
      </c>
      <c r="E230">
        <v>2</v>
      </c>
      <c r="F230">
        <v>9</v>
      </c>
      <c r="G230">
        <v>5</v>
      </c>
      <c r="H230">
        <v>3</v>
      </c>
      <c r="I230">
        <v>20</v>
      </c>
      <c r="J230">
        <f t="shared" si="9"/>
        <v>0</v>
      </c>
      <c r="K230">
        <f t="shared" si="10"/>
        <v>3</v>
      </c>
      <c r="L230" t="str">
        <f t="shared" si="11"/>
        <v>Away Win</v>
      </c>
    </row>
    <row r="231" spans="1:12" x14ac:dyDescent="0.35">
      <c r="A231">
        <v>2</v>
      </c>
      <c r="B231">
        <v>17</v>
      </c>
      <c r="C231">
        <v>986</v>
      </c>
      <c r="D231">
        <v>14</v>
      </c>
      <c r="E231">
        <v>0</v>
      </c>
      <c r="F231">
        <v>10</v>
      </c>
      <c r="G231">
        <v>4</v>
      </c>
      <c r="H231">
        <v>4</v>
      </c>
      <c r="I231">
        <v>35</v>
      </c>
      <c r="J231">
        <f t="shared" si="9"/>
        <v>0</v>
      </c>
      <c r="K231">
        <f t="shared" si="10"/>
        <v>3</v>
      </c>
      <c r="L231" t="str">
        <f t="shared" si="11"/>
        <v>Away Win</v>
      </c>
    </row>
    <row r="232" spans="1:12" x14ac:dyDescent="0.35">
      <c r="A232">
        <v>2</v>
      </c>
      <c r="B232">
        <v>17</v>
      </c>
      <c r="C232">
        <v>987</v>
      </c>
      <c r="D232">
        <v>15</v>
      </c>
      <c r="E232">
        <v>5</v>
      </c>
      <c r="F232">
        <v>37</v>
      </c>
      <c r="G232">
        <v>3</v>
      </c>
      <c r="H232">
        <v>2</v>
      </c>
      <c r="I232">
        <v>9</v>
      </c>
      <c r="J232">
        <f t="shared" si="9"/>
        <v>3</v>
      </c>
      <c r="K232">
        <f t="shared" si="10"/>
        <v>0</v>
      </c>
      <c r="L232" t="str">
        <f t="shared" si="11"/>
        <v>Home Win</v>
      </c>
    </row>
    <row r="233" spans="1:12" x14ac:dyDescent="0.35">
      <c r="A233">
        <v>2</v>
      </c>
      <c r="B233">
        <v>17</v>
      </c>
      <c r="C233">
        <v>988</v>
      </c>
      <c r="D233">
        <v>16</v>
      </c>
      <c r="E233">
        <v>2</v>
      </c>
      <c r="F233">
        <v>18</v>
      </c>
      <c r="G233">
        <v>2</v>
      </c>
      <c r="H233">
        <v>0</v>
      </c>
      <c r="I233">
        <v>4</v>
      </c>
      <c r="J233">
        <f t="shared" si="9"/>
        <v>3</v>
      </c>
      <c r="K233">
        <f t="shared" si="10"/>
        <v>0</v>
      </c>
      <c r="L233" t="str">
        <f t="shared" si="11"/>
        <v>Home Win</v>
      </c>
    </row>
    <row r="234" spans="1:12" x14ac:dyDescent="0.35">
      <c r="A234">
        <v>2</v>
      </c>
      <c r="B234">
        <v>17</v>
      </c>
      <c r="C234">
        <v>989</v>
      </c>
      <c r="D234">
        <v>17</v>
      </c>
      <c r="E234">
        <v>3</v>
      </c>
      <c r="F234">
        <v>18</v>
      </c>
      <c r="G234">
        <v>28</v>
      </c>
      <c r="H234">
        <v>1</v>
      </c>
      <c r="I234">
        <v>11</v>
      </c>
      <c r="J234">
        <f t="shared" si="9"/>
        <v>3</v>
      </c>
      <c r="K234">
        <f t="shared" si="10"/>
        <v>0</v>
      </c>
      <c r="L234" t="str">
        <f t="shared" si="11"/>
        <v>Home Win</v>
      </c>
    </row>
    <row r="235" spans="1:12" x14ac:dyDescent="0.35">
      <c r="A235">
        <v>2</v>
      </c>
      <c r="B235">
        <v>17</v>
      </c>
      <c r="C235">
        <v>990</v>
      </c>
      <c r="D235">
        <v>18</v>
      </c>
      <c r="E235">
        <v>0</v>
      </c>
      <c r="F235">
        <v>7</v>
      </c>
      <c r="G235">
        <v>27</v>
      </c>
      <c r="H235">
        <v>5</v>
      </c>
      <c r="I235">
        <v>26</v>
      </c>
      <c r="J235">
        <f t="shared" si="9"/>
        <v>0</v>
      </c>
      <c r="K235">
        <f t="shared" si="10"/>
        <v>3</v>
      </c>
      <c r="L235" t="str">
        <f t="shared" si="11"/>
        <v>Away Win</v>
      </c>
    </row>
    <row r="236" spans="1:12" x14ac:dyDescent="0.35">
      <c r="A236">
        <v>2</v>
      </c>
      <c r="B236">
        <v>17</v>
      </c>
      <c r="C236">
        <v>991</v>
      </c>
      <c r="D236">
        <v>19</v>
      </c>
      <c r="E236">
        <v>4</v>
      </c>
      <c r="F236">
        <v>23</v>
      </c>
      <c r="G236">
        <v>26</v>
      </c>
      <c r="H236">
        <v>2</v>
      </c>
      <c r="I236">
        <v>4</v>
      </c>
      <c r="J236">
        <f t="shared" si="9"/>
        <v>3</v>
      </c>
      <c r="K236">
        <f t="shared" si="10"/>
        <v>0</v>
      </c>
      <c r="L236" t="str">
        <f t="shared" si="11"/>
        <v>Home Win</v>
      </c>
    </row>
    <row r="237" spans="1:12" x14ac:dyDescent="0.35">
      <c r="A237">
        <v>2</v>
      </c>
      <c r="B237">
        <v>17</v>
      </c>
      <c r="C237">
        <v>992</v>
      </c>
      <c r="D237">
        <v>20</v>
      </c>
      <c r="E237">
        <v>3</v>
      </c>
      <c r="F237">
        <v>8</v>
      </c>
      <c r="G237">
        <v>25</v>
      </c>
      <c r="H237">
        <v>0</v>
      </c>
      <c r="I237">
        <v>10</v>
      </c>
      <c r="J237">
        <f t="shared" si="9"/>
        <v>3</v>
      </c>
      <c r="K237">
        <f t="shared" si="10"/>
        <v>0</v>
      </c>
      <c r="L237" t="str">
        <f t="shared" si="11"/>
        <v>Home Win</v>
      </c>
    </row>
    <row r="238" spans="1:12" x14ac:dyDescent="0.35">
      <c r="A238">
        <v>2</v>
      </c>
      <c r="B238">
        <v>17</v>
      </c>
      <c r="C238">
        <v>993</v>
      </c>
      <c r="D238">
        <v>21</v>
      </c>
      <c r="E238">
        <v>0</v>
      </c>
      <c r="F238">
        <v>8</v>
      </c>
      <c r="G238">
        <v>24</v>
      </c>
      <c r="H238">
        <v>1</v>
      </c>
      <c r="I238">
        <v>5</v>
      </c>
      <c r="J238">
        <f t="shared" si="9"/>
        <v>0</v>
      </c>
      <c r="K238">
        <f t="shared" si="10"/>
        <v>3</v>
      </c>
      <c r="L238" t="str">
        <f t="shared" si="11"/>
        <v>Away Win</v>
      </c>
    </row>
    <row r="239" spans="1:12" x14ac:dyDescent="0.35">
      <c r="A239">
        <v>2</v>
      </c>
      <c r="B239">
        <v>17</v>
      </c>
      <c r="C239">
        <v>994</v>
      </c>
      <c r="D239">
        <v>22</v>
      </c>
      <c r="E239">
        <v>1</v>
      </c>
      <c r="F239">
        <v>14</v>
      </c>
      <c r="G239">
        <v>23</v>
      </c>
      <c r="H239">
        <v>2</v>
      </c>
      <c r="I239">
        <v>14</v>
      </c>
      <c r="J239">
        <f t="shared" si="9"/>
        <v>0</v>
      </c>
      <c r="K239">
        <f t="shared" si="10"/>
        <v>3</v>
      </c>
      <c r="L239" t="str">
        <f t="shared" si="11"/>
        <v>Away Win</v>
      </c>
    </row>
    <row r="240" spans="1:12" x14ac:dyDescent="0.35">
      <c r="A240">
        <v>2</v>
      </c>
      <c r="B240">
        <v>18</v>
      </c>
      <c r="C240">
        <v>995</v>
      </c>
      <c r="D240">
        <v>24</v>
      </c>
      <c r="E240">
        <v>1</v>
      </c>
      <c r="F240">
        <v>14</v>
      </c>
      <c r="G240">
        <v>1</v>
      </c>
      <c r="H240">
        <v>2</v>
      </c>
      <c r="I240">
        <v>14</v>
      </c>
      <c r="J240">
        <f t="shared" si="9"/>
        <v>0</v>
      </c>
      <c r="K240">
        <f t="shared" si="10"/>
        <v>3</v>
      </c>
      <c r="L240" t="str">
        <f t="shared" si="11"/>
        <v>Away Win</v>
      </c>
    </row>
    <row r="241" spans="1:12" x14ac:dyDescent="0.35">
      <c r="A241">
        <v>2</v>
      </c>
      <c r="B241">
        <v>18</v>
      </c>
      <c r="C241">
        <v>996</v>
      </c>
      <c r="D241">
        <v>23</v>
      </c>
      <c r="E241">
        <v>1</v>
      </c>
      <c r="F241">
        <v>9</v>
      </c>
      <c r="G241">
        <v>25</v>
      </c>
      <c r="H241">
        <v>3</v>
      </c>
      <c r="I241">
        <v>15</v>
      </c>
      <c r="J241">
        <f t="shared" si="9"/>
        <v>0</v>
      </c>
      <c r="K241">
        <f t="shared" si="10"/>
        <v>3</v>
      </c>
      <c r="L241" t="str">
        <f t="shared" si="11"/>
        <v>Away Win</v>
      </c>
    </row>
    <row r="242" spans="1:12" x14ac:dyDescent="0.35">
      <c r="A242">
        <v>2</v>
      </c>
      <c r="B242">
        <v>18</v>
      </c>
      <c r="C242">
        <v>997</v>
      </c>
      <c r="D242">
        <v>22</v>
      </c>
      <c r="E242">
        <v>1</v>
      </c>
      <c r="F242">
        <v>12</v>
      </c>
      <c r="G242">
        <v>26</v>
      </c>
      <c r="H242">
        <v>1</v>
      </c>
      <c r="I242">
        <v>5</v>
      </c>
      <c r="J242">
        <f t="shared" si="9"/>
        <v>1</v>
      </c>
      <c r="K242">
        <f t="shared" si="10"/>
        <v>1</v>
      </c>
      <c r="L242" t="str">
        <f t="shared" si="11"/>
        <v>Draw</v>
      </c>
    </row>
    <row r="243" spans="1:12" x14ac:dyDescent="0.35">
      <c r="A243">
        <v>2</v>
      </c>
      <c r="B243">
        <v>18</v>
      </c>
      <c r="C243">
        <v>998</v>
      </c>
      <c r="D243">
        <v>21</v>
      </c>
      <c r="E243">
        <v>1</v>
      </c>
      <c r="F243">
        <v>8</v>
      </c>
      <c r="G243">
        <v>27</v>
      </c>
      <c r="H243">
        <v>1</v>
      </c>
      <c r="I243">
        <v>20</v>
      </c>
      <c r="J243">
        <f t="shared" si="9"/>
        <v>1</v>
      </c>
      <c r="K243">
        <f t="shared" si="10"/>
        <v>1</v>
      </c>
      <c r="L243" t="str">
        <f t="shared" si="11"/>
        <v>Draw</v>
      </c>
    </row>
    <row r="244" spans="1:12" x14ac:dyDescent="0.35">
      <c r="A244">
        <v>2</v>
      </c>
      <c r="B244">
        <v>18</v>
      </c>
      <c r="C244">
        <v>999</v>
      </c>
      <c r="D244">
        <v>20</v>
      </c>
      <c r="E244">
        <v>2</v>
      </c>
      <c r="F244">
        <v>6</v>
      </c>
      <c r="G244">
        <v>28</v>
      </c>
      <c r="H244">
        <v>3</v>
      </c>
      <c r="I244">
        <v>12</v>
      </c>
      <c r="J244">
        <f t="shared" si="9"/>
        <v>0</v>
      </c>
      <c r="K244">
        <f t="shared" si="10"/>
        <v>3</v>
      </c>
      <c r="L244" t="str">
        <f t="shared" si="11"/>
        <v>Away Win</v>
      </c>
    </row>
    <row r="245" spans="1:12" x14ac:dyDescent="0.35">
      <c r="A245">
        <v>2</v>
      </c>
      <c r="B245">
        <v>18</v>
      </c>
      <c r="C245">
        <v>1000</v>
      </c>
      <c r="D245">
        <v>19</v>
      </c>
      <c r="E245">
        <v>4</v>
      </c>
      <c r="F245">
        <v>23</v>
      </c>
      <c r="G245">
        <v>2</v>
      </c>
      <c r="H245">
        <v>1</v>
      </c>
      <c r="I245">
        <v>6</v>
      </c>
      <c r="J245">
        <f t="shared" si="9"/>
        <v>3</v>
      </c>
      <c r="K245">
        <f t="shared" si="10"/>
        <v>0</v>
      </c>
      <c r="L245" t="str">
        <f t="shared" si="11"/>
        <v>Home Win</v>
      </c>
    </row>
    <row r="246" spans="1:12" x14ac:dyDescent="0.35">
      <c r="A246">
        <v>2</v>
      </c>
      <c r="B246">
        <v>18</v>
      </c>
      <c r="C246">
        <v>1001</v>
      </c>
      <c r="D246">
        <v>18</v>
      </c>
      <c r="E246">
        <v>1</v>
      </c>
      <c r="F246">
        <v>13</v>
      </c>
      <c r="G246">
        <v>3</v>
      </c>
      <c r="H246">
        <v>2</v>
      </c>
      <c r="I246">
        <v>13</v>
      </c>
      <c r="J246">
        <f t="shared" si="9"/>
        <v>0</v>
      </c>
      <c r="K246">
        <f t="shared" si="10"/>
        <v>3</v>
      </c>
      <c r="L246" t="str">
        <f t="shared" si="11"/>
        <v>Away Win</v>
      </c>
    </row>
    <row r="247" spans="1:12" x14ac:dyDescent="0.35">
      <c r="A247">
        <v>2</v>
      </c>
      <c r="B247">
        <v>18</v>
      </c>
      <c r="C247">
        <v>1002</v>
      </c>
      <c r="D247">
        <v>17</v>
      </c>
      <c r="E247">
        <v>1</v>
      </c>
      <c r="F247">
        <v>9</v>
      </c>
      <c r="G247">
        <v>4</v>
      </c>
      <c r="H247">
        <v>1</v>
      </c>
      <c r="I247">
        <v>15</v>
      </c>
      <c r="J247">
        <f t="shared" si="9"/>
        <v>1</v>
      </c>
      <c r="K247">
        <f t="shared" si="10"/>
        <v>1</v>
      </c>
      <c r="L247" t="str">
        <f t="shared" si="11"/>
        <v>Draw</v>
      </c>
    </row>
    <row r="248" spans="1:12" x14ac:dyDescent="0.35">
      <c r="A248">
        <v>2</v>
      </c>
      <c r="B248">
        <v>18</v>
      </c>
      <c r="C248">
        <v>1003</v>
      </c>
      <c r="D248">
        <v>16</v>
      </c>
      <c r="E248">
        <v>1</v>
      </c>
      <c r="F248">
        <v>11</v>
      </c>
      <c r="G248">
        <v>5</v>
      </c>
      <c r="H248">
        <v>5</v>
      </c>
      <c r="I248">
        <v>25</v>
      </c>
      <c r="J248">
        <f t="shared" si="9"/>
        <v>0</v>
      </c>
      <c r="K248">
        <f t="shared" si="10"/>
        <v>3</v>
      </c>
      <c r="L248" t="str">
        <f t="shared" si="11"/>
        <v>Away Win</v>
      </c>
    </row>
    <row r="249" spans="1:12" x14ac:dyDescent="0.35">
      <c r="A249">
        <v>2</v>
      </c>
      <c r="B249">
        <v>18</v>
      </c>
      <c r="C249">
        <v>1004</v>
      </c>
      <c r="D249">
        <v>15</v>
      </c>
      <c r="E249">
        <v>2</v>
      </c>
      <c r="F249">
        <v>21</v>
      </c>
      <c r="G249">
        <v>6</v>
      </c>
      <c r="H249">
        <v>1</v>
      </c>
      <c r="I249">
        <v>7</v>
      </c>
      <c r="J249">
        <f t="shared" si="9"/>
        <v>3</v>
      </c>
      <c r="K249">
        <f t="shared" si="10"/>
        <v>0</v>
      </c>
      <c r="L249" t="str">
        <f t="shared" si="11"/>
        <v>Home Win</v>
      </c>
    </row>
    <row r="250" spans="1:12" x14ac:dyDescent="0.35">
      <c r="A250">
        <v>2</v>
      </c>
      <c r="B250">
        <v>18</v>
      </c>
      <c r="C250">
        <v>1005</v>
      </c>
      <c r="D250">
        <v>14</v>
      </c>
      <c r="E250">
        <v>1</v>
      </c>
      <c r="F250">
        <v>11</v>
      </c>
      <c r="G250">
        <v>7</v>
      </c>
      <c r="H250">
        <v>0</v>
      </c>
      <c r="I250">
        <v>15</v>
      </c>
      <c r="J250">
        <f t="shared" si="9"/>
        <v>3</v>
      </c>
      <c r="K250">
        <f t="shared" si="10"/>
        <v>0</v>
      </c>
      <c r="L250" t="str">
        <f t="shared" si="11"/>
        <v>Home Win</v>
      </c>
    </row>
    <row r="251" spans="1:12" x14ac:dyDescent="0.35">
      <c r="A251">
        <v>2</v>
      </c>
      <c r="B251">
        <v>18</v>
      </c>
      <c r="C251">
        <v>1006</v>
      </c>
      <c r="D251">
        <v>13</v>
      </c>
      <c r="E251">
        <v>1</v>
      </c>
      <c r="F251">
        <v>6</v>
      </c>
      <c r="G251">
        <v>8</v>
      </c>
      <c r="H251">
        <v>0</v>
      </c>
      <c r="I251">
        <v>16</v>
      </c>
      <c r="J251">
        <f t="shared" si="9"/>
        <v>3</v>
      </c>
      <c r="K251">
        <f t="shared" si="10"/>
        <v>0</v>
      </c>
      <c r="L251" t="str">
        <f t="shared" si="11"/>
        <v>Home Win</v>
      </c>
    </row>
    <row r="252" spans="1:12" x14ac:dyDescent="0.35">
      <c r="A252">
        <v>2</v>
      </c>
      <c r="B252">
        <v>18</v>
      </c>
      <c r="C252">
        <v>1007</v>
      </c>
      <c r="D252">
        <v>12</v>
      </c>
      <c r="E252">
        <v>1</v>
      </c>
      <c r="F252">
        <v>10</v>
      </c>
      <c r="G252">
        <v>9</v>
      </c>
      <c r="H252">
        <v>0</v>
      </c>
      <c r="I252">
        <v>8</v>
      </c>
      <c r="J252">
        <f t="shared" si="9"/>
        <v>3</v>
      </c>
      <c r="K252">
        <f t="shared" si="10"/>
        <v>0</v>
      </c>
      <c r="L252" t="str">
        <f t="shared" si="11"/>
        <v>Home Win</v>
      </c>
    </row>
    <row r="253" spans="1:12" x14ac:dyDescent="0.35">
      <c r="A253">
        <v>2</v>
      </c>
      <c r="B253">
        <v>18</v>
      </c>
      <c r="C253">
        <v>1008</v>
      </c>
      <c r="D253">
        <v>11</v>
      </c>
      <c r="E253">
        <v>1</v>
      </c>
      <c r="F253">
        <v>15</v>
      </c>
      <c r="G253">
        <v>10</v>
      </c>
      <c r="H253">
        <v>0</v>
      </c>
      <c r="I253">
        <v>1</v>
      </c>
      <c r="J253">
        <f t="shared" si="9"/>
        <v>3</v>
      </c>
      <c r="K253">
        <f t="shared" si="10"/>
        <v>0</v>
      </c>
      <c r="L253" t="str">
        <f t="shared" si="11"/>
        <v>Home Win</v>
      </c>
    </row>
    <row r="254" spans="1:12" x14ac:dyDescent="0.35">
      <c r="A254">
        <v>2</v>
      </c>
      <c r="B254">
        <v>19</v>
      </c>
      <c r="C254">
        <v>1009</v>
      </c>
      <c r="D254">
        <v>1</v>
      </c>
      <c r="E254">
        <v>4</v>
      </c>
      <c r="F254">
        <v>20</v>
      </c>
      <c r="G254">
        <v>10</v>
      </c>
      <c r="H254">
        <v>1</v>
      </c>
      <c r="I254">
        <v>10</v>
      </c>
      <c r="J254">
        <f t="shared" si="9"/>
        <v>3</v>
      </c>
      <c r="K254">
        <f t="shared" si="10"/>
        <v>0</v>
      </c>
      <c r="L254" t="str">
        <f t="shared" si="11"/>
        <v>Home Win</v>
      </c>
    </row>
    <row r="255" spans="1:12" x14ac:dyDescent="0.35">
      <c r="A255">
        <v>2</v>
      </c>
      <c r="B255">
        <v>19</v>
      </c>
      <c r="C255">
        <v>1010</v>
      </c>
      <c r="D255">
        <v>11</v>
      </c>
      <c r="E255">
        <v>0</v>
      </c>
      <c r="F255">
        <v>16</v>
      </c>
      <c r="G255">
        <v>9</v>
      </c>
      <c r="H255">
        <v>1</v>
      </c>
      <c r="I255">
        <v>14</v>
      </c>
      <c r="J255">
        <f t="shared" si="9"/>
        <v>0</v>
      </c>
      <c r="K255">
        <f t="shared" si="10"/>
        <v>3</v>
      </c>
      <c r="L255" t="str">
        <f t="shared" si="11"/>
        <v>Away Win</v>
      </c>
    </row>
    <row r="256" spans="1:12" x14ac:dyDescent="0.35">
      <c r="A256">
        <v>2</v>
      </c>
      <c r="B256">
        <v>19</v>
      </c>
      <c r="C256">
        <v>1011</v>
      </c>
      <c r="D256">
        <v>12</v>
      </c>
      <c r="E256">
        <v>0</v>
      </c>
      <c r="F256">
        <v>3</v>
      </c>
      <c r="G256">
        <v>8</v>
      </c>
      <c r="H256">
        <v>4</v>
      </c>
      <c r="I256">
        <v>23</v>
      </c>
      <c r="J256">
        <f t="shared" si="9"/>
        <v>0</v>
      </c>
      <c r="K256">
        <f t="shared" si="10"/>
        <v>3</v>
      </c>
      <c r="L256" t="str">
        <f t="shared" si="11"/>
        <v>Away Win</v>
      </c>
    </row>
    <row r="257" spans="1:12" x14ac:dyDescent="0.35">
      <c r="A257">
        <v>2</v>
      </c>
      <c r="B257">
        <v>19</v>
      </c>
      <c r="C257">
        <v>1012</v>
      </c>
      <c r="D257">
        <v>13</v>
      </c>
      <c r="E257">
        <v>1</v>
      </c>
      <c r="F257">
        <v>16</v>
      </c>
      <c r="G257">
        <v>7</v>
      </c>
      <c r="H257">
        <v>2</v>
      </c>
      <c r="I257">
        <v>15</v>
      </c>
      <c r="J257">
        <f t="shared" si="9"/>
        <v>0</v>
      </c>
      <c r="K257">
        <f t="shared" si="10"/>
        <v>3</v>
      </c>
      <c r="L257" t="str">
        <f t="shared" si="11"/>
        <v>Away Win</v>
      </c>
    </row>
    <row r="258" spans="1:12" x14ac:dyDescent="0.35">
      <c r="A258">
        <v>2</v>
      </c>
      <c r="B258">
        <v>19</v>
      </c>
      <c r="C258">
        <v>1013</v>
      </c>
      <c r="D258">
        <v>14</v>
      </c>
      <c r="E258">
        <v>1</v>
      </c>
      <c r="F258">
        <v>9</v>
      </c>
      <c r="G258">
        <v>6</v>
      </c>
      <c r="H258">
        <v>3</v>
      </c>
      <c r="I258">
        <v>16</v>
      </c>
      <c r="J258">
        <f t="shared" ref="J258:J321" si="12">IF(E258&gt;H258, 3, IF(E258=H258, 1, 0))</f>
        <v>0</v>
      </c>
      <c r="K258">
        <f t="shared" ref="K258:K321" si="13">IF(E258&lt;H258, 3, IF(E258=H258, 1, 0))</f>
        <v>3</v>
      </c>
      <c r="L258" t="str">
        <f t="shared" si="11"/>
        <v>Away Win</v>
      </c>
    </row>
    <row r="259" spans="1:12" x14ac:dyDescent="0.35">
      <c r="A259">
        <v>2</v>
      </c>
      <c r="B259">
        <v>19</v>
      </c>
      <c r="C259">
        <v>1014</v>
      </c>
      <c r="D259">
        <v>15</v>
      </c>
      <c r="E259">
        <v>1</v>
      </c>
      <c r="F259">
        <v>13</v>
      </c>
      <c r="G259">
        <v>5</v>
      </c>
      <c r="H259">
        <v>0</v>
      </c>
      <c r="I259">
        <v>9</v>
      </c>
      <c r="J259">
        <f t="shared" si="12"/>
        <v>3</v>
      </c>
      <c r="K259">
        <f t="shared" si="13"/>
        <v>0</v>
      </c>
      <c r="L259" t="str">
        <f t="shared" ref="L259:L322" si="14">IF(J259=1, "Draw", IF(J259=3, "Home Win", "Away Win"))</f>
        <v>Home Win</v>
      </c>
    </row>
    <row r="260" spans="1:12" x14ac:dyDescent="0.35">
      <c r="A260">
        <v>2</v>
      </c>
      <c r="B260">
        <v>19</v>
      </c>
      <c r="C260">
        <v>1015</v>
      </c>
      <c r="D260">
        <v>16</v>
      </c>
      <c r="E260">
        <v>0</v>
      </c>
      <c r="F260">
        <v>11</v>
      </c>
      <c r="G260">
        <v>4</v>
      </c>
      <c r="H260">
        <v>1</v>
      </c>
      <c r="I260">
        <v>22</v>
      </c>
      <c r="J260">
        <f t="shared" si="12"/>
        <v>0</v>
      </c>
      <c r="K260">
        <f t="shared" si="13"/>
        <v>3</v>
      </c>
      <c r="L260" t="str">
        <f t="shared" si="14"/>
        <v>Away Win</v>
      </c>
    </row>
    <row r="261" spans="1:12" x14ac:dyDescent="0.35">
      <c r="A261">
        <v>2</v>
      </c>
      <c r="B261">
        <v>19</v>
      </c>
      <c r="C261">
        <v>1016</v>
      </c>
      <c r="D261">
        <v>17</v>
      </c>
      <c r="E261">
        <v>0</v>
      </c>
      <c r="F261">
        <v>11</v>
      </c>
      <c r="G261">
        <v>3</v>
      </c>
      <c r="H261">
        <v>0</v>
      </c>
      <c r="I261">
        <v>9</v>
      </c>
      <c r="J261">
        <f t="shared" si="12"/>
        <v>1</v>
      </c>
      <c r="K261">
        <f t="shared" si="13"/>
        <v>1</v>
      </c>
      <c r="L261" t="str">
        <f t="shared" si="14"/>
        <v>Draw</v>
      </c>
    </row>
    <row r="262" spans="1:12" x14ac:dyDescent="0.35">
      <c r="A262">
        <v>2</v>
      </c>
      <c r="B262">
        <v>19</v>
      </c>
      <c r="C262">
        <v>1017</v>
      </c>
      <c r="D262">
        <v>18</v>
      </c>
      <c r="E262">
        <v>2</v>
      </c>
      <c r="F262">
        <v>19</v>
      </c>
      <c r="G262">
        <v>2</v>
      </c>
      <c r="H262">
        <v>0</v>
      </c>
      <c r="I262">
        <v>6</v>
      </c>
      <c r="J262">
        <f t="shared" si="12"/>
        <v>3</v>
      </c>
      <c r="K262">
        <f t="shared" si="13"/>
        <v>0</v>
      </c>
      <c r="L262" t="str">
        <f t="shared" si="14"/>
        <v>Home Win</v>
      </c>
    </row>
    <row r="263" spans="1:12" x14ac:dyDescent="0.35">
      <c r="A263">
        <v>2</v>
      </c>
      <c r="B263">
        <v>19</v>
      </c>
      <c r="C263">
        <v>1018</v>
      </c>
      <c r="D263">
        <v>19</v>
      </c>
      <c r="E263">
        <v>1</v>
      </c>
      <c r="F263">
        <v>23</v>
      </c>
      <c r="G263">
        <v>28</v>
      </c>
      <c r="H263">
        <v>0</v>
      </c>
      <c r="I263">
        <v>10</v>
      </c>
      <c r="J263">
        <f t="shared" si="12"/>
        <v>3</v>
      </c>
      <c r="K263">
        <f t="shared" si="13"/>
        <v>0</v>
      </c>
      <c r="L263" t="str">
        <f t="shared" si="14"/>
        <v>Home Win</v>
      </c>
    </row>
    <row r="264" spans="1:12" x14ac:dyDescent="0.35">
      <c r="A264">
        <v>2</v>
      </c>
      <c r="B264">
        <v>19</v>
      </c>
      <c r="C264">
        <v>1019</v>
      </c>
      <c r="D264">
        <v>20</v>
      </c>
      <c r="E264">
        <v>1</v>
      </c>
      <c r="F264">
        <v>9</v>
      </c>
      <c r="G264">
        <v>27</v>
      </c>
      <c r="H264">
        <v>4</v>
      </c>
      <c r="I264">
        <v>24</v>
      </c>
      <c r="J264">
        <f t="shared" si="12"/>
        <v>0</v>
      </c>
      <c r="K264">
        <f t="shared" si="13"/>
        <v>3</v>
      </c>
      <c r="L264" t="str">
        <f t="shared" si="14"/>
        <v>Away Win</v>
      </c>
    </row>
    <row r="265" spans="1:12" x14ac:dyDescent="0.35">
      <c r="A265">
        <v>2</v>
      </c>
      <c r="B265">
        <v>19</v>
      </c>
      <c r="C265">
        <v>1020</v>
      </c>
      <c r="D265">
        <v>21</v>
      </c>
      <c r="E265">
        <v>0</v>
      </c>
      <c r="F265">
        <v>17</v>
      </c>
      <c r="G265">
        <v>26</v>
      </c>
      <c r="H265">
        <v>1</v>
      </c>
      <c r="I265">
        <v>11</v>
      </c>
      <c r="J265">
        <f t="shared" si="12"/>
        <v>0</v>
      </c>
      <c r="K265">
        <f t="shared" si="13"/>
        <v>3</v>
      </c>
      <c r="L265" t="str">
        <f t="shared" si="14"/>
        <v>Away Win</v>
      </c>
    </row>
    <row r="266" spans="1:12" x14ac:dyDescent="0.35">
      <c r="A266">
        <v>2</v>
      </c>
      <c r="B266">
        <v>19</v>
      </c>
      <c r="C266">
        <v>1021</v>
      </c>
      <c r="D266">
        <v>22</v>
      </c>
      <c r="E266">
        <v>0</v>
      </c>
      <c r="F266">
        <v>21</v>
      </c>
      <c r="G266">
        <v>25</v>
      </c>
      <c r="H266">
        <v>2</v>
      </c>
      <c r="I266">
        <v>9</v>
      </c>
      <c r="J266">
        <f t="shared" si="12"/>
        <v>0</v>
      </c>
      <c r="K266">
        <f t="shared" si="13"/>
        <v>3</v>
      </c>
      <c r="L266" t="str">
        <f t="shared" si="14"/>
        <v>Away Win</v>
      </c>
    </row>
    <row r="267" spans="1:12" x14ac:dyDescent="0.35">
      <c r="A267">
        <v>2</v>
      </c>
      <c r="B267">
        <v>19</v>
      </c>
      <c r="C267">
        <v>1022</v>
      </c>
      <c r="D267">
        <v>23</v>
      </c>
      <c r="E267">
        <v>4</v>
      </c>
      <c r="F267">
        <v>12</v>
      </c>
      <c r="G267">
        <v>24</v>
      </c>
      <c r="H267">
        <v>1</v>
      </c>
      <c r="I267">
        <v>15</v>
      </c>
      <c r="J267">
        <f t="shared" si="12"/>
        <v>3</v>
      </c>
      <c r="K267">
        <f t="shared" si="13"/>
        <v>0</v>
      </c>
      <c r="L267" t="str">
        <f t="shared" si="14"/>
        <v>Home Win</v>
      </c>
    </row>
    <row r="268" spans="1:12" x14ac:dyDescent="0.35">
      <c r="A268">
        <v>2</v>
      </c>
      <c r="B268">
        <v>20</v>
      </c>
      <c r="C268">
        <v>1023</v>
      </c>
      <c r="D268">
        <v>1</v>
      </c>
      <c r="E268">
        <v>0</v>
      </c>
      <c r="F268">
        <v>13</v>
      </c>
      <c r="G268">
        <v>15</v>
      </c>
      <c r="H268">
        <v>2</v>
      </c>
      <c r="I268">
        <v>12</v>
      </c>
      <c r="J268">
        <f t="shared" si="12"/>
        <v>0</v>
      </c>
      <c r="K268">
        <f t="shared" si="13"/>
        <v>3</v>
      </c>
      <c r="L268" t="str">
        <f t="shared" si="14"/>
        <v>Away Win</v>
      </c>
    </row>
    <row r="269" spans="1:12" x14ac:dyDescent="0.35">
      <c r="A269">
        <v>2</v>
      </c>
      <c r="B269">
        <v>20</v>
      </c>
      <c r="C269">
        <v>1024</v>
      </c>
      <c r="D269">
        <v>16</v>
      </c>
      <c r="E269">
        <v>3</v>
      </c>
      <c r="F269">
        <v>12</v>
      </c>
      <c r="G269">
        <v>14</v>
      </c>
      <c r="H269">
        <v>1</v>
      </c>
      <c r="I269">
        <v>12</v>
      </c>
      <c r="J269">
        <f t="shared" si="12"/>
        <v>3</v>
      </c>
      <c r="K269">
        <f t="shared" si="13"/>
        <v>0</v>
      </c>
      <c r="L269" t="str">
        <f t="shared" si="14"/>
        <v>Home Win</v>
      </c>
    </row>
    <row r="270" spans="1:12" x14ac:dyDescent="0.35">
      <c r="A270">
        <v>2</v>
      </c>
      <c r="B270">
        <v>20</v>
      </c>
      <c r="C270">
        <v>1025</v>
      </c>
      <c r="D270">
        <v>17</v>
      </c>
      <c r="E270">
        <v>2</v>
      </c>
      <c r="F270">
        <v>18</v>
      </c>
      <c r="G270">
        <v>13</v>
      </c>
      <c r="H270">
        <v>0</v>
      </c>
      <c r="I270">
        <v>7</v>
      </c>
      <c r="J270">
        <f t="shared" si="12"/>
        <v>3</v>
      </c>
      <c r="K270">
        <f t="shared" si="13"/>
        <v>0</v>
      </c>
      <c r="L270" t="str">
        <f t="shared" si="14"/>
        <v>Home Win</v>
      </c>
    </row>
    <row r="271" spans="1:12" x14ac:dyDescent="0.35">
      <c r="A271">
        <v>2</v>
      </c>
      <c r="B271">
        <v>20</v>
      </c>
      <c r="C271">
        <v>1026</v>
      </c>
      <c r="D271">
        <v>18</v>
      </c>
      <c r="E271">
        <v>0</v>
      </c>
      <c r="F271">
        <v>13</v>
      </c>
      <c r="G271">
        <v>12</v>
      </c>
      <c r="H271">
        <v>1</v>
      </c>
      <c r="I271">
        <v>8</v>
      </c>
      <c r="J271">
        <f t="shared" si="12"/>
        <v>0</v>
      </c>
      <c r="K271">
        <f t="shared" si="13"/>
        <v>3</v>
      </c>
      <c r="L271" t="str">
        <f t="shared" si="14"/>
        <v>Away Win</v>
      </c>
    </row>
    <row r="272" spans="1:12" x14ac:dyDescent="0.35">
      <c r="A272">
        <v>2</v>
      </c>
      <c r="B272">
        <v>20</v>
      </c>
      <c r="C272">
        <v>1027</v>
      </c>
      <c r="D272">
        <v>19</v>
      </c>
      <c r="E272">
        <v>2</v>
      </c>
      <c r="F272">
        <v>21</v>
      </c>
      <c r="G272">
        <v>11</v>
      </c>
      <c r="H272">
        <v>0</v>
      </c>
      <c r="I272">
        <v>8</v>
      </c>
      <c r="J272">
        <f t="shared" si="12"/>
        <v>3</v>
      </c>
      <c r="K272">
        <f t="shared" si="13"/>
        <v>0</v>
      </c>
      <c r="L272" t="str">
        <f t="shared" si="14"/>
        <v>Home Win</v>
      </c>
    </row>
    <row r="273" spans="1:12" x14ac:dyDescent="0.35">
      <c r="A273">
        <v>2</v>
      </c>
      <c r="B273">
        <v>20</v>
      </c>
      <c r="C273">
        <v>1028</v>
      </c>
      <c r="D273">
        <v>20</v>
      </c>
      <c r="E273">
        <v>0</v>
      </c>
      <c r="F273">
        <v>10</v>
      </c>
      <c r="G273">
        <v>10</v>
      </c>
      <c r="H273">
        <v>0</v>
      </c>
      <c r="I273">
        <v>6</v>
      </c>
      <c r="J273">
        <f t="shared" si="12"/>
        <v>1</v>
      </c>
      <c r="K273">
        <f t="shared" si="13"/>
        <v>1</v>
      </c>
      <c r="L273" t="str">
        <f t="shared" si="14"/>
        <v>Draw</v>
      </c>
    </row>
    <row r="274" spans="1:12" x14ac:dyDescent="0.35">
      <c r="A274">
        <v>2</v>
      </c>
      <c r="B274">
        <v>20</v>
      </c>
      <c r="C274">
        <v>1029</v>
      </c>
      <c r="D274">
        <v>21</v>
      </c>
      <c r="E274">
        <v>3</v>
      </c>
      <c r="F274">
        <v>13</v>
      </c>
      <c r="G274">
        <v>9</v>
      </c>
      <c r="H274">
        <v>0</v>
      </c>
      <c r="I274">
        <v>16</v>
      </c>
      <c r="J274">
        <f t="shared" si="12"/>
        <v>3</v>
      </c>
      <c r="K274">
        <f t="shared" si="13"/>
        <v>0</v>
      </c>
      <c r="L274" t="str">
        <f t="shared" si="14"/>
        <v>Home Win</v>
      </c>
    </row>
    <row r="275" spans="1:12" x14ac:dyDescent="0.35">
      <c r="A275">
        <v>2</v>
      </c>
      <c r="B275">
        <v>20</v>
      </c>
      <c r="C275">
        <v>1030</v>
      </c>
      <c r="D275">
        <v>22</v>
      </c>
      <c r="E275">
        <v>3</v>
      </c>
      <c r="F275">
        <v>11</v>
      </c>
      <c r="G275">
        <v>8</v>
      </c>
      <c r="H275">
        <v>1</v>
      </c>
      <c r="I275">
        <v>15</v>
      </c>
      <c r="J275">
        <f t="shared" si="12"/>
        <v>3</v>
      </c>
      <c r="K275">
        <f t="shared" si="13"/>
        <v>0</v>
      </c>
      <c r="L275" t="str">
        <f t="shared" si="14"/>
        <v>Home Win</v>
      </c>
    </row>
    <row r="276" spans="1:12" x14ac:dyDescent="0.35">
      <c r="A276">
        <v>2</v>
      </c>
      <c r="B276">
        <v>20</v>
      </c>
      <c r="C276">
        <v>1031</v>
      </c>
      <c r="D276">
        <v>23</v>
      </c>
      <c r="E276">
        <v>1</v>
      </c>
      <c r="F276">
        <v>11</v>
      </c>
      <c r="G276">
        <v>7</v>
      </c>
      <c r="H276">
        <v>1</v>
      </c>
      <c r="I276">
        <v>8</v>
      </c>
      <c r="J276">
        <f t="shared" si="12"/>
        <v>1</v>
      </c>
      <c r="K276">
        <f t="shared" si="13"/>
        <v>1</v>
      </c>
      <c r="L276" t="str">
        <f t="shared" si="14"/>
        <v>Draw</v>
      </c>
    </row>
    <row r="277" spans="1:12" x14ac:dyDescent="0.35">
      <c r="A277">
        <v>2</v>
      </c>
      <c r="B277">
        <v>20</v>
      </c>
      <c r="C277">
        <v>1032</v>
      </c>
      <c r="D277">
        <v>24</v>
      </c>
      <c r="E277">
        <v>1</v>
      </c>
      <c r="F277">
        <v>18</v>
      </c>
      <c r="G277">
        <v>6</v>
      </c>
      <c r="H277">
        <v>2</v>
      </c>
      <c r="I277">
        <v>19</v>
      </c>
      <c r="J277">
        <f t="shared" si="12"/>
        <v>0</v>
      </c>
      <c r="K277">
        <f t="shared" si="13"/>
        <v>3</v>
      </c>
      <c r="L277" t="str">
        <f t="shared" si="14"/>
        <v>Away Win</v>
      </c>
    </row>
    <row r="278" spans="1:12" x14ac:dyDescent="0.35">
      <c r="A278">
        <v>2</v>
      </c>
      <c r="B278">
        <v>20</v>
      </c>
      <c r="C278">
        <v>1033</v>
      </c>
      <c r="D278">
        <v>25</v>
      </c>
      <c r="E278">
        <v>2</v>
      </c>
      <c r="F278">
        <v>9</v>
      </c>
      <c r="G278">
        <v>5</v>
      </c>
      <c r="H278">
        <v>1</v>
      </c>
      <c r="I278">
        <v>16</v>
      </c>
      <c r="J278">
        <f t="shared" si="12"/>
        <v>3</v>
      </c>
      <c r="K278">
        <f t="shared" si="13"/>
        <v>0</v>
      </c>
      <c r="L278" t="str">
        <f t="shared" si="14"/>
        <v>Home Win</v>
      </c>
    </row>
    <row r="279" spans="1:12" x14ac:dyDescent="0.35">
      <c r="A279">
        <v>2</v>
      </c>
      <c r="B279">
        <v>20</v>
      </c>
      <c r="C279">
        <v>1034</v>
      </c>
      <c r="D279">
        <v>26</v>
      </c>
      <c r="E279">
        <v>1</v>
      </c>
      <c r="F279">
        <v>15</v>
      </c>
      <c r="G279">
        <v>4</v>
      </c>
      <c r="H279">
        <v>3</v>
      </c>
      <c r="I279">
        <v>16</v>
      </c>
      <c r="J279">
        <f t="shared" si="12"/>
        <v>0</v>
      </c>
      <c r="K279">
        <f t="shared" si="13"/>
        <v>3</v>
      </c>
      <c r="L279" t="str">
        <f t="shared" si="14"/>
        <v>Away Win</v>
      </c>
    </row>
    <row r="280" spans="1:12" x14ac:dyDescent="0.35">
      <c r="A280">
        <v>2</v>
      </c>
      <c r="B280">
        <v>20</v>
      </c>
      <c r="C280">
        <v>1035</v>
      </c>
      <c r="D280">
        <v>27</v>
      </c>
      <c r="E280">
        <v>2</v>
      </c>
      <c r="F280">
        <v>28</v>
      </c>
      <c r="G280">
        <v>3</v>
      </c>
      <c r="H280">
        <v>0</v>
      </c>
      <c r="I280">
        <v>9</v>
      </c>
      <c r="J280">
        <f t="shared" si="12"/>
        <v>3</v>
      </c>
      <c r="K280">
        <f t="shared" si="13"/>
        <v>0</v>
      </c>
      <c r="L280" t="str">
        <f t="shared" si="14"/>
        <v>Home Win</v>
      </c>
    </row>
    <row r="281" spans="1:12" x14ac:dyDescent="0.35">
      <c r="A281">
        <v>2</v>
      </c>
      <c r="B281">
        <v>20</v>
      </c>
      <c r="C281">
        <v>1036</v>
      </c>
      <c r="D281">
        <v>28</v>
      </c>
      <c r="E281">
        <v>5</v>
      </c>
      <c r="F281">
        <v>25</v>
      </c>
      <c r="G281">
        <v>2</v>
      </c>
      <c r="H281">
        <v>1</v>
      </c>
      <c r="I281">
        <v>8</v>
      </c>
      <c r="J281">
        <f t="shared" si="12"/>
        <v>3</v>
      </c>
      <c r="K281">
        <f t="shared" si="13"/>
        <v>0</v>
      </c>
      <c r="L281" t="str">
        <f t="shared" si="14"/>
        <v>Home Win</v>
      </c>
    </row>
    <row r="282" spans="1:12" x14ac:dyDescent="0.35">
      <c r="A282">
        <v>2</v>
      </c>
      <c r="B282">
        <v>21</v>
      </c>
      <c r="C282">
        <v>1037</v>
      </c>
      <c r="D282">
        <v>1</v>
      </c>
      <c r="E282">
        <v>0</v>
      </c>
      <c r="F282">
        <v>22</v>
      </c>
      <c r="G282">
        <v>25</v>
      </c>
      <c r="H282">
        <v>4</v>
      </c>
      <c r="I282">
        <v>14</v>
      </c>
      <c r="J282">
        <f t="shared" si="12"/>
        <v>0</v>
      </c>
      <c r="K282">
        <f t="shared" si="13"/>
        <v>3</v>
      </c>
      <c r="L282" t="str">
        <f t="shared" si="14"/>
        <v>Away Win</v>
      </c>
    </row>
    <row r="283" spans="1:12" x14ac:dyDescent="0.35">
      <c r="A283">
        <v>2</v>
      </c>
      <c r="B283">
        <v>21</v>
      </c>
      <c r="C283">
        <v>1038</v>
      </c>
      <c r="D283">
        <v>26</v>
      </c>
      <c r="E283">
        <v>0</v>
      </c>
      <c r="F283">
        <v>9</v>
      </c>
      <c r="G283">
        <v>24</v>
      </c>
      <c r="H283">
        <v>4</v>
      </c>
      <c r="I283">
        <v>18</v>
      </c>
      <c r="J283">
        <f t="shared" si="12"/>
        <v>0</v>
      </c>
      <c r="K283">
        <f t="shared" si="13"/>
        <v>3</v>
      </c>
      <c r="L283" t="str">
        <f t="shared" si="14"/>
        <v>Away Win</v>
      </c>
    </row>
    <row r="284" spans="1:12" x14ac:dyDescent="0.35">
      <c r="A284">
        <v>2</v>
      </c>
      <c r="B284">
        <v>21</v>
      </c>
      <c r="C284">
        <v>1039</v>
      </c>
      <c r="D284">
        <v>27</v>
      </c>
      <c r="E284">
        <v>7</v>
      </c>
      <c r="F284">
        <v>26</v>
      </c>
      <c r="G284">
        <v>23</v>
      </c>
      <c r="H284">
        <v>1</v>
      </c>
      <c r="I284">
        <v>9</v>
      </c>
      <c r="J284">
        <f t="shared" si="12"/>
        <v>3</v>
      </c>
      <c r="K284">
        <f t="shared" si="13"/>
        <v>0</v>
      </c>
      <c r="L284" t="str">
        <f t="shared" si="14"/>
        <v>Home Win</v>
      </c>
    </row>
    <row r="285" spans="1:12" x14ac:dyDescent="0.35">
      <c r="A285">
        <v>2</v>
      </c>
      <c r="B285">
        <v>21</v>
      </c>
      <c r="C285">
        <v>1040</v>
      </c>
      <c r="D285">
        <v>28</v>
      </c>
      <c r="E285">
        <v>4</v>
      </c>
      <c r="F285">
        <v>12</v>
      </c>
      <c r="G285">
        <v>22</v>
      </c>
      <c r="H285">
        <v>0</v>
      </c>
      <c r="I285">
        <v>9</v>
      </c>
      <c r="J285">
        <f t="shared" si="12"/>
        <v>3</v>
      </c>
      <c r="K285">
        <f t="shared" si="13"/>
        <v>0</v>
      </c>
      <c r="L285" t="str">
        <f t="shared" si="14"/>
        <v>Home Win</v>
      </c>
    </row>
    <row r="286" spans="1:12" x14ac:dyDescent="0.35">
      <c r="A286">
        <v>2</v>
      </c>
      <c r="B286">
        <v>21</v>
      </c>
      <c r="C286">
        <v>1041</v>
      </c>
      <c r="D286">
        <v>2</v>
      </c>
      <c r="E286">
        <v>2</v>
      </c>
      <c r="F286">
        <v>12</v>
      </c>
      <c r="G286">
        <v>21</v>
      </c>
      <c r="H286">
        <v>1</v>
      </c>
      <c r="I286">
        <v>17</v>
      </c>
      <c r="J286">
        <f t="shared" si="12"/>
        <v>3</v>
      </c>
      <c r="K286">
        <f t="shared" si="13"/>
        <v>0</v>
      </c>
      <c r="L286" t="str">
        <f t="shared" si="14"/>
        <v>Home Win</v>
      </c>
    </row>
    <row r="287" spans="1:12" x14ac:dyDescent="0.35">
      <c r="A287">
        <v>2</v>
      </c>
      <c r="B287">
        <v>21</v>
      </c>
      <c r="C287">
        <v>1042</v>
      </c>
      <c r="D287">
        <v>3</v>
      </c>
      <c r="E287">
        <v>0</v>
      </c>
      <c r="F287">
        <v>19</v>
      </c>
      <c r="G287">
        <v>20</v>
      </c>
      <c r="H287">
        <v>0</v>
      </c>
      <c r="I287">
        <v>10</v>
      </c>
      <c r="J287">
        <f t="shared" si="12"/>
        <v>1</v>
      </c>
      <c r="K287">
        <f t="shared" si="13"/>
        <v>1</v>
      </c>
      <c r="L287" t="str">
        <f t="shared" si="14"/>
        <v>Draw</v>
      </c>
    </row>
    <row r="288" spans="1:12" x14ac:dyDescent="0.35">
      <c r="A288">
        <v>2</v>
      </c>
      <c r="B288">
        <v>21</v>
      </c>
      <c r="C288">
        <v>1043</v>
      </c>
      <c r="D288">
        <v>4</v>
      </c>
      <c r="E288">
        <v>0</v>
      </c>
      <c r="F288">
        <v>15</v>
      </c>
      <c r="G288">
        <v>19</v>
      </c>
      <c r="H288">
        <v>1</v>
      </c>
      <c r="I288">
        <v>8</v>
      </c>
      <c r="J288">
        <f t="shared" si="12"/>
        <v>0</v>
      </c>
      <c r="K288">
        <f t="shared" si="13"/>
        <v>3</v>
      </c>
      <c r="L288" t="str">
        <f t="shared" si="14"/>
        <v>Away Win</v>
      </c>
    </row>
    <row r="289" spans="1:12" x14ac:dyDescent="0.35">
      <c r="A289">
        <v>2</v>
      </c>
      <c r="B289">
        <v>21</v>
      </c>
      <c r="C289">
        <v>1044</v>
      </c>
      <c r="D289">
        <v>5</v>
      </c>
      <c r="E289">
        <v>5</v>
      </c>
      <c r="F289">
        <v>22</v>
      </c>
      <c r="G289">
        <v>18</v>
      </c>
      <c r="H289">
        <v>0</v>
      </c>
      <c r="I289">
        <v>6</v>
      </c>
      <c r="J289">
        <f t="shared" si="12"/>
        <v>3</v>
      </c>
      <c r="K289">
        <f t="shared" si="13"/>
        <v>0</v>
      </c>
      <c r="L289" t="str">
        <f t="shared" si="14"/>
        <v>Home Win</v>
      </c>
    </row>
    <row r="290" spans="1:12" x14ac:dyDescent="0.35">
      <c r="A290">
        <v>2</v>
      </c>
      <c r="B290">
        <v>21</v>
      </c>
      <c r="C290">
        <v>1045</v>
      </c>
      <c r="D290">
        <v>6</v>
      </c>
      <c r="E290">
        <v>1</v>
      </c>
      <c r="F290">
        <v>12</v>
      </c>
      <c r="G290">
        <v>17</v>
      </c>
      <c r="H290">
        <v>0</v>
      </c>
      <c r="I290">
        <v>3</v>
      </c>
      <c r="J290">
        <f t="shared" si="12"/>
        <v>3</v>
      </c>
      <c r="K290">
        <f t="shared" si="13"/>
        <v>0</v>
      </c>
      <c r="L290" t="str">
        <f t="shared" si="14"/>
        <v>Home Win</v>
      </c>
    </row>
    <row r="291" spans="1:12" x14ac:dyDescent="0.35">
      <c r="A291">
        <v>2</v>
      </c>
      <c r="B291">
        <v>21</v>
      </c>
      <c r="C291">
        <v>1046</v>
      </c>
      <c r="D291">
        <v>7</v>
      </c>
      <c r="E291">
        <v>6</v>
      </c>
      <c r="F291">
        <v>27</v>
      </c>
      <c r="G291">
        <v>16</v>
      </c>
      <c r="H291">
        <v>1</v>
      </c>
      <c r="I291">
        <v>9</v>
      </c>
      <c r="J291">
        <f t="shared" si="12"/>
        <v>3</v>
      </c>
      <c r="K291">
        <f t="shared" si="13"/>
        <v>0</v>
      </c>
      <c r="L291" t="str">
        <f t="shared" si="14"/>
        <v>Home Win</v>
      </c>
    </row>
    <row r="292" spans="1:12" x14ac:dyDescent="0.35">
      <c r="A292">
        <v>2</v>
      </c>
      <c r="B292">
        <v>21</v>
      </c>
      <c r="C292">
        <v>1047</v>
      </c>
      <c r="D292">
        <v>8</v>
      </c>
      <c r="E292">
        <v>3</v>
      </c>
      <c r="F292">
        <v>11</v>
      </c>
      <c r="G292">
        <v>15</v>
      </c>
      <c r="H292">
        <v>4</v>
      </c>
      <c r="I292">
        <v>11</v>
      </c>
      <c r="J292">
        <f t="shared" si="12"/>
        <v>0</v>
      </c>
      <c r="K292">
        <f t="shared" si="13"/>
        <v>3</v>
      </c>
      <c r="L292" t="str">
        <f t="shared" si="14"/>
        <v>Away Win</v>
      </c>
    </row>
    <row r="293" spans="1:12" x14ac:dyDescent="0.35">
      <c r="A293">
        <v>2</v>
      </c>
      <c r="B293">
        <v>21</v>
      </c>
      <c r="C293">
        <v>1048</v>
      </c>
      <c r="D293">
        <v>9</v>
      </c>
      <c r="E293">
        <v>2</v>
      </c>
      <c r="F293">
        <v>8</v>
      </c>
      <c r="G293">
        <v>14</v>
      </c>
      <c r="H293">
        <v>1</v>
      </c>
      <c r="I293">
        <v>11</v>
      </c>
      <c r="J293">
        <f t="shared" si="12"/>
        <v>3</v>
      </c>
      <c r="K293">
        <f t="shared" si="13"/>
        <v>0</v>
      </c>
      <c r="L293" t="str">
        <f t="shared" si="14"/>
        <v>Home Win</v>
      </c>
    </row>
    <row r="294" spans="1:12" x14ac:dyDescent="0.35">
      <c r="A294">
        <v>2</v>
      </c>
      <c r="B294">
        <v>21</v>
      </c>
      <c r="C294">
        <v>1049</v>
      </c>
      <c r="D294">
        <v>10</v>
      </c>
      <c r="E294">
        <v>2</v>
      </c>
      <c r="F294">
        <v>8</v>
      </c>
      <c r="G294">
        <v>13</v>
      </c>
      <c r="H294">
        <v>1</v>
      </c>
      <c r="I294">
        <v>18</v>
      </c>
      <c r="J294">
        <f t="shared" si="12"/>
        <v>3</v>
      </c>
      <c r="K294">
        <f t="shared" si="13"/>
        <v>0</v>
      </c>
      <c r="L294" t="str">
        <f t="shared" si="14"/>
        <v>Home Win</v>
      </c>
    </row>
    <row r="295" spans="1:12" x14ac:dyDescent="0.35">
      <c r="A295">
        <v>2</v>
      </c>
      <c r="B295">
        <v>21</v>
      </c>
      <c r="C295">
        <v>1050</v>
      </c>
      <c r="D295">
        <v>11</v>
      </c>
      <c r="E295">
        <v>1</v>
      </c>
      <c r="F295">
        <v>16</v>
      </c>
      <c r="G295">
        <v>12</v>
      </c>
      <c r="H295">
        <v>3</v>
      </c>
      <c r="I295">
        <v>14</v>
      </c>
      <c r="J295">
        <f t="shared" si="12"/>
        <v>0</v>
      </c>
      <c r="K295">
        <f t="shared" si="13"/>
        <v>3</v>
      </c>
      <c r="L295" t="str">
        <f t="shared" si="14"/>
        <v>Away Win</v>
      </c>
    </row>
    <row r="296" spans="1:12" x14ac:dyDescent="0.35">
      <c r="A296">
        <v>2</v>
      </c>
      <c r="B296">
        <v>22</v>
      </c>
      <c r="C296">
        <v>1051</v>
      </c>
      <c r="D296">
        <v>1</v>
      </c>
      <c r="E296">
        <v>3</v>
      </c>
      <c r="F296">
        <v>9</v>
      </c>
      <c r="G296">
        <v>22</v>
      </c>
      <c r="H296">
        <v>1</v>
      </c>
      <c r="I296">
        <v>4</v>
      </c>
      <c r="J296">
        <f t="shared" si="12"/>
        <v>3</v>
      </c>
      <c r="K296">
        <f t="shared" si="13"/>
        <v>0</v>
      </c>
      <c r="L296" t="str">
        <f t="shared" si="14"/>
        <v>Home Win</v>
      </c>
    </row>
    <row r="297" spans="1:12" x14ac:dyDescent="0.35">
      <c r="A297">
        <v>2</v>
      </c>
      <c r="B297">
        <v>22</v>
      </c>
      <c r="C297">
        <v>1052</v>
      </c>
      <c r="D297">
        <v>23</v>
      </c>
      <c r="E297">
        <v>2</v>
      </c>
      <c r="F297">
        <v>13</v>
      </c>
      <c r="G297">
        <v>21</v>
      </c>
      <c r="H297">
        <v>1</v>
      </c>
      <c r="I297">
        <v>18</v>
      </c>
      <c r="J297">
        <f t="shared" si="12"/>
        <v>3</v>
      </c>
      <c r="K297">
        <f t="shared" si="13"/>
        <v>0</v>
      </c>
      <c r="L297" t="str">
        <f t="shared" si="14"/>
        <v>Home Win</v>
      </c>
    </row>
    <row r="298" spans="1:12" x14ac:dyDescent="0.35">
      <c r="A298">
        <v>2</v>
      </c>
      <c r="B298">
        <v>22</v>
      </c>
      <c r="C298">
        <v>1053</v>
      </c>
      <c r="D298">
        <v>24</v>
      </c>
      <c r="E298">
        <v>4</v>
      </c>
      <c r="F298">
        <v>29</v>
      </c>
      <c r="G298">
        <v>20</v>
      </c>
      <c r="H298">
        <v>0</v>
      </c>
      <c r="I298">
        <v>6</v>
      </c>
      <c r="J298">
        <f t="shared" si="12"/>
        <v>3</v>
      </c>
      <c r="K298">
        <f t="shared" si="13"/>
        <v>0</v>
      </c>
      <c r="L298" t="str">
        <f t="shared" si="14"/>
        <v>Home Win</v>
      </c>
    </row>
    <row r="299" spans="1:12" x14ac:dyDescent="0.35">
      <c r="A299">
        <v>2</v>
      </c>
      <c r="B299">
        <v>22</v>
      </c>
      <c r="C299">
        <v>1054</v>
      </c>
      <c r="D299">
        <v>25</v>
      </c>
      <c r="E299">
        <v>0</v>
      </c>
      <c r="F299">
        <v>10</v>
      </c>
      <c r="G299">
        <v>19</v>
      </c>
      <c r="H299">
        <v>3</v>
      </c>
      <c r="I299">
        <v>20</v>
      </c>
      <c r="J299">
        <f t="shared" si="12"/>
        <v>0</v>
      </c>
      <c r="K299">
        <f t="shared" si="13"/>
        <v>3</v>
      </c>
      <c r="L299" t="str">
        <f t="shared" si="14"/>
        <v>Away Win</v>
      </c>
    </row>
    <row r="300" spans="1:12" x14ac:dyDescent="0.35">
      <c r="A300">
        <v>2</v>
      </c>
      <c r="B300">
        <v>22</v>
      </c>
      <c r="C300">
        <v>1055</v>
      </c>
      <c r="D300">
        <v>26</v>
      </c>
      <c r="E300">
        <v>1</v>
      </c>
      <c r="F300">
        <v>14</v>
      </c>
      <c r="G300">
        <v>18</v>
      </c>
      <c r="H300">
        <v>0</v>
      </c>
      <c r="I300">
        <v>13</v>
      </c>
      <c r="J300">
        <f t="shared" si="12"/>
        <v>3</v>
      </c>
      <c r="K300">
        <f t="shared" si="13"/>
        <v>0</v>
      </c>
      <c r="L300" t="str">
        <f t="shared" si="14"/>
        <v>Home Win</v>
      </c>
    </row>
    <row r="301" spans="1:12" x14ac:dyDescent="0.35">
      <c r="A301">
        <v>2</v>
      </c>
      <c r="B301">
        <v>22</v>
      </c>
      <c r="C301">
        <v>1056</v>
      </c>
      <c r="D301">
        <v>27</v>
      </c>
      <c r="E301">
        <v>3</v>
      </c>
      <c r="F301">
        <v>13</v>
      </c>
      <c r="G301">
        <v>17</v>
      </c>
      <c r="H301">
        <v>1</v>
      </c>
      <c r="I301">
        <v>7</v>
      </c>
      <c r="J301">
        <f t="shared" si="12"/>
        <v>3</v>
      </c>
      <c r="K301">
        <f t="shared" si="13"/>
        <v>0</v>
      </c>
      <c r="L301" t="str">
        <f t="shared" si="14"/>
        <v>Home Win</v>
      </c>
    </row>
    <row r="302" spans="1:12" x14ac:dyDescent="0.35">
      <c r="A302">
        <v>2</v>
      </c>
      <c r="B302">
        <v>22</v>
      </c>
      <c r="C302">
        <v>1057</v>
      </c>
      <c r="D302">
        <v>28</v>
      </c>
      <c r="E302">
        <v>0</v>
      </c>
      <c r="F302">
        <v>21</v>
      </c>
      <c r="G302">
        <v>16</v>
      </c>
      <c r="H302">
        <v>1</v>
      </c>
      <c r="I302">
        <v>7</v>
      </c>
      <c r="J302">
        <f t="shared" si="12"/>
        <v>0</v>
      </c>
      <c r="K302">
        <f t="shared" si="13"/>
        <v>3</v>
      </c>
      <c r="L302" t="str">
        <f t="shared" si="14"/>
        <v>Away Win</v>
      </c>
    </row>
    <row r="303" spans="1:12" x14ac:dyDescent="0.35">
      <c r="A303">
        <v>2</v>
      </c>
      <c r="B303">
        <v>22</v>
      </c>
      <c r="C303">
        <v>1058</v>
      </c>
      <c r="D303">
        <v>2</v>
      </c>
      <c r="E303">
        <v>0</v>
      </c>
      <c r="F303">
        <v>8</v>
      </c>
      <c r="G303">
        <v>15</v>
      </c>
      <c r="H303">
        <v>3</v>
      </c>
      <c r="I303">
        <v>26</v>
      </c>
      <c r="J303">
        <f t="shared" si="12"/>
        <v>0</v>
      </c>
      <c r="K303">
        <f t="shared" si="13"/>
        <v>3</v>
      </c>
      <c r="L303" t="str">
        <f t="shared" si="14"/>
        <v>Away Win</v>
      </c>
    </row>
    <row r="304" spans="1:12" x14ac:dyDescent="0.35">
      <c r="A304">
        <v>2</v>
      </c>
      <c r="B304">
        <v>22</v>
      </c>
      <c r="C304">
        <v>1059</v>
      </c>
      <c r="D304">
        <v>3</v>
      </c>
      <c r="E304">
        <v>1</v>
      </c>
      <c r="F304">
        <v>11</v>
      </c>
      <c r="G304">
        <v>14</v>
      </c>
      <c r="H304">
        <v>0</v>
      </c>
      <c r="I304">
        <v>6</v>
      </c>
      <c r="J304">
        <f t="shared" si="12"/>
        <v>3</v>
      </c>
      <c r="K304">
        <f t="shared" si="13"/>
        <v>0</v>
      </c>
      <c r="L304" t="str">
        <f t="shared" si="14"/>
        <v>Home Win</v>
      </c>
    </row>
    <row r="305" spans="1:12" x14ac:dyDescent="0.35">
      <c r="A305">
        <v>2</v>
      </c>
      <c r="B305">
        <v>22</v>
      </c>
      <c r="C305">
        <v>1060</v>
      </c>
      <c r="D305">
        <v>4</v>
      </c>
      <c r="E305">
        <v>1</v>
      </c>
      <c r="F305">
        <v>17</v>
      </c>
      <c r="G305">
        <v>13</v>
      </c>
      <c r="H305">
        <v>0</v>
      </c>
      <c r="I305">
        <v>14</v>
      </c>
      <c r="J305">
        <f t="shared" si="12"/>
        <v>3</v>
      </c>
      <c r="K305">
        <f t="shared" si="13"/>
        <v>0</v>
      </c>
      <c r="L305" t="str">
        <f t="shared" si="14"/>
        <v>Home Win</v>
      </c>
    </row>
    <row r="306" spans="1:12" x14ac:dyDescent="0.35">
      <c r="A306">
        <v>2</v>
      </c>
      <c r="B306">
        <v>22</v>
      </c>
      <c r="C306">
        <v>1061</v>
      </c>
      <c r="D306">
        <v>5</v>
      </c>
      <c r="E306">
        <v>5</v>
      </c>
      <c r="F306">
        <v>29</v>
      </c>
      <c r="G306">
        <v>12</v>
      </c>
      <c r="H306">
        <v>0</v>
      </c>
      <c r="I306">
        <v>4</v>
      </c>
      <c r="J306">
        <f t="shared" si="12"/>
        <v>3</v>
      </c>
      <c r="K306">
        <f t="shared" si="13"/>
        <v>0</v>
      </c>
      <c r="L306" t="str">
        <f t="shared" si="14"/>
        <v>Home Win</v>
      </c>
    </row>
    <row r="307" spans="1:12" x14ac:dyDescent="0.35">
      <c r="A307">
        <v>2</v>
      </c>
      <c r="B307">
        <v>22</v>
      </c>
      <c r="C307">
        <v>1062</v>
      </c>
      <c r="D307">
        <v>6</v>
      </c>
      <c r="E307">
        <v>1</v>
      </c>
      <c r="F307">
        <v>14</v>
      </c>
      <c r="G307">
        <v>11</v>
      </c>
      <c r="H307">
        <v>1</v>
      </c>
      <c r="I307">
        <v>5</v>
      </c>
      <c r="J307">
        <f t="shared" si="12"/>
        <v>1</v>
      </c>
      <c r="K307">
        <f t="shared" si="13"/>
        <v>1</v>
      </c>
      <c r="L307" t="str">
        <f t="shared" si="14"/>
        <v>Draw</v>
      </c>
    </row>
    <row r="308" spans="1:12" x14ac:dyDescent="0.35">
      <c r="A308">
        <v>2</v>
      </c>
      <c r="B308">
        <v>22</v>
      </c>
      <c r="C308">
        <v>1063</v>
      </c>
      <c r="D308">
        <v>7</v>
      </c>
      <c r="E308">
        <v>4</v>
      </c>
      <c r="F308">
        <v>33</v>
      </c>
      <c r="G308">
        <v>10</v>
      </c>
      <c r="H308">
        <v>0</v>
      </c>
      <c r="I308">
        <v>2</v>
      </c>
      <c r="J308">
        <f t="shared" si="12"/>
        <v>3</v>
      </c>
      <c r="K308">
        <f t="shared" si="13"/>
        <v>0</v>
      </c>
      <c r="L308" t="str">
        <f t="shared" si="14"/>
        <v>Home Win</v>
      </c>
    </row>
    <row r="309" spans="1:12" x14ac:dyDescent="0.35">
      <c r="A309">
        <v>2</v>
      </c>
      <c r="B309">
        <v>22</v>
      </c>
      <c r="C309">
        <v>1064</v>
      </c>
      <c r="D309">
        <v>8</v>
      </c>
      <c r="E309">
        <v>4</v>
      </c>
      <c r="F309">
        <v>26</v>
      </c>
      <c r="G309">
        <v>9</v>
      </c>
      <c r="H309">
        <v>1</v>
      </c>
      <c r="I309">
        <v>3</v>
      </c>
      <c r="J309">
        <f t="shared" si="12"/>
        <v>3</v>
      </c>
      <c r="K309">
        <f t="shared" si="13"/>
        <v>0</v>
      </c>
      <c r="L309" t="str">
        <f t="shared" si="14"/>
        <v>Home Win</v>
      </c>
    </row>
    <row r="310" spans="1:12" x14ac:dyDescent="0.35">
      <c r="A310">
        <v>2</v>
      </c>
      <c r="B310">
        <v>23</v>
      </c>
      <c r="C310">
        <v>1065</v>
      </c>
      <c r="D310">
        <v>27</v>
      </c>
      <c r="E310">
        <v>0</v>
      </c>
      <c r="F310">
        <v>12</v>
      </c>
      <c r="G310">
        <v>1</v>
      </c>
      <c r="H310">
        <v>0</v>
      </c>
      <c r="I310">
        <v>5</v>
      </c>
      <c r="J310">
        <f t="shared" si="12"/>
        <v>1</v>
      </c>
      <c r="K310">
        <f t="shared" si="13"/>
        <v>1</v>
      </c>
      <c r="L310" t="str">
        <f t="shared" si="14"/>
        <v>Draw</v>
      </c>
    </row>
    <row r="311" spans="1:12" x14ac:dyDescent="0.35">
      <c r="A311">
        <v>2</v>
      </c>
      <c r="B311">
        <v>23</v>
      </c>
      <c r="C311">
        <v>1066</v>
      </c>
      <c r="D311">
        <v>26</v>
      </c>
      <c r="E311">
        <v>0</v>
      </c>
      <c r="F311">
        <v>12</v>
      </c>
      <c r="G311">
        <v>28</v>
      </c>
      <c r="H311">
        <v>1</v>
      </c>
      <c r="I311">
        <v>16</v>
      </c>
      <c r="J311">
        <f t="shared" si="12"/>
        <v>0</v>
      </c>
      <c r="K311">
        <f t="shared" si="13"/>
        <v>3</v>
      </c>
      <c r="L311" t="str">
        <f t="shared" si="14"/>
        <v>Away Win</v>
      </c>
    </row>
    <row r="312" spans="1:12" x14ac:dyDescent="0.35">
      <c r="A312">
        <v>2</v>
      </c>
      <c r="B312">
        <v>23</v>
      </c>
      <c r="C312">
        <v>1067</v>
      </c>
      <c r="D312">
        <v>25</v>
      </c>
      <c r="E312">
        <v>0</v>
      </c>
      <c r="F312">
        <v>14</v>
      </c>
      <c r="G312">
        <v>2</v>
      </c>
      <c r="H312">
        <v>3</v>
      </c>
      <c r="I312">
        <v>17</v>
      </c>
      <c r="J312">
        <f t="shared" si="12"/>
        <v>0</v>
      </c>
      <c r="K312">
        <f t="shared" si="13"/>
        <v>3</v>
      </c>
      <c r="L312" t="str">
        <f t="shared" si="14"/>
        <v>Away Win</v>
      </c>
    </row>
    <row r="313" spans="1:12" x14ac:dyDescent="0.35">
      <c r="A313">
        <v>2</v>
      </c>
      <c r="B313">
        <v>23</v>
      </c>
      <c r="C313">
        <v>1068</v>
      </c>
      <c r="D313">
        <v>24</v>
      </c>
      <c r="E313">
        <v>2</v>
      </c>
      <c r="F313">
        <v>20</v>
      </c>
      <c r="G313">
        <v>3</v>
      </c>
      <c r="H313">
        <v>0</v>
      </c>
      <c r="I313">
        <v>10</v>
      </c>
      <c r="J313">
        <f t="shared" si="12"/>
        <v>3</v>
      </c>
      <c r="K313">
        <f t="shared" si="13"/>
        <v>0</v>
      </c>
      <c r="L313" t="str">
        <f t="shared" si="14"/>
        <v>Home Win</v>
      </c>
    </row>
    <row r="314" spans="1:12" x14ac:dyDescent="0.35">
      <c r="A314">
        <v>2</v>
      </c>
      <c r="B314">
        <v>23</v>
      </c>
      <c r="C314">
        <v>1069</v>
      </c>
      <c r="D314">
        <v>23</v>
      </c>
      <c r="E314">
        <v>1</v>
      </c>
      <c r="F314">
        <v>5</v>
      </c>
      <c r="G314">
        <v>4</v>
      </c>
      <c r="H314">
        <v>2</v>
      </c>
      <c r="I314">
        <v>16</v>
      </c>
      <c r="J314">
        <f t="shared" si="12"/>
        <v>0</v>
      </c>
      <c r="K314">
        <f t="shared" si="13"/>
        <v>3</v>
      </c>
      <c r="L314" t="str">
        <f t="shared" si="14"/>
        <v>Away Win</v>
      </c>
    </row>
    <row r="315" spans="1:12" x14ac:dyDescent="0.35">
      <c r="A315">
        <v>2</v>
      </c>
      <c r="B315">
        <v>23</v>
      </c>
      <c r="C315">
        <v>1070</v>
      </c>
      <c r="D315">
        <v>22</v>
      </c>
      <c r="E315">
        <v>2</v>
      </c>
      <c r="F315">
        <v>11</v>
      </c>
      <c r="G315">
        <v>5</v>
      </c>
      <c r="H315">
        <v>0</v>
      </c>
      <c r="I315">
        <v>12</v>
      </c>
      <c r="J315">
        <f t="shared" si="12"/>
        <v>3</v>
      </c>
      <c r="K315">
        <f t="shared" si="13"/>
        <v>0</v>
      </c>
      <c r="L315" t="str">
        <f t="shared" si="14"/>
        <v>Home Win</v>
      </c>
    </row>
    <row r="316" spans="1:12" x14ac:dyDescent="0.35">
      <c r="A316">
        <v>2</v>
      </c>
      <c r="B316">
        <v>23</v>
      </c>
      <c r="C316">
        <v>1071</v>
      </c>
      <c r="D316">
        <v>21</v>
      </c>
      <c r="E316">
        <v>0</v>
      </c>
      <c r="F316">
        <v>10</v>
      </c>
      <c r="G316">
        <v>6</v>
      </c>
      <c r="H316">
        <v>2</v>
      </c>
      <c r="I316">
        <v>10</v>
      </c>
      <c r="J316">
        <f t="shared" si="12"/>
        <v>0</v>
      </c>
      <c r="K316">
        <f t="shared" si="13"/>
        <v>3</v>
      </c>
      <c r="L316" t="str">
        <f t="shared" si="14"/>
        <v>Away Win</v>
      </c>
    </row>
    <row r="317" spans="1:12" x14ac:dyDescent="0.35">
      <c r="A317">
        <v>2</v>
      </c>
      <c r="B317">
        <v>23</v>
      </c>
      <c r="C317">
        <v>1072</v>
      </c>
      <c r="D317">
        <v>20</v>
      </c>
      <c r="E317">
        <v>2</v>
      </c>
      <c r="F317">
        <v>7</v>
      </c>
      <c r="G317">
        <v>7</v>
      </c>
      <c r="H317">
        <v>0</v>
      </c>
      <c r="I317">
        <v>12</v>
      </c>
      <c r="J317">
        <f t="shared" si="12"/>
        <v>3</v>
      </c>
      <c r="K317">
        <f t="shared" si="13"/>
        <v>0</v>
      </c>
      <c r="L317" t="str">
        <f t="shared" si="14"/>
        <v>Home Win</v>
      </c>
    </row>
    <row r="318" spans="1:12" x14ac:dyDescent="0.35">
      <c r="A318">
        <v>2</v>
      </c>
      <c r="B318">
        <v>23</v>
      </c>
      <c r="C318">
        <v>1073</v>
      </c>
      <c r="D318">
        <v>19</v>
      </c>
      <c r="E318">
        <v>2</v>
      </c>
      <c r="F318">
        <v>16</v>
      </c>
      <c r="G318">
        <v>8</v>
      </c>
      <c r="H318">
        <v>2</v>
      </c>
      <c r="I318">
        <v>14</v>
      </c>
      <c r="J318">
        <f t="shared" si="12"/>
        <v>1</v>
      </c>
      <c r="K318">
        <f t="shared" si="13"/>
        <v>1</v>
      </c>
      <c r="L318" t="str">
        <f t="shared" si="14"/>
        <v>Draw</v>
      </c>
    </row>
    <row r="319" spans="1:12" x14ac:dyDescent="0.35">
      <c r="A319">
        <v>2</v>
      </c>
      <c r="B319">
        <v>23</v>
      </c>
      <c r="C319">
        <v>1074</v>
      </c>
      <c r="D319">
        <v>18</v>
      </c>
      <c r="E319">
        <v>3</v>
      </c>
      <c r="F319">
        <v>23</v>
      </c>
      <c r="G319">
        <v>9</v>
      </c>
      <c r="H319">
        <v>0</v>
      </c>
      <c r="I319">
        <v>15</v>
      </c>
      <c r="J319">
        <f t="shared" si="12"/>
        <v>3</v>
      </c>
      <c r="K319">
        <f t="shared" si="13"/>
        <v>0</v>
      </c>
      <c r="L319" t="str">
        <f t="shared" si="14"/>
        <v>Home Win</v>
      </c>
    </row>
    <row r="320" spans="1:12" x14ac:dyDescent="0.35">
      <c r="A320">
        <v>2</v>
      </c>
      <c r="B320">
        <v>23</v>
      </c>
      <c r="C320">
        <v>1075</v>
      </c>
      <c r="D320">
        <v>17</v>
      </c>
      <c r="E320">
        <v>6</v>
      </c>
      <c r="F320">
        <v>32</v>
      </c>
      <c r="G320">
        <v>10</v>
      </c>
      <c r="H320">
        <v>0</v>
      </c>
      <c r="I320">
        <v>3</v>
      </c>
      <c r="J320">
        <f t="shared" si="12"/>
        <v>3</v>
      </c>
      <c r="K320">
        <f t="shared" si="13"/>
        <v>0</v>
      </c>
      <c r="L320" t="str">
        <f t="shared" si="14"/>
        <v>Home Win</v>
      </c>
    </row>
    <row r="321" spans="1:12" x14ac:dyDescent="0.35">
      <c r="A321">
        <v>2</v>
      </c>
      <c r="B321">
        <v>23</v>
      </c>
      <c r="C321">
        <v>1076</v>
      </c>
      <c r="D321">
        <v>16</v>
      </c>
      <c r="E321">
        <v>2</v>
      </c>
      <c r="F321">
        <v>23</v>
      </c>
      <c r="G321">
        <v>11</v>
      </c>
      <c r="H321">
        <v>1</v>
      </c>
      <c r="I321">
        <v>10</v>
      </c>
      <c r="J321">
        <f t="shared" si="12"/>
        <v>3</v>
      </c>
      <c r="K321">
        <f t="shared" si="13"/>
        <v>0</v>
      </c>
      <c r="L321" t="str">
        <f t="shared" si="14"/>
        <v>Home Win</v>
      </c>
    </row>
    <row r="322" spans="1:12" x14ac:dyDescent="0.35">
      <c r="A322">
        <v>2</v>
      </c>
      <c r="B322">
        <v>23</v>
      </c>
      <c r="C322">
        <v>1077</v>
      </c>
      <c r="D322">
        <v>15</v>
      </c>
      <c r="E322">
        <v>8</v>
      </c>
      <c r="F322">
        <v>23</v>
      </c>
      <c r="G322">
        <v>12</v>
      </c>
      <c r="H322">
        <v>1</v>
      </c>
      <c r="I322">
        <v>4</v>
      </c>
      <c r="J322">
        <f t="shared" ref="J322:J385" si="15">IF(E322&gt;H322, 3, IF(E322=H322, 1, 0))</f>
        <v>3</v>
      </c>
      <c r="K322">
        <f t="shared" ref="K322:K385" si="16">IF(E322&lt;H322, 3, IF(E322=H322, 1, 0))</f>
        <v>0</v>
      </c>
      <c r="L322" t="str">
        <f t="shared" si="14"/>
        <v>Home Win</v>
      </c>
    </row>
    <row r="323" spans="1:12" x14ac:dyDescent="0.35">
      <c r="A323">
        <v>2</v>
      </c>
      <c r="B323">
        <v>23</v>
      </c>
      <c r="C323">
        <v>1078</v>
      </c>
      <c r="D323">
        <v>14</v>
      </c>
      <c r="E323">
        <v>1</v>
      </c>
      <c r="F323">
        <v>20</v>
      </c>
      <c r="G323">
        <v>13</v>
      </c>
      <c r="H323">
        <v>0</v>
      </c>
      <c r="I323">
        <v>12</v>
      </c>
      <c r="J323">
        <f t="shared" si="15"/>
        <v>3</v>
      </c>
      <c r="K323">
        <f t="shared" si="16"/>
        <v>0</v>
      </c>
      <c r="L323" t="str">
        <f t="shared" ref="L323:L386" si="17">IF(J323=1, "Draw", IF(J323=3, "Home Win", "Away Win"))</f>
        <v>Home Win</v>
      </c>
    </row>
    <row r="324" spans="1:12" x14ac:dyDescent="0.35">
      <c r="A324">
        <v>2</v>
      </c>
      <c r="B324">
        <v>24</v>
      </c>
      <c r="C324">
        <v>1079</v>
      </c>
      <c r="D324">
        <v>26</v>
      </c>
      <c r="E324">
        <v>2</v>
      </c>
      <c r="F324">
        <v>12</v>
      </c>
      <c r="G324">
        <v>1</v>
      </c>
      <c r="H324">
        <v>6</v>
      </c>
      <c r="I324">
        <v>23</v>
      </c>
      <c r="J324">
        <f t="shared" si="15"/>
        <v>0</v>
      </c>
      <c r="K324">
        <f t="shared" si="16"/>
        <v>3</v>
      </c>
      <c r="L324" t="str">
        <f t="shared" si="17"/>
        <v>Away Win</v>
      </c>
    </row>
    <row r="325" spans="1:12" x14ac:dyDescent="0.35">
      <c r="A325">
        <v>2</v>
      </c>
      <c r="B325">
        <v>24</v>
      </c>
      <c r="C325">
        <v>1080</v>
      </c>
      <c r="D325">
        <v>25</v>
      </c>
      <c r="E325">
        <v>2</v>
      </c>
      <c r="F325">
        <v>8</v>
      </c>
      <c r="G325">
        <v>27</v>
      </c>
      <c r="H325">
        <v>2</v>
      </c>
      <c r="I325">
        <v>20</v>
      </c>
      <c r="J325">
        <f t="shared" si="15"/>
        <v>1</v>
      </c>
      <c r="K325">
        <f t="shared" si="16"/>
        <v>1</v>
      </c>
      <c r="L325" t="str">
        <f t="shared" si="17"/>
        <v>Draw</v>
      </c>
    </row>
    <row r="326" spans="1:12" x14ac:dyDescent="0.35">
      <c r="A326">
        <v>2</v>
      </c>
      <c r="B326">
        <v>24</v>
      </c>
      <c r="C326">
        <v>1081</v>
      </c>
      <c r="D326">
        <v>24</v>
      </c>
      <c r="E326">
        <v>2</v>
      </c>
      <c r="F326">
        <v>18</v>
      </c>
      <c r="G326">
        <v>28</v>
      </c>
      <c r="H326">
        <v>0</v>
      </c>
      <c r="I326">
        <v>12</v>
      </c>
      <c r="J326">
        <f t="shared" si="15"/>
        <v>3</v>
      </c>
      <c r="K326">
        <f t="shared" si="16"/>
        <v>0</v>
      </c>
      <c r="L326" t="str">
        <f t="shared" si="17"/>
        <v>Home Win</v>
      </c>
    </row>
    <row r="327" spans="1:12" x14ac:dyDescent="0.35">
      <c r="A327">
        <v>2</v>
      </c>
      <c r="B327">
        <v>24</v>
      </c>
      <c r="C327">
        <v>1082</v>
      </c>
      <c r="D327">
        <v>23</v>
      </c>
      <c r="E327">
        <v>0</v>
      </c>
      <c r="F327">
        <v>15</v>
      </c>
      <c r="G327">
        <v>2</v>
      </c>
      <c r="H327">
        <v>1</v>
      </c>
      <c r="I327">
        <v>5</v>
      </c>
      <c r="J327">
        <f t="shared" si="15"/>
        <v>0</v>
      </c>
      <c r="K327">
        <f t="shared" si="16"/>
        <v>3</v>
      </c>
      <c r="L327" t="str">
        <f t="shared" si="17"/>
        <v>Away Win</v>
      </c>
    </row>
    <row r="328" spans="1:12" x14ac:dyDescent="0.35">
      <c r="A328">
        <v>2</v>
      </c>
      <c r="B328">
        <v>24</v>
      </c>
      <c r="C328">
        <v>1083</v>
      </c>
      <c r="D328">
        <v>22</v>
      </c>
      <c r="E328">
        <v>2</v>
      </c>
      <c r="F328">
        <v>23</v>
      </c>
      <c r="G328">
        <v>3</v>
      </c>
      <c r="H328">
        <v>0</v>
      </c>
      <c r="I328">
        <v>7</v>
      </c>
      <c r="J328">
        <f t="shared" si="15"/>
        <v>3</v>
      </c>
      <c r="K328">
        <f t="shared" si="16"/>
        <v>0</v>
      </c>
      <c r="L328" t="str">
        <f t="shared" si="17"/>
        <v>Home Win</v>
      </c>
    </row>
    <row r="329" spans="1:12" x14ac:dyDescent="0.35">
      <c r="A329">
        <v>2</v>
      </c>
      <c r="B329">
        <v>24</v>
      </c>
      <c r="C329">
        <v>1084</v>
      </c>
      <c r="D329">
        <v>21</v>
      </c>
      <c r="E329">
        <v>3</v>
      </c>
      <c r="F329">
        <v>9</v>
      </c>
      <c r="G329">
        <v>4</v>
      </c>
      <c r="H329">
        <v>2</v>
      </c>
      <c r="I329">
        <v>17</v>
      </c>
      <c r="J329">
        <f t="shared" si="15"/>
        <v>3</v>
      </c>
      <c r="K329">
        <f t="shared" si="16"/>
        <v>0</v>
      </c>
      <c r="L329" t="str">
        <f t="shared" si="17"/>
        <v>Home Win</v>
      </c>
    </row>
    <row r="330" spans="1:12" x14ac:dyDescent="0.35">
      <c r="A330">
        <v>2</v>
      </c>
      <c r="B330">
        <v>24</v>
      </c>
      <c r="C330">
        <v>1085</v>
      </c>
      <c r="D330">
        <v>20</v>
      </c>
      <c r="E330">
        <v>1</v>
      </c>
      <c r="F330">
        <v>4</v>
      </c>
      <c r="G330">
        <v>5</v>
      </c>
      <c r="H330">
        <v>2</v>
      </c>
      <c r="I330">
        <v>18</v>
      </c>
      <c r="J330">
        <f t="shared" si="15"/>
        <v>0</v>
      </c>
      <c r="K330">
        <f t="shared" si="16"/>
        <v>3</v>
      </c>
      <c r="L330" t="str">
        <f t="shared" si="17"/>
        <v>Away Win</v>
      </c>
    </row>
    <row r="331" spans="1:12" x14ac:dyDescent="0.35">
      <c r="A331">
        <v>2</v>
      </c>
      <c r="B331">
        <v>24</v>
      </c>
      <c r="C331">
        <v>1086</v>
      </c>
      <c r="D331">
        <v>19</v>
      </c>
      <c r="E331">
        <v>0</v>
      </c>
      <c r="F331">
        <v>13</v>
      </c>
      <c r="G331">
        <v>6</v>
      </c>
      <c r="H331">
        <v>0</v>
      </c>
      <c r="I331">
        <v>7</v>
      </c>
      <c r="J331">
        <f t="shared" si="15"/>
        <v>1</v>
      </c>
      <c r="K331">
        <f t="shared" si="16"/>
        <v>1</v>
      </c>
      <c r="L331" t="str">
        <f t="shared" si="17"/>
        <v>Draw</v>
      </c>
    </row>
    <row r="332" spans="1:12" x14ac:dyDescent="0.35">
      <c r="A332">
        <v>2</v>
      </c>
      <c r="B332">
        <v>24</v>
      </c>
      <c r="C332">
        <v>1087</v>
      </c>
      <c r="D332">
        <v>18</v>
      </c>
      <c r="E332">
        <v>0</v>
      </c>
      <c r="F332">
        <v>11</v>
      </c>
      <c r="G332">
        <v>7</v>
      </c>
      <c r="H332">
        <v>4</v>
      </c>
      <c r="I332">
        <v>16</v>
      </c>
      <c r="J332">
        <f t="shared" si="15"/>
        <v>0</v>
      </c>
      <c r="K332">
        <f t="shared" si="16"/>
        <v>3</v>
      </c>
      <c r="L332" t="str">
        <f t="shared" si="17"/>
        <v>Away Win</v>
      </c>
    </row>
    <row r="333" spans="1:12" x14ac:dyDescent="0.35">
      <c r="A333">
        <v>2</v>
      </c>
      <c r="B333">
        <v>24</v>
      </c>
      <c r="C333">
        <v>1088</v>
      </c>
      <c r="D333">
        <v>17</v>
      </c>
      <c r="E333">
        <v>0</v>
      </c>
      <c r="F333">
        <v>10</v>
      </c>
      <c r="G333">
        <v>8</v>
      </c>
      <c r="H333">
        <v>3</v>
      </c>
      <c r="I333">
        <v>14</v>
      </c>
      <c r="J333">
        <f t="shared" si="15"/>
        <v>0</v>
      </c>
      <c r="K333">
        <f t="shared" si="16"/>
        <v>3</v>
      </c>
      <c r="L333" t="str">
        <f t="shared" si="17"/>
        <v>Away Win</v>
      </c>
    </row>
    <row r="334" spans="1:12" x14ac:dyDescent="0.35">
      <c r="A334">
        <v>2</v>
      </c>
      <c r="B334">
        <v>24</v>
      </c>
      <c r="C334">
        <v>1089</v>
      </c>
      <c r="D334">
        <v>16</v>
      </c>
      <c r="E334">
        <v>0</v>
      </c>
      <c r="F334">
        <v>7</v>
      </c>
      <c r="G334">
        <v>9</v>
      </c>
      <c r="H334">
        <v>1</v>
      </c>
      <c r="I334">
        <v>15</v>
      </c>
      <c r="J334">
        <f t="shared" si="15"/>
        <v>0</v>
      </c>
      <c r="K334">
        <f t="shared" si="16"/>
        <v>3</v>
      </c>
      <c r="L334" t="str">
        <f t="shared" si="17"/>
        <v>Away Win</v>
      </c>
    </row>
    <row r="335" spans="1:12" x14ac:dyDescent="0.35">
      <c r="A335">
        <v>2</v>
      </c>
      <c r="B335">
        <v>24</v>
      </c>
      <c r="C335">
        <v>1090</v>
      </c>
      <c r="D335">
        <v>15</v>
      </c>
      <c r="E335">
        <v>5</v>
      </c>
      <c r="F335">
        <v>32</v>
      </c>
      <c r="G335">
        <v>10</v>
      </c>
      <c r="H335">
        <v>1</v>
      </c>
      <c r="I335">
        <v>6</v>
      </c>
      <c r="J335">
        <f t="shared" si="15"/>
        <v>3</v>
      </c>
      <c r="K335">
        <f t="shared" si="16"/>
        <v>0</v>
      </c>
      <c r="L335" t="str">
        <f t="shared" si="17"/>
        <v>Home Win</v>
      </c>
    </row>
    <row r="336" spans="1:12" x14ac:dyDescent="0.35">
      <c r="A336">
        <v>2</v>
      </c>
      <c r="B336">
        <v>24</v>
      </c>
      <c r="C336">
        <v>1091</v>
      </c>
      <c r="D336">
        <v>14</v>
      </c>
      <c r="E336">
        <v>2</v>
      </c>
      <c r="F336">
        <v>15</v>
      </c>
      <c r="G336">
        <v>11</v>
      </c>
      <c r="H336">
        <v>2</v>
      </c>
      <c r="I336">
        <v>10</v>
      </c>
      <c r="J336">
        <f t="shared" si="15"/>
        <v>1</v>
      </c>
      <c r="K336">
        <f t="shared" si="16"/>
        <v>1</v>
      </c>
      <c r="L336" t="str">
        <f t="shared" si="17"/>
        <v>Draw</v>
      </c>
    </row>
    <row r="337" spans="1:12" x14ac:dyDescent="0.35">
      <c r="A337">
        <v>2</v>
      </c>
      <c r="B337">
        <v>24</v>
      </c>
      <c r="C337">
        <v>1092</v>
      </c>
      <c r="D337">
        <v>13</v>
      </c>
      <c r="E337">
        <v>1</v>
      </c>
      <c r="F337">
        <v>15</v>
      </c>
      <c r="G337">
        <v>12</v>
      </c>
      <c r="H337">
        <v>1</v>
      </c>
      <c r="I337">
        <v>8</v>
      </c>
      <c r="J337">
        <f t="shared" si="15"/>
        <v>1</v>
      </c>
      <c r="K337">
        <f t="shared" si="16"/>
        <v>1</v>
      </c>
      <c r="L337" t="str">
        <f t="shared" si="17"/>
        <v>Draw</v>
      </c>
    </row>
    <row r="338" spans="1:12" x14ac:dyDescent="0.35">
      <c r="A338">
        <v>2</v>
      </c>
      <c r="B338">
        <v>25</v>
      </c>
      <c r="C338">
        <v>1093</v>
      </c>
      <c r="D338">
        <v>14</v>
      </c>
      <c r="E338">
        <v>2</v>
      </c>
      <c r="F338">
        <v>9</v>
      </c>
      <c r="G338">
        <v>1</v>
      </c>
      <c r="H338">
        <v>3</v>
      </c>
      <c r="I338">
        <v>13</v>
      </c>
      <c r="J338">
        <f t="shared" si="15"/>
        <v>0</v>
      </c>
      <c r="K338">
        <f t="shared" si="16"/>
        <v>3</v>
      </c>
      <c r="L338" t="str">
        <f t="shared" si="17"/>
        <v>Away Win</v>
      </c>
    </row>
    <row r="339" spans="1:12" x14ac:dyDescent="0.35">
      <c r="A339">
        <v>2</v>
      </c>
      <c r="B339">
        <v>25</v>
      </c>
      <c r="C339">
        <v>1094</v>
      </c>
      <c r="D339">
        <v>13</v>
      </c>
      <c r="E339">
        <v>2</v>
      </c>
      <c r="F339">
        <v>8</v>
      </c>
      <c r="G339">
        <v>15</v>
      </c>
      <c r="H339">
        <v>1</v>
      </c>
      <c r="I339">
        <v>10</v>
      </c>
      <c r="J339">
        <f t="shared" si="15"/>
        <v>3</v>
      </c>
      <c r="K339">
        <f t="shared" si="16"/>
        <v>0</v>
      </c>
      <c r="L339" t="str">
        <f t="shared" si="17"/>
        <v>Home Win</v>
      </c>
    </row>
    <row r="340" spans="1:12" x14ac:dyDescent="0.35">
      <c r="A340">
        <v>2</v>
      </c>
      <c r="B340">
        <v>25</v>
      </c>
      <c r="C340">
        <v>1095</v>
      </c>
      <c r="D340">
        <v>12</v>
      </c>
      <c r="E340">
        <v>0</v>
      </c>
      <c r="F340">
        <v>9</v>
      </c>
      <c r="G340">
        <v>16</v>
      </c>
      <c r="H340">
        <v>1</v>
      </c>
      <c r="I340">
        <v>11</v>
      </c>
      <c r="J340">
        <f t="shared" si="15"/>
        <v>0</v>
      </c>
      <c r="K340">
        <f t="shared" si="16"/>
        <v>3</v>
      </c>
      <c r="L340" t="str">
        <f t="shared" si="17"/>
        <v>Away Win</v>
      </c>
    </row>
    <row r="341" spans="1:12" x14ac:dyDescent="0.35">
      <c r="A341">
        <v>2</v>
      </c>
      <c r="B341">
        <v>25</v>
      </c>
      <c r="C341">
        <v>1096</v>
      </c>
      <c r="D341">
        <v>11</v>
      </c>
      <c r="E341">
        <v>2</v>
      </c>
      <c r="F341">
        <v>11</v>
      </c>
      <c r="G341">
        <v>17</v>
      </c>
      <c r="H341">
        <v>3</v>
      </c>
      <c r="I341">
        <v>13</v>
      </c>
      <c r="J341">
        <f t="shared" si="15"/>
        <v>0</v>
      </c>
      <c r="K341">
        <f t="shared" si="16"/>
        <v>3</v>
      </c>
      <c r="L341" t="str">
        <f t="shared" si="17"/>
        <v>Away Win</v>
      </c>
    </row>
    <row r="342" spans="1:12" x14ac:dyDescent="0.35">
      <c r="A342">
        <v>2</v>
      </c>
      <c r="B342">
        <v>25</v>
      </c>
      <c r="C342">
        <v>1097</v>
      </c>
      <c r="D342">
        <v>10</v>
      </c>
      <c r="E342">
        <v>0</v>
      </c>
      <c r="F342">
        <v>10</v>
      </c>
      <c r="G342">
        <v>18</v>
      </c>
      <c r="H342">
        <v>1</v>
      </c>
      <c r="I342">
        <v>14</v>
      </c>
      <c r="J342">
        <f t="shared" si="15"/>
        <v>0</v>
      </c>
      <c r="K342">
        <f t="shared" si="16"/>
        <v>3</v>
      </c>
      <c r="L342" t="str">
        <f t="shared" si="17"/>
        <v>Away Win</v>
      </c>
    </row>
    <row r="343" spans="1:12" x14ac:dyDescent="0.35">
      <c r="A343">
        <v>2</v>
      </c>
      <c r="B343">
        <v>25</v>
      </c>
      <c r="C343">
        <v>1098</v>
      </c>
      <c r="D343">
        <v>9</v>
      </c>
      <c r="E343">
        <v>2</v>
      </c>
      <c r="F343">
        <v>8</v>
      </c>
      <c r="G343">
        <v>19</v>
      </c>
      <c r="H343">
        <v>1</v>
      </c>
      <c r="I343">
        <v>15</v>
      </c>
      <c r="J343">
        <f t="shared" si="15"/>
        <v>3</v>
      </c>
      <c r="K343">
        <f t="shared" si="16"/>
        <v>0</v>
      </c>
      <c r="L343" t="str">
        <f t="shared" si="17"/>
        <v>Home Win</v>
      </c>
    </row>
    <row r="344" spans="1:12" x14ac:dyDescent="0.35">
      <c r="A344">
        <v>2</v>
      </c>
      <c r="B344">
        <v>25</v>
      </c>
      <c r="C344">
        <v>1099</v>
      </c>
      <c r="D344">
        <v>8</v>
      </c>
      <c r="E344">
        <v>4</v>
      </c>
      <c r="F344">
        <v>27</v>
      </c>
      <c r="G344">
        <v>20</v>
      </c>
      <c r="H344">
        <v>1</v>
      </c>
      <c r="I344">
        <v>11</v>
      </c>
      <c r="J344">
        <f t="shared" si="15"/>
        <v>3</v>
      </c>
      <c r="K344">
        <f t="shared" si="16"/>
        <v>0</v>
      </c>
      <c r="L344" t="str">
        <f t="shared" si="17"/>
        <v>Home Win</v>
      </c>
    </row>
    <row r="345" spans="1:12" x14ac:dyDescent="0.35">
      <c r="A345">
        <v>2</v>
      </c>
      <c r="B345">
        <v>25</v>
      </c>
      <c r="C345">
        <v>1100</v>
      </c>
      <c r="D345">
        <v>7</v>
      </c>
      <c r="E345">
        <v>3</v>
      </c>
      <c r="F345">
        <v>15</v>
      </c>
      <c r="G345">
        <v>21</v>
      </c>
      <c r="H345">
        <v>1</v>
      </c>
      <c r="I345">
        <v>6</v>
      </c>
      <c r="J345">
        <f t="shared" si="15"/>
        <v>3</v>
      </c>
      <c r="K345">
        <f t="shared" si="16"/>
        <v>0</v>
      </c>
      <c r="L345" t="str">
        <f t="shared" si="17"/>
        <v>Home Win</v>
      </c>
    </row>
    <row r="346" spans="1:12" x14ac:dyDescent="0.35">
      <c r="A346">
        <v>2</v>
      </c>
      <c r="B346">
        <v>25</v>
      </c>
      <c r="C346">
        <v>1101</v>
      </c>
      <c r="D346">
        <v>6</v>
      </c>
      <c r="E346">
        <v>0</v>
      </c>
      <c r="F346">
        <v>12</v>
      </c>
      <c r="G346">
        <v>22</v>
      </c>
      <c r="H346">
        <v>0</v>
      </c>
      <c r="I346">
        <v>12</v>
      </c>
      <c r="J346">
        <f t="shared" si="15"/>
        <v>1</v>
      </c>
      <c r="K346">
        <f t="shared" si="16"/>
        <v>1</v>
      </c>
      <c r="L346" t="str">
        <f t="shared" si="17"/>
        <v>Draw</v>
      </c>
    </row>
    <row r="347" spans="1:12" x14ac:dyDescent="0.35">
      <c r="A347">
        <v>2</v>
      </c>
      <c r="B347">
        <v>25</v>
      </c>
      <c r="C347">
        <v>1102</v>
      </c>
      <c r="D347">
        <v>5</v>
      </c>
      <c r="E347">
        <v>1</v>
      </c>
      <c r="F347">
        <v>24</v>
      </c>
      <c r="G347">
        <v>23</v>
      </c>
      <c r="H347">
        <v>0</v>
      </c>
      <c r="I347">
        <v>3</v>
      </c>
      <c r="J347">
        <f t="shared" si="15"/>
        <v>3</v>
      </c>
      <c r="K347">
        <f t="shared" si="16"/>
        <v>0</v>
      </c>
      <c r="L347" t="str">
        <f t="shared" si="17"/>
        <v>Home Win</v>
      </c>
    </row>
    <row r="348" spans="1:12" x14ac:dyDescent="0.35">
      <c r="A348">
        <v>2</v>
      </c>
      <c r="B348">
        <v>25</v>
      </c>
      <c r="C348">
        <v>1103</v>
      </c>
      <c r="D348">
        <v>4</v>
      </c>
      <c r="E348">
        <v>2</v>
      </c>
      <c r="F348">
        <v>17</v>
      </c>
      <c r="G348">
        <v>24</v>
      </c>
      <c r="H348">
        <v>0</v>
      </c>
      <c r="I348">
        <v>7</v>
      </c>
      <c r="J348">
        <f t="shared" si="15"/>
        <v>3</v>
      </c>
      <c r="K348">
        <f t="shared" si="16"/>
        <v>0</v>
      </c>
      <c r="L348" t="str">
        <f t="shared" si="17"/>
        <v>Home Win</v>
      </c>
    </row>
    <row r="349" spans="1:12" x14ac:dyDescent="0.35">
      <c r="A349">
        <v>2</v>
      </c>
      <c r="B349">
        <v>25</v>
      </c>
      <c r="C349">
        <v>1104</v>
      </c>
      <c r="D349">
        <v>3</v>
      </c>
      <c r="E349">
        <v>3</v>
      </c>
      <c r="F349">
        <v>14</v>
      </c>
      <c r="G349">
        <v>25</v>
      </c>
      <c r="H349">
        <v>2</v>
      </c>
      <c r="I349">
        <v>8</v>
      </c>
      <c r="J349">
        <f t="shared" si="15"/>
        <v>3</v>
      </c>
      <c r="K349">
        <f t="shared" si="16"/>
        <v>0</v>
      </c>
      <c r="L349" t="str">
        <f t="shared" si="17"/>
        <v>Home Win</v>
      </c>
    </row>
    <row r="350" spans="1:12" x14ac:dyDescent="0.35">
      <c r="A350">
        <v>2</v>
      </c>
      <c r="B350">
        <v>25</v>
      </c>
      <c r="C350">
        <v>1105</v>
      </c>
      <c r="D350">
        <v>2</v>
      </c>
      <c r="E350">
        <v>1</v>
      </c>
      <c r="F350">
        <v>15</v>
      </c>
      <c r="G350">
        <v>26</v>
      </c>
      <c r="H350">
        <v>0</v>
      </c>
      <c r="I350">
        <v>13</v>
      </c>
      <c r="J350">
        <f t="shared" si="15"/>
        <v>3</v>
      </c>
      <c r="K350">
        <f t="shared" si="16"/>
        <v>0</v>
      </c>
      <c r="L350" t="str">
        <f t="shared" si="17"/>
        <v>Home Win</v>
      </c>
    </row>
    <row r="351" spans="1:12" x14ac:dyDescent="0.35">
      <c r="A351">
        <v>2</v>
      </c>
      <c r="B351">
        <v>25</v>
      </c>
      <c r="C351">
        <v>1106</v>
      </c>
      <c r="D351">
        <v>28</v>
      </c>
      <c r="E351">
        <v>0</v>
      </c>
      <c r="F351">
        <v>15</v>
      </c>
      <c r="G351">
        <v>27</v>
      </c>
      <c r="H351">
        <v>0</v>
      </c>
      <c r="I351">
        <v>15</v>
      </c>
      <c r="J351">
        <f t="shared" si="15"/>
        <v>1</v>
      </c>
      <c r="K351">
        <f t="shared" si="16"/>
        <v>1</v>
      </c>
      <c r="L351" t="str">
        <f t="shared" si="17"/>
        <v>Draw</v>
      </c>
    </row>
    <row r="352" spans="1:12" x14ac:dyDescent="0.35">
      <c r="A352">
        <v>2</v>
      </c>
      <c r="B352">
        <v>26</v>
      </c>
      <c r="C352">
        <v>1107</v>
      </c>
      <c r="D352">
        <v>1</v>
      </c>
      <c r="E352">
        <v>1</v>
      </c>
      <c r="F352">
        <v>9</v>
      </c>
      <c r="G352">
        <v>13</v>
      </c>
      <c r="H352">
        <v>0</v>
      </c>
      <c r="I352">
        <v>10</v>
      </c>
      <c r="J352">
        <f t="shared" si="15"/>
        <v>3</v>
      </c>
      <c r="K352">
        <f t="shared" si="16"/>
        <v>0</v>
      </c>
      <c r="L352" t="str">
        <f t="shared" si="17"/>
        <v>Home Win</v>
      </c>
    </row>
    <row r="353" spans="1:12" x14ac:dyDescent="0.35">
      <c r="A353">
        <v>2</v>
      </c>
      <c r="B353">
        <v>26</v>
      </c>
      <c r="C353">
        <v>1108</v>
      </c>
      <c r="D353">
        <v>14</v>
      </c>
      <c r="E353">
        <v>2</v>
      </c>
      <c r="F353">
        <v>18</v>
      </c>
      <c r="G353">
        <v>12</v>
      </c>
      <c r="H353">
        <v>0</v>
      </c>
      <c r="I353">
        <v>8</v>
      </c>
      <c r="J353">
        <f t="shared" si="15"/>
        <v>3</v>
      </c>
      <c r="K353">
        <f t="shared" si="16"/>
        <v>0</v>
      </c>
      <c r="L353" t="str">
        <f t="shared" si="17"/>
        <v>Home Win</v>
      </c>
    </row>
    <row r="354" spans="1:12" x14ac:dyDescent="0.35">
      <c r="A354">
        <v>2</v>
      </c>
      <c r="B354">
        <v>26</v>
      </c>
      <c r="C354">
        <v>1109</v>
      </c>
      <c r="D354">
        <v>15</v>
      </c>
      <c r="E354">
        <v>0</v>
      </c>
      <c r="F354">
        <v>18</v>
      </c>
      <c r="G354">
        <v>11</v>
      </c>
      <c r="H354">
        <v>0</v>
      </c>
      <c r="I354">
        <v>4</v>
      </c>
      <c r="J354">
        <f t="shared" si="15"/>
        <v>1</v>
      </c>
      <c r="K354">
        <f t="shared" si="16"/>
        <v>1</v>
      </c>
      <c r="L354" t="str">
        <f t="shared" si="17"/>
        <v>Draw</v>
      </c>
    </row>
    <row r="355" spans="1:12" x14ac:dyDescent="0.35">
      <c r="A355">
        <v>2</v>
      </c>
      <c r="B355">
        <v>26</v>
      </c>
      <c r="C355">
        <v>1110</v>
      </c>
      <c r="D355">
        <v>16</v>
      </c>
      <c r="E355">
        <v>3</v>
      </c>
      <c r="F355">
        <v>21</v>
      </c>
      <c r="G355">
        <v>10</v>
      </c>
      <c r="H355">
        <v>0</v>
      </c>
      <c r="I355">
        <v>7</v>
      </c>
      <c r="J355">
        <f t="shared" si="15"/>
        <v>3</v>
      </c>
      <c r="K355">
        <f t="shared" si="16"/>
        <v>0</v>
      </c>
      <c r="L355" t="str">
        <f t="shared" si="17"/>
        <v>Home Win</v>
      </c>
    </row>
    <row r="356" spans="1:12" x14ac:dyDescent="0.35">
      <c r="A356">
        <v>2</v>
      </c>
      <c r="B356">
        <v>26</v>
      </c>
      <c r="C356">
        <v>1111</v>
      </c>
      <c r="D356">
        <v>17</v>
      </c>
      <c r="E356">
        <v>3</v>
      </c>
      <c r="F356">
        <v>16</v>
      </c>
      <c r="G356">
        <v>9</v>
      </c>
      <c r="H356">
        <v>2</v>
      </c>
      <c r="I356">
        <v>12</v>
      </c>
      <c r="J356">
        <f t="shared" si="15"/>
        <v>3</v>
      </c>
      <c r="K356">
        <f t="shared" si="16"/>
        <v>0</v>
      </c>
      <c r="L356" t="str">
        <f t="shared" si="17"/>
        <v>Home Win</v>
      </c>
    </row>
    <row r="357" spans="1:12" x14ac:dyDescent="0.35">
      <c r="A357">
        <v>2</v>
      </c>
      <c r="B357">
        <v>26</v>
      </c>
      <c r="C357">
        <v>1112</v>
      </c>
      <c r="D357">
        <v>18</v>
      </c>
      <c r="E357">
        <v>1</v>
      </c>
      <c r="F357">
        <v>8</v>
      </c>
      <c r="G357">
        <v>8</v>
      </c>
      <c r="H357">
        <v>4</v>
      </c>
      <c r="I357">
        <v>14</v>
      </c>
      <c r="J357">
        <f t="shared" si="15"/>
        <v>0</v>
      </c>
      <c r="K357">
        <f t="shared" si="16"/>
        <v>3</v>
      </c>
      <c r="L357" t="str">
        <f t="shared" si="17"/>
        <v>Away Win</v>
      </c>
    </row>
    <row r="358" spans="1:12" x14ac:dyDescent="0.35">
      <c r="A358">
        <v>2</v>
      </c>
      <c r="B358">
        <v>26</v>
      </c>
      <c r="C358">
        <v>1113</v>
      </c>
      <c r="D358">
        <v>19</v>
      </c>
      <c r="E358">
        <v>2</v>
      </c>
      <c r="F358">
        <v>11</v>
      </c>
      <c r="G358">
        <v>7</v>
      </c>
      <c r="H358">
        <v>2</v>
      </c>
      <c r="I358">
        <v>13</v>
      </c>
      <c r="J358">
        <f t="shared" si="15"/>
        <v>1</v>
      </c>
      <c r="K358">
        <f t="shared" si="16"/>
        <v>1</v>
      </c>
      <c r="L358" t="str">
        <f t="shared" si="17"/>
        <v>Draw</v>
      </c>
    </row>
    <row r="359" spans="1:12" x14ac:dyDescent="0.35">
      <c r="A359">
        <v>2</v>
      </c>
      <c r="B359">
        <v>26</v>
      </c>
      <c r="C359">
        <v>1114</v>
      </c>
      <c r="D359">
        <v>20</v>
      </c>
      <c r="E359">
        <v>2</v>
      </c>
      <c r="F359">
        <v>10</v>
      </c>
      <c r="G359">
        <v>6</v>
      </c>
      <c r="H359">
        <v>3</v>
      </c>
      <c r="I359">
        <v>23</v>
      </c>
      <c r="J359">
        <f t="shared" si="15"/>
        <v>0</v>
      </c>
      <c r="K359">
        <f t="shared" si="16"/>
        <v>3</v>
      </c>
      <c r="L359" t="str">
        <f t="shared" si="17"/>
        <v>Away Win</v>
      </c>
    </row>
    <row r="360" spans="1:12" x14ac:dyDescent="0.35">
      <c r="A360">
        <v>2</v>
      </c>
      <c r="B360">
        <v>26</v>
      </c>
      <c r="C360">
        <v>1115</v>
      </c>
      <c r="D360">
        <v>21</v>
      </c>
      <c r="E360">
        <v>0</v>
      </c>
      <c r="F360">
        <v>11</v>
      </c>
      <c r="G360">
        <v>5</v>
      </c>
      <c r="H360">
        <v>1</v>
      </c>
      <c r="I360">
        <v>21</v>
      </c>
      <c r="J360">
        <f t="shared" si="15"/>
        <v>0</v>
      </c>
      <c r="K360">
        <f t="shared" si="16"/>
        <v>3</v>
      </c>
      <c r="L360" t="str">
        <f t="shared" si="17"/>
        <v>Away Win</v>
      </c>
    </row>
    <row r="361" spans="1:12" x14ac:dyDescent="0.35">
      <c r="A361">
        <v>2</v>
      </c>
      <c r="B361">
        <v>26</v>
      </c>
      <c r="C361">
        <v>1116</v>
      </c>
      <c r="D361">
        <v>22</v>
      </c>
      <c r="E361">
        <v>1</v>
      </c>
      <c r="F361">
        <v>14</v>
      </c>
      <c r="G361">
        <v>4</v>
      </c>
      <c r="H361">
        <v>2</v>
      </c>
      <c r="I361">
        <v>11</v>
      </c>
      <c r="J361">
        <f t="shared" si="15"/>
        <v>0</v>
      </c>
      <c r="K361">
        <f t="shared" si="16"/>
        <v>3</v>
      </c>
      <c r="L361" t="str">
        <f t="shared" si="17"/>
        <v>Away Win</v>
      </c>
    </row>
    <row r="362" spans="1:12" x14ac:dyDescent="0.35">
      <c r="A362">
        <v>2</v>
      </c>
      <c r="B362">
        <v>26</v>
      </c>
      <c r="C362">
        <v>1117</v>
      </c>
      <c r="D362">
        <v>23</v>
      </c>
      <c r="E362">
        <v>2</v>
      </c>
      <c r="F362">
        <v>20</v>
      </c>
      <c r="G362">
        <v>3</v>
      </c>
      <c r="H362">
        <v>1</v>
      </c>
      <c r="I362">
        <v>13</v>
      </c>
      <c r="J362">
        <f t="shared" si="15"/>
        <v>3</v>
      </c>
      <c r="K362">
        <f t="shared" si="16"/>
        <v>0</v>
      </c>
      <c r="L362" t="str">
        <f t="shared" si="17"/>
        <v>Home Win</v>
      </c>
    </row>
    <row r="363" spans="1:12" x14ac:dyDescent="0.35">
      <c r="A363">
        <v>2</v>
      </c>
      <c r="B363">
        <v>26</v>
      </c>
      <c r="C363">
        <v>1118</v>
      </c>
      <c r="D363">
        <v>24</v>
      </c>
      <c r="E363">
        <v>6</v>
      </c>
      <c r="F363">
        <v>28</v>
      </c>
      <c r="G363">
        <v>2</v>
      </c>
      <c r="H363">
        <v>0</v>
      </c>
      <c r="I363">
        <v>6</v>
      </c>
      <c r="J363">
        <f t="shared" si="15"/>
        <v>3</v>
      </c>
      <c r="K363">
        <f t="shared" si="16"/>
        <v>0</v>
      </c>
      <c r="L363" t="str">
        <f t="shared" si="17"/>
        <v>Home Win</v>
      </c>
    </row>
    <row r="364" spans="1:12" x14ac:dyDescent="0.35">
      <c r="A364">
        <v>2</v>
      </c>
      <c r="B364">
        <v>26</v>
      </c>
      <c r="C364">
        <v>1119</v>
      </c>
      <c r="D364">
        <v>25</v>
      </c>
      <c r="E364">
        <v>2</v>
      </c>
      <c r="F364">
        <v>13</v>
      </c>
      <c r="G364">
        <v>28</v>
      </c>
      <c r="H364">
        <v>3</v>
      </c>
      <c r="I364">
        <v>18</v>
      </c>
      <c r="J364">
        <f t="shared" si="15"/>
        <v>0</v>
      </c>
      <c r="K364">
        <f t="shared" si="16"/>
        <v>3</v>
      </c>
      <c r="L364" t="str">
        <f t="shared" si="17"/>
        <v>Away Win</v>
      </c>
    </row>
    <row r="365" spans="1:12" x14ac:dyDescent="0.35">
      <c r="A365">
        <v>2</v>
      </c>
      <c r="B365">
        <v>26</v>
      </c>
      <c r="C365">
        <v>1120</v>
      </c>
      <c r="D365">
        <v>26</v>
      </c>
      <c r="E365">
        <v>0</v>
      </c>
      <c r="F365">
        <v>8</v>
      </c>
      <c r="G365">
        <v>27</v>
      </c>
      <c r="H365">
        <v>0</v>
      </c>
      <c r="I365">
        <v>26</v>
      </c>
      <c r="J365">
        <f t="shared" si="15"/>
        <v>1</v>
      </c>
      <c r="K365">
        <f t="shared" si="16"/>
        <v>1</v>
      </c>
      <c r="L365" t="str">
        <f t="shared" si="17"/>
        <v>Draw</v>
      </c>
    </row>
    <row r="366" spans="1:12" x14ac:dyDescent="0.35">
      <c r="A366">
        <v>2</v>
      </c>
      <c r="B366">
        <v>27</v>
      </c>
      <c r="C366">
        <v>1121</v>
      </c>
      <c r="D366">
        <v>1</v>
      </c>
      <c r="E366">
        <v>0</v>
      </c>
      <c r="F366">
        <v>15</v>
      </c>
      <c r="G366">
        <v>24</v>
      </c>
      <c r="H366">
        <v>2</v>
      </c>
      <c r="I366">
        <v>16</v>
      </c>
      <c r="J366">
        <f t="shared" si="15"/>
        <v>0</v>
      </c>
      <c r="K366">
        <f t="shared" si="16"/>
        <v>3</v>
      </c>
      <c r="L366" t="str">
        <f t="shared" si="17"/>
        <v>Away Win</v>
      </c>
    </row>
    <row r="367" spans="1:12" x14ac:dyDescent="0.35">
      <c r="A367">
        <v>2</v>
      </c>
      <c r="B367">
        <v>27</v>
      </c>
      <c r="C367">
        <v>1122</v>
      </c>
      <c r="D367">
        <v>25</v>
      </c>
      <c r="E367">
        <v>3</v>
      </c>
      <c r="F367">
        <v>19</v>
      </c>
      <c r="G367">
        <v>23</v>
      </c>
      <c r="H367">
        <v>1</v>
      </c>
      <c r="I367">
        <v>13</v>
      </c>
      <c r="J367">
        <f t="shared" si="15"/>
        <v>3</v>
      </c>
      <c r="K367">
        <f t="shared" si="16"/>
        <v>0</v>
      </c>
      <c r="L367" t="str">
        <f t="shared" si="17"/>
        <v>Home Win</v>
      </c>
    </row>
    <row r="368" spans="1:12" x14ac:dyDescent="0.35">
      <c r="A368">
        <v>2</v>
      </c>
      <c r="B368">
        <v>27</v>
      </c>
      <c r="C368">
        <v>1123</v>
      </c>
      <c r="D368">
        <v>26</v>
      </c>
      <c r="E368">
        <v>1</v>
      </c>
      <c r="F368">
        <v>7</v>
      </c>
      <c r="G368">
        <v>22</v>
      </c>
      <c r="H368">
        <v>0</v>
      </c>
      <c r="I368">
        <v>7</v>
      </c>
      <c r="J368">
        <f t="shared" si="15"/>
        <v>3</v>
      </c>
      <c r="K368">
        <f t="shared" si="16"/>
        <v>0</v>
      </c>
      <c r="L368" t="str">
        <f t="shared" si="17"/>
        <v>Home Win</v>
      </c>
    </row>
    <row r="369" spans="1:12" x14ac:dyDescent="0.35">
      <c r="A369">
        <v>2</v>
      </c>
      <c r="B369">
        <v>27</v>
      </c>
      <c r="C369">
        <v>1124</v>
      </c>
      <c r="D369">
        <v>27</v>
      </c>
      <c r="E369">
        <v>1</v>
      </c>
      <c r="F369">
        <v>20</v>
      </c>
      <c r="G369">
        <v>21</v>
      </c>
      <c r="H369">
        <v>1</v>
      </c>
      <c r="I369">
        <v>10</v>
      </c>
      <c r="J369">
        <f t="shared" si="15"/>
        <v>1</v>
      </c>
      <c r="K369">
        <f t="shared" si="16"/>
        <v>1</v>
      </c>
      <c r="L369" t="str">
        <f t="shared" si="17"/>
        <v>Draw</v>
      </c>
    </row>
    <row r="370" spans="1:12" x14ac:dyDescent="0.35">
      <c r="A370">
        <v>2</v>
      </c>
      <c r="B370">
        <v>27</v>
      </c>
      <c r="C370">
        <v>1125</v>
      </c>
      <c r="D370">
        <v>28</v>
      </c>
      <c r="E370">
        <v>4</v>
      </c>
      <c r="F370">
        <v>31</v>
      </c>
      <c r="G370">
        <v>20</v>
      </c>
      <c r="H370">
        <v>1</v>
      </c>
      <c r="I370">
        <v>9</v>
      </c>
      <c r="J370">
        <f t="shared" si="15"/>
        <v>3</v>
      </c>
      <c r="K370">
        <f t="shared" si="16"/>
        <v>0</v>
      </c>
      <c r="L370" t="str">
        <f t="shared" si="17"/>
        <v>Home Win</v>
      </c>
    </row>
    <row r="371" spans="1:12" x14ac:dyDescent="0.35">
      <c r="A371">
        <v>2</v>
      </c>
      <c r="B371">
        <v>27</v>
      </c>
      <c r="C371">
        <v>1126</v>
      </c>
      <c r="D371">
        <v>2</v>
      </c>
      <c r="E371">
        <v>1</v>
      </c>
      <c r="F371">
        <v>6</v>
      </c>
      <c r="G371">
        <v>19</v>
      </c>
      <c r="H371">
        <v>1</v>
      </c>
      <c r="I371">
        <v>28</v>
      </c>
      <c r="J371">
        <f t="shared" si="15"/>
        <v>1</v>
      </c>
      <c r="K371">
        <f t="shared" si="16"/>
        <v>1</v>
      </c>
      <c r="L371" t="str">
        <f t="shared" si="17"/>
        <v>Draw</v>
      </c>
    </row>
    <row r="372" spans="1:12" x14ac:dyDescent="0.35">
      <c r="A372">
        <v>2</v>
      </c>
      <c r="B372">
        <v>27</v>
      </c>
      <c r="C372">
        <v>1127</v>
      </c>
      <c r="D372">
        <v>3</v>
      </c>
      <c r="E372">
        <v>2</v>
      </c>
      <c r="F372">
        <v>20</v>
      </c>
      <c r="G372">
        <v>18</v>
      </c>
      <c r="H372">
        <v>3</v>
      </c>
      <c r="I372">
        <v>16</v>
      </c>
      <c r="J372">
        <f t="shared" si="15"/>
        <v>0</v>
      </c>
      <c r="K372">
        <f t="shared" si="16"/>
        <v>3</v>
      </c>
      <c r="L372" t="str">
        <f t="shared" si="17"/>
        <v>Away Win</v>
      </c>
    </row>
    <row r="373" spans="1:12" x14ac:dyDescent="0.35">
      <c r="A373">
        <v>2</v>
      </c>
      <c r="B373">
        <v>27</v>
      </c>
      <c r="C373">
        <v>1128</v>
      </c>
      <c r="D373">
        <v>4</v>
      </c>
      <c r="E373">
        <v>1</v>
      </c>
      <c r="F373">
        <v>18</v>
      </c>
      <c r="G373">
        <v>17</v>
      </c>
      <c r="H373">
        <v>1</v>
      </c>
      <c r="I373">
        <v>11</v>
      </c>
      <c r="J373">
        <f t="shared" si="15"/>
        <v>1</v>
      </c>
      <c r="K373">
        <f t="shared" si="16"/>
        <v>1</v>
      </c>
      <c r="L373" t="str">
        <f t="shared" si="17"/>
        <v>Draw</v>
      </c>
    </row>
    <row r="374" spans="1:12" x14ac:dyDescent="0.35">
      <c r="A374">
        <v>2</v>
      </c>
      <c r="B374">
        <v>27</v>
      </c>
      <c r="C374">
        <v>1129</v>
      </c>
      <c r="D374">
        <v>5</v>
      </c>
      <c r="E374">
        <v>4</v>
      </c>
      <c r="F374">
        <v>29</v>
      </c>
      <c r="G374">
        <v>16</v>
      </c>
      <c r="H374">
        <v>0</v>
      </c>
      <c r="I374">
        <v>5</v>
      </c>
      <c r="J374">
        <f t="shared" si="15"/>
        <v>3</v>
      </c>
      <c r="K374">
        <f t="shared" si="16"/>
        <v>0</v>
      </c>
      <c r="L374" t="str">
        <f t="shared" si="17"/>
        <v>Home Win</v>
      </c>
    </row>
    <row r="375" spans="1:12" x14ac:dyDescent="0.35">
      <c r="A375">
        <v>2</v>
      </c>
      <c r="B375">
        <v>27</v>
      </c>
      <c r="C375">
        <v>1130</v>
      </c>
      <c r="D375">
        <v>6</v>
      </c>
      <c r="E375">
        <v>0</v>
      </c>
      <c r="F375">
        <v>11</v>
      </c>
      <c r="G375">
        <v>15</v>
      </c>
      <c r="H375">
        <v>1</v>
      </c>
      <c r="I375">
        <v>12</v>
      </c>
      <c r="J375">
        <f t="shared" si="15"/>
        <v>0</v>
      </c>
      <c r="K375">
        <f t="shared" si="16"/>
        <v>3</v>
      </c>
      <c r="L375" t="str">
        <f t="shared" si="17"/>
        <v>Away Win</v>
      </c>
    </row>
    <row r="376" spans="1:12" x14ac:dyDescent="0.35">
      <c r="A376">
        <v>2</v>
      </c>
      <c r="B376">
        <v>27</v>
      </c>
      <c r="C376">
        <v>1131</v>
      </c>
      <c r="D376">
        <v>7</v>
      </c>
      <c r="E376">
        <v>2</v>
      </c>
      <c r="F376">
        <v>27</v>
      </c>
      <c r="G376">
        <v>14</v>
      </c>
      <c r="H376">
        <v>0</v>
      </c>
      <c r="I376">
        <v>6</v>
      </c>
      <c r="J376">
        <f t="shared" si="15"/>
        <v>3</v>
      </c>
      <c r="K376">
        <f t="shared" si="16"/>
        <v>0</v>
      </c>
      <c r="L376" t="str">
        <f t="shared" si="17"/>
        <v>Home Win</v>
      </c>
    </row>
    <row r="377" spans="1:12" x14ac:dyDescent="0.35">
      <c r="A377">
        <v>2</v>
      </c>
      <c r="B377">
        <v>27</v>
      </c>
      <c r="C377">
        <v>1132</v>
      </c>
      <c r="D377">
        <v>8</v>
      </c>
      <c r="E377">
        <v>3</v>
      </c>
      <c r="F377">
        <v>15</v>
      </c>
      <c r="G377">
        <v>13</v>
      </c>
      <c r="H377">
        <v>2</v>
      </c>
      <c r="I377">
        <v>14</v>
      </c>
      <c r="J377">
        <f t="shared" si="15"/>
        <v>3</v>
      </c>
      <c r="K377">
        <f t="shared" si="16"/>
        <v>0</v>
      </c>
      <c r="L377" t="str">
        <f t="shared" si="17"/>
        <v>Home Win</v>
      </c>
    </row>
    <row r="378" spans="1:12" x14ac:dyDescent="0.35">
      <c r="A378">
        <v>2</v>
      </c>
      <c r="B378">
        <v>27</v>
      </c>
      <c r="C378">
        <v>1133</v>
      </c>
      <c r="D378">
        <v>9</v>
      </c>
      <c r="E378">
        <v>4</v>
      </c>
      <c r="F378">
        <v>20</v>
      </c>
      <c r="G378">
        <v>12</v>
      </c>
      <c r="H378">
        <v>0</v>
      </c>
      <c r="I378">
        <v>11</v>
      </c>
      <c r="J378">
        <f t="shared" si="15"/>
        <v>3</v>
      </c>
      <c r="K378">
        <f t="shared" si="16"/>
        <v>0</v>
      </c>
      <c r="L378" t="str">
        <f t="shared" si="17"/>
        <v>Home Win</v>
      </c>
    </row>
    <row r="379" spans="1:12" x14ac:dyDescent="0.35">
      <c r="A379">
        <v>2</v>
      </c>
      <c r="B379">
        <v>27</v>
      </c>
      <c r="C379">
        <v>1134</v>
      </c>
      <c r="D379">
        <v>10</v>
      </c>
      <c r="E379">
        <v>1</v>
      </c>
      <c r="F379">
        <v>11</v>
      </c>
      <c r="G379">
        <v>11</v>
      </c>
      <c r="H379">
        <v>6</v>
      </c>
      <c r="I379">
        <v>25</v>
      </c>
      <c r="J379">
        <f t="shared" si="15"/>
        <v>0</v>
      </c>
      <c r="K379">
        <f t="shared" si="16"/>
        <v>3</v>
      </c>
      <c r="L379" t="str">
        <f t="shared" si="17"/>
        <v>Away Win</v>
      </c>
    </row>
    <row r="380" spans="1:12" x14ac:dyDescent="0.35">
      <c r="A380">
        <v>2</v>
      </c>
      <c r="B380">
        <v>28</v>
      </c>
      <c r="C380">
        <v>1135</v>
      </c>
      <c r="D380">
        <v>23</v>
      </c>
      <c r="E380">
        <v>0</v>
      </c>
      <c r="F380">
        <v>4</v>
      </c>
      <c r="G380">
        <v>1</v>
      </c>
      <c r="H380">
        <v>1</v>
      </c>
      <c r="I380">
        <v>16</v>
      </c>
      <c r="J380">
        <f t="shared" si="15"/>
        <v>0</v>
      </c>
      <c r="K380">
        <f t="shared" si="16"/>
        <v>3</v>
      </c>
      <c r="L380" t="str">
        <f t="shared" si="17"/>
        <v>Away Win</v>
      </c>
    </row>
    <row r="381" spans="1:12" x14ac:dyDescent="0.35">
      <c r="A381">
        <v>2</v>
      </c>
      <c r="B381">
        <v>28</v>
      </c>
      <c r="C381">
        <v>1136</v>
      </c>
      <c r="D381">
        <v>22</v>
      </c>
      <c r="E381">
        <v>3</v>
      </c>
      <c r="F381">
        <v>20</v>
      </c>
      <c r="G381">
        <v>24</v>
      </c>
      <c r="H381">
        <v>1</v>
      </c>
      <c r="I381">
        <v>11</v>
      </c>
      <c r="J381">
        <f t="shared" si="15"/>
        <v>3</v>
      </c>
      <c r="K381">
        <f t="shared" si="16"/>
        <v>0</v>
      </c>
      <c r="L381" t="str">
        <f t="shared" si="17"/>
        <v>Home Win</v>
      </c>
    </row>
    <row r="382" spans="1:12" x14ac:dyDescent="0.35">
      <c r="A382">
        <v>2</v>
      </c>
      <c r="B382">
        <v>28</v>
      </c>
      <c r="C382">
        <v>1137</v>
      </c>
      <c r="D382">
        <v>21</v>
      </c>
      <c r="E382">
        <v>2</v>
      </c>
      <c r="F382">
        <v>22</v>
      </c>
      <c r="G382">
        <v>25</v>
      </c>
      <c r="H382">
        <v>1</v>
      </c>
      <c r="I382">
        <v>8</v>
      </c>
      <c r="J382">
        <f t="shared" si="15"/>
        <v>3</v>
      </c>
      <c r="K382">
        <f t="shared" si="16"/>
        <v>0</v>
      </c>
      <c r="L382" t="str">
        <f t="shared" si="17"/>
        <v>Home Win</v>
      </c>
    </row>
    <row r="383" spans="1:12" x14ac:dyDescent="0.35">
      <c r="A383">
        <v>2</v>
      </c>
      <c r="B383">
        <v>28</v>
      </c>
      <c r="C383">
        <v>1138</v>
      </c>
      <c r="D383">
        <v>20</v>
      </c>
      <c r="E383">
        <v>1</v>
      </c>
      <c r="F383">
        <v>15</v>
      </c>
      <c r="G383">
        <v>26</v>
      </c>
      <c r="H383">
        <v>2</v>
      </c>
      <c r="I383">
        <v>10</v>
      </c>
      <c r="J383">
        <f t="shared" si="15"/>
        <v>0</v>
      </c>
      <c r="K383">
        <f t="shared" si="16"/>
        <v>3</v>
      </c>
      <c r="L383" t="str">
        <f t="shared" si="17"/>
        <v>Away Win</v>
      </c>
    </row>
    <row r="384" spans="1:12" x14ac:dyDescent="0.35">
      <c r="A384">
        <v>2</v>
      </c>
      <c r="B384">
        <v>28</v>
      </c>
      <c r="C384">
        <v>1139</v>
      </c>
      <c r="D384">
        <v>19</v>
      </c>
      <c r="E384">
        <v>1</v>
      </c>
      <c r="F384">
        <v>9</v>
      </c>
      <c r="G384">
        <v>27</v>
      </c>
      <c r="H384">
        <v>0</v>
      </c>
      <c r="I384">
        <v>11</v>
      </c>
      <c r="J384">
        <f t="shared" si="15"/>
        <v>3</v>
      </c>
      <c r="K384">
        <f t="shared" si="16"/>
        <v>0</v>
      </c>
      <c r="L384" t="str">
        <f t="shared" si="17"/>
        <v>Home Win</v>
      </c>
    </row>
    <row r="385" spans="1:12" x14ac:dyDescent="0.35">
      <c r="A385">
        <v>2</v>
      </c>
      <c r="B385">
        <v>28</v>
      </c>
      <c r="C385">
        <v>1140</v>
      </c>
      <c r="D385">
        <v>18</v>
      </c>
      <c r="E385">
        <v>2</v>
      </c>
      <c r="F385">
        <v>15</v>
      </c>
      <c r="G385">
        <v>28</v>
      </c>
      <c r="H385">
        <v>1</v>
      </c>
      <c r="I385">
        <v>8</v>
      </c>
      <c r="J385">
        <f t="shared" si="15"/>
        <v>3</v>
      </c>
      <c r="K385">
        <f t="shared" si="16"/>
        <v>0</v>
      </c>
      <c r="L385" t="str">
        <f t="shared" si="17"/>
        <v>Home Win</v>
      </c>
    </row>
    <row r="386" spans="1:12" x14ac:dyDescent="0.35">
      <c r="A386">
        <v>2</v>
      </c>
      <c r="B386">
        <v>28</v>
      </c>
      <c r="C386">
        <v>1141</v>
      </c>
      <c r="D386">
        <v>17</v>
      </c>
      <c r="E386">
        <v>0</v>
      </c>
      <c r="F386">
        <v>21</v>
      </c>
      <c r="G386">
        <v>2</v>
      </c>
      <c r="H386">
        <v>1</v>
      </c>
      <c r="I386">
        <v>6</v>
      </c>
      <c r="J386">
        <f t="shared" ref="J386:J449" si="18">IF(E386&gt;H386, 3, IF(E386=H386, 1, 0))</f>
        <v>0</v>
      </c>
      <c r="K386">
        <f t="shared" ref="K386:K449" si="19">IF(E386&lt;H386, 3, IF(E386=H386, 1, 0))</f>
        <v>3</v>
      </c>
      <c r="L386" t="str">
        <f t="shared" si="17"/>
        <v>Away Win</v>
      </c>
    </row>
    <row r="387" spans="1:12" x14ac:dyDescent="0.35">
      <c r="A387">
        <v>2</v>
      </c>
      <c r="B387">
        <v>28</v>
      </c>
      <c r="C387">
        <v>1142</v>
      </c>
      <c r="D387">
        <v>16</v>
      </c>
      <c r="E387">
        <v>2</v>
      </c>
      <c r="F387">
        <v>15</v>
      </c>
      <c r="G387">
        <v>3</v>
      </c>
      <c r="H387">
        <v>1</v>
      </c>
      <c r="I387">
        <v>10</v>
      </c>
      <c r="J387">
        <f t="shared" si="18"/>
        <v>3</v>
      </c>
      <c r="K387">
        <f t="shared" si="19"/>
        <v>0</v>
      </c>
      <c r="L387" t="str">
        <f t="shared" ref="L387:L450" si="20">IF(J387=1, "Draw", IF(J387=3, "Home Win", "Away Win"))</f>
        <v>Home Win</v>
      </c>
    </row>
    <row r="388" spans="1:12" x14ac:dyDescent="0.35">
      <c r="A388">
        <v>2</v>
      </c>
      <c r="B388">
        <v>28</v>
      </c>
      <c r="C388">
        <v>1143</v>
      </c>
      <c r="D388">
        <v>15</v>
      </c>
      <c r="E388">
        <v>3</v>
      </c>
      <c r="F388">
        <v>20</v>
      </c>
      <c r="G388">
        <v>4</v>
      </c>
      <c r="H388">
        <v>2</v>
      </c>
      <c r="I388">
        <v>14</v>
      </c>
      <c r="J388">
        <f t="shared" si="18"/>
        <v>3</v>
      </c>
      <c r="K388">
        <f t="shared" si="19"/>
        <v>0</v>
      </c>
      <c r="L388" t="str">
        <f t="shared" si="20"/>
        <v>Home Win</v>
      </c>
    </row>
    <row r="389" spans="1:12" x14ac:dyDescent="0.35">
      <c r="A389">
        <v>2</v>
      </c>
      <c r="B389">
        <v>28</v>
      </c>
      <c r="C389">
        <v>1144</v>
      </c>
      <c r="D389">
        <v>14</v>
      </c>
      <c r="E389">
        <v>2</v>
      </c>
      <c r="F389">
        <v>7</v>
      </c>
      <c r="G389">
        <v>5</v>
      </c>
      <c r="H389">
        <v>4</v>
      </c>
      <c r="I389">
        <v>16</v>
      </c>
      <c r="J389">
        <f t="shared" si="18"/>
        <v>0</v>
      </c>
      <c r="K389">
        <f t="shared" si="19"/>
        <v>3</v>
      </c>
      <c r="L389" t="str">
        <f t="shared" si="20"/>
        <v>Away Win</v>
      </c>
    </row>
    <row r="390" spans="1:12" x14ac:dyDescent="0.35">
      <c r="A390">
        <v>2</v>
      </c>
      <c r="B390">
        <v>28</v>
      </c>
      <c r="C390">
        <v>1145</v>
      </c>
      <c r="D390">
        <v>13</v>
      </c>
      <c r="E390">
        <v>1</v>
      </c>
      <c r="F390">
        <v>15</v>
      </c>
      <c r="G390">
        <v>6</v>
      </c>
      <c r="H390">
        <v>3</v>
      </c>
      <c r="I390">
        <v>18</v>
      </c>
      <c r="J390">
        <f t="shared" si="18"/>
        <v>0</v>
      </c>
      <c r="K390">
        <f t="shared" si="19"/>
        <v>3</v>
      </c>
      <c r="L390" t="str">
        <f t="shared" si="20"/>
        <v>Away Win</v>
      </c>
    </row>
    <row r="391" spans="1:12" x14ac:dyDescent="0.35">
      <c r="A391">
        <v>2</v>
      </c>
      <c r="B391">
        <v>28</v>
      </c>
      <c r="C391">
        <v>1146</v>
      </c>
      <c r="D391">
        <v>12</v>
      </c>
      <c r="E391">
        <v>1</v>
      </c>
      <c r="F391">
        <v>11</v>
      </c>
      <c r="G391">
        <v>7</v>
      </c>
      <c r="H391">
        <v>1</v>
      </c>
      <c r="I391">
        <v>9</v>
      </c>
      <c r="J391">
        <f t="shared" si="18"/>
        <v>1</v>
      </c>
      <c r="K391">
        <f t="shared" si="19"/>
        <v>1</v>
      </c>
      <c r="L391" t="str">
        <f t="shared" si="20"/>
        <v>Draw</v>
      </c>
    </row>
    <row r="392" spans="1:12" x14ac:dyDescent="0.35">
      <c r="A392">
        <v>2</v>
      </c>
      <c r="B392">
        <v>28</v>
      </c>
      <c r="C392">
        <v>1147</v>
      </c>
      <c r="D392">
        <v>11</v>
      </c>
      <c r="E392">
        <v>3</v>
      </c>
      <c r="F392">
        <v>12</v>
      </c>
      <c r="G392">
        <v>8</v>
      </c>
      <c r="H392">
        <v>1</v>
      </c>
      <c r="I392">
        <v>13</v>
      </c>
      <c r="J392">
        <f t="shared" si="18"/>
        <v>3</v>
      </c>
      <c r="K392">
        <f t="shared" si="19"/>
        <v>0</v>
      </c>
      <c r="L392" t="str">
        <f t="shared" si="20"/>
        <v>Home Win</v>
      </c>
    </row>
    <row r="393" spans="1:12" x14ac:dyDescent="0.35">
      <c r="A393">
        <v>2</v>
      </c>
      <c r="B393">
        <v>28</v>
      </c>
      <c r="C393">
        <v>1148</v>
      </c>
      <c r="D393">
        <v>10</v>
      </c>
      <c r="E393">
        <v>2</v>
      </c>
      <c r="F393">
        <v>12</v>
      </c>
      <c r="G393">
        <v>9</v>
      </c>
      <c r="H393">
        <v>1</v>
      </c>
      <c r="I393">
        <v>12</v>
      </c>
      <c r="J393">
        <f t="shared" si="18"/>
        <v>3</v>
      </c>
      <c r="K393">
        <f t="shared" si="19"/>
        <v>0</v>
      </c>
      <c r="L393" t="str">
        <f t="shared" si="20"/>
        <v>Home Win</v>
      </c>
    </row>
    <row r="394" spans="1:12" x14ac:dyDescent="0.35">
      <c r="A394">
        <v>2</v>
      </c>
      <c r="B394">
        <v>29</v>
      </c>
      <c r="C394">
        <v>1149</v>
      </c>
      <c r="D394">
        <v>22</v>
      </c>
      <c r="E394">
        <v>3</v>
      </c>
      <c r="F394">
        <v>16</v>
      </c>
      <c r="G394">
        <v>1</v>
      </c>
      <c r="H394">
        <v>0</v>
      </c>
      <c r="I394">
        <v>10</v>
      </c>
      <c r="J394">
        <f t="shared" si="18"/>
        <v>3</v>
      </c>
      <c r="K394">
        <f t="shared" si="19"/>
        <v>0</v>
      </c>
      <c r="L394" t="str">
        <f t="shared" si="20"/>
        <v>Home Win</v>
      </c>
    </row>
    <row r="395" spans="1:12" x14ac:dyDescent="0.35">
      <c r="A395">
        <v>2</v>
      </c>
      <c r="B395">
        <v>29</v>
      </c>
      <c r="C395">
        <v>1150</v>
      </c>
      <c r="D395">
        <v>21</v>
      </c>
      <c r="E395">
        <v>3</v>
      </c>
      <c r="F395">
        <v>12</v>
      </c>
      <c r="G395">
        <v>23</v>
      </c>
      <c r="H395">
        <v>2</v>
      </c>
      <c r="I395">
        <v>9</v>
      </c>
      <c r="J395">
        <f t="shared" si="18"/>
        <v>3</v>
      </c>
      <c r="K395">
        <f t="shared" si="19"/>
        <v>0</v>
      </c>
      <c r="L395" t="str">
        <f t="shared" si="20"/>
        <v>Home Win</v>
      </c>
    </row>
    <row r="396" spans="1:12" x14ac:dyDescent="0.35">
      <c r="A396">
        <v>2</v>
      </c>
      <c r="B396">
        <v>29</v>
      </c>
      <c r="C396">
        <v>1151</v>
      </c>
      <c r="D396">
        <v>20</v>
      </c>
      <c r="E396">
        <v>1</v>
      </c>
      <c r="F396">
        <v>8</v>
      </c>
      <c r="G396">
        <v>24</v>
      </c>
      <c r="H396">
        <v>1</v>
      </c>
      <c r="I396">
        <v>18</v>
      </c>
      <c r="J396">
        <f t="shared" si="18"/>
        <v>1</v>
      </c>
      <c r="K396">
        <f t="shared" si="19"/>
        <v>1</v>
      </c>
      <c r="L396" t="str">
        <f t="shared" si="20"/>
        <v>Draw</v>
      </c>
    </row>
    <row r="397" spans="1:12" x14ac:dyDescent="0.35">
      <c r="A397">
        <v>2</v>
      </c>
      <c r="B397">
        <v>29</v>
      </c>
      <c r="C397">
        <v>1152</v>
      </c>
      <c r="D397">
        <v>19</v>
      </c>
      <c r="E397">
        <v>3</v>
      </c>
      <c r="F397">
        <v>24</v>
      </c>
      <c r="G397">
        <v>25</v>
      </c>
      <c r="H397">
        <v>2</v>
      </c>
      <c r="I397">
        <v>5</v>
      </c>
      <c r="J397">
        <f t="shared" si="18"/>
        <v>3</v>
      </c>
      <c r="K397">
        <f t="shared" si="19"/>
        <v>0</v>
      </c>
      <c r="L397" t="str">
        <f t="shared" si="20"/>
        <v>Home Win</v>
      </c>
    </row>
    <row r="398" spans="1:12" x14ac:dyDescent="0.35">
      <c r="A398">
        <v>2</v>
      </c>
      <c r="B398">
        <v>29</v>
      </c>
      <c r="C398">
        <v>1153</v>
      </c>
      <c r="D398">
        <v>18</v>
      </c>
      <c r="E398">
        <v>1</v>
      </c>
      <c r="F398">
        <v>13</v>
      </c>
      <c r="G398">
        <v>26</v>
      </c>
      <c r="H398">
        <v>2</v>
      </c>
      <c r="I398">
        <v>15</v>
      </c>
      <c r="J398">
        <f t="shared" si="18"/>
        <v>0</v>
      </c>
      <c r="K398">
        <f t="shared" si="19"/>
        <v>3</v>
      </c>
      <c r="L398" t="str">
        <f t="shared" si="20"/>
        <v>Away Win</v>
      </c>
    </row>
    <row r="399" spans="1:12" x14ac:dyDescent="0.35">
      <c r="A399">
        <v>2</v>
      </c>
      <c r="B399">
        <v>29</v>
      </c>
      <c r="C399">
        <v>1154</v>
      </c>
      <c r="D399">
        <v>17</v>
      </c>
      <c r="E399">
        <v>0</v>
      </c>
      <c r="F399">
        <v>11</v>
      </c>
      <c r="G399">
        <v>27</v>
      </c>
      <c r="H399">
        <v>2</v>
      </c>
      <c r="I399">
        <v>11</v>
      </c>
      <c r="J399">
        <f t="shared" si="18"/>
        <v>0</v>
      </c>
      <c r="K399">
        <f t="shared" si="19"/>
        <v>3</v>
      </c>
      <c r="L399" t="str">
        <f t="shared" si="20"/>
        <v>Away Win</v>
      </c>
    </row>
    <row r="400" spans="1:12" x14ac:dyDescent="0.35">
      <c r="A400">
        <v>2</v>
      </c>
      <c r="B400">
        <v>29</v>
      </c>
      <c r="C400">
        <v>1155</v>
      </c>
      <c r="D400">
        <v>16</v>
      </c>
      <c r="E400">
        <v>1</v>
      </c>
      <c r="F400">
        <v>14</v>
      </c>
      <c r="G400">
        <v>28</v>
      </c>
      <c r="H400">
        <v>1</v>
      </c>
      <c r="I400">
        <v>13</v>
      </c>
      <c r="J400">
        <f t="shared" si="18"/>
        <v>1</v>
      </c>
      <c r="K400">
        <f t="shared" si="19"/>
        <v>1</v>
      </c>
      <c r="L400" t="str">
        <f t="shared" si="20"/>
        <v>Draw</v>
      </c>
    </row>
    <row r="401" spans="1:12" x14ac:dyDescent="0.35">
      <c r="A401">
        <v>2</v>
      </c>
      <c r="B401">
        <v>29</v>
      </c>
      <c r="C401">
        <v>1156</v>
      </c>
      <c r="D401">
        <v>15</v>
      </c>
      <c r="E401">
        <v>5</v>
      </c>
      <c r="F401">
        <v>28</v>
      </c>
      <c r="G401">
        <v>2</v>
      </c>
      <c r="H401">
        <v>0</v>
      </c>
      <c r="I401">
        <v>9</v>
      </c>
      <c r="J401">
        <f t="shared" si="18"/>
        <v>3</v>
      </c>
      <c r="K401">
        <f t="shared" si="19"/>
        <v>0</v>
      </c>
      <c r="L401" t="str">
        <f t="shared" si="20"/>
        <v>Home Win</v>
      </c>
    </row>
    <row r="402" spans="1:12" x14ac:dyDescent="0.35">
      <c r="A402">
        <v>2</v>
      </c>
      <c r="B402">
        <v>29</v>
      </c>
      <c r="C402">
        <v>1157</v>
      </c>
      <c r="D402">
        <v>14</v>
      </c>
      <c r="E402">
        <v>0</v>
      </c>
      <c r="F402">
        <v>14</v>
      </c>
      <c r="G402">
        <v>3</v>
      </c>
      <c r="H402">
        <v>2</v>
      </c>
      <c r="I402">
        <v>16</v>
      </c>
      <c r="J402">
        <f t="shared" si="18"/>
        <v>0</v>
      </c>
      <c r="K402">
        <f t="shared" si="19"/>
        <v>3</v>
      </c>
      <c r="L402" t="str">
        <f t="shared" si="20"/>
        <v>Away Win</v>
      </c>
    </row>
    <row r="403" spans="1:12" x14ac:dyDescent="0.35">
      <c r="A403">
        <v>2</v>
      </c>
      <c r="B403">
        <v>29</v>
      </c>
      <c r="C403">
        <v>1158</v>
      </c>
      <c r="D403">
        <v>13</v>
      </c>
      <c r="E403">
        <v>0</v>
      </c>
      <c r="F403">
        <v>13</v>
      </c>
      <c r="G403">
        <v>4</v>
      </c>
      <c r="H403">
        <v>0</v>
      </c>
      <c r="I403">
        <v>17</v>
      </c>
      <c r="J403">
        <f t="shared" si="18"/>
        <v>1</v>
      </c>
      <c r="K403">
        <f t="shared" si="19"/>
        <v>1</v>
      </c>
      <c r="L403" t="str">
        <f t="shared" si="20"/>
        <v>Draw</v>
      </c>
    </row>
    <row r="404" spans="1:12" x14ac:dyDescent="0.35">
      <c r="A404">
        <v>2</v>
      </c>
      <c r="B404">
        <v>29</v>
      </c>
      <c r="C404">
        <v>1159</v>
      </c>
      <c r="D404">
        <v>12</v>
      </c>
      <c r="E404">
        <v>0</v>
      </c>
      <c r="F404">
        <v>9</v>
      </c>
      <c r="G404">
        <v>5</v>
      </c>
      <c r="H404">
        <v>2</v>
      </c>
      <c r="I404">
        <v>13</v>
      </c>
      <c r="J404">
        <f t="shared" si="18"/>
        <v>0</v>
      </c>
      <c r="K404">
        <f t="shared" si="19"/>
        <v>3</v>
      </c>
      <c r="L404" t="str">
        <f t="shared" si="20"/>
        <v>Away Win</v>
      </c>
    </row>
    <row r="405" spans="1:12" x14ac:dyDescent="0.35">
      <c r="A405">
        <v>2</v>
      </c>
      <c r="B405">
        <v>29</v>
      </c>
      <c r="C405">
        <v>1160</v>
      </c>
      <c r="D405">
        <v>11</v>
      </c>
      <c r="E405">
        <v>1</v>
      </c>
      <c r="F405">
        <v>16</v>
      </c>
      <c r="G405">
        <v>6</v>
      </c>
      <c r="H405">
        <v>2</v>
      </c>
      <c r="I405">
        <v>16</v>
      </c>
      <c r="J405">
        <f t="shared" si="18"/>
        <v>0</v>
      </c>
      <c r="K405">
        <f t="shared" si="19"/>
        <v>3</v>
      </c>
      <c r="L405" t="str">
        <f t="shared" si="20"/>
        <v>Away Win</v>
      </c>
    </row>
    <row r="406" spans="1:12" x14ac:dyDescent="0.35">
      <c r="A406">
        <v>2</v>
      </c>
      <c r="B406">
        <v>29</v>
      </c>
      <c r="C406">
        <v>1161</v>
      </c>
      <c r="D406">
        <v>10</v>
      </c>
      <c r="E406">
        <v>2</v>
      </c>
      <c r="F406">
        <v>9</v>
      </c>
      <c r="G406">
        <v>7</v>
      </c>
      <c r="H406">
        <v>3</v>
      </c>
      <c r="I406">
        <v>14</v>
      </c>
      <c r="J406">
        <f t="shared" si="18"/>
        <v>0</v>
      </c>
      <c r="K406">
        <f t="shared" si="19"/>
        <v>3</v>
      </c>
      <c r="L406" t="str">
        <f t="shared" si="20"/>
        <v>Away Win</v>
      </c>
    </row>
    <row r="407" spans="1:12" x14ac:dyDescent="0.35">
      <c r="A407">
        <v>2</v>
      </c>
      <c r="B407">
        <v>29</v>
      </c>
      <c r="C407">
        <v>1162</v>
      </c>
      <c r="D407">
        <v>9</v>
      </c>
      <c r="E407">
        <v>0</v>
      </c>
      <c r="F407">
        <v>6</v>
      </c>
      <c r="G407">
        <v>8</v>
      </c>
      <c r="H407">
        <v>1</v>
      </c>
      <c r="I407">
        <v>17</v>
      </c>
      <c r="J407">
        <f t="shared" si="18"/>
        <v>0</v>
      </c>
      <c r="K407">
        <f t="shared" si="19"/>
        <v>3</v>
      </c>
      <c r="L407" t="str">
        <f t="shared" si="20"/>
        <v>Away Win</v>
      </c>
    </row>
    <row r="408" spans="1:12" x14ac:dyDescent="0.35">
      <c r="A408">
        <v>2</v>
      </c>
      <c r="B408">
        <v>30</v>
      </c>
      <c r="C408">
        <v>1163</v>
      </c>
      <c r="D408">
        <v>6</v>
      </c>
      <c r="E408">
        <v>3</v>
      </c>
      <c r="F408">
        <v>17</v>
      </c>
      <c r="G408">
        <v>1</v>
      </c>
      <c r="H408">
        <v>2</v>
      </c>
      <c r="I408">
        <v>6</v>
      </c>
      <c r="J408">
        <f t="shared" si="18"/>
        <v>3</v>
      </c>
      <c r="K408">
        <f t="shared" si="19"/>
        <v>0</v>
      </c>
      <c r="L408" t="str">
        <f t="shared" si="20"/>
        <v>Home Win</v>
      </c>
    </row>
    <row r="409" spans="1:12" x14ac:dyDescent="0.35">
      <c r="A409">
        <v>2</v>
      </c>
      <c r="B409">
        <v>30</v>
      </c>
      <c r="C409">
        <v>1164</v>
      </c>
      <c r="D409">
        <v>5</v>
      </c>
      <c r="E409">
        <v>2</v>
      </c>
      <c r="F409">
        <v>15</v>
      </c>
      <c r="G409">
        <v>7</v>
      </c>
      <c r="H409">
        <v>1</v>
      </c>
      <c r="I409">
        <v>10</v>
      </c>
      <c r="J409">
        <f t="shared" si="18"/>
        <v>3</v>
      </c>
      <c r="K409">
        <f t="shared" si="19"/>
        <v>0</v>
      </c>
      <c r="L409" t="str">
        <f t="shared" si="20"/>
        <v>Home Win</v>
      </c>
    </row>
    <row r="410" spans="1:12" x14ac:dyDescent="0.35">
      <c r="A410">
        <v>2</v>
      </c>
      <c r="B410">
        <v>30</v>
      </c>
      <c r="C410">
        <v>1165</v>
      </c>
      <c r="D410">
        <v>4</v>
      </c>
      <c r="E410">
        <v>1</v>
      </c>
      <c r="F410">
        <v>12</v>
      </c>
      <c r="G410">
        <v>8</v>
      </c>
      <c r="H410">
        <v>2</v>
      </c>
      <c r="I410">
        <v>8</v>
      </c>
      <c r="J410">
        <f t="shared" si="18"/>
        <v>0</v>
      </c>
      <c r="K410">
        <f t="shared" si="19"/>
        <v>3</v>
      </c>
      <c r="L410" t="str">
        <f t="shared" si="20"/>
        <v>Away Win</v>
      </c>
    </row>
    <row r="411" spans="1:12" x14ac:dyDescent="0.35">
      <c r="A411">
        <v>2</v>
      </c>
      <c r="B411">
        <v>30</v>
      </c>
      <c r="C411">
        <v>1166</v>
      </c>
      <c r="D411">
        <v>3</v>
      </c>
      <c r="E411">
        <v>0</v>
      </c>
      <c r="F411">
        <v>9</v>
      </c>
      <c r="G411">
        <v>9</v>
      </c>
      <c r="H411">
        <v>2</v>
      </c>
      <c r="I411">
        <v>20</v>
      </c>
      <c r="J411">
        <f t="shared" si="18"/>
        <v>0</v>
      </c>
      <c r="K411">
        <f t="shared" si="19"/>
        <v>3</v>
      </c>
      <c r="L411" t="str">
        <f t="shared" si="20"/>
        <v>Away Win</v>
      </c>
    </row>
    <row r="412" spans="1:12" x14ac:dyDescent="0.35">
      <c r="A412">
        <v>2</v>
      </c>
      <c r="B412">
        <v>30</v>
      </c>
      <c r="C412">
        <v>1167</v>
      </c>
      <c r="D412">
        <v>2</v>
      </c>
      <c r="E412">
        <v>1</v>
      </c>
      <c r="F412">
        <v>16</v>
      </c>
      <c r="G412">
        <v>10</v>
      </c>
      <c r="H412">
        <v>2</v>
      </c>
      <c r="I412">
        <v>16</v>
      </c>
      <c r="J412">
        <f t="shared" si="18"/>
        <v>0</v>
      </c>
      <c r="K412">
        <f t="shared" si="19"/>
        <v>3</v>
      </c>
      <c r="L412" t="str">
        <f t="shared" si="20"/>
        <v>Away Win</v>
      </c>
    </row>
    <row r="413" spans="1:12" x14ac:dyDescent="0.35">
      <c r="A413">
        <v>2</v>
      </c>
      <c r="B413">
        <v>30</v>
      </c>
      <c r="C413">
        <v>1168</v>
      </c>
      <c r="D413">
        <v>28</v>
      </c>
      <c r="E413">
        <v>4</v>
      </c>
      <c r="F413">
        <v>20</v>
      </c>
      <c r="G413">
        <v>11</v>
      </c>
      <c r="H413">
        <v>0</v>
      </c>
      <c r="I413">
        <v>6</v>
      </c>
      <c r="J413">
        <f t="shared" si="18"/>
        <v>3</v>
      </c>
      <c r="K413">
        <f t="shared" si="19"/>
        <v>0</v>
      </c>
      <c r="L413" t="str">
        <f t="shared" si="20"/>
        <v>Home Win</v>
      </c>
    </row>
    <row r="414" spans="1:12" x14ac:dyDescent="0.35">
      <c r="A414">
        <v>2</v>
      </c>
      <c r="B414">
        <v>30</v>
      </c>
      <c r="C414">
        <v>1169</v>
      </c>
      <c r="D414">
        <v>27</v>
      </c>
      <c r="E414">
        <v>2</v>
      </c>
      <c r="F414">
        <v>24</v>
      </c>
      <c r="G414">
        <v>12</v>
      </c>
      <c r="H414">
        <v>0</v>
      </c>
      <c r="I414">
        <v>6</v>
      </c>
      <c r="J414">
        <f t="shared" si="18"/>
        <v>3</v>
      </c>
      <c r="K414">
        <f t="shared" si="19"/>
        <v>0</v>
      </c>
      <c r="L414" t="str">
        <f t="shared" si="20"/>
        <v>Home Win</v>
      </c>
    </row>
    <row r="415" spans="1:12" x14ac:dyDescent="0.35">
      <c r="A415">
        <v>2</v>
      </c>
      <c r="B415">
        <v>30</v>
      </c>
      <c r="C415">
        <v>1170</v>
      </c>
      <c r="D415">
        <v>26</v>
      </c>
      <c r="E415">
        <v>1</v>
      </c>
      <c r="F415">
        <v>7</v>
      </c>
      <c r="G415">
        <v>13</v>
      </c>
      <c r="H415">
        <v>2</v>
      </c>
      <c r="I415">
        <v>21</v>
      </c>
      <c r="J415">
        <f t="shared" si="18"/>
        <v>0</v>
      </c>
      <c r="K415">
        <f t="shared" si="19"/>
        <v>3</v>
      </c>
      <c r="L415" t="str">
        <f t="shared" si="20"/>
        <v>Away Win</v>
      </c>
    </row>
    <row r="416" spans="1:12" x14ac:dyDescent="0.35">
      <c r="A416">
        <v>2</v>
      </c>
      <c r="B416">
        <v>30</v>
      </c>
      <c r="C416">
        <v>1171</v>
      </c>
      <c r="D416">
        <v>25</v>
      </c>
      <c r="E416">
        <v>3</v>
      </c>
      <c r="F416">
        <v>9</v>
      </c>
      <c r="G416">
        <v>14</v>
      </c>
      <c r="H416">
        <v>2</v>
      </c>
      <c r="I416">
        <v>12</v>
      </c>
      <c r="J416">
        <f t="shared" si="18"/>
        <v>3</v>
      </c>
      <c r="K416">
        <f t="shared" si="19"/>
        <v>0</v>
      </c>
      <c r="L416" t="str">
        <f t="shared" si="20"/>
        <v>Home Win</v>
      </c>
    </row>
    <row r="417" spans="1:12" x14ac:dyDescent="0.35">
      <c r="A417">
        <v>2</v>
      </c>
      <c r="B417">
        <v>30</v>
      </c>
      <c r="C417">
        <v>1172</v>
      </c>
      <c r="D417">
        <v>24</v>
      </c>
      <c r="E417">
        <v>0</v>
      </c>
      <c r="F417">
        <v>12</v>
      </c>
      <c r="G417">
        <v>15</v>
      </c>
      <c r="H417">
        <v>3</v>
      </c>
      <c r="I417">
        <v>15</v>
      </c>
      <c r="J417">
        <f t="shared" si="18"/>
        <v>0</v>
      </c>
      <c r="K417">
        <f t="shared" si="19"/>
        <v>3</v>
      </c>
      <c r="L417" t="str">
        <f t="shared" si="20"/>
        <v>Away Win</v>
      </c>
    </row>
    <row r="418" spans="1:12" x14ac:dyDescent="0.35">
      <c r="A418">
        <v>2</v>
      </c>
      <c r="B418">
        <v>30</v>
      </c>
      <c r="C418">
        <v>1173</v>
      </c>
      <c r="D418">
        <v>23</v>
      </c>
      <c r="E418">
        <v>1</v>
      </c>
      <c r="F418">
        <v>15</v>
      </c>
      <c r="G418">
        <v>16</v>
      </c>
      <c r="H418">
        <v>0</v>
      </c>
      <c r="I418">
        <v>10</v>
      </c>
      <c r="J418">
        <f t="shared" si="18"/>
        <v>3</v>
      </c>
      <c r="K418">
        <f t="shared" si="19"/>
        <v>0</v>
      </c>
      <c r="L418" t="str">
        <f t="shared" si="20"/>
        <v>Home Win</v>
      </c>
    </row>
    <row r="419" spans="1:12" x14ac:dyDescent="0.35">
      <c r="A419">
        <v>2</v>
      </c>
      <c r="B419">
        <v>30</v>
      </c>
      <c r="C419">
        <v>1174</v>
      </c>
      <c r="D419">
        <v>22</v>
      </c>
      <c r="E419">
        <v>0</v>
      </c>
      <c r="F419">
        <v>12</v>
      </c>
      <c r="G419">
        <v>17</v>
      </c>
      <c r="H419">
        <v>0</v>
      </c>
      <c r="I419">
        <v>9</v>
      </c>
      <c r="J419">
        <f t="shared" si="18"/>
        <v>1</v>
      </c>
      <c r="K419">
        <f t="shared" si="19"/>
        <v>1</v>
      </c>
      <c r="L419" t="str">
        <f t="shared" si="20"/>
        <v>Draw</v>
      </c>
    </row>
    <row r="420" spans="1:12" x14ac:dyDescent="0.35">
      <c r="A420">
        <v>2</v>
      </c>
      <c r="B420">
        <v>30</v>
      </c>
      <c r="C420">
        <v>1175</v>
      </c>
      <c r="D420">
        <v>21</v>
      </c>
      <c r="E420">
        <v>3</v>
      </c>
      <c r="F420">
        <v>19</v>
      </c>
      <c r="G420">
        <v>18</v>
      </c>
      <c r="H420">
        <v>1</v>
      </c>
      <c r="I420">
        <v>7</v>
      </c>
      <c r="J420">
        <f t="shared" si="18"/>
        <v>3</v>
      </c>
      <c r="K420">
        <f t="shared" si="19"/>
        <v>0</v>
      </c>
      <c r="L420" t="str">
        <f t="shared" si="20"/>
        <v>Home Win</v>
      </c>
    </row>
    <row r="421" spans="1:12" x14ac:dyDescent="0.35">
      <c r="A421">
        <v>2</v>
      </c>
      <c r="B421">
        <v>30</v>
      </c>
      <c r="C421">
        <v>1176</v>
      </c>
      <c r="D421">
        <v>20</v>
      </c>
      <c r="E421">
        <v>1</v>
      </c>
      <c r="F421">
        <v>13</v>
      </c>
      <c r="G421">
        <v>19</v>
      </c>
      <c r="H421">
        <v>2</v>
      </c>
      <c r="I421">
        <v>22</v>
      </c>
      <c r="J421">
        <f t="shared" si="18"/>
        <v>0</v>
      </c>
      <c r="K421">
        <f t="shared" si="19"/>
        <v>3</v>
      </c>
      <c r="L421" t="str">
        <f t="shared" si="20"/>
        <v>Away Win</v>
      </c>
    </row>
    <row r="422" spans="1:12" x14ac:dyDescent="0.35">
      <c r="A422">
        <v>2</v>
      </c>
      <c r="B422">
        <v>31</v>
      </c>
      <c r="C422">
        <v>1177</v>
      </c>
      <c r="D422">
        <v>8</v>
      </c>
      <c r="E422">
        <v>2</v>
      </c>
      <c r="F422">
        <v>10</v>
      </c>
      <c r="G422">
        <v>1</v>
      </c>
      <c r="H422">
        <v>0</v>
      </c>
      <c r="I422">
        <v>6</v>
      </c>
      <c r="J422">
        <f t="shared" si="18"/>
        <v>3</v>
      </c>
      <c r="K422">
        <f t="shared" si="19"/>
        <v>0</v>
      </c>
      <c r="L422" t="str">
        <f t="shared" si="20"/>
        <v>Home Win</v>
      </c>
    </row>
    <row r="423" spans="1:12" x14ac:dyDescent="0.35">
      <c r="A423">
        <v>2</v>
      </c>
      <c r="B423">
        <v>31</v>
      </c>
      <c r="C423">
        <v>1178</v>
      </c>
      <c r="D423">
        <v>7</v>
      </c>
      <c r="E423">
        <v>1</v>
      </c>
      <c r="F423">
        <v>19</v>
      </c>
      <c r="G423">
        <v>9</v>
      </c>
      <c r="H423">
        <v>2</v>
      </c>
      <c r="I423">
        <v>12</v>
      </c>
      <c r="J423">
        <f t="shared" si="18"/>
        <v>0</v>
      </c>
      <c r="K423">
        <f t="shared" si="19"/>
        <v>3</v>
      </c>
      <c r="L423" t="str">
        <f t="shared" si="20"/>
        <v>Away Win</v>
      </c>
    </row>
    <row r="424" spans="1:12" x14ac:dyDescent="0.35">
      <c r="A424">
        <v>2</v>
      </c>
      <c r="B424">
        <v>31</v>
      </c>
      <c r="C424">
        <v>1179</v>
      </c>
      <c r="D424">
        <v>6</v>
      </c>
      <c r="E424">
        <v>7</v>
      </c>
      <c r="F424">
        <v>26</v>
      </c>
      <c r="G424">
        <v>10</v>
      </c>
      <c r="H424">
        <v>0</v>
      </c>
      <c r="I424">
        <v>9</v>
      </c>
      <c r="J424">
        <f t="shared" si="18"/>
        <v>3</v>
      </c>
      <c r="K424">
        <f t="shared" si="19"/>
        <v>0</v>
      </c>
      <c r="L424" t="str">
        <f t="shared" si="20"/>
        <v>Home Win</v>
      </c>
    </row>
    <row r="425" spans="1:12" x14ac:dyDescent="0.35">
      <c r="A425">
        <v>2</v>
      </c>
      <c r="B425">
        <v>31</v>
      </c>
      <c r="C425">
        <v>1180</v>
      </c>
      <c r="D425">
        <v>5</v>
      </c>
      <c r="E425">
        <v>3</v>
      </c>
      <c r="F425">
        <v>27</v>
      </c>
      <c r="G425">
        <v>11</v>
      </c>
      <c r="H425">
        <v>1</v>
      </c>
      <c r="I425">
        <v>13</v>
      </c>
      <c r="J425">
        <f t="shared" si="18"/>
        <v>3</v>
      </c>
      <c r="K425">
        <f t="shared" si="19"/>
        <v>0</v>
      </c>
      <c r="L425" t="str">
        <f t="shared" si="20"/>
        <v>Home Win</v>
      </c>
    </row>
    <row r="426" spans="1:12" x14ac:dyDescent="0.35">
      <c r="A426">
        <v>2</v>
      </c>
      <c r="B426">
        <v>31</v>
      </c>
      <c r="C426">
        <v>1181</v>
      </c>
      <c r="D426">
        <v>4</v>
      </c>
      <c r="E426">
        <v>2</v>
      </c>
      <c r="F426">
        <v>29</v>
      </c>
      <c r="G426">
        <v>12</v>
      </c>
      <c r="H426">
        <v>1</v>
      </c>
      <c r="I426">
        <v>5</v>
      </c>
      <c r="J426">
        <f t="shared" si="18"/>
        <v>3</v>
      </c>
      <c r="K426">
        <f t="shared" si="19"/>
        <v>0</v>
      </c>
      <c r="L426" t="str">
        <f t="shared" si="20"/>
        <v>Home Win</v>
      </c>
    </row>
    <row r="427" spans="1:12" x14ac:dyDescent="0.35">
      <c r="A427">
        <v>2</v>
      </c>
      <c r="B427">
        <v>31</v>
      </c>
      <c r="C427">
        <v>1182</v>
      </c>
      <c r="D427">
        <v>3</v>
      </c>
      <c r="E427">
        <v>3</v>
      </c>
      <c r="F427">
        <v>15</v>
      </c>
      <c r="G427">
        <v>13</v>
      </c>
      <c r="H427">
        <v>0</v>
      </c>
      <c r="I427">
        <v>17</v>
      </c>
      <c r="J427">
        <f t="shared" si="18"/>
        <v>3</v>
      </c>
      <c r="K427">
        <f t="shared" si="19"/>
        <v>0</v>
      </c>
      <c r="L427" t="str">
        <f t="shared" si="20"/>
        <v>Home Win</v>
      </c>
    </row>
    <row r="428" spans="1:12" x14ac:dyDescent="0.35">
      <c r="A428">
        <v>2</v>
      </c>
      <c r="B428">
        <v>31</v>
      </c>
      <c r="C428">
        <v>1183</v>
      </c>
      <c r="D428">
        <v>2</v>
      </c>
      <c r="E428">
        <v>1</v>
      </c>
      <c r="F428">
        <v>14</v>
      </c>
      <c r="G428">
        <v>14</v>
      </c>
      <c r="H428">
        <v>1</v>
      </c>
      <c r="I428">
        <v>15</v>
      </c>
      <c r="J428">
        <f t="shared" si="18"/>
        <v>1</v>
      </c>
      <c r="K428">
        <f t="shared" si="19"/>
        <v>1</v>
      </c>
      <c r="L428" t="str">
        <f t="shared" si="20"/>
        <v>Draw</v>
      </c>
    </row>
    <row r="429" spans="1:12" x14ac:dyDescent="0.35">
      <c r="A429">
        <v>2</v>
      </c>
      <c r="B429">
        <v>31</v>
      </c>
      <c r="C429">
        <v>1184</v>
      </c>
      <c r="D429">
        <v>28</v>
      </c>
      <c r="E429">
        <v>1</v>
      </c>
      <c r="F429">
        <v>9</v>
      </c>
      <c r="G429">
        <v>15</v>
      </c>
      <c r="H429">
        <v>3</v>
      </c>
      <c r="I429">
        <v>20</v>
      </c>
      <c r="J429">
        <f t="shared" si="18"/>
        <v>0</v>
      </c>
      <c r="K429">
        <f t="shared" si="19"/>
        <v>3</v>
      </c>
      <c r="L429" t="str">
        <f t="shared" si="20"/>
        <v>Away Win</v>
      </c>
    </row>
    <row r="430" spans="1:12" x14ac:dyDescent="0.35">
      <c r="A430">
        <v>2</v>
      </c>
      <c r="B430">
        <v>31</v>
      </c>
      <c r="C430">
        <v>1185</v>
      </c>
      <c r="D430">
        <v>27</v>
      </c>
      <c r="E430">
        <v>2</v>
      </c>
      <c r="F430">
        <v>27</v>
      </c>
      <c r="G430">
        <v>16</v>
      </c>
      <c r="H430">
        <v>0</v>
      </c>
      <c r="I430">
        <v>6</v>
      </c>
      <c r="J430">
        <f t="shared" si="18"/>
        <v>3</v>
      </c>
      <c r="K430">
        <f t="shared" si="19"/>
        <v>0</v>
      </c>
      <c r="L430" t="str">
        <f t="shared" si="20"/>
        <v>Home Win</v>
      </c>
    </row>
    <row r="431" spans="1:12" x14ac:dyDescent="0.35">
      <c r="A431">
        <v>2</v>
      </c>
      <c r="B431">
        <v>31</v>
      </c>
      <c r="C431">
        <v>1186</v>
      </c>
      <c r="D431">
        <v>26</v>
      </c>
      <c r="E431">
        <v>2</v>
      </c>
      <c r="F431">
        <v>8</v>
      </c>
      <c r="G431">
        <v>17</v>
      </c>
      <c r="H431">
        <v>2</v>
      </c>
      <c r="I431">
        <v>17</v>
      </c>
      <c r="J431">
        <f t="shared" si="18"/>
        <v>1</v>
      </c>
      <c r="K431">
        <f t="shared" si="19"/>
        <v>1</v>
      </c>
      <c r="L431" t="str">
        <f t="shared" si="20"/>
        <v>Draw</v>
      </c>
    </row>
    <row r="432" spans="1:12" x14ac:dyDescent="0.35">
      <c r="A432">
        <v>2</v>
      </c>
      <c r="B432">
        <v>31</v>
      </c>
      <c r="C432">
        <v>1187</v>
      </c>
      <c r="D432">
        <v>25</v>
      </c>
      <c r="E432">
        <v>2</v>
      </c>
      <c r="F432">
        <v>13</v>
      </c>
      <c r="G432">
        <v>18</v>
      </c>
      <c r="H432">
        <v>2</v>
      </c>
      <c r="I432">
        <v>13</v>
      </c>
      <c r="J432">
        <f t="shared" si="18"/>
        <v>1</v>
      </c>
      <c r="K432">
        <f t="shared" si="19"/>
        <v>1</v>
      </c>
      <c r="L432" t="str">
        <f t="shared" si="20"/>
        <v>Draw</v>
      </c>
    </row>
    <row r="433" spans="1:12" x14ac:dyDescent="0.35">
      <c r="A433">
        <v>2</v>
      </c>
      <c r="B433">
        <v>31</v>
      </c>
      <c r="C433">
        <v>1188</v>
      </c>
      <c r="D433">
        <v>24</v>
      </c>
      <c r="E433">
        <v>0</v>
      </c>
      <c r="F433">
        <v>11</v>
      </c>
      <c r="G433">
        <v>19</v>
      </c>
      <c r="H433">
        <v>1</v>
      </c>
      <c r="I433">
        <v>17</v>
      </c>
      <c r="J433">
        <f t="shared" si="18"/>
        <v>0</v>
      </c>
      <c r="K433">
        <f t="shared" si="19"/>
        <v>3</v>
      </c>
      <c r="L433" t="str">
        <f t="shared" si="20"/>
        <v>Away Win</v>
      </c>
    </row>
    <row r="434" spans="1:12" x14ac:dyDescent="0.35">
      <c r="A434">
        <v>2</v>
      </c>
      <c r="B434">
        <v>31</v>
      </c>
      <c r="C434">
        <v>1189</v>
      </c>
      <c r="D434">
        <v>23</v>
      </c>
      <c r="E434">
        <v>2</v>
      </c>
      <c r="F434">
        <v>17</v>
      </c>
      <c r="G434">
        <v>20</v>
      </c>
      <c r="H434">
        <v>0</v>
      </c>
      <c r="I434">
        <v>7</v>
      </c>
      <c r="J434">
        <f t="shared" si="18"/>
        <v>3</v>
      </c>
      <c r="K434">
        <f t="shared" si="19"/>
        <v>0</v>
      </c>
      <c r="L434" t="str">
        <f t="shared" si="20"/>
        <v>Home Win</v>
      </c>
    </row>
    <row r="435" spans="1:12" x14ac:dyDescent="0.35">
      <c r="A435">
        <v>2</v>
      </c>
      <c r="B435">
        <v>31</v>
      </c>
      <c r="C435">
        <v>1190</v>
      </c>
      <c r="D435">
        <v>22</v>
      </c>
      <c r="E435">
        <v>2</v>
      </c>
      <c r="F435">
        <v>15</v>
      </c>
      <c r="G435">
        <v>21</v>
      </c>
      <c r="H435">
        <v>2</v>
      </c>
      <c r="I435">
        <v>11</v>
      </c>
      <c r="J435">
        <f t="shared" si="18"/>
        <v>1</v>
      </c>
      <c r="K435">
        <f t="shared" si="19"/>
        <v>1</v>
      </c>
      <c r="L435" t="str">
        <f t="shared" si="20"/>
        <v>Draw</v>
      </c>
    </row>
    <row r="436" spans="1:12" x14ac:dyDescent="0.35">
      <c r="A436">
        <v>2</v>
      </c>
      <c r="B436">
        <v>32</v>
      </c>
      <c r="C436">
        <v>1191</v>
      </c>
      <c r="D436">
        <v>1</v>
      </c>
      <c r="E436">
        <v>1</v>
      </c>
      <c r="F436">
        <v>18</v>
      </c>
      <c r="G436">
        <v>3</v>
      </c>
      <c r="H436">
        <v>0</v>
      </c>
      <c r="I436">
        <v>10</v>
      </c>
      <c r="J436">
        <f t="shared" si="18"/>
        <v>3</v>
      </c>
      <c r="K436">
        <f t="shared" si="19"/>
        <v>0</v>
      </c>
      <c r="L436" t="str">
        <f t="shared" si="20"/>
        <v>Home Win</v>
      </c>
    </row>
    <row r="437" spans="1:12" x14ac:dyDescent="0.35">
      <c r="A437">
        <v>2</v>
      </c>
      <c r="B437">
        <v>32</v>
      </c>
      <c r="C437">
        <v>1192</v>
      </c>
      <c r="D437">
        <v>4</v>
      </c>
      <c r="E437">
        <v>3</v>
      </c>
      <c r="F437">
        <v>26</v>
      </c>
      <c r="G437">
        <v>2</v>
      </c>
      <c r="H437">
        <v>0</v>
      </c>
      <c r="I437">
        <v>10</v>
      </c>
      <c r="J437">
        <f t="shared" si="18"/>
        <v>3</v>
      </c>
      <c r="K437">
        <f t="shared" si="19"/>
        <v>0</v>
      </c>
      <c r="L437" t="str">
        <f t="shared" si="20"/>
        <v>Home Win</v>
      </c>
    </row>
    <row r="438" spans="1:12" x14ac:dyDescent="0.35">
      <c r="A438">
        <v>2</v>
      </c>
      <c r="B438">
        <v>32</v>
      </c>
      <c r="C438">
        <v>1193</v>
      </c>
      <c r="D438">
        <v>5</v>
      </c>
      <c r="E438">
        <v>2</v>
      </c>
      <c r="F438">
        <v>10</v>
      </c>
      <c r="G438">
        <v>28</v>
      </c>
      <c r="H438">
        <v>0</v>
      </c>
      <c r="I438">
        <v>8</v>
      </c>
      <c r="J438">
        <f t="shared" si="18"/>
        <v>3</v>
      </c>
      <c r="K438">
        <f t="shared" si="19"/>
        <v>0</v>
      </c>
      <c r="L438" t="str">
        <f t="shared" si="20"/>
        <v>Home Win</v>
      </c>
    </row>
    <row r="439" spans="1:12" x14ac:dyDescent="0.35">
      <c r="A439">
        <v>2</v>
      </c>
      <c r="B439">
        <v>32</v>
      </c>
      <c r="C439">
        <v>1194</v>
      </c>
      <c r="D439">
        <v>6</v>
      </c>
      <c r="E439">
        <v>0</v>
      </c>
      <c r="F439">
        <v>12</v>
      </c>
      <c r="G439">
        <v>27</v>
      </c>
      <c r="H439">
        <v>2</v>
      </c>
      <c r="I439">
        <v>12</v>
      </c>
      <c r="J439">
        <f t="shared" si="18"/>
        <v>0</v>
      </c>
      <c r="K439">
        <f t="shared" si="19"/>
        <v>3</v>
      </c>
      <c r="L439" t="str">
        <f t="shared" si="20"/>
        <v>Away Win</v>
      </c>
    </row>
    <row r="440" spans="1:12" x14ac:dyDescent="0.35">
      <c r="A440">
        <v>2</v>
      </c>
      <c r="B440">
        <v>32</v>
      </c>
      <c r="C440">
        <v>1195</v>
      </c>
      <c r="D440">
        <v>7</v>
      </c>
      <c r="E440">
        <v>0</v>
      </c>
      <c r="F440">
        <v>15</v>
      </c>
      <c r="G440">
        <v>26</v>
      </c>
      <c r="H440">
        <v>0</v>
      </c>
      <c r="I440">
        <v>6</v>
      </c>
      <c r="J440">
        <f t="shared" si="18"/>
        <v>1</v>
      </c>
      <c r="K440">
        <f t="shared" si="19"/>
        <v>1</v>
      </c>
      <c r="L440" t="str">
        <f t="shared" si="20"/>
        <v>Draw</v>
      </c>
    </row>
    <row r="441" spans="1:12" x14ac:dyDescent="0.35">
      <c r="A441">
        <v>2</v>
      </c>
      <c r="B441">
        <v>32</v>
      </c>
      <c r="C441">
        <v>1196</v>
      </c>
      <c r="D441">
        <v>8</v>
      </c>
      <c r="E441">
        <v>2</v>
      </c>
      <c r="F441">
        <v>18</v>
      </c>
      <c r="G441">
        <v>25</v>
      </c>
      <c r="H441">
        <v>0</v>
      </c>
      <c r="I441">
        <v>8</v>
      </c>
      <c r="J441">
        <f t="shared" si="18"/>
        <v>3</v>
      </c>
      <c r="K441">
        <f t="shared" si="19"/>
        <v>0</v>
      </c>
      <c r="L441" t="str">
        <f t="shared" si="20"/>
        <v>Home Win</v>
      </c>
    </row>
    <row r="442" spans="1:12" x14ac:dyDescent="0.35">
      <c r="A442">
        <v>2</v>
      </c>
      <c r="B442">
        <v>32</v>
      </c>
      <c r="C442">
        <v>1197</v>
      </c>
      <c r="D442">
        <v>9</v>
      </c>
      <c r="E442">
        <v>1</v>
      </c>
      <c r="F442">
        <v>7</v>
      </c>
      <c r="G442">
        <v>24</v>
      </c>
      <c r="H442">
        <v>1</v>
      </c>
      <c r="I442">
        <v>13</v>
      </c>
      <c r="J442">
        <f t="shared" si="18"/>
        <v>1</v>
      </c>
      <c r="K442">
        <f t="shared" si="19"/>
        <v>1</v>
      </c>
      <c r="L442" t="str">
        <f t="shared" si="20"/>
        <v>Draw</v>
      </c>
    </row>
    <row r="443" spans="1:12" x14ac:dyDescent="0.35">
      <c r="A443">
        <v>2</v>
      </c>
      <c r="B443">
        <v>32</v>
      </c>
      <c r="C443">
        <v>1198</v>
      </c>
      <c r="D443">
        <v>10</v>
      </c>
      <c r="E443">
        <v>0</v>
      </c>
      <c r="F443">
        <v>11</v>
      </c>
      <c r="G443">
        <v>23</v>
      </c>
      <c r="H443">
        <v>2</v>
      </c>
      <c r="I443">
        <v>20</v>
      </c>
      <c r="J443">
        <f t="shared" si="18"/>
        <v>0</v>
      </c>
      <c r="K443">
        <f t="shared" si="19"/>
        <v>3</v>
      </c>
      <c r="L443" t="str">
        <f t="shared" si="20"/>
        <v>Away Win</v>
      </c>
    </row>
    <row r="444" spans="1:12" x14ac:dyDescent="0.35">
      <c r="A444">
        <v>2</v>
      </c>
      <c r="B444">
        <v>32</v>
      </c>
      <c r="C444">
        <v>1199</v>
      </c>
      <c r="D444">
        <v>11</v>
      </c>
      <c r="E444">
        <v>1</v>
      </c>
      <c r="F444">
        <v>10</v>
      </c>
      <c r="G444">
        <v>22</v>
      </c>
      <c r="H444">
        <v>2</v>
      </c>
      <c r="I444">
        <v>12</v>
      </c>
      <c r="J444">
        <f t="shared" si="18"/>
        <v>0</v>
      </c>
      <c r="K444">
        <f t="shared" si="19"/>
        <v>3</v>
      </c>
      <c r="L444" t="str">
        <f t="shared" si="20"/>
        <v>Away Win</v>
      </c>
    </row>
    <row r="445" spans="1:12" x14ac:dyDescent="0.35">
      <c r="A445">
        <v>2</v>
      </c>
      <c r="B445">
        <v>32</v>
      </c>
      <c r="C445">
        <v>1200</v>
      </c>
      <c r="D445">
        <v>12</v>
      </c>
      <c r="E445">
        <v>0</v>
      </c>
      <c r="F445">
        <v>16</v>
      </c>
      <c r="G445">
        <v>21</v>
      </c>
      <c r="H445">
        <v>0</v>
      </c>
      <c r="I445">
        <v>13</v>
      </c>
      <c r="J445">
        <f t="shared" si="18"/>
        <v>1</v>
      </c>
      <c r="K445">
        <f t="shared" si="19"/>
        <v>1</v>
      </c>
      <c r="L445" t="str">
        <f t="shared" si="20"/>
        <v>Draw</v>
      </c>
    </row>
    <row r="446" spans="1:12" x14ac:dyDescent="0.35">
      <c r="A446">
        <v>2</v>
      </c>
      <c r="B446">
        <v>32</v>
      </c>
      <c r="C446">
        <v>1201</v>
      </c>
      <c r="D446">
        <v>13</v>
      </c>
      <c r="E446">
        <v>3</v>
      </c>
      <c r="F446">
        <v>24</v>
      </c>
      <c r="G446">
        <v>20</v>
      </c>
      <c r="H446">
        <v>0</v>
      </c>
      <c r="I446">
        <v>8</v>
      </c>
      <c r="J446">
        <f t="shared" si="18"/>
        <v>3</v>
      </c>
      <c r="K446">
        <f t="shared" si="19"/>
        <v>0</v>
      </c>
      <c r="L446" t="str">
        <f t="shared" si="20"/>
        <v>Home Win</v>
      </c>
    </row>
    <row r="447" spans="1:12" x14ac:dyDescent="0.35">
      <c r="A447">
        <v>2</v>
      </c>
      <c r="B447">
        <v>32</v>
      </c>
      <c r="C447">
        <v>1202</v>
      </c>
      <c r="D447">
        <v>14</v>
      </c>
      <c r="E447">
        <v>0</v>
      </c>
      <c r="F447">
        <v>15</v>
      </c>
      <c r="G447">
        <v>19</v>
      </c>
      <c r="H447">
        <v>1</v>
      </c>
      <c r="I447">
        <v>22</v>
      </c>
      <c r="J447">
        <f t="shared" si="18"/>
        <v>0</v>
      </c>
      <c r="K447">
        <f t="shared" si="19"/>
        <v>3</v>
      </c>
      <c r="L447" t="str">
        <f t="shared" si="20"/>
        <v>Away Win</v>
      </c>
    </row>
    <row r="448" spans="1:12" x14ac:dyDescent="0.35">
      <c r="A448">
        <v>2</v>
      </c>
      <c r="B448">
        <v>32</v>
      </c>
      <c r="C448">
        <v>1203</v>
      </c>
      <c r="D448">
        <v>15</v>
      </c>
      <c r="E448">
        <v>6</v>
      </c>
      <c r="F448">
        <v>31</v>
      </c>
      <c r="G448">
        <v>18</v>
      </c>
      <c r="H448">
        <v>0</v>
      </c>
      <c r="I448">
        <v>10</v>
      </c>
      <c r="J448">
        <f t="shared" si="18"/>
        <v>3</v>
      </c>
      <c r="K448">
        <f t="shared" si="19"/>
        <v>0</v>
      </c>
      <c r="L448" t="str">
        <f t="shared" si="20"/>
        <v>Home Win</v>
      </c>
    </row>
    <row r="449" spans="1:12" x14ac:dyDescent="0.35">
      <c r="A449">
        <v>2</v>
      </c>
      <c r="B449">
        <v>32</v>
      </c>
      <c r="C449">
        <v>1204</v>
      </c>
      <c r="D449">
        <v>16</v>
      </c>
      <c r="E449">
        <v>1</v>
      </c>
      <c r="F449">
        <v>11</v>
      </c>
      <c r="G449">
        <v>17</v>
      </c>
      <c r="H449">
        <v>1</v>
      </c>
      <c r="I449">
        <v>19</v>
      </c>
      <c r="J449">
        <f t="shared" si="18"/>
        <v>1</v>
      </c>
      <c r="K449">
        <f t="shared" si="19"/>
        <v>1</v>
      </c>
      <c r="L449" t="str">
        <f t="shared" si="20"/>
        <v>Draw</v>
      </c>
    </row>
    <row r="450" spans="1:12" x14ac:dyDescent="0.35">
      <c r="A450">
        <v>2</v>
      </c>
      <c r="B450">
        <v>33</v>
      </c>
      <c r="C450">
        <v>1205</v>
      </c>
      <c r="D450">
        <v>1</v>
      </c>
      <c r="E450">
        <v>5</v>
      </c>
      <c r="F450">
        <v>19</v>
      </c>
      <c r="G450">
        <v>21</v>
      </c>
      <c r="H450">
        <v>1</v>
      </c>
      <c r="I450">
        <v>8</v>
      </c>
      <c r="J450">
        <f t="shared" ref="J450:J513" si="21">IF(E450&gt;H450, 3, IF(E450=H450, 1, 0))</f>
        <v>3</v>
      </c>
      <c r="K450">
        <f t="shared" ref="K450:K513" si="22">IF(E450&lt;H450, 3, IF(E450=H450, 1, 0))</f>
        <v>0</v>
      </c>
      <c r="L450" t="str">
        <f t="shared" si="20"/>
        <v>Home Win</v>
      </c>
    </row>
    <row r="451" spans="1:12" x14ac:dyDescent="0.35">
      <c r="A451">
        <v>2</v>
      </c>
      <c r="B451">
        <v>33</v>
      </c>
      <c r="C451">
        <v>1206</v>
      </c>
      <c r="D451">
        <v>22</v>
      </c>
      <c r="E451">
        <v>4</v>
      </c>
      <c r="F451">
        <v>18</v>
      </c>
      <c r="G451">
        <v>20</v>
      </c>
      <c r="H451">
        <v>2</v>
      </c>
      <c r="I451">
        <v>7</v>
      </c>
      <c r="J451">
        <f t="shared" si="21"/>
        <v>3</v>
      </c>
      <c r="K451">
        <f t="shared" si="22"/>
        <v>0</v>
      </c>
      <c r="L451" t="str">
        <f t="shared" ref="L451:L514" si="23">IF(J451=1, "Draw", IF(J451=3, "Home Win", "Away Win"))</f>
        <v>Home Win</v>
      </c>
    </row>
    <row r="452" spans="1:12" x14ac:dyDescent="0.35">
      <c r="A452">
        <v>2</v>
      </c>
      <c r="B452">
        <v>33</v>
      </c>
      <c r="C452">
        <v>1207</v>
      </c>
      <c r="D452">
        <v>23</v>
      </c>
      <c r="E452">
        <v>2</v>
      </c>
      <c r="F452">
        <v>11</v>
      </c>
      <c r="G452">
        <v>19</v>
      </c>
      <c r="H452">
        <v>2</v>
      </c>
      <c r="I452">
        <v>15</v>
      </c>
      <c r="J452">
        <f t="shared" si="21"/>
        <v>1</v>
      </c>
      <c r="K452">
        <f t="shared" si="22"/>
        <v>1</v>
      </c>
      <c r="L452" t="str">
        <f t="shared" si="23"/>
        <v>Draw</v>
      </c>
    </row>
    <row r="453" spans="1:12" x14ac:dyDescent="0.35">
      <c r="A453">
        <v>2</v>
      </c>
      <c r="B453">
        <v>33</v>
      </c>
      <c r="C453">
        <v>1208</v>
      </c>
      <c r="D453">
        <v>24</v>
      </c>
      <c r="E453">
        <v>4</v>
      </c>
      <c r="F453">
        <v>27</v>
      </c>
      <c r="G453">
        <v>18</v>
      </c>
      <c r="H453">
        <v>0</v>
      </c>
      <c r="I453">
        <v>7</v>
      </c>
      <c r="J453">
        <f t="shared" si="21"/>
        <v>3</v>
      </c>
      <c r="K453">
        <f t="shared" si="22"/>
        <v>0</v>
      </c>
      <c r="L453" t="str">
        <f t="shared" si="23"/>
        <v>Home Win</v>
      </c>
    </row>
    <row r="454" spans="1:12" x14ac:dyDescent="0.35">
      <c r="A454">
        <v>2</v>
      </c>
      <c r="B454">
        <v>33</v>
      </c>
      <c r="C454">
        <v>1209</v>
      </c>
      <c r="D454">
        <v>25</v>
      </c>
      <c r="E454">
        <v>1</v>
      </c>
      <c r="F454">
        <v>10</v>
      </c>
      <c r="G454">
        <v>17</v>
      </c>
      <c r="H454">
        <v>1</v>
      </c>
      <c r="I454">
        <v>13</v>
      </c>
      <c r="J454">
        <f t="shared" si="21"/>
        <v>1</v>
      </c>
      <c r="K454">
        <f t="shared" si="22"/>
        <v>1</v>
      </c>
      <c r="L454" t="str">
        <f t="shared" si="23"/>
        <v>Draw</v>
      </c>
    </row>
    <row r="455" spans="1:12" x14ac:dyDescent="0.35">
      <c r="A455">
        <v>2</v>
      </c>
      <c r="B455">
        <v>33</v>
      </c>
      <c r="C455">
        <v>1210</v>
      </c>
      <c r="D455">
        <v>26</v>
      </c>
      <c r="E455">
        <v>0</v>
      </c>
      <c r="F455">
        <v>4</v>
      </c>
      <c r="G455">
        <v>16</v>
      </c>
      <c r="H455">
        <v>1</v>
      </c>
      <c r="I455">
        <v>13</v>
      </c>
      <c r="J455">
        <f t="shared" si="21"/>
        <v>0</v>
      </c>
      <c r="K455">
        <f t="shared" si="22"/>
        <v>3</v>
      </c>
      <c r="L455" t="str">
        <f t="shared" si="23"/>
        <v>Away Win</v>
      </c>
    </row>
    <row r="456" spans="1:12" x14ac:dyDescent="0.35">
      <c r="A456">
        <v>2</v>
      </c>
      <c r="B456">
        <v>33</v>
      </c>
      <c r="C456">
        <v>1211</v>
      </c>
      <c r="D456">
        <v>27</v>
      </c>
      <c r="E456">
        <v>2</v>
      </c>
      <c r="F456">
        <v>14</v>
      </c>
      <c r="G456">
        <v>15</v>
      </c>
      <c r="H456">
        <v>1</v>
      </c>
      <c r="I456">
        <v>14</v>
      </c>
      <c r="J456">
        <f t="shared" si="21"/>
        <v>3</v>
      </c>
      <c r="K456">
        <f t="shared" si="22"/>
        <v>0</v>
      </c>
      <c r="L456" t="str">
        <f t="shared" si="23"/>
        <v>Home Win</v>
      </c>
    </row>
    <row r="457" spans="1:12" x14ac:dyDescent="0.35">
      <c r="A457">
        <v>2</v>
      </c>
      <c r="B457">
        <v>33</v>
      </c>
      <c r="C457">
        <v>1212</v>
      </c>
      <c r="D457">
        <v>28</v>
      </c>
      <c r="E457">
        <v>0</v>
      </c>
      <c r="F457">
        <v>19</v>
      </c>
      <c r="G457">
        <v>14</v>
      </c>
      <c r="H457">
        <v>2</v>
      </c>
      <c r="I457">
        <v>8</v>
      </c>
      <c r="J457">
        <f t="shared" si="21"/>
        <v>0</v>
      </c>
      <c r="K457">
        <f t="shared" si="22"/>
        <v>3</v>
      </c>
      <c r="L457" t="str">
        <f t="shared" si="23"/>
        <v>Away Win</v>
      </c>
    </row>
    <row r="458" spans="1:12" x14ac:dyDescent="0.35">
      <c r="A458">
        <v>2</v>
      </c>
      <c r="B458">
        <v>33</v>
      </c>
      <c r="C458">
        <v>1213</v>
      </c>
      <c r="D458">
        <v>2</v>
      </c>
      <c r="E458">
        <v>2</v>
      </c>
      <c r="F458">
        <v>12</v>
      </c>
      <c r="G458">
        <v>13</v>
      </c>
      <c r="H458">
        <v>4</v>
      </c>
      <c r="I458">
        <v>18</v>
      </c>
      <c r="J458">
        <f t="shared" si="21"/>
        <v>0</v>
      </c>
      <c r="K458">
        <f t="shared" si="22"/>
        <v>3</v>
      </c>
      <c r="L458" t="str">
        <f t="shared" si="23"/>
        <v>Away Win</v>
      </c>
    </row>
    <row r="459" spans="1:12" x14ac:dyDescent="0.35">
      <c r="A459">
        <v>2</v>
      </c>
      <c r="B459">
        <v>33</v>
      </c>
      <c r="C459">
        <v>1214</v>
      </c>
      <c r="D459">
        <v>3</v>
      </c>
      <c r="E459">
        <v>3</v>
      </c>
      <c r="F459">
        <v>24</v>
      </c>
      <c r="G459">
        <v>12</v>
      </c>
      <c r="H459">
        <v>0</v>
      </c>
      <c r="I459">
        <v>4</v>
      </c>
      <c r="J459">
        <f t="shared" si="21"/>
        <v>3</v>
      </c>
      <c r="K459">
        <f t="shared" si="22"/>
        <v>0</v>
      </c>
      <c r="L459" t="str">
        <f t="shared" si="23"/>
        <v>Home Win</v>
      </c>
    </row>
    <row r="460" spans="1:12" x14ac:dyDescent="0.35">
      <c r="A460">
        <v>2</v>
      </c>
      <c r="B460">
        <v>33</v>
      </c>
      <c r="C460">
        <v>1215</v>
      </c>
      <c r="D460">
        <v>4</v>
      </c>
      <c r="E460">
        <v>2</v>
      </c>
      <c r="F460">
        <v>23</v>
      </c>
      <c r="G460">
        <v>11</v>
      </c>
      <c r="H460">
        <v>4</v>
      </c>
      <c r="I460">
        <v>6</v>
      </c>
      <c r="J460">
        <f t="shared" si="21"/>
        <v>0</v>
      </c>
      <c r="K460">
        <f t="shared" si="22"/>
        <v>3</v>
      </c>
      <c r="L460" t="str">
        <f t="shared" si="23"/>
        <v>Away Win</v>
      </c>
    </row>
    <row r="461" spans="1:12" x14ac:dyDescent="0.35">
      <c r="A461">
        <v>2</v>
      </c>
      <c r="B461">
        <v>33</v>
      </c>
      <c r="C461">
        <v>1216</v>
      </c>
      <c r="D461">
        <v>5</v>
      </c>
      <c r="E461">
        <v>5</v>
      </c>
      <c r="F461">
        <v>23</v>
      </c>
      <c r="G461">
        <v>10</v>
      </c>
      <c r="H461">
        <v>0</v>
      </c>
      <c r="I461">
        <v>4</v>
      </c>
      <c r="J461">
        <f t="shared" si="21"/>
        <v>3</v>
      </c>
      <c r="K461">
        <f t="shared" si="22"/>
        <v>0</v>
      </c>
      <c r="L461" t="str">
        <f t="shared" si="23"/>
        <v>Home Win</v>
      </c>
    </row>
    <row r="462" spans="1:12" x14ac:dyDescent="0.35">
      <c r="A462">
        <v>2</v>
      </c>
      <c r="B462">
        <v>33</v>
      </c>
      <c r="C462">
        <v>1217</v>
      </c>
      <c r="D462">
        <v>6</v>
      </c>
      <c r="E462">
        <v>3</v>
      </c>
      <c r="F462">
        <v>29</v>
      </c>
      <c r="G462">
        <v>9</v>
      </c>
      <c r="H462">
        <v>0</v>
      </c>
      <c r="I462">
        <v>8</v>
      </c>
      <c r="J462">
        <f t="shared" si="21"/>
        <v>3</v>
      </c>
      <c r="K462">
        <f t="shared" si="22"/>
        <v>0</v>
      </c>
      <c r="L462" t="str">
        <f t="shared" si="23"/>
        <v>Home Win</v>
      </c>
    </row>
    <row r="463" spans="1:12" x14ac:dyDescent="0.35">
      <c r="A463">
        <v>2</v>
      </c>
      <c r="B463">
        <v>33</v>
      </c>
      <c r="C463">
        <v>1218</v>
      </c>
      <c r="D463">
        <v>7</v>
      </c>
      <c r="E463">
        <v>2</v>
      </c>
      <c r="F463">
        <v>10</v>
      </c>
      <c r="G463">
        <v>8</v>
      </c>
      <c r="H463">
        <v>0</v>
      </c>
      <c r="I463">
        <v>12</v>
      </c>
      <c r="J463">
        <f t="shared" si="21"/>
        <v>3</v>
      </c>
      <c r="K463">
        <f t="shared" si="22"/>
        <v>0</v>
      </c>
      <c r="L463" t="str">
        <f t="shared" si="23"/>
        <v>Home Win</v>
      </c>
    </row>
    <row r="464" spans="1:12" x14ac:dyDescent="0.35">
      <c r="A464">
        <v>2</v>
      </c>
      <c r="B464">
        <v>34</v>
      </c>
      <c r="C464">
        <v>1219</v>
      </c>
      <c r="D464">
        <v>1</v>
      </c>
      <c r="E464">
        <v>3</v>
      </c>
      <c r="F464">
        <v>10</v>
      </c>
      <c r="G464">
        <v>8</v>
      </c>
      <c r="H464">
        <v>0</v>
      </c>
      <c r="I464">
        <v>10</v>
      </c>
      <c r="J464">
        <f t="shared" si="21"/>
        <v>3</v>
      </c>
      <c r="K464">
        <f t="shared" si="22"/>
        <v>0</v>
      </c>
      <c r="L464" t="str">
        <f t="shared" si="23"/>
        <v>Home Win</v>
      </c>
    </row>
    <row r="465" spans="1:12" x14ac:dyDescent="0.35">
      <c r="A465">
        <v>2</v>
      </c>
      <c r="B465">
        <v>34</v>
      </c>
      <c r="C465">
        <v>1220</v>
      </c>
      <c r="D465">
        <v>9</v>
      </c>
      <c r="E465">
        <v>0</v>
      </c>
      <c r="F465">
        <v>8</v>
      </c>
      <c r="G465">
        <v>7</v>
      </c>
      <c r="H465">
        <v>1</v>
      </c>
      <c r="I465">
        <v>10</v>
      </c>
      <c r="J465">
        <f t="shared" si="21"/>
        <v>0</v>
      </c>
      <c r="K465">
        <f t="shared" si="22"/>
        <v>3</v>
      </c>
      <c r="L465" t="str">
        <f t="shared" si="23"/>
        <v>Away Win</v>
      </c>
    </row>
    <row r="466" spans="1:12" x14ac:dyDescent="0.35">
      <c r="A466">
        <v>2</v>
      </c>
      <c r="B466">
        <v>34</v>
      </c>
      <c r="C466">
        <v>1221</v>
      </c>
      <c r="D466">
        <v>10</v>
      </c>
      <c r="E466">
        <v>1</v>
      </c>
      <c r="F466">
        <v>7</v>
      </c>
      <c r="G466">
        <v>6</v>
      </c>
      <c r="H466">
        <v>3</v>
      </c>
      <c r="I466">
        <v>16</v>
      </c>
      <c r="J466">
        <f t="shared" si="21"/>
        <v>0</v>
      </c>
      <c r="K466">
        <f t="shared" si="22"/>
        <v>3</v>
      </c>
      <c r="L466" t="str">
        <f t="shared" si="23"/>
        <v>Away Win</v>
      </c>
    </row>
    <row r="467" spans="1:12" x14ac:dyDescent="0.35">
      <c r="A467">
        <v>2</v>
      </c>
      <c r="B467">
        <v>34</v>
      </c>
      <c r="C467">
        <v>1222</v>
      </c>
      <c r="D467">
        <v>11</v>
      </c>
      <c r="E467">
        <v>0</v>
      </c>
      <c r="F467">
        <v>11</v>
      </c>
      <c r="G467">
        <v>5</v>
      </c>
      <c r="H467">
        <v>1</v>
      </c>
      <c r="I467">
        <v>11</v>
      </c>
      <c r="J467">
        <f t="shared" si="21"/>
        <v>0</v>
      </c>
      <c r="K467">
        <f t="shared" si="22"/>
        <v>3</v>
      </c>
      <c r="L467" t="str">
        <f t="shared" si="23"/>
        <v>Away Win</v>
      </c>
    </row>
    <row r="468" spans="1:12" x14ac:dyDescent="0.35">
      <c r="A468">
        <v>2</v>
      </c>
      <c r="B468">
        <v>34</v>
      </c>
      <c r="C468">
        <v>1223</v>
      </c>
      <c r="D468">
        <v>12</v>
      </c>
      <c r="E468">
        <v>0</v>
      </c>
      <c r="F468">
        <v>11</v>
      </c>
      <c r="G468">
        <v>4</v>
      </c>
      <c r="H468">
        <v>3</v>
      </c>
      <c r="I468">
        <v>18</v>
      </c>
      <c r="J468">
        <f t="shared" si="21"/>
        <v>0</v>
      </c>
      <c r="K468">
        <f t="shared" si="22"/>
        <v>3</v>
      </c>
      <c r="L468" t="str">
        <f t="shared" si="23"/>
        <v>Away Win</v>
      </c>
    </row>
    <row r="469" spans="1:12" x14ac:dyDescent="0.35">
      <c r="A469">
        <v>2</v>
      </c>
      <c r="B469">
        <v>34</v>
      </c>
      <c r="C469">
        <v>1224</v>
      </c>
      <c r="D469">
        <v>13</v>
      </c>
      <c r="E469">
        <v>3</v>
      </c>
      <c r="F469">
        <v>24</v>
      </c>
      <c r="G469">
        <v>3</v>
      </c>
      <c r="H469">
        <v>0</v>
      </c>
      <c r="I469">
        <v>7</v>
      </c>
      <c r="J469">
        <f t="shared" si="21"/>
        <v>3</v>
      </c>
      <c r="K469">
        <f t="shared" si="22"/>
        <v>0</v>
      </c>
      <c r="L469" t="str">
        <f t="shared" si="23"/>
        <v>Home Win</v>
      </c>
    </row>
    <row r="470" spans="1:12" x14ac:dyDescent="0.35">
      <c r="A470">
        <v>2</v>
      </c>
      <c r="B470">
        <v>34</v>
      </c>
      <c r="C470">
        <v>1225</v>
      </c>
      <c r="D470">
        <v>14</v>
      </c>
      <c r="E470">
        <v>5</v>
      </c>
      <c r="F470">
        <v>18</v>
      </c>
      <c r="G470">
        <v>2</v>
      </c>
      <c r="H470">
        <v>1</v>
      </c>
      <c r="I470">
        <v>12</v>
      </c>
      <c r="J470">
        <f t="shared" si="21"/>
        <v>3</v>
      </c>
      <c r="K470">
        <f t="shared" si="22"/>
        <v>0</v>
      </c>
      <c r="L470" t="str">
        <f t="shared" si="23"/>
        <v>Home Win</v>
      </c>
    </row>
    <row r="471" spans="1:12" x14ac:dyDescent="0.35">
      <c r="A471">
        <v>2</v>
      </c>
      <c r="B471">
        <v>34</v>
      </c>
      <c r="C471">
        <v>1226</v>
      </c>
      <c r="D471">
        <v>15</v>
      </c>
      <c r="E471">
        <v>4</v>
      </c>
      <c r="F471">
        <v>18</v>
      </c>
      <c r="G471">
        <v>28</v>
      </c>
      <c r="H471">
        <v>1</v>
      </c>
      <c r="I471">
        <v>8</v>
      </c>
      <c r="J471">
        <f t="shared" si="21"/>
        <v>3</v>
      </c>
      <c r="K471">
        <f t="shared" si="22"/>
        <v>0</v>
      </c>
      <c r="L471" t="str">
        <f t="shared" si="23"/>
        <v>Home Win</v>
      </c>
    </row>
    <row r="472" spans="1:12" x14ac:dyDescent="0.35">
      <c r="A472">
        <v>2</v>
      </c>
      <c r="B472">
        <v>34</v>
      </c>
      <c r="C472">
        <v>1227</v>
      </c>
      <c r="D472">
        <v>16</v>
      </c>
      <c r="E472">
        <v>0</v>
      </c>
      <c r="F472">
        <v>7</v>
      </c>
      <c r="G472">
        <v>27</v>
      </c>
      <c r="H472">
        <v>4</v>
      </c>
      <c r="I472">
        <v>24</v>
      </c>
      <c r="J472">
        <f t="shared" si="21"/>
        <v>0</v>
      </c>
      <c r="K472">
        <f t="shared" si="22"/>
        <v>3</v>
      </c>
      <c r="L472" t="str">
        <f t="shared" si="23"/>
        <v>Away Win</v>
      </c>
    </row>
    <row r="473" spans="1:12" x14ac:dyDescent="0.35">
      <c r="A473">
        <v>2</v>
      </c>
      <c r="B473">
        <v>34</v>
      </c>
      <c r="C473">
        <v>1228</v>
      </c>
      <c r="D473">
        <v>17</v>
      </c>
      <c r="E473">
        <v>3</v>
      </c>
      <c r="F473">
        <v>25</v>
      </c>
      <c r="G473">
        <v>26</v>
      </c>
      <c r="H473">
        <v>2</v>
      </c>
      <c r="I473">
        <v>9</v>
      </c>
      <c r="J473">
        <f t="shared" si="21"/>
        <v>3</v>
      </c>
      <c r="K473">
        <f t="shared" si="22"/>
        <v>0</v>
      </c>
      <c r="L473" t="str">
        <f t="shared" si="23"/>
        <v>Home Win</v>
      </c>
    </row>
    <row r="474" spans="1:12" x14ac:dyDescent="0.35">
      <c r="A474">
        <v>2</v>
      </c>
      <c r="B474">
        <v>34</v>
      </c>
      <c r="C474">
        <v>1229</v>
      </c>
      <c r="D474">
        <v>18</v>
      </c>
      <c r="E474">
        <v>3</v>
      </c>
      <c r="F474">
        <v>10</v>
      </c>
      <c r="G474">
        <v>25</v>
      </c>
      <c r="H474">
        <v>2</v>
      </c>
      <c r="I474">
        <v>12</v>
      </c>
      <c r="J474">
        <f t="shared" si="21"/>
        <v>3</v>
      </c>
      <c r="K474">
        <f t="shared" si="22"/>
        <v>0</v>
      </c>
      <c r="L474" t="str">
        <f t="shared" si="23"/>
        <v>Home Win</v>
      </c>
    </row>
    <row r="475" spans="1:12" x14ac:dyDescent="0.35">
      <c r="A475">
        <v>2</v>
      </c>
      <c r="B475">
        <v>34</v>
      </c>
      <c r="C475">
        <v>1230</v>
      </c>
      <c r="D475">
        <v>19</v>
      </c>
      <c r="E475">
        <v>0</v>
      </c>
      <c r="F475">
        <v>16</v>
      </c>
      <c r="G475">
        <v>24</v>
      </c>
      <c r="H475">
        <v>0</v>
      </c>
      <c r="I475">
        <v>9</v>
      </c>
      <c r="J475">
        <f t="shared" si="21"/>
        <v>1</v>
      </c>
      <c r="K475">
        <f t="shared" si="22"/>
        <v>1</v>
      </c>
      <c r="L475" t="str">
        <f t="shared" si="23"/>
        <v>Draw</v>
      </c>
    </row>
    <row r="476" spans="1:12" x14ac:dyDescent="0.35">
      <c r="A476">
        <v>2</v>
      </c>
      <c r="B476">
        <v>34</v>
      </c>
      <c r="C476">
        <v>1231</v>
      </c>
      <c r="D476">
        <v>20</v>
      </c>
      <c r="E476">
        <v>1</v>
      </c>
      <c r="F476">
        <v>12</v>
      </c>
      <c r="G476">
        <v>23</v>
      </c>
      <c r="H476">
        <v>2</v>
      </c>
      <c r="I476">
        <v>16</v>
      </c>
      <c r="J476">
        <f t="shared" si="21"/>
        <v>0</v>
      </c>
      <c r="K476">
        <f t="shared" si="22"/>
        <v>3</v>
      </c>
      <c r="L476" t="str">
        <f t="shared" si="23"/>
        <v>Away Win</v>
      </c>
    </row>
    <row r="477" spans="1:12" x14ac:dyDescent="0.35">
      <c r="A477">
        <v>2</v>
      </c>
      <c r="B477">
        <v>34</v>
      </c>
      <c r="C477">
        <v>1232</v>
      </c>
      <c r="D477">
        <v>21</v>
      </c>
      <c r="E477">
        <v>1</v>
      </c>
      <c r="F477">
        <v>9</v>
      </c>
      <c r="G477">
        <v>22</v>
      </c>
      <c r="H477">
        <v>2</v>
      </c>
      <c r="I477">
        <v>9</v>
      </c>
      <c r="J477">
        <f t="shared" si="21"/>
        <v>0</v>
      </c>
      <c r="K477">
        <f t="shared" si="22"/>
        <v>3</v>
      </c>
      <c r="L477" t="str">
        <f t="shared" si="23"/>
        <v>Away Win</v>
      </c>
    </row>
    <row r="478" spans="1:12" x14ac:dyDescent="0.35">
      <c r="A478">
        <v>2</v>
      </c>
      <c r="B478">
        <v>35</v>
      </c>
      <c r="C478">
        <v>1233</v>
      </c>
      <c r="D478">
        <v>11</v>
      </c>
      <c r="E478">
        <v>1</v>
      </c>
      <c r="F478">
        <v>17</v>
      </c>
      <c r="G478">
        <v>1</v>
      </c>
      <c r="H478">
        <v>0</v>
      </c>
      <c r="I478">
        <v>15</v>
      </c>
      <c r="J478">
        <f t="shared" si="21"/>
        <v>3</v>
      </c>
      <c r="K478">
        <f t="shared" si="22"/>
        <v>0</v>
      </c>
      <c r="L478" t="str">
        <f t="shared" si="23"/>
        <v>Home Win</v>
      </c>
    </row>
    <row r="479" spans="1:12" x14ac:dyDescent="0.35">
      <c r="A479">
        <v>2</v>
      </c>
      <c r="B479">
        <v>35</v>
      </c>
      <c r="C479">
        <v>1234</v>
      </c>
      <c r="D479">
        <v>10</v>
      </c>
      <c r="E479">
        <v>1</v>
      </c>
      <c r="F479">
        <v>13</v>
      </c>
      <c r="G479">
        <v>12</v>
      </c>
      <c r="H479">
        <v>0</v>
      </c>
      <c r="I479">
        <v>15</v>
      </c>
      <c r="J479">
        <f t="shared" si="21"/>
        <v>3</v>
      </c>
      <c r="K479">
        <f t="shared" si="22"/>
        <v>0</v>
      </c>
      <c r="L479" t="str">
        <f t="shared" si="23"/>
        <v>Home Win</v>
      </c>
    </row>
    <row r="480" spans="1:12" x14ac:dyDescent="0.35">
      <c r="A480">
        <v>2</v>
      </c>
      <c r="B480">
        <v>35</v>
      </c>
      <c r="C480">
        <v>1235</v>
      </c>
      <c r="D480">
        <v>9</v>
      </c>
      <c r="E480">
        <v>0</v>
      </c>
      <c r="F480">
        <v>13</v>
      </c>
      <c r="G480">
        <v>13</v>
      </c>
      <c r="H480">
        <v>2</v>
      </c>
      <c r="I480">
        <v>13</v>
      </c>
      <c r="J480">
        <f t="shared" si="21"/>
        <v>0</v>
      </c>
      <c r="K480">
        <f t="shared" si="22"/>
        <v>3</v>
      </c>
      <c r="L480" t="str">
        <f t="shared" si="23"/>
        <v>Away Win</v>
      </c>
    </row>
    <row r="481" spans="1:12" x14ac:dyDescent="0.35">
      <c r="A481">
        <v>2</v>
      </c>
      <c r="B481">
        <v>35</v>
      </c>
      <c r="C481">
        <v>1236</v>
      </c>
      <c r="D481">
        <v>8</v>
      </c>
      <c r="E481">
        <v>4</v>
      </c>
      <c r="F481">
        <v>24</v>
      </c>
      <c r="G481">
        <v>14</v>
      </c>
      <c r="H481">
        <v>0</v>
      </c>
      <c r="I481">
        <v>7</v>
      </c>
      <c r="J481">
        <f t="shared" si="21"/>
        <v>3</v>
      </c>
      <c r="K481">
        <f t="shared" si="22"/>
        <v>0</v>
      </c>
      <c r="L481" t="str">
        <f t="shared" si="23"/>
        <v>Home Win</v>
      </c>
    </row>
    <row r="482" spans="1:12" x14ac:dyDescent="0.35">
      <c r="A482">
        <v>2</v>
      </c>
      <c r="B482">
        <v>35</v>
      </c>
      <c r="C482">
        <v>1237</v>
      </c>
      <c r="D482">
        <v>7</v>
      </c>
      <c r="E482">
        <v>0</v>
      </c>
      <c r="F482">
        <v>13</v>
      </c>
      <c r="G482">
        <v>15</v>
      </c>
      <c r="H482">
        <v>3</v>
      </c>
      <c r="I482">
        <v>17</v>
      </c>
      <c r="J482">
        <f t="shared" si="21"/>
        <v>0</v>
      </c>
      <c r="K482">
        <f t="shared" si="22"/>
        <v>3</v>
      </c>
      <c r="L482" t="str">
        <f t="shared" si="23"/>
        <v>Away Win</v>
      </c>
    </row>
    <row r="483" spans="1:12" x14ac:dyDescent="0.35">
      <c r="A483">
        <v>2</v>
      </c>
      <c r="B483">
        <v>35</v>
      </c>
      <c r="C483">
        <v>1238</v>
      </c>
      <c r="D483">
        <v>6</v>
      </c>
      <c r="E483">
        <v>0</v>
      </c>
      <c r="F483">
        <v>15</v>
      </c>
      <c r="G483">
        <v>16</v>
      </c>
      <c r="H483">
        <v>0</v>
      </c>
      <c r="I483">
        <v>7</v>
      </c>
      <c r="J483">
        <f t="shared" si="21"/>
        <v>1</v>
      </c>
      <c r="K483">
        <f t="shared" si="22"/>
        <v>1</v>
      </c>
      <c r="L483" t="str">
        <f t="shared" si="23"/>
        <v>Draw</v>
      </c>
    </row>
    <row r="484" spans="1:12" x14ac:dyDescent="0.35">
      <c r="A484">
        <v>2</v>
      </c>
      <c r="B484">
        <v>35</v>
      </c>
      <c r="C484">
        <v>1239</v>
      </c>
      <c r="D484">
        <v>5</v>
      </c>
      <c r="E484">
        <v>2</v>
      </c>
      <c r="F484">
        <v>27</v>
      </c>
      <c r="G484">
        <v>17</v>
      </c>
      <c r="H484">
        <v>1</v>
      </c>
      <c r="I484">
        <v>7</v>
      </c>
      <c r="J484">
        <f t="shared" si="21"/>
        <v>3</v>
      </c>
      <c r="K484">
        <f t="shared" si="22"/>
        <v>0</v>
      </c>
      <c r="L484" t="str">
        <f t="shared" si="23"/>
        <v>Home Win</v>
      </c>
    </row>
    <row r="485" spans="1:12" x14ac:dyDescent="0.35">
      <c r="A485">
        <v>2</v>
      </c>
      <c r="B485">
        <v>35</v>
      </c>
      <c r="C485">
        <v>1240</v>
      </c>
      <c r="D485">
        <v>4</v>
      </c>
      <c r="E485">
        <v>2</v>
      </c>
      <c r="F485">
        <v>19</v>
      </c>
      <c r="G485">
        <v>18</v>
      </c>
      <c r="H485">
        <v>1</v>
      </c>
      <c r="I485">
        <v>3</v>
      </c>
      <c r="J485">
        <f t="shared" si="21"/>
        <v>3</v>
      </c>
      <c r="K485">
        <f t="shared" si="22"/>
        <v>0</v>
      </c>
      <c r="L485" t="str">
        <f t="shared" si="23"/>
        <v>Home Win</v>
      </c>
    </row>
    <row r="486" spans="1:12" x14ac:dyDescent="0.35">
      <c r="A486">
        <v>2</v>
      </c>
      <c r="B486">
        <v>35</v>
      </c>
      <c r="C486">
        <v>1241</v>
      </c>
      <c r="D486">
        <v>3</v>
      </c>
      <c r="E486">
        <v>1</v>
      </c>
      <c r="F486">
        <v>10</v>
      </c>
      <c r="G486">
        <v>19</v>
      </c>
      <c r="H486">
        <v>3</v>
      </c>
      <c r="I486">
        <v>13</v>
      </c>
      <c r="J486">
        <f t="shared" si="21"/>
        <v>0</v>
      </c>
      <c r="K486">
        <f t="shared" si="22"/>
        <v>3</v>
      </c>
      <c r="L486" t="str">
        <f t="shared" si="23"/>
        <v>Away Win</v>
      </c>
    </row>
    <row r="487" spans="1:12" x14ac:dyDescent="0.35">
      <c r="A487">
        <v>2</v>
      </c>
      <c r="B487">
        <v>35</v>
      </c>
      <c r="C487">
        <v>1242</v>
      </c>
      <c r="D487">
        <v>2</v>
      </c>
      <c r="E487">
        <v>4</v>
      </c>
      <c r="F487">
        <v>13</v>
      </c>
      <c r="G487">
        <v>20</v>
      </c>
      <c r="H487">
        <v>1</v>
      </c>
      <c r="I487">
        <v>8</v>
      </c>
      <c r="J487">
        <f t="shared" si="21"/>
        <v>3</v>
      </c>
      <c r="K487">
        <f t="shared" si="22"/>
        <v>0</v>
      </c>
      <c r="L487" t="str">
        <f t="shared" si="23"/>
        <v>Home Win</v>
      </c>
    </row>
    <row r="488" spans="1:12" x14ac:dyDescent="0.35">
      <c r="A488">
        <v>2</v>
      </c>
      <c r="B488">
        <v>35</v>
      </c>
      <c r="C488">
        <v>1243</v>
      </c>
      <c r="D488">
        <v>28</v>
      </c>
      <c r="E488">
        <v>0</v>
      </c>
      <c r="F488">
        <v>11</v>
      </c>
      <c r="G488">
        <v>21</v>
      </c>
      <c r="H488">
        <v>1</v>
      </c>
      <c r="I488">
        <v>7</v>
      </c>
      <c r="J488">
        <f t="shared" si="21"/>
        <v>0</v>
      </c>
      <c r="K488">
        <f t="shared" si="22"/>
        <v>3</v>
      </c>
      <c r="L488" t="str">
        <f t="shared" si="23"/>
        <v>Away Win</v>
      </c>
    </row>
    <row r="489" spans="1:12" x14ac:dyDescent="0.35">
      <c r="A489">
        <v>2</v>
      </c>
      <c r="B489">
        <v>35</v>
      </c>
      <c r="C489">
        <v>1244</v>
      </c>
      <c r="D489">
        <v>27</v>
      </c>
      <c r="E489">
        <v>2</v>
      </c>
      <c r="F489">
        <v>17</v>
      </c>
      <c r="G489">
        <v>22</v>
      </c>
      <c r="H489">
        <v>1</v>
      </c>
      <c r="I489">
        <v>10</v>
      </c>
      <c r="J489">
        <f t="shared" si="21"/>
        <v>3</v>
      </c>
      <c r="K489">
        <f t="shared" si="22"/>
        <v>0</v>
      </c>
      <c r="L489" t="str">
        <f t="shared" si="23"/>
        <v>Home Win</v>
      </c>
    </row>
    <row r="490" spans="1:12" x14ac:dyDescent="0.35">
      <c r="A490">
        <v>2</v>
      </c>
      <c r="B490">
        <v>35</v>
      </c>
      <c r="C490">
        <v>1245</v>
      </c>
      <c r="D490">
        <v>26</v>
      </c>
      <c r="E490">
        <v>1</v>
      </c>
      <c r="F490">
        <v>15</v>
      </c>
      <c r="G490">
        <v>23</v>
      </c>
      <c r="H490">
        <v>1</v>
      </c>
      <c r="I490">
        <v>20</v>
      </c>
      <c r="J490">
        <f t="shared" si="21"/>
        <v>1</v>
      </c>
      <c r="K490">
        <f t="shared" si="22"/>
        <v>1</v>
      </c>
      <c r="L490" t="str">
        <f t="shared" si="23"/>
        <v>Draw</v>
      </c>
    </row>
    <row r="491" spans="1:12" x14ac:dyDescent="0.35">
      <c r="A491">
        <v>2</v>
      </c>
      <c r="B491">
        <v>35</v>
      </c>
      <c r="C491">
        <v>1246</v>
      </c>
      <c r="D491">
        <v>25</v>
      </c>
      <c r="E491">
        <v>0</v>
      </c>
      <c r="F491">
        <v>10</v>
      </c>
      <c r="G491">
        <v>24</v>
      </c>
      <c r="H491">
        <v>1</v>
      </c>
      <c r="I491">
        <v>22</v>
      </c>
      <c r="J491">
        <f t="shared" si="21"/>
        <v>0</v>
      </c>
      <c r="K491">
        <f t="shared" si="22"/>
        <v>3</v>
      </c>
      <c r="L491" t="str">
        <f t="shared" si="23"/>
        <v>Away Win</v>
      </c>
    </row>
    <row r="492" spans="1:12" x14ac:dyDescent="0.35">
      <c r="A492">
        <v>2</v>
      </c>
      <c r="B492">
        <v>36</v>
      </c>
      <c r="C492">
        <v>1247</v>
      </c>
      <c r="D492">
        <v>1</v>
      </c>
      <c r="E492">
        <v>3</v>
      </c>
      <c r="F492">
        <v>19</v>
      </c>
      <c r="G492">
        <v>20</v>
      </c>
      <c r="H492">
        <v>0</v>
      </c>
      <c r="I492">
        <v>6</v>
      </c>
      <c r="J492">
        <f t="shared" si="21"/>
        <v>3</v>
      </c>
      <c r="K492">
        <f t="shared" si="22"/>
        <v>0</v>
      </c>
      <c r="L492" t="str">
        <f t="shared" si="23"/>
        <v>Home Win</v>
      </c>
    </row>
    <row r="493" spans="1:12" x14ac:dyDescent="0.35">
      <c r="A493">
        <v>2</v>
      </c>
      <c r="B493">
        <v>36</v>
      </c>
      <c r="C493">
        <v>1248</v>
      </c>
      <c r="D493">
        <v>21</v>
      </c>
      <c r="E493">
        <v>3</v>
      </c>
      <c r="F493">
        <v>17</v>
      </c>
      <c r="G493">
        <v>19</v>
      </c>
      <c r="H493">
        <v>2</v>
      </c>
      <c r="I493">
        <v>9</v>
      </c>
      <c r="J493">
        <f t="shared" si="21"/>
        <v>3</v>
      </c>
      <c r="K493">
        <f t="shared" si="22"/>
        <v>0</v>
      </c>
      <c r="L493" t="str">
        <f t="shared" si="23"/>
        <v>Home Win</v>
      </c>
    </row>
    <row r="494" spans="1:12" x14ac:dyDescent="0.35">
      <c r="A494">
        <v>2</v>
      </c>
      <c r="B494">
        <v>36</v>
      </c>
      <c r="C494">
        <v>1249</v>
      </c>
      <c r="D494">
        <v>22</v>
      </c>
      <c r="E494">
        <v>3</v>
      </c>
      <c r="F494">
        <v>15</v>
      </c>
      <c r="G494">
        <v>18</v>
      </c>
      <c r="H494">
        <v>1</v>
      </c>
      <c r="I494">
        <v>7</v>
      </c>
      <c r="J494">
        <f t="shared" si="21"/>
        <v>3</v>
      </c>
      <c r="K494">
        <f t="shared" si="22"/>
        <v>0</v>
      </c>
      <c r="L494" t="str">
        <f t="shared" si="23"/>
        <v>Home Win</v>
      </c>
    </row>
    <row r="495" spans="1:12" x14ac:dyDescent="0.35">
      <c r="A495">
        <v>2</v>
      </c>
      <c r="B495">
        <v>36</v>
      </c>
      <c r="C495">
        <v>1250</v>
      </c>
      <c r="D495">
        <v>23</v>
      </c>
      <c r="E495">
        <v>1</v>
      </c>
      <c r="F495">
        <v>14</v>
      </c>
      <c r="G495">
        <v>17</v>
      </c>
      <c r="H495">
        <v>2</v>
      </c>
      <c r="I495">
        <v>10</v>
      </c>
      <c r="J495">
        <f t="shared" si="21"/>
        <v>0</v>
      </c>
      <c r="K495">
        <f t="shared" si="22"/>
        <v>3</v>
      </c>
      <c r="L495" t="str">
        <f t="shared" si="23"/>
        <v>Away Win</v>
      </c>
    </row>
    <row r="496" spans="1:12" x14ac:dyDescent="0.35">
      <c r="A496">
        <v>2</v>
      </c>
      <c r="B496">
        <v>36</v>
      </c>
      <c r="C496">
        <v>1251</v>
      </c>
      <c r="D496">
        <v>24</v>
      </c>
      <c r="E496">
        <v>4</v>
      </c>
      <c r="F496">
        <v>17</v>
      </c>
      <c r="G496">
        <v>16</v>
      </c>
      <c r="H496">
        <v>3</v>
      </c>
      <c r="I496">
        <v>12</v>
      </c>
      <c r="J496">
        <f t="shared" si="21"/>
        <v>3</v>
      </c>
      <c r="K496">
        <f t="shared" si="22"/>
        <v>0</v>
      </c>
      <c r="L496" t="str">
        <f t="shared" si="23"/>
        <v>Home Win</v>
      </c>
    </row>
    <row r="497" spans="1:12" x14ac:dyDescent="0.35">
      <c r="A497">
        <v>2</v>
      </c>
      <c r="B497">
        <v>36</v>
      </c>
      <c r="C497">
        <v>1252</v>
      </c>
      <c r="D497">
        <v>25</v>
      </c>
      <c r="E497">
        <v>0</v>
      </c>
      <c r="F497">
        <v>8</v>
      </c>
      <c r="G497">
        <v>15</v>
      </c>
      <c r="H497">
        <v>4</v>
      </c>
      <c r="I497">
        <v>28</v>
      </c>
      <c r="J497">
        <f t="shared" si="21"/>
        <v>0</v>
      </c>
      <c r="K497">
        <f t="shared" si="22"/>
        <v>3</v>
      </c>
      <c r="L497" t="str">
        <f t="shared" si="23"/>
        <v>Away Win</v>
      </c>
    </row>
    <row r="498" spans="1:12" x14ac:dyDescent="0.35">
      <c r="A498">
        <v>2</v>
      </c>
      <c r="B498">
        <v>36</v>
      </c>
      <c r="C498">
        <v>1253</v>
      </c>
      <c r="D498">
        <v>26</v>
      </c>
      <c r="E498">
        <v>2</v>
      </c>
      <c r="F498">
        <v>17</v>
      </c>
      <c r="G498">
        <v>14</v>
      </c>
      <c r="H498">
        <v>0</v>
      </c>
      <c r="I498">
        <v>7</v>
      </c>
      <c r="J498">
        <f t="shared" si="21"/>
        <v>3</v>
      </c>
      <c r="K498">
        <f t="shared" si="22"/>
        <v>0</v>
      </c>
      <c r="L498" t="str">
        <f t="shared" si="23"/>
        <v>Home Win</v>
      </c>
    </row>
    <row r="499" spans="1:12" x14ac:dyDescent="0.35">
      <c r="A499">
        <v>2</v>
      </c>
      <c r="B499">
        <v>36</v>
      </c>
      <c r="C499">
        <v>1254</v>
      </c>
      <c r="D499">
        <v>27</v>
      </c>
      <c r="E499">
        <v>3</v>
      </c>
      <c r="F499">
        <v>17</v>
      </c>
      <c r="G499">
        <v>13</v>
      </c>
      <c r="H499">
        <v>1</v>
      </c>
      <c r="I499">
        <v>10</v>
      </c>
      <c r="J499">
        <f t="shared" si="21"/>
        <v>3</v>
      </c>
      <c r="K499">
        <f t="shared" si="22"/>
        <v>0</v>
      </c>
      <c r="L499" t="str">
        <f t="shared" si="23"/>
        <v>Home Win</v>
      </c>
    </row>
    <row r="500" spans="1:12" x14ac:dyDescent="0.35">
      <c r="A500">
        <v>2</v>
      </c>
      <c r="B500">
        <v>36</v>
      </c>
      <c r="C500">
        <v>1255</v>
      </c>
      <c r="D500">
        <v>28</v>
      </c>
      <c r="E500">
        <v>2</v>
      </c>
      <c r="F500">
        <v>16</v>
      </c>
      <c r="G500">
        <v>12</v>
      </c>
      <c r="H500">
        <v>0</v>
      </c>
      <c r="I500">
        <v>8</v>
      </c>
      <c r="J500">
        <f t="shared" si="21"/>
        <v>3</v>
      </c>
      <c r="K500">
        <f t="shared" si="22"/>
        <v>0</v>
      </c>
      <c r="L500" t="str">
        <f t="shared" si="23"/>
        <v>Home Win</v>
      </c>
    </row>
    <row r="501" spans="1:12" x14ac:dyDescent="0.35">
      <c r="A501">
        <v>2</v>
      </c>
      <c r="B501">
        <v>36</v>
      </c>
      <c r="C501">
        <v>1256</v>
      </c>
      <c r="D501">
        <v>2</v>
      </c>
      <c r="E501">
        <v>1</v>
      </c>
      <c r="F501">
        <v>10</v>
      </c>
      <c r="G501">
        <v>11</v>
      </c>
      <c r="H501">
        <v>1</v>
      </c>
      <c r="I501">
        <v>15</v>
      </c>
      <c r="J501">
        <f t="shared" si="21"/>
        <v>1</v>
      </c>
      <c r="K501">
        <f t="shared" si="22"/>
        <v>1</v>
      </c>
      <c r="L501" t="str">
        <f t="shared" si="23"/>
        <v>Draw</v>
      </c>
    </row>
    <row r="502" spans="1:12" x14ac:dyDescent="0.35">
      <c r="A502">
        <v>2</v>
      </c>
      <c r="B502">
        <v>36</v>
      </c>
      <c r="C502">
        <v>1257</v>
      </c>
      <c r="D502">
        <v>3</v>
      </c>
      <c r="E502">
        <v>2</v>
      </c>
      <c r="F502">
        <v>12</v>
      </c>
      <c r="G502">
        <v>10</v>
      </c>
      <c r="H502">
        <v>0</v>
      </c>
      <c r="I502">
        <v>12</v>
      </c>
      <c r="J502">
        <f t="shared" si="21"/>
        <v>3</v>
      </c>
      <c r="K502">
        <f t="shared" si="22"/>
        <v>0</v>
      </c>
      <c r="L502" t="str">
        <f t="shared" si="23"/>
        <v>Home Win</v>
      </c>
    </row>
    <row r="503" spans="1:12" x14ac:dyDescent="0.35">
      <c r="A503">
        <v>2</v>
      </c>
      <c r="B503">
        <v>36</v>
      </c>
      <c r="C503">
        <v>1258</v>
      </c>
      <c r="D503">
        <v>4</v>
      </c>
      <c r="E503">
        <v>2</v>
      </c>
      <c r="F503">
        <v>20</v>
      </c>
      <c r="G503">
        <v>9</v>
      </c>
      <c r="H503">
        <v>0</v>
      </c>
      <c r="I503">
        <v>8</v>
      </c>
      <c r="J503">
        <f t="shared" si="21"/>
        <v>3</v>
      </c>
      <c r="K503">
        <f t="shared" si="22"/>
        <v>0</v>
      </c>
      <c r="L503" t="str">
        <f t="shared" si="23"/>
        <v>Home Win</v>
      </c>
    </row>
    <row r="504" spans="1:12" x14ac:dyDescent="0.35">
      <c r="A504">
        <v>2</v>
      </c>
      <c r="B504">
        <v>36</v>
      </c>
      <c r="C504">
        <v>1259</v>
      </c>
      <c r="D504">
        <v>5</v>
      </c>
      <c r="E504">
        <v>0</v>
      </c>
      <c r="F504">
        <v>9</v>
      </c>
      <c r="G504">
        <v>8</v>
      </c>
      <c r="H504">
        <v>2</v>
      </c>
      <c r="I504">
        <v>13</v>
      </c>
      <c r="J504">
        <f t="shared" si="21"/>
        <v>0</v>
      </c>
      <c r="K504">
        <f t="shared" si="22"/>
        <v>3</v>
      </c>
      <c r="L504" t="str">
        <f t="shared" si="23"/>
        <v>Away Win</v>
      </c>
    </row>
    <row r="505" spans="1:12" x14ac:dyDescent="0.35">
      <c r="A505">
        <v>2</v>
      </c>
      <c r="B505">
        <v>36</v>
      </c>
      <c r="C505">
        <v>1260</v>
      </c>
      <c r="D505">
        <v>6</v>
      </c>
      <c r="E505">
        <v>1</v>
      </c>
      <c r="F505">
        <v>24</v>
      </c>
      <c r="G505">
        <v>7</v>
      </c>
      <c r="H505">
        <v>1</v>
      </c>
      <c r="I505">
        <v>9</v>
      </c>
      <c r="J505">
        <f t="shared" si="21"/>
        <v>1</v>
      </c>
      <c r="K505">
        <f t="shared" si="22"/>
        <v>1</v>
      </c>
      <c r="L505" t="str">
        <f t="shared" si="23"/>
        <v>Draw</v>
      </c>
    </row>
    <row r="506" spans="1:12" x14ac:dyDescent="0.35">
      <c r="A506">
        <v>2</v>
      </c>
      <c r="B506">
        <v>37</v>
      </c>
      <c r="C506">
        <v>1261</v>
      </c>
      <c r="D506">
        <v>7</v>
      </c>
      <c r="E506">
        <v>0</v>
      </c>
      <c r="F506">
        <v>13</v>
      </c>
      <c r="G506">
        <v>1</v>
      </c>
      <c r="H506">
        <v>3</v>
      </c>
      <c r="I506">
        <v>12</v>
      </c>
      <c r="J506">
        <f t="shared" si="21"/>
        <v>0</v>
      </c>
      <c r="K506">
        <f t="shared" si="22"/>
        <v>3</v>
      </c>
      <c r="L506" t="str">
        <f t="shared" si="23"/>
        <v>Away Win</v>
      </c>
    </row>
    <row r="507" spans="1:12" x14ac:dyDescent="0.35">
      <c r="A507">
        <v>2</v>
      </c>
      <c r="B507">
        <v>37</v>
      </c>
      <c r="C507">
        <v>1262</v>
      </c>
      <c r="D507">
        <v>6</v>
      </c>
      <c r="E507">
        <v>1</v>
      </c>
      <c r="F507">
        <v>13</v>
      </c>
      <c r="G507">
        <v>8</v>
      </c>
      <c r="H507">
        <v>1</v>
      </c>
      <c r="I507">
        <v>15</v>
      </c>
      <c r="J507">
        <f t="shared" si="21"/>
        <v>1</v>
      </c>
      <c r="K507">
        <f t="shared" si="22"/>
        <v>1</v>
      </c>
      <c r="L507" t="str">
        <f t="shared" si="23"/>
        <v>Draw</v>
      </c>
    </row>
    <row r="508" spans="1:12" x14ac:dyDescent="0.35">
      <c r="A508">
        <v>2</v>
      </c>
      <c r="B508">
        <v>37</v>
      </c>
      <c r="C508">
        <v>1263</v>
      </c>
      <c r="D508">
        <v>5</v>
      </c>
      <c r="E508">
        <v>0</v>
      </c>
      <c r="F508">
        <v>13</v>
      </c>
      <c r="G508">
        <v>9</v>
      </c>
      <c r="H508">
        <v>0</v>
      </c>
      <c r="I508">
        <v>11</v>
      </c>
      <c r="J508">
        <f t="shared" si="21"/>
        <v>1</v>
      </c>
      <c r="K508">
        <f t="shared" si="22"/>
        <v>1</v>
      </c>
      <c r="L508" t="str">
        <f t="shared" si="23"/>
        <v>Draw</v>
      </c>
    </row>
    <row r="509" spans="1:12" x14ac:dyDescent="0.35">
      <c r="A509">
        <v>2</v>
      </c>
      <c r="B509">
        <v>37</v>
      </c>
      <c r="C509">
        <v>1264</v>
      </c>
      <c r="D509">
        <v>4</v>
      </c>
      <c r="E509">
        <v>2</v>
      </c>
      <c r="F509">
        <v>21</v>
      </c>
      <c r="G509">
        <v>10</v>
      </c>
      <c r="H509">
        <v>0</v>
      </c>
      <c r="I509">
        <v>9</v>
      </c>
      <c r="J509">
        <f t="shared" si="21"/>
        <v>3</v>
      </c>
      <c r="K509">
        <f t="shared" si="22"/>
        <v>0</v>
      </c>
      <c r="L509" t="str">
        <f t="shared" si="23"/>
        <v>Home Win</v>
      </c>
    </row>
    <row r="510" spans="1:12" x14ac:dyDescent="0.35">
      <c r="A510">
        <v>2</v>
      </c>
      <c r="B510">
        <v>37</v>
      </c>
      <c r="C510">
        <v>1265</v>
      </c>
      <c r="D510">
        <v>3</v>
      </c>
      <c r="E510">
        <v>1</v>
      </c>
      <c r="F510">
        <v>13</v>
      </c>
      <c r="G510">
        <v>11</v>
      </c>
      <c r="H510">
        <v>1</v>
      </c>
      <c r="I510">
        <v>5</v>
      </c>
      <c r="J510">
        <f t="shared" si="21"/>
        <v>1</v>
      </c>
      <c r="K510">
        <f t="shared" si="22"/>
        <v>1</v>
      </c>
      <c r="L510" t="str">
        <f t="shared" si="23"/>
        <v>Draw</v>
      </c>
    </row>
    <row r="511" spans="1:12" x14ac:dyDescent="0.35">
      <c r="A511">
        <v>2</v>
      </c>
      <c r="B511">
        <v>37</v>
      </c>
      <c r="C511">
        <v>1266</v>
      </c>
      <c r="D511">
        <v>2</v>
      </c>
      <c r="E511">
        <v>4</v>
      </c>
      <c r="F511">
        <v>17</v>
      </c>
      <c r="G511">
        <v>12</v>
      </c>
      <c r="H511">
        <v>1</v>
      </c>
      <c r="I511">
        <v>14</v>
      </c>
      <c r="J511">
        <f t="shared" si="21"/>
        <v>3</v>
      </c>
      <c r="K511">
        <f t="shared" si="22"/>
        <v>0</v>
      </c>
      <c r="L511" t="str">
        <f t="shared" si="23"/>
        <v>Home Win</v>
      </c>
    </row>
    <row r="512" spans="1:12" x14ac:dyDescent="0.35">
      <c r="A512">
        <v>2</v>
      </c>
      <c r="B512">
        <v>37</v>
      </c>
      <c r="C512">
        <v>1267</v>
      </c>
      <c r="D512">
        <v>28</v>
      </c>
      <c r="E512">
        <v>3</v>
      </c>
      <c r="F512">
        <v>15</v>
      </c>
      <c r="G512">
        <v>13</v>
      </c>
      <c r="H512">
        <v>1</v>
      </c>
      <c r="I512">
        <v>10</v>
      </c>
      <c r="J512">
        <f t="shared" si="21"/>
        <v>3</v>
      </c>
      <c r="K512">
        <f t="shared" si="22"/>
        <v>0</v>
      </c>
      <c r="L512" t="str">
        <f t="shared" si="23"/>
        <v>Home Win</v>
      </c>
    </row>
    <row r="513" spans="1:12" x14ac:dyDescent="0.35">
      <c r="A513">
        <v>2</v>
      </c>
      <c r="B513">
        <v>37</v>
      </c>
      <c r="C513">
        <v>1268</v>
      </c>
      <c r="D513">
        <v>27</v>
      </c>
      <c r="E513">
        <v>2</v>
      </c>
      <c r="F513">
        <v>20</v>
      </c>
      <c r="G513">
        <v>14</v>
      </c>
      <c r="H513">
        <v>2</v>
      </c>
      <c r="I513">
        <v>6</v>
      </c>
      <c r="J513">
        <f t="shared" si="21"/>
        <v>1</v>
      </c>
      <c r="K513">
        <f t="shared" si="22"/>
        <v>1</v>
      </c>
      <c r="L513" t="str">
        <f t="shared" si="23"/>
        <v>Draw</v>
      </c>
    </row>
    <row r="514" spans="1:12" x14ac:dyDescent="0.35">
      <c r="A514">
        <v>2</v>
      </c>
      <c r="B514">
        <v>37</v>
      </c>
      <c r="C514">
        <v>1269</v>
      </c>
      <c r="D514">
        <v>26</v>
      </c>
      <c r="E514">
        <v>2</v>
      </c>
      <c r="F514">
        <v>7</v>
      </c>
      <c r="G514">
        <v>15</v>
      </c>
      <c r="H514">
        <v>3</v>
      </c>
      <c r="I514">
        <v>29</v>
      </c>
      <c r="J514">
        <f t="shared" ref="J514:J577" si="24">IF(E514&gt;H514, 3, IF(E514=H514, 1, 0))</f>
        <v>0</v>
      </c>
      <c r="K514">
        <f t="shared" ref="K514:K577" si="25">IF(E514&lt;H514, 3, IF(E514=H514, 1, 0))</f>
        <v>3</v>
      </c>
      <c r="L514" t="str">
        <f t="shared" si="23"/>
        <v>Away Win</v>
      </c>
    </row>
    <row r="515" spans="1:12" x14ac:dyDescent="0.35">
      <c r="A515">
        <v>2</v>
      </c>
      <c r="B515">
        <v>37</v>
      </c>
      <c r="C515">
        <v>1270</v>
      </c>
      <c r="D515">
        <v>25</v>
      </c>
      <c r="E515">
        <v>0</v>
      </c>
      <c r="F515">
        <v>8</v>
      </c>
      <c r="G515">
        <v>16</v>
      </c>
      <c r="H515">
        <v>2</v>
      </c>
      <c r="I515">
        <v>10</v>
      </c>
      <c r="J515">
        <f t="shared" si="24"/>
        <v>0</v>
      </c>
      <c r="K515">
        <f t="shared" si="25"/>
        <v>3</v>
      </c>
      <c r="L515" t="str">
        <f t="shared" ref="L515:L578" si="26">IF(J515=1, "Draw", IF(J515=3, "Home Win", "Away Win"))</f>
        <v>Away Win</v>
      </c>
    </row>
    <row r="516" spans="1:12" x14ac:dyDescent="0.35">
      <c r="A516">
        <v>2</v>
      </c>
      <c r="B516">
        <v>37</v>
      </c>
      <c r="C516">
        <v>1271</v>
      </c>
      <c r="D516">
        <v>24</v>
      </c>
      <c r="E516">
        <v>2</v>
      </c>
      <c r="F516">
        <v>17</v>
      </c>
      <c r="G516">
        <v>17</v>
      </c>
      <c r="H516">
        <v>0</v>
      </c>
      <c r="I516">
        <v>12</v>
      </c>
      <c r="J516">
        <f t="shared" si="24"/>
        <v>3</v>
      </c>
      <c r="K516">
        <f t="shared" si="25"/>
        <v>0</v>
      </c>
      <c r="L516" t="str">
        <f t="shared" si="26"/>
        <v>Home Win</v>
      </c>
    </row>
    <row r="517" spans="1:12" x14ac:dyDescent="0.35">
      <c r="A517">
        <v>2</v>
      </c>
      <c r="B517">
        <v>37</v>
      </c>
      <c r="C517">
        <v>1272</v>
      </c>
      <c r="D517">
        <v>23</v>
      </c>
      <c r="E517">
        <v>2</v>
      </c>
      <c r="F517">
        <v>16</v>
      </c>
      <c r="G517">
        <v>18</v>
      </c>
      <c r="H517">
        <v>2</v>
      </c>
      <c r="I517">
        <v>11</v>
      </c>
      <c r="J517">
        <f t="shared" si="24"/>
        <v>1</v>
      </c>
      <c r="K517">
        <f t="shared" si="25"/>
        <v>1</v>
      </c>
      <c r="L517" t="str">
        <f t="shared" si="26"/>
        <v>Draw</v>
      </c>
    </row>
    <row r="518" spans="1:12" x14ac:dyDescent="0.35">
      <c r="A518">
        <v>2</v>
      </c>
      <c r="B518">
        <v>37</v>
      </c>
      <c r="C518">
        <v>1273</v>
      </c>
      <c r="D518">
        <v>22</v>
      </c>
      <c r="E518">
        <v>4</v>
      </c>
      <c r="F518">
        <v>15</v>
      </c>
      <c r="G518">
        <v>19</v>
      </c>
      <c r="H518">
        <v>3</v>
      </c>
      <c r="I518">
        <v>20</v>
      </c>
      <c r="J518">
        <f t="shared" si="24"/>
        <v>3</v>
      </c>
      <c r="K518">
        <f t="shared" si="25"/>
        <v>0</v>
      </c>
      <c r="L518" t="str">
        <f t="shared" si="26"/>
        <v>Home Win</v>
      </c>
    </row>
    <row r="519" spans="1:12" x14ac:dyDescent="0.35">
      <c r="A519">
        <v>2</v>
      </c>
      <c r="B519">
        <v>37</v>
      </c>
      <c r="C519">
        <v>1274</v>
      </c>
      <c r="D519">
        <v>21</v>
      </c>
      <c r="E519">
        <v>3</v>
      </c>
      <c r="F519">
        <v>20</v>
      </c>
      <c r="G519">
        <v>20</v>
      </c>
      <c r="H519">
        <v>1</v>
      </c>
      <c r="I519">
        <v>8</v>
      </c>
      <c r="J519">
        <f t="shared" si="24"/>
        <v>3</v>
      </c>
      <c r="K519">
        <f t="shared" si="25"/>
        <v>0</v>
      </c>
      <c r="L519" t="str">
        <f t="shared" si="26"/>
        <v>Home Win</v>
      </c>
    </row>
    <row r="520" spans="1:12" x14ac:dyDescent="0.35">
      <c r="A520">
        <v>2</v>
      </c>
      <c r="B520">
        <v>38</v>
      </c>
      <c r="C520">
        <v>1275</v>
      </c>
      <c r="D520">
        <v>1</v>
      </c>
      <c r="E520">
        <v>2</v>
      </c>
      <c r="F520">
        <v>14</v>
      </c>
      <c r="G520">
        <v>5</v>
      </c>
      <c r="H520">
        <v>1</v>
      </c>
      <c r="I520">
        <v>8</v>
      </c>
      <c r="J520">
        <f t="shared" si="24"/>
        <v>3</v>
      </c>
      <c r="K520">
        <f t="shared" si="25"/>
        <v>0</v>
      </c>
      <c r="L520" t="str">
        <f t="shared" si="26"/>
        <v>Home Win</v>
      </c>
    </row>
    <row r="521" spans="1:12" x14ac:dyDescent="0.35">
      <c r="A521">
        <v>2</v>
      </c>
      <c r="B521">
        <v>38</v>
      </c>
      <c r="C521">
        <v>1276</v>
      </c>
      <c r="D521">
        <v>6</v>
      </c>
      <c r="E521">
        <v>1</v>
      </c>
      <c r="F521">
        <v>15</v>
      </c>
      <c r="G521">
        <v>4</v>
      </c>
      <c r="H521">
        <v>1</v>
      </c>
      <c r="I521">
        <v>7</v>
      </c>
      <c r="J521">
        <f t="shared" si="24"/>
        <v>1</v>
      </c>
      <c r="K521">
        <f t="shared" si="25"/>
        <v>1</v>
      </c>
      <c r="L521" t="str">
        <f t="shared" si="26"/>
        <v>Draw</v>
      </c>
    </row>
    <row r="522" spans="1:12" x14ac:dyDescent="0.35">
      <c r="A522">
        <v>2</v>
      </c>
      <c r="B522">
        <v>38</v>
      </c>
      <c r="C522">
        <v>1277</v>
      </c>
      <c r="D522">
        <v>7</v>
      </c>
      <c r="E522">
        <v>1</v>
      </c>
      <c r="F522">
        <v>15</v>
      </c>
      <c r="G522">
        <v>3</v>
      </c>
      <c r="H522">
        <v>1</v>
      </c>
      <c r="I522">
        <v>6</v>
      </c>
      <c r="J522">
        <f t="shared" si="24"/>
        <v>1</v>
      </c>
      <c r="K522">
        <f t="shared" si="25"/>
        <v>1</v>
      </c>
      <c r="L522" t="str">
        <f t="shared" si="26"/>
        <v>Draw</v>
      </c>
    </row>
    <row r="523" spans="1:12" x14ac:dyDescent="0.35">
      <c r="A523">
        <v>2</v>
      </c>
      <c r="B523">
        <v>38</v>
      </c>
      <c r="C523">
        <v>1278</v>
      </c>
      <c r="D523">
        <v>8</v>
      </c>
      <c r="E523">
        <v>3</v>
      </c>
      <c r="F523">
        <v>35</v>
      </c>
      <c r="G523">
        <v>2</v>
      </c>
      <c r="H523">
        <v>1</v>
      </c>
      <c r="I523">
        <v>3</v>
      </c>
      <c r="J523">
        <f t="shared" si="24"/>
        <v>3</v>
      </c>
      <c r="K523">
        <f t="shared" si="25"/>
        <v>0</v>
      </c>
      <c r="L523" t="str">
        <f t="shared" si="26"/>
        <v>Home Win</v>
      </c>
    </row>
    <row r="524" spans="1:12" x14ac:dyDescent="0.35">
      <c r="A524">
        <v>2</v>
      </c>
      <c r="B524">
        <v>38</v>
      </c>
      <c r="C524">
        <v>1279</v>
      </c>
      <c r="D524">
        <v>9</v>
      </c>
      <c r="E524">
        <v>3</v>
      </c>
      <c r="F524">
        <v>10</v>
      </c>
      <c r="G524">
        <v>28</v>
      </c>
      <c r="H524">
        <v>0</v>
      </c>
      <c r="I524">
        <v>13</v>
      </c>
      <c r="J524">
        <f t="shared" si="24"/>
        <v>3</v>
      </c>
      <c r="K524">
        <f t="shared" si="25"/>
        <v>0</v>
      </c>
      <c r="L524" t="str">
        <f t="shared" si="26"/>
        <v>Home Win</v>
      </c>
    </row>
    <row r="525" spans="1:12" x14ac:dyDescent="0.35">
      <c r="A525">
        <v>2</v>
      </c>
      <c r="B525">
        <v>38</v>
      </c>
      <c r="C525">
        <v>1280</v>
      </c>
      <c r="D525">
        <v>10</v>
      </c>
      <c r="E525">
        <v>0</v>
      </c>
      <c r="F525">
        <v>10</v>
      </c>
      <c r="G525">
        <v>27</v>
      </c>
      <c r="H525">
        <v>1</v>
      </c>
      <c r="I525">
        <v>24</v>
      </c>
      <c r="J525">
        <f t="shared" si="24"/>
        <v>0</v>
      </c>
      <c r="K525">
        <f t="shared" si="25"/>
        <v>3</v>
      </c>
      <c r="L525" t="str">
        <f t="shared" si="26"/>
        <v>Away Win</v>
      </c>
    </row>
    <row r="526" spans="1:12" x14ac:dyDescent="0.35">
      <c r="A526">
        <v>2</v>
      </c>
      <c r="B526">
        <v>38</v>
      </c>
      <c r="C526">
        <v>1281</v>
      </c>
      <c r="D526">
        <v>11</v>
      </c>
      <c r="E526">
        <v>2</v>
      </c>
      <c r="F526">
        <v>14</v>
      </c>
      <c r="G526">
        <v>26</v>
      </c>
      <c r="H526">
        <v>0</v>
      </c>
      <c r="I526">
        <v>11</v>
      </c>
      <c r="J526">
        <f t="shared" si="24"/>
        <v>3</v>
      </c>
      <c r="K526">
        <f t="shared" si="25"/>
        <v>0</v>
      </c>
      <c r="L526" t="str">
        <f t="shared" si="26"/>
        <v>Home Win</v>
      </c>
    </row>
    <row r="527" spans="1:12" x14ac:dyDescent="0.35">
      <c r="A527">
        <v>2</v>
      </c>
      <c r="B527">
        <v>38</v>
      </c>
      <c r="C527">
        <v>1282</v>
      </c>
      <c r="D527">
        <v>12</v>
      </c>
      <c r="E527">
        <v>2</v>
      </c>
      <c r="F527">
        <v>11</v>
      </c>
      <c r="G527">
        <v>25</v>
      </c>
      <c r="H527">
        <v>1</v>
      </c>
      <c r="I527">
        <v>17</v>
      </c>
      <c r="J527">
        <f t="shared" si="24"/>
        <v>3</v>
      </c>
      <c r="K527">
        <f t="shared" si="25"/>
        <v>0</v>
      </c>
      <c r="L527" t="str">
        <f t="shared" si="26"/>
        <v>Home Win</v>
      </c>
    </row>
    <row r="528" spans="1:12" x14ac:dyDescent="0.35">
      <c r="A528">
        <v>2</v>
      </c>
      <c r="B528">
        <v>38</v>
      </c>
      <c r="C528">
        <v>1283</v>
      </c>
      <c r="D528">
        <v>13</v>
      </c>
      <c r="E528">
        <v>1</v>
      </c>
      <c r="F528">
        <v>12</v>
      </c>
      <c r="G528">
        <v>24</v>
      </c>
      <c r="H528">
        <v>1</v>
      </c>
      <c r="I528">
        <v>21</v>
      </c>
      <c r="J528">
        <f t="shared" si="24"/>
        <v>1</v>
      </c>
      <c r="K528">
        <f t="shared" si="25"/>
        <v>1</v>
      </c>
      <c r="L528" t="str">
        <f t="shared" si="26"/>
        <v>Draw</v>
      </c>
    </row>
    <row r="529" spans="1:12" x14ac:dyDescent="0.35">
      <c r="A529">
        <v>2</v>
      </c>
      <c r="B529">
        <v>38</v>
      </c>
      <c r="C529">
        <v>1284</v>
      </c>
      <c r="D529">
        <v>14</v>
      </c>
      <c r="E529">
        <v>0</v>
      </c>
      <c r="F529">
        <v>18</v>
      </c>
      <c r="G529">
        <v>23</v>
      </c>
      <c r="H529">
        <v>2</v>
      </c>
      <c r="I529">
        <v>13</v>
      </c>
      <c r="J529">
        <f t="shared" si="24"/>
        <v>0</v>
      </c>
      <c r="K529">
        <f t="shared" si="25"/>
        <v>3</v>
      </c>
      <c r="L529" t="str">
        <f t="shared" si="26"/>
        <v>Away Win</v>
      </c>
    </row>
    <row r="530" spans="1:12" x14ac:dyDescent="0.35">
      <c r="A530">
        <v>2</v>
      </c>
      <c r="B530">
        <v>38</v>
      </c>
      <c r="C530">
        <v>1285</v>
      </c>
      <c r="D530">
        <v>15</v>
      </c>
      <c r="E530">
        <v>5</v>
      </c>
      <c r="F530">
        <v>18</v>
      </c>
      <c r="G530">
        <v>22</v>
      </c>
      <c r="H530">
        <v>1</v>
      </c>
      <c r="I530">
        <v>3</v>
      </c>
      <c r="J530">
        <f t="shared" si="24"/>
        <v>3</v>
      </c>
      <c r="K530">
        <f t="shared" si="25"/>
        <v>0</v>
      </c>
      <c r="L530" t="str">
        <f t="shared" si="26"/>
        <v>Home Win</v>
      </c>
    </row>
    <row r="531" spans="1:12" x14ac:dyDescent="0.35">
      <c r="A531">
        <v>2</v>
      </c>
      <c r="B531">
        <v>38</v>
      </c>
      <c r="C531">
        <v>1286</v>
      </c>
      <c r="D531">
        <v>16</v>
      </c>
      <c r="E531">
        <v>1</v>
      </c>
      <c r="F531">
        <v>9</v>
      </c>
      <c r="G531">
        <v>21</v>
      </c>
      <c r="H531">
        <v>2</v>
      </c>
      <c r="I531">
        <v>15</v>
      </c>
      <c r="J531">
        <f t="shared" si="24"/>
        <v>0</v>
      </c>
      <c r="K531">
        <f t="shared" si="25"/>
        <v>3</v>
      </c>
      <c r="L531" t="str">
        <f t="shared" si="26"/>
        <v>Away Win</v>
      </c>
    </row>
    <row r="532" spans="1:12" x14ac:dyDescent="0.35">
      <c r="A532">
        <v>2</v>
      </c>
      <c r="B532">
        <v>38</v>
      </c>
      <c r="C532">
        <v>1287</v>
      </c>
      <c r="D532">
        <v>17</v>
      </c>
      <c r="E532">
        <v>0</v>
      </c>
      <c r="F532">
        <v>15</v>
      </c>
      <c r="G532">
        <v>20</v>
      </c>
      <c r="H532">
        <v>0</v>
      </c>
      <c r="I532">
        <v>5</v>
      </c>
      <c r="J532">
        <f t="shared" si="24"/>
        <v>1</v>
      </c>
      <c r="K532">
        <f t="shared" si="25"/>
        <v>1</v>
      </c>
      <c r="L532" t="str">
        <f t="shared" si="26"/>
        <v>Draw</v>
      </c>
    </row>
    <row r="533" spans="1:12" x14ac:dyDescent="0.35">
      <c r="A533">
        <v>2</v>
      </c>
      <c r="B533">
        <v>38</v>
      </c>
      <c r="C533">
        <v>1288</v>
      </c>
      <c r="D533">
        <v>18</v>
      </c>
      <c r="E533">
        <v>1</v>
      </c>
      <c r="F533">
        <v>6</v>
      </c>
      <c r="G533">
        <v>19</v>
      </c>
      <c r="H533">
        <v>3</v>
      </c>
      <c r="I533">
        <v>18</v>
      </c>
      <c r="J533">
        <f t="shared" si="24"/>
        <v>0</v>
      </c>
      <c r="K533">
        <f t="shared" si="25"/>
        <v>3</v>
      </c>
      <c r="L533" t="str">
        <f t="shared" si="26"/>
        <v>Away Win</v>
      </c>
    </row>
    <row r="534" spans="1:12" x14ac:dyDescent="0.35">
      <c r="A534">
        <v>2</v>
      </c>
      <c r="B534">
        <v>39</v>
      </c>
      <c r="C534">
        <v>1289</v>
      </c>
      <c r="D534">
        <v>1</v>
      </c>
      <c r="E534">
        <v>2</v>
      </c>
      <c r="F534">
        <v>20</v>
      </c>
      <c r="G534">
        <v>23</v>
      </c>
      <c r="H534">
        <v>1</v>
      </c>
      <c r="I534">
        <v>11</v>
      </c>
      <c r="J534">
        <f t="shared" si="24"/>
        <v>3</v>
      </c>
      <c r="K534">
        <f t="shared" si="25"/>
        <v>0</v>
      </c>
      <c r="L534" t="str">
        <f t="shared" si="26"/>
        <v>Home Win</v>
      </c>
    </row>
    <row r="535" spans="1:12" x14ac:dyDescent="0.35">
      <c r="A535">
        <v>2</v>
      </c>
      <c r="B535">
        <v>39</v>
      </c>
      <c r="C535">
        <v>1290</v>
      </c>
      <c r="D535">
        <v>24</v>
      </c>
      <c r="E535">
        <v>3</v>
      </c>
      <c r="F535">
        <v>13</v>
      </c>
      <c r="G535">
        <v>22</v>
      </c>
      <c r="H535">
        <v>0</v>
      </c>
      <c r="I535">
        <v>7</v>
      </c>
      <c r="J535">
        <f t="shared" si="24"/>
        <v>3</v>
      </c>
      <c r="K535">
        <f t="shared" si="25"/>
        <v>0</v>
      </c>
      <c r="L535" t="str">
        <f t="shared" si="26"/>
        <v>Home Win</v>
      </c>
    </row>
    <row r="536" spans="1:12" x14ac:dyDescent="0.35">
      <c r="A536">
        <v>2</v>
      </c>
      <c r="B536">
        <v>39</v>
      </c>
      <c r="C536">
        <v>1291</v>
      </c>
      <c r="D536">
        <v>25</v>
      </c>
      <c r="E536">
        <v>0</v>
      </c>
      <c r="F536">
        <v>11</v>
      </c>
      <c r="G536">
        <v>21</v>
      </c>
      <c r="H536">
        <v>1</v>
      </c>
      <c r="I536">
        <v>17</v>
      </c>
      <c r="J536">
        <f t="shared" si="24"/>
        <v>0</v>
      </c>
      <c r="K536">
        <f t="shared" si="25"/>
        <v>3</v>
      </c>
      <c r="L536" t="str">
        <f t="shared" si="26"/>
        <v>Away Win</v>
      </c>
    </row>
    <row r="537" spans="1:12" x14ac:dyDescent="0.35">
      <c r="A537">
        <v>2</v>
      </c>
      <c r="B537">
        <v>39</v>
      </c>
      <c r="C537">
        <v>1292</v>
      </c>
      <c r="D537">
        <v>26</v>
      </c>
      <c r="E537">
        <v>1</v>
      </c>
      <c r="F537">
        <v>18</v>
      </c>
      <c r="G537">
        <v>20</v>
      </c>
      <c r="H537">
        <v>1</v>
      </c>
      <c r="I537">
        <v>7</v>
      </c>
      <c r="J537">
        <f t="shared" si="24"/>
        <v>1</v>
      </c>
      <c r="K537">
        <f t="shared" si="25"/>
        <v>1</v>
      </c>
      <c r="L537" t="str">
        <f t="shared" si="26"/>
        <v>Draw</v>
      </c>
    </row>
    <row r="538" spans="1:12" x14ac:dyDescent="0.35">
      <c r="A538">
        <v>2</v>
      </c>
      <c r="B538">
        <v>39</v>
      </c>
      <c r="C538">
        <v>1293</v>
      </c>
      <c r="D538">
        <v>27</v>
      </c>
      <c r="E538">
        <v>1</v>
      </c>
      <c r="F538">
        <v>12</v>
      </c>
      <c r="G538">
        <v>19</v>
      </c>
      <c r="H538">
        <v>2</v>
      </c>
      <c r="I538">
        <v>13</v>
      </c>
      <c r="J538">
        <f t="shared" si="24"/>
        <v>0</v>
      </c>
      <c r="K538">
        <f t="shared" si="25"/>
        <v>3</v>
      </c>
      <c r="L538" t="str">
        <f t="shared" si="26"/>
        <v>Away Win</v>
      </c>
    </row>
    <row r="539" spans="1:12" x14ac:dyDescent="0.35">
      <c r="A539">
        <v>2</v>
      </c>
      <c r="B539">
        <v>39</v>
      </c>
      <c r="C539">
        <v>1294</v>
      </c>
      <c r="D539">
        <v>28</v>
      </c>
      <c r="E539">
        <v>3</v>
      </c>
      <c r="F539">
        <v>13</v>
      </c>
      <c r="G539">
        <v>18</v>
      </c>
      <c r="H539">
        <v>0</v>
      </c>
      <c r="I539">
        <v>11</v>
      </c>
      <c r="J539">
        <f t="shared" si="24"/>
        <v>3</v>
      </c>
      <c r="K539">
        <f t="shared" si="25"/>
        <v>0</v>
      </c>
      <c r="L539" t="str">
        <f t="shared" si="26"/>
        <v>Home Win</v>
      </c>
    </row>
    <row r="540" spans="1:12" x14ac:dyDescent="0.35">
      <c r="A540">
        <v>2</v>
      </c>
      <c r="B540">
        <v>39</v>
      </c>
      <c r="C540">
        <v>1295</v>
      </c>
      <c r="D540">
        <v>2</v>
      </c>
      <c r="E540">
        <v>1</v>
      </c>
      <c r="F540">
        <v>6</v>
      </c>
      <c r="G540">
        <v>17</v>
      </c>
      <c r="H540">
        <v>3</v>
      </c>
      <c r="I540">
        <v>16</v>
      </c>
      <c r="J540">
        <f t="shared" si="24"/>
        <v>0</v>
      </c>
      <c r="K540">
        <f t="shared" si="25"/>
        <v>3</v>
      </c>
      <c r="L540" t="str">
        <f t="shared" si="26"/>
        <v>Away Win</v>
      </c>
    </row>
    <row r="541" spans="1:12" x14ac:dyDescent="0.35">
      <c r="A541">
        <v>2</v>
      </c>
      <c r="B541">
        <v>39</v>
      </c>
      <c r="C541">
        <v>1296</v>
      </c>
      <c r="D541">
        <v>3</v>
      </c>
      <c r="E541">
        <v>5</v>
      </c>
      <c r="F541">
        <v>24</v>
      </c>
      <c r="G541">
        <v>16</v>
      </c>
      <c r="H541">
        <v>1</v>
      </c>
      <c r="I541">
        <v>15</v>
      </c>
      <c r="J541">
        <f t="shared" si="24"/>
        <v>3</v>
      </c>
      <c r="K541">
        <f t="shared" si="25"/>
        <v>0</v>
      </c>
      <c r="L541" t="str">
        <f t="shared" si="26"/>
        <v>Home Win</v>
      </c>
    </row>
    <row r="542" spans="1:12" x14ac:dyDescent="0.35">
      <c r="A542">
        <v>2</v>
      </c>
      <c r="B542">
        <v>39</v>
      </c>
      <c r="C542">
        <v>1297</v>
      </c>
      <c r="D542">
        <v>4</v>
      </c>
      <c r="E542">
        <v>1</v>
      </c>
      <c r="F542">
        <v>18</v>
      </c>
      <c r="G542">
        <v>15</v>
      </c>
      <c r="H542">
        <v>2</v>
      </c>
      <c r="I542">
        <v>12</v>
      </c>
      <c r="J542">
        <f t="shared" si="24"/>
        <v>0</v>
      </c>
      <c r="K542">
        <f t="shared" si="25"/>
        <v>3</v>
      </c>
      <c r="L542" t="str">
        <f t="shared" si="26"/>
        <v>Away Win</v>
      </c>
    </row>
    <row r="543" spans="1:12" x14ac:dyDescent="0.35">
      <c r="A543">
        <v>2</v>
      </c>
      <c r="B543">
        <v>39</v>
      </c>
      <c r="C543">
        <v>1298</v>
      </c>
      <c r="D543">
        <v>5</v>
      </c>
      <c r="E543">
        <v>2</v>
      </c>
      <c r="F543">
        <v>21</v>
      </c>
      <c r="G543">
        <v>14</v>
      </c>
      <c r="H543">
        <v>0</v>
      </c>
      <c r="I543">
        <v>6</v>
      </c>
      <c r="J543">
        <f t="shared" si="24"/>
        <v>3</v>
      </c>
      <c r="K543">
        <f t="shared" si="25"/>
        <v>0</v>
      </c>
      <c r="L543" t="str">
        <f t="shared" si="26"/>
        <v>Home Win</v>
      </c>
    </row>
    <row r="544" spans="1:12" x14ac:dyDescent="0.35">
      <c r="A544">
        <v>2</v>
      </c>
      <c r="B544">
        <v>39</v>
      </c>
      <c r="C544">
        <v>1299</v>
      </c>
      <c r="D544">
        <v>6</v>
      </c>
      <c r="E544">
        <v>1</v>
      </c>
      <c r="F544">
        <v>9</v>
      </c>
      <c r="G544">
        <v>13</v>
      </c>
      <c r="H544">
        <v>2</v>
      </c>
      <c r="I544">
        <v>12</v>
      </c>
      <c r="J544">
        <f t="shared" si="24"/>
        <v>0</v>
      </c>
      <c r="K544">
        <f t="shared" si="25"/>
        <v>3</v>
      </c>
      <c r="L544" t="str">
        <f t="shared" si="26"/>
        <v>Away Win</v>
      </c>
    </row>
    <row r="545" spans="1:12" x14ac:dyDescent="0.35">
      <c r="A545">
        <v>2</v>
      </c>
      <c r="B545">
        <v>39</v>
      </c>
      <c r="C545">
        <v>1300</v>
      </c>
      <c r="D545">
        <v>7</v>
      </c>
      <c r="E545">
        <v>1</v>
      </c>
      <c r="F545">
        <v>20</v>
      </c>
      <c r="G545">
        <v>12</v>
      </c>
      <c r="H545">
        <v>0</v>
      </c>
      <c r="I545">
        <v>12</v>
      </c>
      <c r="J545">
        <f t="shared" si="24"/>
        <v>3</v>
      </c>
      <c r="K545">
        <f t="shared" si="25"/>
        <v>0</v>
      </c>
      <c r="L545" t="str">
        <f t="shared" si="26"/>
        <v>Home Win</v>
      </c>
    </row>
    <row r="546" spans="1:12" x14ac:dyDescent="0.35">
      <c r="A546">
        <v>2</v>
      </c>
      <c r="B546">
        <v>39</v>
      </c>
      <c r="C546">
        <v>1301</v>
      </c>
      <c r="D546">
        <v>8</v>
      </c>
      <c r="E546">
        <v>4</v>
      </c>
      <c r="F546">
        <v>19</v>
      </c>
      <c r="G546">
        <v>11</v>
      </c>
      <c r="H546">
        <v>0</v>
      </c>
      <c r="I546">
        <v>9</v>
      </c>
      <c r="J546">
        <f t="shared" si="24"/>
        <v>3</v>
      </c>
      <c r="K546">
        <f t="shared" si="25"/>
        <v>0</v>
      </c>
      <c r="L546" t="str">
        <f t="shared" si="26"/>
        <v>Home Win</v>
      </c>
    </row>
    <row r="547" spans="1:12" x14ac:dyDescent="0.35">
      <c r="A547">
        <v>2</v>
      </c>
      <c r="B547">
        <v>39</v>
      </c>
      <c r="C547">
        <v>1302</v>
      </c>
      <c r="D547">
        <v>9</v>
      </c>
      <c r="E547">
        <v>3</v>
      </c>
      <c r="F547">
        <v>31</v>
      </c>
      <c r="G547">
        <v>10</v>
      </c>
      <c r="H547">
        <v>4</v>
      </c>
      <c r="I547">
        <v>17</v>
      </c>
      <c r="J547">
        <f t="shared" si="24"/>
        <v>0</v>
      </c>
      <c r="K547">
        <f t="shared" si="25"/>
        <v>3</v>
      </c>
      <c r="L547" t="str">
        <f t="shared" si="26"/>
        <v>Away Win</v>
      </c>
    </row>
    <row r="548" spans="1:12" x14ac:dyDescent="0.35">
      <c r="A548">
        <v>2</v>
      </c>
      <c r="B548">
        <v>40</v>
      </c>
      <c r="C548">
        <v>1303</v>
      </c>
      <c r="D548">
        <v>28</v>
      </c>
      <c r="E548">
        <v>3</v>
      </c>
      <c r="F548">
        <v>10</v>
      </c>
      <c r="G548">
        <v>1</v>
      </c>
      <c r="H548">
        <v>2</v>
      </c>
      <c r="I548">
        <v>11</v>
      </c>
      <c r="J548">
        <f t="shared" si="24"/>
        <v>3</v>
      </c>
      <c r="K548">
        <f t="shared" si="25"/>
        <v>0</v>
      </c>
      <c r="L548" t="str">
        <f t="shared" si="26"/>
        <v>Home Win</v>
      </c>
    </row>
    <row r="549" spans="1:12" x14ac:dyDescent="0.35">
      <c r="A549">
        <v>2</v>
      </c>
      <c r="B549">
        <v>40</v>
      </c>
      <c r="C549">
        <v>1304</v>
      </c>
      <c r="D549">
        <v>27</v>
      </c>
      <c r="E549">
        <v>4</v>
      </c>
      <c r="F549">
        <v>25</v>
      </c>
      <c r="G549">
        <v>2</v>
      </c>
      <c r="H549">
        <v>0</v>
      </c>
      <c r="I549">
        <v>6</v>
      </c>
      <c r="J549">
        <f t="shared" si="24"/>
        <v>3</v>
      </c>
      <c r="K549">
        <f t="shared" si="25"/>
        <v>0</v>
      </c>
      <c r="L549" t="str">
        <f t="shared" si="26"/>
        <v>Home Win</v>
      </c>
    </row>
    <row r="550" spans="1:12" x14ac:dyDescent="0.35">
      <c r="A550">
        <v>2</v>
      </c>
      <c r="B550">
        <v>40</v>
      </c>
      <c r="C550">
        <v>1305</v>
      </c>
      <c r="D550">
        <v>26</v>
      </c>
      <c r="E550">
        <v>0</v>
      </c>
      <c r="F550">
        <v>15</v>
      </c>
      <c r="G550">
        <v>3</v>
      </c>
      <c r="H550">
        <v>0</v>
      </c>
      <c r="I550">
        <v>13</v>
      </c>
      <c r="J550">
        <f t="shared" si="24"/>
        <v>1</v>
      </c>
      <c r="K550">
        <f t="shared" si="25"/>
        <v>1</v>
      </c>
      <c r="L550" t="str">
        <f t="shared" si="26"/>
        <v>Draw</v>
      </c>
    </row>
    <row r="551" spans="1:12" x14ac:dyDescent="0.35">
      <c r="A551">
        <v>2</v>
      </c>
      <c r="B551">
        <v>40</v>
      </c>
      <c r="C551">
        <v>1306</v>
      </c>
      <c r="D551">
        <v>25</v>
      </c>
      <c r="E551">
        <v>0</v>
      </c>
      <c r="F551">
        <v>7</v>
      </c>
      <c r="G551">
        <v>4</v>
      </c>
      <c r="H551">
        <v>1</v>
      </c>
      <c r="I551">
        <v>19</v>
      </c>
      <c r="J551">
        <f t="shared" si="24"/>
        <v>0</v>
      </c>
      <c r="K551">
        <f t="shared" si="25"/>
        <v>3</v>
      </c>
      <c r="L551" t="str">
        <f t="shared" si="26"/>
        <v>Away Win</v>
      </c>
    </row>
    <row r="552" spans="1:12" x14ac:dyDescent="0.35">
      <c r="A552">
        <v>2</v>
      </c>
      <c r="B552">
        <v>40</v>
      </c>
      <c r="C552">
        <v>1307</v>
      </c>
      <c r="D552">
        <v>24</v>
      </c>
      <c r="E552">
        <v>3</v>
      </c>
      <c r="F552">
        <v>17</v>
      </c>
      <c r="G552">
        <v>5</v>
      </c>
      <c r="H552">
        <v>2</v>
      </c>
      <c r="I552">
        <v>13</v>
      </c>
      <c r="J552">
        <f t="shared" si="24"/>
        <v>3</v>
      </c>
      <c r="K552">
        <f t="shared" si="25"/>
        <v>0</v>
      </c>
      <c r="L552" t="str">
        <f t="shared" si="26"/>
        <v>Home Win</v>
      </c>
    </row>
    <row r="553" spans="1:12" x14ac:dyDescent="0.35">
      <c r="A553">
        <v>2</v>
      </c>
      <c r="B553">
        <v>40</v>
      </c>
      <c r="C553">
        <v>1308</v>
      </c>
      <c r="D553">
        <v>23</v>
      </c>
      <c r="E553">
        <v>1</v>
      </c>
      <c r="F553">
        <v>11</v>
      </c>
      <c r="G553">
        <v>6</v>
      </c>
      <c r="H553">
        <v>2</v>
      </c>
      <c r="I553">
        <v>17</v>
      </c>
      <c r="J553">
        <f t="shared" si="24"/>
        <v>0</v>
      </c>
      <c r="K553">
        <f t="shared" si="25"/>
        <v>3</v>
      </c>
      <c r="L553" t="str">
        <f t="shared" si="26"/>
        <v>Away Win</v>
      </c>
    </row>
    <row r="554" spans="1:12" x14ac:dyDescent="0.35">
      <c r="A554">
        <v>2</v>
      </c>
      <c r="B554">
        <v>40</v>
      </c>
      <c r="C554">
        <v>1309</v>
      </c>
      <c r="D554">
        <v>22</v>
      </c>
      <c r="E554">
        <v>2</v>
      </c>
      <c r="F554">
        <v>15</v>
      </c>
      <c r="G554">
        <v>7</v>
      </c>
      <c r="H554">
        <v>2</v>
      </c>
      <c r="I554">
        <v>13</v>
      </c>
      <c r="J554">
        <f t="shared" si="24"/>
        <v>1</v>
      </c>
      <c r="K554">
        <f t="shared" si="25"/>
        <v>1</v>
      </c>
      <c r="L554" t="str">
        <f t="shared" si="26"/>
        <v>Draw</v>
      </c>
    </row>
    <row r="555" spans="1:12" x14ac:dyDescent="0.35">
      <c r="A555">
        <v>2</v>
      </c>
      <c r="B555">
        <v>40</v>
      </c>
      <c r="C555">
        <v>1310</v>
      </c>
      <c r="D555">
        <v>21</v>
      </c>
      <c r="E555">
        <v>2</v>
      </c>
      <c r="F555">
        <v>9</v>
      </c>
      <c r="G555">
        <v>8</v>
      </c>
      <c r="H555">
        <v>0</v>
      </c>
      <c r="I555">
        <v>12</v>
      </c>
      <c r="J555">
        <f t="shared" si="24"/>
        <v>3</v>
      </c>
      <c r="K555">
        <f t="shared" si="25"/>
        <v>0</v>
      </c>
      <c r="L555" t="str">
        <f t="shared" si="26"/>
        <v>Home Win</v>
      </c>
    </row>
    <row r="556" spans="1:12" x14ac:dyDescent="0.35">
      <c r="A556">
        <v>2</v>
      </c>
      <c r="B556">
        <v>40</v>
      </c>
      <c r="C556">
        <v>1311</v>
      </c>
      <c r="D556">
        <v>20</v>
      </c>
      <c r="E556">
        <v>1</v>
      </c>
      <c r="F556">
        <v>11</v>
      </c>
      <c r="G556">
        <v>9</v>
      </c>
      <c r="H556">
        <v>2</v>
      </c>
      <c r="I556">
        <v>12</v>
      </c>
      <c r="J556">
        <f t="shared" si="24"/>
        <v>0</v>
      </c>
      <c r="K556">
        <f t="shared" si="25"/>
        <v>3</v>
      </c>
      <c r="L556" t="str">
        <f t="shared" si="26"/>
        <v>Away Win</v>
      </c>
    </row>
    <row r="557" spans="1:12" x14ac:dyDescent="0.35">
      <c r="A557">
        <v>2</v>
      </c>
      <c r="B557">
        <v>40</v>
      </c>
      <c r="C557">
        <v>1312</v>
      </c>
      <c r="D557">
        <v>19</v>
      </c>
      <c r="E557">
        <v>3</v>
      </c>
      <c r="F557">
        <v>37</v>
      </c>
      <c r="G557">
        <v>10</v>
      </c>
      <c r="H557">
        <v>1</v>
      </c>
      <c r="I557">
        <v>6</v>
      </c>
      <c r="J557">
        <f t="shared" si="24"/>
        <v>3</v>
      </c>
      <c r="K557">
        <f t="shared" si="25"/>
        <v>0</v>
      </c>
      <c r="L557" t="str">
        <f t="shared" si="26"/>
        <v>Home Win</v>
      </c>
    </row>
    <row r="558" spans="1:12" x14ac:dyDescent="0.35">
      <c r="A558">
        <v>2</v>
      </c>
      <c r="B558">
        <v>40</v>
      </c>
      <c r="C558">
        <v>1313</v>
      </c>
      <c r="D558">
        <v>18</v>
      </c>
      <c r="E558">
        <v>1</v>
      </c>
      <c r="F558">
        <v>12</v>
      </c>
      <c r="G558">
        <v>11</v>
      </c>
      <c r="H558">
        <v>2</v>
      </c>
      <c r="I558">
        <v>13</v>
      </c>
      <c r="J558">
        <f t="shared" si="24"/>
        <v>0</v>
      </c>
      <c r="K558">
        <f t="shared" si="25"/>
        <v>3</v>
      </c>
      <c r="L558" t="str">
        <f t="shared" si="26"/>
        <v>Away Win</v>
      </c>
    </row>
    <row r="559" spans="1:12" x14ac:dyDescent="0.35">
      <c r="A559">
        <v>2</v>
      </c>
      <c r="B559">
        <v>40</v>
      </c>
      <c r="C559">
        <v>1314</v>
      </c>
      <c r="D559">
        <v>17</v>
      </c>
      <c r="E559">
        <v>1</v>
      </c>
      <c r="F559">
        <v>15</v>
      </c>
      <c r="G559">
        <v>12</v>
      </c>
      <c r="H559">
        <v>0</v>
      </c>
      <c r="I559">
        <v>11</v>
      </c>
      <c r="J559">
        <f t="shared" si="24"/>
        <v>3</v>
      </c>
      <c r="K559">
        <f t="shared" si="25"/>
        <v>0</v>
      </c>
      <c r="L559" t="str">
        <f t="shared" si="26"/>
        <v>Home Win</v>
      </c>
    </row>
    <row r="560" spans="1:12" x14ac:dyDescent="0.35">
      <c r="A560">
        <v>2</v>
      </c>
      <c r="B560">
        <v>40</v>
      </c>
      <c r="C560">
        <v>1315</v>
      </c>
      <c r="D560">
        <v>16</v>
      </c>
      <c r="E560">
        <v>0</v>
      </c>
      <c r="F560">
        <v>4</v>
      </c>
      <c r="G560">
        <v>13</v>
      </c>
      <c r="H560">
        <v>2</v>
      </c>
      <c r="I560">
        <v>11</v>
      </c>
      <c r="J560">
        <f t="shared" si="24"/>
        <v>0</v>
      </c>
      <c r="K560">
        <f t="shared" si="25"/>
        <v>3</v>
      </c>
      <c r="L560" t="str">
        <f t="shared" si="26"/>
        <v>Away Win</v>
      </c>
    </row>
    <row r="561" spans="1:12" x14ac:dyDescent="0.35">
      <c r="A561">
        <v>2</v>
      </c>
      <c r="B561">
        <v>40</v>
      </c>
      <c r="C561">
        <v>1316</v>
      </c>
      <c r="D561">
        <v>15</v>
      </c>
      <c r="E561">
        <v>2</v>
      </c>
      <c r="F561">
        <v>24</v>
      </c>
      <c r="G561">
        <v>14</v>
      </c>
      <c r="H561">
        <v>0</v>
      </c>
      <c r="I561">
        <v>2</v>
      </c>
      <c r="J561">
        <f t="shared" si="24"/>
        <v>3</v>
      </c>
      <c r="K561">
        <f t="shared" si="25"/>
        <v>0</v>
      </c>
      <c r="L561" t="str">
        <f t="shared" si="26"/>
        <v>Home Win</v>
      </c>
    </row>
    <row r="562" spans="1:12" x14ac:dyDescent="0.35">
      <c r="A562">
        <v>2</v>
      </c>
      <c r="B562">
        <v>41</v>
      </c>
      <c r="C562">
        <v>1317</v>
      </c>
      <c r="D562">
        <v>1</v>
      </c>
      <c r="E562">
        <v>1</v>
      </c>
      <c r="F562">
        <v>18</v>
      </c>
      <c r="G562">
        <v>12</v>
      </c>
      <c r="H562">
        <v>3</v>
      </c>
      <c r="I562">
        <v>7</v>
      </c>
      <c r="J562">
        <f t="shared" si="24"/>
        <v>0</v>
      </c>
      <c r="K562">
        <f t="shared" si="25"/>
        <v>3</v>
      </c>
      <c r="L562" t="str">
        <f t="shared" si="26"/>
        <v>Away Win</v>
      </c>
    </row>
    <row r="563" spans="1:12" x14ac:dyDescent="0.35">
      <c r="A563">
        <v>2</v>
      </c>
      <c r="B563">
        <v>41</v>
      </c>
      <c r="C563">
        <v>1318</v>
      </c>
      <c r="D563">
        <v>13</v>
      </c>
      <c r="E563">
        <v>0</v>
      </c>
      <c r="F563">
        <v>18</v>
      </c>
      <c r="G563">
        <v>11</v>
      </c>
      <c r="H563">
        <v>2</v>
      </c>
      <c r="I563">
        <v>19</v>
      </c>
      <c r="J563">
        <f t="shared" si="24"/>
        <v>0</v>
      </c>
      <c r="K563">
        <f t="shared" si="25"/>
        <v>3</v>
      </c>
      <c r="L563" t="str">
        <f t="shared" si="26"/>
        <v>Away Win</v>
      </c>
    </row>
    <row r="564" spans="1:12" x14ac:dyDescent="0.35">
      <c r="A564">
        <v>2</v>
      </c>
      <c r="B564">
        <v>41</v>
      </c>
      <c r="C564">
        <v>1319</v>
      </c>
      <c r="D564">
        <v>14</v>
      </c>
      <c r="E564">
        <v>0</v>
      </c>
      <c r="F564">
        <v>9</v>
      </c>
      <c r="G564">
        <v>10</v>
      </c>
      <c r="H564">
        <v>2</v>
      </c>
      <c r="I564">
        <v>5</v>
      </c>
      <c r="J564">
        <f t="shared" si="24"/>
        <v>0</v>
      </c>
      <c r="K564">
        <f t="shared" si="25"/>
        <v>3</v>
      </c>
      <c r="L564" t="str">
        <f t="shared" si="26"/>
        <v>Away Win</v>
      </c>
    </row>
    <row r="565" spans="1:12" x14ac:dyDescent="0.35">
      <c r="A565">
        <v>2</v>
      </c>
      <c r="B565">
        <v>41</v>
      </c>
      <c r="C565">
        <v>1320</v>
      </c>
      <c r="D565">
        <v>15</v>
      </c>
      <c r="E565">
        <v>2</v>
      </c>
      <c r="F565">
        <v>25</v>
      </c>
      <c r="G565">
        <v>9</v>
      </c>
      <c r="H565">
        <v>0</v>
      </c>
      <c r="I565">
        <v>6</v>
      </c>
      <c r="J565">
        <f t="shared" si="24"/>
        <v>3</v>
      </c>
      <c r="K565">
        <f t="shared" si="25"/>
        <v>0</v>
      </c>
      <c r="L565" t="str">
        <f t="shared" si="26"/>
        <v>Home Win</v>
      </c>
    </row>
    <row r="566" spans="1:12" x14ac:dyDescent="0.35">
      <c r="A566">
        <v>2</v>
      </c>
      <c r="B566">
        <v>41</v>
      </c>
      <c r="C566">
        <v>1321</v>
      </c>
      <c r="D566">
        <v>16</v>
      </c>
      <c r="E566">
        <v>0</v>
      </c>
      <c r="F566">
        <v>6</v>
      </c>
      <c r="G566">
        <v>8</v>
      </c>
      <c r="H566">
        <v>2</v>
      </c>
      <c r="I566">
        <v>12</v>
      </c>
      <c r="J566">
        <f t="shared" si="24"/>
        <v>0</v>
      </c>
      <c r="K566">
        <f t="shared" si="25"/>
        <v>3</v>
      </c>
      <c r="L566" t="str">
        <f t="shared" si="26"/>
        <v>Away Win</v>
      </c>
    </row>
    <row r="567" spans="1:12" x14ac:dyDescent="0.35">
      <c r="A567">
        <v>2</v>
      </c>
      <c r="B567">
        <v>41</v>
      </c>
      <c r="C567">
        <v>1322</v>
      </c>
      <c r="D567">
        <v>17</v>
      </c>
      <c r="E567">
        <v>3</v>
      </c>
      <c r="F567">
        <v>13</v>
      </c>
      <c r="G567">
        <v>7</v>
      </c>
      <c r="H567">
        <v>2</v>
      </c>
      <c r="I567">
        <v>10</v>
      </c>
      <c r="J567">
        <f t="shared" si="24"/>
        <v>3</v>
      </c>
      <c r="K567">
        <f t="shared" si="25"/>
        <v>0</v>
      </c>
      <c r="L567" t="str">
        <f t="shared" si="26"/>
        <v>Home Win</v>
      </c>
    </row>
    <row r="568" spans="1:12" x14ac:dyDescent="0.35">
      <c r="A568">
        <v>2</v>
      </c>
      <c r="B568">
        <v>41</v>
      </c>
      <c r="C568">
        <v>1323</v>
      </c>
      <c r="D568">
        <v>18</v>
      </c>
      <c r="E568">
        <v>0</v>
      </c>
      <c r="F568">
        <v>7</v>
      </c>
      <c r="G568">
        <v>6</v>
      </c>
      <c r="H568">
        <v>1</v>
      </c>
      <c r="I568">
        <v>12</v>
      </c>
      <c r="J568">
        <f t="shared" si="24"/>
        <v>0</v>
      </c>
      <c r="K568">
        <f t="shared" si="25"/>
        <v>3</v>
      </c>
      <c r="L568" t="str">
        <f t="shared" si="26"/>
        <v>Away Win</v>
      </c>
    </row>
    <row r="569" spans="1:12" x14ac:dyDescent="0.35">
      <c r="A569">
        <v>2</v>
      </c>
      <c r="B569">
        <v>41</v>
      </c>
      <c r="C569">
        <v>1324</v>
      </c>
      <c r="D569">
        <v>19</v>
      </c>
      <c r="E569">
        <v>1</v>
      </c>
      <c r="F569">
        <v>10</v>
      </c>
      <c r="G569">
        <v>5</v>
      </c>
      <c r="H569">
        <v>1</v>
      </c>
      <c r="I569">
        <v>8</v>
      </c>
      <c r="J569">
        <f t="shared" si="24"/>
        <v>1</v>
      </c>
      <c r="K569">
        <f t="shared" si="25"/>
        <v>1</v>
      </c>
      <c r="L569" t="str">
        <f t="shared" si="26"/>
        <v>Draw</v>
      </c>
    </row>
    <row r="570" spans="1:12" x14ac:dyDescent="0.35">
      <c r="A570">
        <v>2</v>
      </c>
      <c r="B570">
        <v>41</v>
      </c>
      <c r="C570">
        <v>1325</v>
      </c>
      <c r="D570">
        <v>20</v>
      </c>
      <c r="E570">
        <v>1</v>
      </c>
      <c r="F570">
        <v>6</v>
      </c>
      <c r="G570">
        <v>4</v>
      </c>
      <c r="H570">
        <v>3</v>
      </c>
      <c r="I570">
        <v>27</v>
      </c>
      <c r="J570">
        <f t="shared" si="24"/>
        <v>0</v>
      </c>
      <c r="K570">
        <f t="shared" si="25"/>
        <v>3</v>
      </c>
      <c r="L570" t="str">
        <f t="shared" si="26"/>
        <v>Away Win</v>
      </c>
    </row>
    <row r="571" spans="1:12" x14ac:dyDescent="0.35">
      <c r="A571">
        <v>2</v>
      </c>
      <c r="B571">
        <v>41</v>
      </c>
      <c r="C571">
        <v>1326</v>
      </c>
      <c r="D571">
        <v>21</v>
      </c>
      <c r="E571">
        <v>1</v>
      </c>
      <c r="F571">
        <v>9</v>
      </c>
      <c r="G571">
        <v>3</v>
      </c>
      <c r="H571">
        <v>0</v>
      </c>
      <c r="I571">
        <v>10</v>
      </c>
      <c r="J571">
        <f t="shared" si="24"/>
        <v>3</v>
      </c>
      <c r="K571">
        <f t="shared" si="25"/>
        <v>0</v>
      </c>
      <c r="L571" t="str">
        <f t="shared" si="26"/>
        <v>Home Win</v>
      </c>
    </row>
    <row r="572" spans="1:12" x14ac:dyDescent="0.35">
      <c r="A572">
        <v>2</v>
      </c>
      <c r="B572">
        <v>41</v>
      </c>
      <c r="C572">
        <v>1327</v>
      </c>
      <c r="D572">
        <v>22</v>
      </c>
      <c r="E572">
        <v>4</v>
      </c>
      <c r="F572">
        <v>23</v>
      </c>
      <c r="G572">
        <v>2</v>
      </c>
      <c r="H572">
        <v>2</v>
      </c>
      <c r="I572">
        <v>10</v>
      </c>
      <c r="J572">
        <f t="shared" si="24"/>
        <v>3</v>
      </c>
      <c r="K572">
        <f t="shared" si="25"/>
        <v>0</v>
      </c>
      <c r="L572" t="str">
        <f t="shared" si="26"/>
        <v>Home Win</v>
      </c>
    </row>
    <row r="573" spans="1:12" x14ac:dyDescent="0.35">
      <c r="A573">
        <v>2</v>
      </c>
      <c r="B573">
        <v>41</v>
      </c>
      <c r="C573">
        <v>1328</v>
      </c>
      <c r="D573">
        <v>23</v>
      </c>
      <c r="E573">
        <v>2</v>
      </c>
      <c r="F573">
        <v>10</v>
      </c>
      <c r="G573">
        <v>28</v>
      </c>
      <c r="H573">
        <v>1</v>
      </c>
      <c r="I573">
        <v>11</v>
      </c>
      <c r="J573">
        <f t="shared" si="24"/>
        <v>3</v>
      </c>
      <c r="K573">
        <f t="shared" si="25"/>
        <v>0</v>
      </c>
      <c r="L573" t="str">
        <f t="shared" si="26"/>
        <v>Home Win</v>
      </c>
    </row>
    <row r="574" spans="1:12" x14ac:dyDescent="0.35">
      <c r="A574">
        <v>2</v>
      </c>
      <c r="B574">
        <v>41</v>
      </c>
      <c r="C574">
        <v>1329</v>
      </c>
      <c r="D574">
        <v>24</v>
      </c>
      <c r="E574">
        <v>1</v>
      </c>
      <c r="F574">
        <v>8</v>
      </c>
      <c r="G574">
        <v>27</v>
      </c>
      <c r="H574">
        <v>2</v>
      </c>
      <c r="I574">
        <v>5</v>
      </c>
      <c r="J574">
        <f t="shared" si="24"/>
        <v>0</v>
      </c>
      <c r="K574">
        <f t="shared" si="25"/>
        <v>3</v>
      </c>
      <c r="L574" t="str">
        <f t="shared" si="26"/>
        <v>Away Win</v>
      </c>
    </row>
    <row r="575" spans="1:12" x14ac:dyDescent="0.35">
      <c r="A575">
        <v>2</v>
      </c>
      <c r="B575">
        <v>41</v>
      </c>
      <c r="C575">
        <v>1330</v>
      </c>
      <c r="D575">
        <v>25</v>
      </c>
      <c r="E575">
        <v>0</v>
      </c>
      <c r="F575">
        <v>13</v>
      </c>
      <c r="G575">
        <v>26</v>
      </c>
      <c r="H575">
        <v>1</v>
      </c>
      <c r="I575">
        <v>16</v>
      </c>
      <c r="J575">
        <f t="shared" si="24"/>
        <v>0</v>
      </c>
      <c r="K575">
        <f t="shared" si="25"/>
        <v>3</v>
      </c>
      <c r="L575" t="str">
        <f t="shared" si="26"/>
        <v>Away Win</v>
      </c>
    </row>
    <row r="576" spans="1:12" x14ac:dyDescent="0.35">
      <c r="A576">
        <v>2</v>
      </c>
      <c r="B576">
        <v>42</v>
      </c>
      <c r="C576">
        <v>1331</v>
      </c>
      <c r="D576">
        <v>1</v>
      </c>
      <c r="E576">
        <v>2</v>
      </c>
      <c r="F576">
        <v>34</v>
      </c>
      <c r="G576">
        <v>26</v>
      </c>
      <c r="H576">
        <v>0</v>
      </c>
      <c r="I576">
        <v>4</v>
      </c>
      <c r="J576">
        <f t="shared" si="24"/>
        <v>3</v>
      </c>
      <c r="K576">
        <f t="shared" si="25"/>
        <v>0</v>
      </c>
      <c r="L576" t="str">
        <f t="shared" si="26"/>
        <v>Home Win</v>
      </c>
    </row>
    <row r="577" spans="1:12" x14ac:dyDescent="0.35">
      <c r="A577">
        <v>2</v>
      </c>
      <c r="B577">
        <v>42</v>
      </c>
      <c r="C577">
        <v>1332</v>
      </c>
      <c r="D577">
        <v>27</v>
      </c>
      <c r="E577">
        <v>2</v>
      </c>
      <c r="F577">
        <v>28</v>
      </c>
      <c r="G577">
        <v>25</v>
      </c>
      <c r="H577">
        <v>0</v>
      </c>
      <c r="I577">
        <v>6</v>
      </c>
      <c r="J577">
        <f t="shared" si="24"/>
        <v>3</v>
      </c>
      <c r="K577">
        <f t="shared" si="25"/>
        <v>0</v>
      </c>
      <c r="L577" t="str">
        <f t="shared" si="26"/>
        <v>Home Win</v>
      </c>
    </row>
    <row r="578" spans="1:12" x14ac:dyDescent="0.35">
      <c r="A578">
        <v>2</v>
      </c>
      <c r="B578">
        <v>42</v>
      </c>
      <c r="C578">
        <v>1333</v>
      </c>
      <c r="D578">
        <v>28</v>
      </c>
      <c r="E578">
        <v>0</v>
      </c>
      <c r="F578">
        <v>10</v>
      </c>
      <c r="G578">
        <v>24</v>
      </c>
      <c r="H578">
        <v>1</v>
      </c>
      <c r="I578">
        <v>6</v>
      </c>
      <c r="J578">
        <f t="shared" ref="J578:J641" si="27">IF(E578&gt;H578, 3, IF(E578=H578, 1, 0))</f>
        <v>0</v>
      </c>
      <c r="K578">
        <f t="shared" ref="K578:K641" si="28">IF(E578&lt;H578, 3, IF(E578=H578, 1, 0))</f>
        <v>3</v>
      </c>
      <c r="L578" t="str">
        <f t="shared" si="26"/>
        <v>Away Win</v>
      </c>
    </row>
    <row r="579" spans="1:12" x14ac:dyDescent="0.35">
      <c r="A579">
        <v>2</v>
      </c>
      <c r="B579">
        <v>42</v>
      </c>
      <c r="C579">
        <v>1334</v>
      </c>
      <c r="D579">
        <v>2</v>
      </c>
      <c r="E579">
        <v>1</v>
      </c>
      <c r="F579">
        <v>11</v>
      </c>
      <c r="G579">
        <v>23</v>
      </c>
      <c r="H579">
        <v>2</v>
      </c>
      <c r="I579">
        <v>13</v>
      </c>
      <c r="J579">
        <f t="shared" si="27"/>
        <v>0</v>
      </c>
      <c r="K579">
        <f t="shared" si="28"/>
        <v>3</v>
      </c>
      <c r="L579" t="str">
        <f t="shared" ref="L579:L642" si="29">IF(J579=1, "Draw", IF(J579=3, "Home Win", "Away Win"))</f>
        <v>Away Win</v>
      </c>
    </row>
    <row r="580" spans="1:12" x14ac:dyDescent="0.35">
      <c r="A580">
        <v>2</v>
      </c>
      <c r="B580">
        <v>42</v>
      </c>
      <c r="C580">
        <v>1335</v>
      </c>
      <c r="D580">
        <v>3</v>
      </c>
      <c r="E580">
        <v>0</v>
      </c>
      <c r="F580">
        <v>12</v>
      </c>
      <c r="G580">
        <v>22</v>
      </c>
      <c r="H580">
        <v>3</v>
      </c>
      <c r="I580">
        <v>17</v>
      </c>
      <c r="J580">
        <f t="shared" si="27"/>
        <v>0</v>
      </c>
      <c r="K580">
        <f t="shared" si="28"/>
        <v>3</v>
      </c>
      <c r="L580" t="str">
        <f t="shared" si="29"/>
        <v>Away Win</v>
      </c>
    </row>
    <row r="581" spans="1:12" x14ac:dyDescent="0.35">
      <c r="A581">
        <v>2</v>
      </c>
      <c r="B581">
        <v>42</v>
      </c>
      <c r="C581">
        <v>1336</v>
      </c>
      <c r="D581">
        <v>4</v>
      </c>
      <c r="E581">
        <v>3</v>
      </c>
      <c r="F581">
        <v>17</v>
      </c>
      <c r="G581">
        <v>21</v>
      </c>
      <c r="H581">
        <v>0</v>
      </c>
      <c r="I581">
        <v>5</v>
      </c>
      <c r="J581">
        <f t="shared" si="27"/>
        <v>3</v>
      </c>
      <c r="K581">
        <f t="shared" si="28"/>
        <v>0</v>
      </c>
      <c r="L581" t="str">
        <f t="shared" si="29"/>
        <v>Home Win</v>
      </c>
    </row>
    <row r="582" spans="1:12" x14ac:dyDescent="0.35">
      <c r="A582">
        <v>2</v>
      </c>
      <c r="B582">
        <v>42</v>
      </c>
      <c r="C582">
        <v>1337</v>
      </c>
      <c r="D582">
        <v>5</v>
      </c>
      <c r="E582">
        <v>2</v>
      </c>
      <c r="F582">
        <v>38</v>
      </c>
      <c r="G582">
        <v>20</v>
      </c>
      <c r="H582">
        <v>1</v>
      </c>
      <c r="I582">
        <v>7</v>
      </c>
      <c r="J582">
        <f t="shared" si="27"/>
        <v>3</v>
      </c>
      <c r="K582">
        <f t="shared" si="28"/>
        <v>0</v>
      </c>
      <c r="L582" t="str">
        <f t="shared" si="29"/>
        <v>Home Win</v>
      </c>
    </row>
    <row r="583" spans="1:12" x14ac:dyDescent="0.35">
      <c r="A583">
        <v>2</v>
      </c>
      <c r="B583">
        <v>42</v>
      </c>
      <c r="C583">
        <v>1338</v>
      </c>
      <c r="D583">
        <v>6</v>
      </c>
      <c r="E583">
        <v>1</v>
      </c>
      <c r="F583">
        <v>11</v>
      </c>
      <c r="G583">
        <v>19</v>
      </c>
      <c r="H583">
        <v>3</v>
      </c>
      <c r="I583">
        <v>11</v>
      </c>
      <c r="J583">
        <f t="shared" si="27"/>
        <v>0</v>
      </c>
      <c r="K583">
        <f t="shared" si="28"/>
        <v>3</v>
      </c>
      <c r="L583" t="str">
        <f t="shared" si="29"/>
        <v>Away Win</v>
      </c>
    </row>
    <row r="584" spans="1:12" x14ac:dyDescent="0.35">
      <c r="A584">
        <v>2</v>
      </c>
      <c r="B584">
        <v>42</v>
      </c>
      <c r="C584">
        <v>1339</v>
      </c>
      <c r="D584">
        <v>7</v>
      </c>
      <c r="E584">
        <v>0</v>
      </c>
      <c r="F584">
        <v>8</v>
      </c>
      <c r="G584">
        <v>18</v>
      </c>
      <c r="H584">
        <v>2</v>
      </c>
      <c r="I584">
        <v>9</v>
      </c>
      <c r="J584">
        <f t="shared" si="27"/>
        <v>0</v>
      </c>
      <c r="K584">
        <f t="shared" si="28"/>
        <v>3</v>
      </c>
      <c r="L584" t="str">
        <f t="shared" si="29"/>
        <v>Away Win</v>
      </c>
    </row>
    <row r="585" spans="1:12" x14ac:dyDescent="0.35">
      <c r="A585">
        <v>2</v>
      </c>
      <c r="B585">
        <v>42</v>
      </c>
      <c r="C585">
        <v>1340</v>
      </c>
      <c r="D585">
        <v>8</v>
      </c>
      <c r="E585">
        <v>3</v>
      </c>
      <c r="F585">
        <v>13</v>
      </c>
      <c r="G585">
        <v>17</v>
      </c>
      <c r="H585">
        <v>1</v>
      </c>
      <c r="I585">
        <v>8</v>
      </c>
      <c r="J585">
        <f t="shared" si="27"/>
        <v>3</v>
      </c>
      <c r="K585">
        <f t="shared" si="28"/>
        <v>0</v>
      </c>
      <c r="L585" t="str">
        <f t="shared" si="29"/>
        <v>Home Win</v>
      </c>
    </row>
    <row r="586" spans="1:12" x14ac:dyDescent="0.35">
      <c r="A586">
        <v>2</v>
      </c>
      <c r="B586">
        <v>42</v>
      </c>
      <c r="C586">
        <v>1341</v>
      </c>
      <c r="D586">
        <v>9</v>
      </c>
      <c r="E586">
        <v>0</v>
      </c>
      <c r="F586">
        <v>20</v>
      </c>
      <c r="G586">
        <v>16</v>
      </c>
      <c r="H586">
        <v>1</v>
      </c>
      <c r="I586">
        <v>21</v>
      </c>
      <c r="J586">
        <f t="shared" si="27"/>
        <v>0</v>
      </c>
      <c r="K586">
        <f t="shared" si="28"/>
        <v>3</v>
      </c>
      <c r="L586" t="str">
        <f t="shared" si="29"/>
        <v>Away Win</v>
      </c>
    </row>
    <row r="587" spans="1:12" x14ac:dyDescent="0.35">
      <c r="A587">
        <v>2</v>
      </c>
      <c r="B587">
        <v>42</v>
      </c>
      <c r="C587">
        <v>1342</v>
      </c>
      <c r="D587">
        <v>10</v>
      </c>
      <c r="E587">
        <v>1</v>
      </c>
      <c r="F587">
        <v>19</v>
      </c>
      <c r="G587">
        <v>15</v>
      </c>
      <c r="H587">
        <v>0</v>
      </c>
      <c r="I587">
        <v>32</v>
      </c>
      <c r="J587">
        <f t="shared" si="27"/>
        <v>3</v>
      </c>
      <c r="K587">
        <f t="shared" si="28"/>
        <v>0</v>
      </c>
      <c r="L587" t="str">
        <f t="shared" si="29"/>
        <v>Home Win</v>
      </c>
    </row>
    <row r="588" spans="1:12" x14ac:dyDescent="0.35">
      <c r="A588">
        <v>2</v>
      </c>
      <c r="B588">
        <v>42</v>
      </c>
      <c r="C588">
        <v>1343</v>
      </c>
      <c r="D588">
        <v>11</v>
      </c>
      <c r="E588">
        <v>2</v>
      </c>
      <c r="F588">
        <v>18</v>
      </c>
      <c r="G588">
        <v>14</v>
      </c>
      <c r="H588">
        <v>3</v>
      </c>
      <c r="I588">
        <v>11</v>
      </c>
      <c r="J588">
        <f t="shared" si="27"/>
        <v>0</v>
      </c>
      <c r="K588">
        <f t="shared" si="28"/>
        <v>3</v>
      </c>
      <c r="L588" t="str">
        <f t="shared" si="29"/>
        <v>Away Win</v>
      </c>
    </row>
    <row r="589" spans="1:12" x14ac:dyDescent="0.35">
      <c r="A589">
        <v>2</v>
      </c>
      <c r="B589">
        <v>42</v>
      </c>
      <c r="C589">
        <v>1344</v>
      </c>
      <c r="D589">
        <v>12</v>
      </c>
      <c r="E589">
        <v>0</v>
      </c>
      <c r="F589">
        <v>10</v>
      </c>
      <c r="G589">
        <v>13</v>
      </c>
      <c r="H589">
        <v>0</v>
      </c>
      <c r="I589">
        <v>20</v>
      </c>
      <c r="J589">
        <f t="shared" si="27"/>
        <v>1</v>
      </c>
      <c r="K589">
        <f t="shared" si="28"/>
        <v>1</v>
      </c>
      <c r="L589" t="str">
        <f t="shared" si="29"/>
        <v>Draw</v>
      </c>
    </row>
    <row r="590" spans="1:12" x14ac:dyDescent="0.35">
      <c r="A590">
        <v>2</v>
      </c>
      <c r="B590">
        <v>43</v>
      </c>
      <c r="C590">
        <v>1345</v>
      </c>
      <c r="D590">
        <v>5</v>
      </c>
      <c r="E590">
        <v>2</v>
      </c>
      <c r="F590">
        <v>13</v>
      </c>
      <c r="G590">
        <v>1</v>
      </c>
      <c r="H590">
        <v>0</v>
      </c>
      <c r="I590">
        <v>9</v>
      </c>
      <c r="J590">
        <f t="shared" si="27"/>
        <v>3</v>
      </c>
      <c r="K590">
        <f t="shared" si="28"/>
        <v>0</v>
      </c>
      <c r="L590" t="str">
        <f t="shared" si="29"/>
        <v>Home Win</v>
      </c>
    </row>
    <row r="591" spans="1:12" x14ac:dyDescent="0.35">
      <c r="A591">
        <v>2</v>
      </c>
      <c r="B591">
        <v>43</v>
      </c>
      <c r="C591">
        <v>1346</v>
      </c>
      <c r="D591">
        <v>4</v>
      </c>
      <c r="E591">
        <v>0</v>
      </c>
      <c r="F591">
        <v>16</v>
      </c>
      <c r="G591">
        <v>6</v>
      </c>
      <c r="H591">
        <v>1</v>
      </c>
      <c r="I591">
        <v>10</v>
      </c>
      <c r="J591">
        <f t="shared" si="27"/>
        <v>0</v>
      </c>
      <c r="K591">
        <f t="shared" si="28"/>
        <v>3</v>
      </c>
      <c r="L591" t="str">
        <f t="shared" si="29"/>
        <v>Away Win</v>
      </c>
    </row>
    <row r="592" spans="1:12" x14ac:dyDescent="0.35">
      <c r="A592">
        <v>2</v>
      </c>
      <c r="B592">
        <v>43</v>
      </c>
      <c r="C592">
        <v>1347</v>
      </c>
      <c r="D592">
        <v>3</v>
      </c>
      <c r="E592">
        <v>1</v>
      </c>
      <c r="F592">
        <v>6</v>
      </c>
      <c r="G592">
        <v>7</v>
      </c>
      <c r="H592">
        <v>4</v>
      </c>
      <c r="I592">
        <v>19</v>
      </c>
      <c r="J592">
        <f t="shared" si="27"/>
        <v>0</v>
      </c>
      <c r="K592">
        <f t="shared" si="28"/>
        <v>3</v>
      </c>
      <c r="L592" t="str">
        <f t="shared" si="29"/>
        <v>Away Win</v>
      </c>
    </row>
    <row r="593" spans="1:12" x14ac:dyDescent="0.35">
      <c r="A593">
        <v>2</v>
      </c>
      <c r="B593">
        <v>43</v>
      </c>
      <c r="C593">
        <v>1348</v>
      </c>
      <c r="D593">
        <v>2</v>
      </c>
      <c r="E593">
        <v>0</v>
      </c>
      <c r="F593">
        <v>3</v>
      </c>
      <c r="G593">
        <v>8</v>
      </c>
      <c r="H593">
        <v>1</v>
      </c>
      <c r="I593">
        <v>26</v>
      </c>
      <c r="J593">
        <f t="shared" si="27"/>
        <v>0</v>
      </c>
      <c r="K593">
        <f t="shared" si="28"/>
        <v>3</v>
      </c>
      <c r="L593" t="str">
        <f t="shared" si="29"/>
        <v>Away Win</v>
      </c>
    </row>
    <row r="594" spans="1:12" x14ac:dyDescent="0.35">
      <c r="A594">
        <v>2</v>
      </c>
      <c r="B594">
        <v>43</v>
      </c>
      <c r="C594">
        <v>1349</v>
      </c>
      <c r="D594">
        <v>28</v>
      </c>
      <c r="E594">
        <v>2</v>
      </c>
      <c r="F594">
        <v>19</v>
      </c>
      <c r="G594">
        <v>9</v>
      </c>
      <c r="H594">
        <v>0</v>
      </c>
      <c r="I594">
        <v>4</v>
      </c>
      <c r="J594">
        <f t="shared" si="27"/>
        <v>3</v>
      </c>
      <c r="K594">
        <f t="shared" si="28"/>
        <v>0</v>
      </c>
      <c r="L594" t="str">
        <f t="shared" si="29"/>
        <v>Home Win</v>
      </c>
    </row>
    <row r="595" spans="1:12" x14ac:dyDescent="0.35">
      <c r="A595">
        <v>2</v>
      </c>
      <c r="B595">
        <v>43</v>
      </c>
      <c r="C595">
        <v>1350</v>
      </c>
      <c r="D595">
        <v>27</v>
      </c>
      <c r="E595">
        <v>6</v>
      </c>
      <c r="F595">
        <v>24</v>
      </c>
      <c r="G595">
        <v>10</v>
      </c>
      <c r="H595">
        <v>1</v>
      </c>
      <c r="I595">
        <v>6</v>
      </c>
      <c r="J595">
        <f t="shared" si="27"/>
        <v>3</v>
      </c>
      <c r="K595">
        <f t="shared" si="28"/>
        <v>0</v>
      </c>
      <c r="L595" t="str">
        <f t="shared" si="29"/>
        <v>Home Win</v>
      </c>
    </row>
    <row r="596" spans="1:12" x14ac:dyDescent="0.35">
      <c r="A596">
        <v>2</v>
      </c>
      <c r="B596">
        <v>43</v>
      </c>
      <c r="C596">
        <v>1351</v>
      </c>
      <c r="D596">
        <v>26</v>
      </c>
      <c r="E596">
        <v>2</v>
      </c>
      <c r="F596">
        <v>17</v>
      </c>
      <c r="G596">
        <v>11</v>
      </c>
      <c r="H596">
        <v>2</v>
      </c>
      <c r="I596">
        <v>11</v>
      </c>
      <c r="J596">
        <f t="shared" si="27"/>
        <v>1</v>
      </c>
      <c r="K596">
        <f t="shared" si="28"/>
        <v>1</v>
      </c>
      <c r="L596" t="str">
        <f t="shared" si="29"/>
        <v>Draw</v>
      </c>
    </row>
    <row r="597" spans="1:12" x14ac:dyDescent="0.35">
      <c r="A597">
        <v>2</v>
      </c>
      <c r="B597">
        <v>43</v>
      </c>
      <c r="C597">
        <v>1352</v>
      </c>
      <c r="D597">
        <v>25</v>
      </c>
      <c r="E597">
        <v>1</v>
      </c>
      <c r="F597">
        <v>23</v>
      </c>
      <c r="G597">
        <v>12</v>
      </c>
      <c r="H597">
        <v>1</v>
      </c>
      <c r="I597">
        <v>11</v>
      </c>
      <c r="J597">
        <f t="shared" si="27"/>
        <v>1</v>
      </c>
      <c r="K597">
        <f t="shared" si="28"/>
        <v>1</v>
      </c>
      <c r="L597" t="str">
        <f t="shared" si="29"/>
        <v>Draw</v>
      </c>
    </row>
    <row r="598" spans="1:12" x14ac:dyDescent="0.35">
      <c r="A598">
        <v>2</v>
      </c>
      <c r="B598">
        <v>43</v>
      </c>
      <c r="C598">
        <v>1353</v>
      </c>
      <c r="D598">
        <v>24</v>
      </c>
      <c r="E598">
        <v>2</v>
      </c>
      <c r="F598">
        <v>23</v>
      </c>
      <c r="G598">
        <v>13</v>
      </c>
      <c r="H598">
        <v>0</v>
      </c>
      <c r="I598">
        <v>5</v>
      </c>
      <c r="J598">
        <f t="shared" si="27"/>
        <v>3</v>
      </c>
      <c r="K598">
        <f t="shared" si="28"/>
        <v>0</v>
      </c>
      <c r="L598" t="str">
        <f t="shared" si="29"/>
        <v>Home Win</v>
      </c>
    </row>
    <row r="599" spans="1:12" x14ac:dyDescent="0.35">
      <c r="A599">
        <v>2</v>
      </c>
      <c r="B599">
        <v>43</v>
      </c>
      <c r="C599">
        <v>1354</v>
      </c>
      <c r="D599">
        <v>23</v>
      </c>
      <c r="E599">
        <v>2</v>
      </c>
      <c r="F599">
        <v>14</v>
      </c>
      <c r="G599">
        <v>14</v>
      </c>
      <c r="H599">
        <v>4</v>
      </c>
      <c r="I599">
        <v>13</v>
      </c>
      <c r="J599">
        <f t="shared" si="27"/>
        <v>0</v>
      </c>
      <c r="K599">
        <f t="shared" si="28"/>
        <v>3</v>
      </c>
      <c r="L599" t="str">
        <f t="shared" si="29"/>
        <v>Away Win</v>
      </c>
    </row>
    <row r="600" spans="1:12" x14ac:dyDescent="0.35">
      <c r="A600">
        <v>2</v>
      </c>
      <c r="B600">
        <v>43</v>
      </c>
      <c r="C600">
        <v>1355</v>
      </c>
      <c r="D600">
        <v>22</v>
      </c>
      <c r="E600">
        <v>1</v>
      </c>
      <c r="F600">
        <v>13</v>
      </c>
      <c r="G600">
        <v>15</v>
      </c>
      <c r="H600">
        <v>0</v>
      </c>
      <c r="I600">
        <v>16</v>
      </c>
      <c r="J600">
        <f t="shared" si="27"/>
        <v>3</v>
      </c>
      <c r="K600">
        <f t="shared" si="28"/>
        <v>0</v>
      </c>
      <c r="L600" t="str">
        <f t="shared" si="29"/>
        <v>Home Win</v>
      </c>
    </row>
    <row r="601" spans="1:12" x14ac:dyDescent="0.35">
      <c r="A601">
        <v>2</v>
      </c>
      <c r="B601">
        <v>43</v>
      </c>
      <c r="C601">
        <v>1356</v>
      </c>
      <c r="D601">
        <v>21</v>
      </c>
      <c r="E601">
        <v>2</v>
      </c>
      <c r="F601">
        <v>11</v>
      </c>
      <c r="G601">
        <v>16</v>
      </c>
      <c r="H601">
        <v>2</v>
      </c>
      <c r="I601">
        <v>8</v>
      </c>
      <c r="J601">
        <f t="shared" si="27"/>
        <v>1</v>
      </c>
      <c r="K601">
        <f t="shared" si="28"/>
        <v>1</v>
      </c>
      <c r="L601" t="str">
        <f t="shared" si="29"/>
        <v>Draw</v>
      </c>
    </row>
    <row r="602" spans="1:12" x14ac:dyDescent="0.35">
      <c r="A602">
        <v>2</v>
      </c>
      <c r="B602">
        <v>43</v>
      </c>
      <c r="C602">
        <v>1357</v>
      </c>
      <c r="D602">
        <v>20</v>
      </c>
      <c r="E602">
        <v>1</v>
      </c>
      <c r="F602">
        <v>11</v>
      </c>
      <c r="G602">
        <v>17</v>
      </c>
      <c r="H602">
        <v>4</v>
      </c>
      <c r="I602">
        <v>15</v>
      </c>
      <c r="J602">
        <f t="shared" si="27"/>
        <v>0</v>
      </c>
      <c r="K602">
        <f t="shared" si="28"/>
        <v>3</v>
      </c>
      <c r="L602" t="str">
        <f t="shared" si="29"/>
        <v>Away Win</v>
      </c>
    </row>
    <row r="603" spans="1:12" x14ac:dyDescent="0.35">
      <c r="A603">
        <v>2</v>
      </c>
      <c r="B603">
        <v>43</v>
      </c>
      <c r="C603">
        <v>1358</v>
      </c>
      <c r="D603">
        <v>19</v>
      </c>
      <c r="E603">
        <v>3</v>
      </c>
      <c r="F603">
        <v>22</v>
      </c>
      <c r="G603">
        <v>18</v>
      </c>
      <c r="H603">
        <v>0</v>
      </c>
      <c r="I603">
        <v>5</v>
      </c>
      <c r="J603">
        <f t="shared" si="27"/>
        <v>3</v>
      </c>
      <c r="K603">
        <f t="shared" si="28"/>
        <v>0</v>
      </c>
      <c r="L603" t="str">
        <f t="shared" si="29"/>
        <v>Home Win</v>
      </c>
    </row>
    <row r="604" spans="1:12" x14ac:dyDescent="0.35">
      <c r="A604">
        <v>2</v>
      </c>
      <c r="B604">
        <v>44</v>
      </c>
      <c r="C604">
        <v>1359</v>
      </c>
      <c r="D604">
        <v>1</v>
      </c>
      <c r="E604">
        <v>3</v>
      </c>
      <c r="F604">
        <v>13</v>
      </c>
      <c r="G604">
        <v>18</v>
      </c>
      <c r="H604">
        <v>2</v>
      </c>
      <c r="I604">
        <v>10</v>
      </c>
      <c r="J604">
        <f t="shared" si="27"/>
        <v>3</v>
      </c>
      <c r="K604">
        <f t="shared" si="28"/>
        <v>0</v>
      </c>
      <c r="L604" t="str">
        <f t="shared" si="29"/>
        <v>Home Win</v>
      </c>
    </row>
    <row r="605" spans="1:12" x14ac:dyDescent="0.35">
      <c r="A605">
        <v>2</v>
      </c>
      <c r="B605">
        <v>44</v>
      </c>
      <c r="C605">
        <v>1360</v>
      </c>
      <c r="D605">
        <v>19</v>
      </c>
      <c r="E605">
        <v>0</v>
      </c>
      <c r="F605">
        <v>7</v>
      </c>
      <c r="G605">
        <v>17</v>
      </c>
      <c r="H605">
        <v>0</v>
      </c>
      <c r="I605">
        <v>6</v>
      </c>
      <c r="J605">
        <f t="shared" si="27"/>
        <v>1</v>
      </c>
      <c r="K605">
        <f t="shared" si="28"/>
        <v>1</v>
      </c>
      <c r="L605" t="str">
        <f t="shared" si="29"/>
        <v>Draw</v>
      </c>
    </row>
    <row r="606" spans="1:12" x14ac:dyDescent="0.35">
      <c r="A606">
        <v>2</v>
      </c>
      <c r="B606">
        <v>44</v>
      </c>
      <c r="C606">
        <v>1361</v>
      </c>
      <c r="D606">
        <v>20</v>
      </c>
      <c r="E606">
        <v>1</v>
      </c>
      <c r="F606">
        <v>13</v>
      </c>
      <c r="G606">
        <v>16</v>
      </c>
      <c r="H606">
        <v>2</v>
      </c>
      <c r="I606">
        <v>11</v>
      </c>
      <c r="J606">
        <f t="shared" si="27"/>
        <v>0</v>
      </c>
      <c r="K606">
        <f t="shared" si="28"/>
        <v>3</v>
      </c>
      <c r="L606" t="str">
        <f t="shared" si="29"/>
        <v>Away Win</v>
      </c>
    </row>
    <row r="607" spans="1:12" x14ac:dyDescent="0.35">
      <c r="A607">
        <v>2</v>
      </c>
      <c r="B607">
        <v>44</v>
      </c>
      <c r="C607">
        <v>1362</v>
      </c>
      <c r="D607">
        <v>21</v>
      </c>
      <c r="E607">
        <v>0</v>
      </c>
      <c r="F607">
        <v>11</v>
      </c>
      <c r="G607">
        <v>15</v>
      </c>
      <c r="H607">
        <v>1</v>
      </c>
      <c r="I607">
        <v>19</v>
      </c>
      <c r="J607">
        <f t="shared" si="27"/>
        <v>0</v>
      </c>
      <c r="K607">
        <f t="shared" si="28"/>
        <v>3</v>
      </c>
      <c r="L607" t="str">
        <f t="shared" si="29"/>
        <v>Away Win</v>
      </c>
    </row>
    <row r="608" spans="1:12" x14ac:dyDescent="0.35">
      <c r="A608">
        <v>2</v>
      </c>
      <c r="B608">
        <v>44</v>
      </c>
      <c r="C608">
        <v>1363</v>
      </c>
      <c r="D608">
        <v>22</v>
      </c>
      <c r="E608">
        <v>1</v>
      </c>
      <c r="F608">
        <v>14</v>
      </c>
      <c r="G608">
        <v>14</v>
      </c>
      <c r="H608">
        <v>1</v>
      </c>
      <c r="I608">
        <v>15</v>
      </c>
      <c r="J608">
        <f t="shared" si="27"/>
        <v>1</v>
      </c>
      <c r="K608">
        <f t="shared" si="28"/>
        <v>1</v>
      </c>
      <c r="L608" t="str">
        <f t="shared" si="29"/>
        <v>Draw</v>
      </c>
    </row>
    <row r="609" spans="1:12" x14ac:dyDescent="0.35">
      <c r="A609">
        <v>2</v>
      </c>
      <c r="B609">
        <v>44</v>
      </c>
      <c r="C609">
        <v>1364</v>
      </c>
      <c r="D609">
        <v>23</v>
      </c>
      <c r="E609">
        <v>3</v>
      </c>
      <c r="F609">
        <v>12</v>
      </c>
      <c r="G609">
        <v>13</v>
      </c>
      <c r="H609">
        <v>3</v>
      </c>
      <c r="I609">
        <v>14</v>
      </c>
      <c r="J609">
        <f t="shared" si="27"/>
        <v>1</v>
      </c>
      <c r="K609">
        <f t="shared" si="28"/>
        <v>1</v>
      </c>
      <c r="L609" t="str">
        <f t="shared" si="29"/>
        <v>Draw</v>
      </c>
    </row>
    <row r="610" spans="1:12" x14ac:dyDescent="0.35">
      <c r="A610">
        <v>2</v>
      </c>
      <c r="B610">
        <v>44</v>
      </c>
      <c r="C610">
        <v>1365</v>
      </c>
      <c r="D610">
        <v>24</v>
      </c>
      <c r="E610">
        <v>2</v>
      </c>
      <c r="F610">
        <v>20</v>
      </c>
      <c r="G610">
        <v>12</v>
      </c>
      <c r="H610">
        <v>0</v>
      </c>
      <c r="I610">
        <v>4</v>
      </c>
      <c r="J610">
        <f t="shared" si="27"/>
        <v>3</v>
      </c>
      <c r="K610">
        <f t="shared" si="28"/>
        <v>0</v>
      </c>
      <c r="L610" t="str">
        <f t="shared" si="29"/>
        <v>Home Win</v>
      </c>
    </row>
    <row r="611" spans="1:12" x14ac:dyDescent="0.35">
      <c r="A611">
        <v>2</v>
      </c>
      <c r="B611">
        <v>44</v>
      </c>
      <c r="C611">
        <v>1366</v>
      </c>
      <c r="D611">
        <v>25</v>
      </c>
      <c r="E611">
        <v>2</v>
      </c>
      <c r="F611">
        <v>11</v>
      </c>
      <c r="G611">
        <v>11</v>
      </c>
      <c r="H611">
        <v>5</v>
      </c>
      <c r="I611">
        <v>22</v>
      </c>
      <c r="J611">
        <f t="shared" si="27"/>
        <v>0</v>
      </c>
      <c r="K611">
        <f t="shared" si="28"/>
        <v>3</v>
      </c>
      <c r="L611" t="str">
        <f t="shared" si="29"/>
        <v>Away Win</v>
      </c>
    </row>
    <row r="612" spans="1:12" x14ac:dyDescent="0.35">
      <c r="A612">
        <v>2</v>
      </c>
      <c r="B612">
        <v>44</v>
      </c>
      <c r="C612">
        <v>1367</v>
      </c>
      <c r="D612">
        <v>26</v>
      </c>
      <c r="E612">
        <v>2</v>
      </c>
      <c r="F612">
        <v>19</v>
      </c>
      <c r="G612">
        <v>10</v>
      </c>
      <c r="H612">
        <v>0</v>
      </c>
      <c r="I612">
        <v>7</v>
      </c>
      <c r="J612">
        <f t="shared" si="27"/>
        <v>3</v>
      </c>
      <c r="K612">
        <f t="shared" si="28"/>
        <v>0</v>
      </c>
      <c r="L612" t="str">
        <f t="shared" si="29"/>
        <v>Home Win</v>
      </c>
    </row>
    <row r="613" spans="1:12" x14ac:dyDescent="0.35">
      <c r="A613">
        <v>2</v>
      </c>
      <c r="B613">
        <v>44</v>
      </c>
      <c r="C613">
        <v>1368</v>
      </c>
      <c r="D613">
        <v>27</v>
      </c>
      <c r="E613">
        <v>0</v>
      </c>
      <c r="F613">
        <v>20</v>
      </c>
      <c r="G613">
        <v>9</v>
      </c>
      <c r="H613">
        <v>0</v>
      </c>
      <c r="I613">
        <v>2</v>
      </c>
      <c r="J613">
        <f t="shared" si="27"/>
        <v>1</v>
      </c>
      <c r="K613">
        <f t="shared" si="28"/>
        <v>1</v>
      </c>
      <c r="L613" t="str">
        <f t="shared" si="29"/>
        <v>Draw</v>
      </c>
    </row>
    <row r="614" spans="1:12" x14ac:dyDescent="0.35">
      <c r="A614">
        <v>2</v>
      </c>
      <c r="B614">
        <v>44</v>
      </c>
      <c r="C614">
        <v>1369</v>
      </c>
      <c r="D614">
        <v>28</v>
      </c>
      <c r="E614">
        <v>0</v>
      </c>
      <c r="F614">
        <v>10</v>
      </c>
      <c r="G614">
        <v>8</v>
      </c>
      <c r="H614">
        <v>3</v>
      </c>
      <c r="I614">
        <v>17</v>
      </c>
      <c r="J614">
        <f t="shared" si="27"/>
        <v>0</v>
      </c>
      <c r="K614">
        <f t="shared" si="28"/>
        <v>3</v>
      </c>
      <c r="L614" t="str">
        <f t="shared" si="29"/>
        <v>Away Win</v>
      </c>
    </row>
    <row r="615" spans="1:12" x14ac:dyDescent="0.35">
      <c r="A615">
        <v>2</v>
      </c>
      <c r="B615">
        <v>44</v>
      </c>
      <c r="C615">
        <v>1370</v>
      </c>
      <c r="D615">
        <v>2</v>
      </c>
      <c r="E615">
        <v>1</v>
      </c>
      <c r="F615">
        <v>4</v>
      </c>
      <c r="G615">
        <v>7</v>
      </c>
      <c r="H615">
        <v>5</v>
      </c>
      <c r="I615">
        <v>18</v>
      </c>
      <c r="J615">
        <f t="shared" si="27"/>
        <v>0</v>
      </c>
      <c r="K615">
        <f t="shared" si="28"/>
        <v>3</v>
      </c>
      <c r="L615" t="str">
        <f t="shared" si="29"/>
        <v>Away Win</v>
      </c>
    </row>
    <row r="616" spans="1:12" x14ac:dyDescent="0.35">
      <c r="A616">
        <v>2</v>
      </c>
      <c r="B616">
        <v>44</v>
      </c>
      <c r="C616">
        <v>1371</v>
      </c>
      <c r="D616">
        <v>3</v>
      </c>
      <c r="E616">
        <v>0</v>
      </c>
      <c r="F616">
        <v>13</v>
      </c>
      <c r="G616">
        <v>6</v>
      </c>
      <c r="H616">
        <v>2</v>
      </c>
      <c r="I616">
        <v>17</v>
      </c>
      <c r="J616">
        <f t="shared" si="27"/>
        <v>0</v>
      </c>
      <c r="K616">
        <f t="shared" si="28"/>
        <v>3</v>
      </c>
      <c r="L616" t="str">
        <f t="shared" si="29"/>
        <v>Away Win</v>
      </c>
    </row>
    <row r="617" spans="1:12" x14ac:dyDescent="0.35">
      <c r="A617">
        <v>2</v>
      </c>
      <c r="B617">
        <v>44</v>
      </c>
      <c r="C617">
        <v>1372</v>
      </c>
      <c r="D617">
        <v>4</v>
      </c>
      <c r="E617">
        <v>0</v>
      </c>
      <c r="F617">
        <v>9</v>
      </c>
      <c r="G617">
        <v>5</v>
      </c>
      <c r="H617">
        <v>0</v>
      </c>
      <c r="I617">
        <v>5</v>
      </c>
      <c r="J617">
        <f t="shared" si="27"/>
        <v>1</v>
      </c>
      <c r="K617">
        <f t="shared" si="28"/>
        <v>1</v>
      </c>
      <c r="L617" t="str">
        <f t="shared" si="29"/>
        <v>Draw</v>
      </c>
    </row>
    <row r="618" spans="1:12" x14ac:dyDescent="0.35">
      <c r="A618">
        <v>2</v>
      </c>
      <c r="B618">
        <v>45</v>
      </c>
      <c r="C618">
        <v>1373</v>
      </c>
      <c r="D618">
        <v>15</v>
      </c>
      <c r="E618">
        <v>1</v>
      </c>
      <c r="F618">
        <v>20</v>
      </c>
      <c r="G618">
        <v>1</v>
      </c>
      <c r="H618">
        <v>0</v>
      </c>
      <c r="I618">
        <v>14</v>
      </c>
      <c r="J618">
        <f t="shared" si="27"/>
        <v>3</v>
      </c>
      <c r="K618">
        <f t="shared" si="28"/>
        <v>0</v>
      </c>
      <c r="L618" t="str">
        <f t="shared" si="29"/>
        <v>Home Win</v>
      </c>
    </row>
    <row r="619" spans="1:12" x14ac:dyDescent="0.35">
      <c r="A619">
        <v>2</v>
      </c>
      <c r="B619">
        <v>45</v>
      </c>
      <c r="C619">
        <v>1374</v>
      </c>
      <c r="D619">
        <v>14</v>
      </c>
      <c r="E619">
        <v>3</v>
      </c>
      <c r="F619">
        <v>14</v>
      </c>
      <c r="G619">
        <v>16</v>
      </c>
      <c r="H619">
        <v>1</v>
      </c>
      <c r="I619">
        <v>9</v>
      </c>
      <c r="J619">
        <f t="shared" si="27"/>
        <v>3</v>
      </c>
      <c r="K619">
        <f t="shared" si="28"/>
        <v>0</v>
      </c>
      <c r="L619" t="str">
        <f t="shared" si="29"/>
        <v>Home Win</v>
      </c>
    </row>
    <row r="620" spans="1:12" x14ac:dyDescent="0.35">
      <c r="A620">
        <v>2</v>
      </c>
      <c r="B620">
        <v>45</v>
      </c>
      <c r="C620">
        <v>1375</v>
      </c>
      <c r="D620">
        <v>13</v>
      </c>
      <c r="E620">
        <v>2</v>
      </c>
      <c r="F620">
        <v>19</v>
      </c>
      <c r="G620">
        <v>17</v>
      </c>
      <c r="H620">
        <v>1</v>
      </c>
      <c r="I620">
        <v>9</v>
      </c>
      <c r="J620">
        <f t="shared" si="27"/>
        <v>3</v>
      </c>
      <c r="K620">
        <f t="shared" si="28"/>
        <v>0</v>
      </c>
      <c r="L620" t="str">
        <f t="shared" si="29"/>
        <v>Home Win</v>
      </c>
    </row>
    <row r="621" spans="1:12" x14ac:dyDescent="0.35">
      <c r="A621">
        <v>2</v>
      </c>
      <c r="B621">
        <v>45</v>
      </c>
      <c r="C621">
        <v>1376</v>
      </c>
      <c r="D621">
        <v>12</v>
      </c>
      <c r="E621">
        <v>4</v>
      </c>
      <c r="F621">
        <v>22</v>
      </c>
      <c r="G621">
        <v>18</v>
      </c>
      <c r="H621">
        <v>2</v>
      </c>
      <c r="I621">
        <v>11</v>
      </c>
      <c r="J621">
        <f t="shared" si="27"/>
        <v>3</v>
      </c>
      <c r="K621">
        <f t="shared" si="28"/>
        <v>0</v>
      </c>
      <c r="L621" t="str">
        <f t="shared" si="29"/>
        <v>Home Win</v>
      </c>
    </row>
    <row r="622" spans="1:12" x14ac:dyDescent="0.35">
      <c r="A622">
        <v>2</v>
      </c>
      <c r="B622">
        <v>45</v>
      </c>
      <c r="C622">
        <v>1377</v>
      </c>
      <c r="D622">
        <v>11</v>
      </c>
      <c r="E622">
        <v>0</v>
      </c>
      <c r="F622">
        <v>7</v>
      </c>
      <c r="G622">
        <v>19</v>
      </c>
      <c r="H622">
        <v>2</v>
      </c>
      <c r="I622">
        <v>16</v>
      </c>
      <c r="J622">
        <f t="shared" si="27"/>
        <v>0</v>
      </c>
      <c r="K622">
        <f t="shared" si="28"/>
        <v>3</v>
      </c>
      <c r="L622" t="str">
        <f t="shared" si="29"/>
        <v>Away Win</v>
      </c>
    </row>
    <row r="623" spans="1:12" x14ac:dyDescent="0.35">
      <c r="A623">
        <v>2</v>
      </c>
      <c r="B623">
        <v>45</v>
      </c>
      <c r="C623">
        <v>1378</v>
      </c>
      <c r="D623">
        <v>10</v>
      </c>
      <c r="E623">
        <v>2</v>
      </c>
      <c r="F623">
        <v>16</v>
      </c>
      <c r="G623">
        <v>20</v>
      </c>
      <c r="H623">
        <v>0</v>
      </c>
      <c r="I623">
        <v>6</v>
      </c>
      <c r="J623">
        <f t="shared" si="27"/>
        <v>3</v>
      </c>
      <c r="K623">
        <f t="shared" si="28"/>
        <v>0</v>
      </c>
      <c r="L623" t="str">
        <f t="shared" si="29"/>
        <v>Home Win</v>
      </c>
    </row>
    <row r="624" spans="1:12" x14ac:dyDescent="0.35">
      <c r="A624">
        <v>2</v>
      </c>
      <c r="B624">
        <v>45</v>
      </c>
      <c r="C624">
        <v>1379</v>
      </c>
      <c r="D624">
        <v>9</v>
      </c>
      <c r="E624">
        <v>3</v>
      </c>
      <c r="F624">
        <v>6</v>
      </c>
      <c r="G624">
        <v>21</v>
      </c>
      <c r="H624">
        <v>1</v>
      </c>
      <c r="I624">
        <v>14</v>
      </c>
      <c r="J624">
        <f t="shared" si="27"/>
        <v>3</v>
      </c>
      <c r="K624">
        <f t="shared" si="28"/>
        <v>0</v>
      </c>
      <c r="L624" t="str">
        <f t="shared" si="29"/>
        <v>Home Win</v>
      </c>
    </row>
    <row r="625" spans="1:12" x14ac:dyDescent="0.35">
      <c r="A625">
        <v>2</v>
      </c>
      <c r="B625">
        <v>45</v>
      </c>
      <c r="C625">
        <v>1380</v>
      </c>
      <c r="D625">
        <v>8</v>
      </c>
      <c r="E625">
        <v>1</v>
      </c>
      <c r="F625">
        <v>11</v>
      </c>
      <c r="G625">
        <v>22</v>
      </c>
      <c r="H625">
        <v>1</v>
      </c>
      <c r="I625">
        <v>5</v>
      </c>
      <c r="J625">
        <f t="shared" si="27"/>
        <v>1</v>
      </c>
      <c r="K625">
        <f t="shared" si="28"/>
        <v>1</v>
      </c>
      <c r="L625" t="str">
        <f t="shared" si="29"/>
        <v>Draw</v>
      </c>
    </row>
    <row r="626" spans="1:12" x14ac:dyDescent="0.35">
      <c r="A626">
        <v>2</v>
      </c>
      <c r="B626">
        <v>45</v>
      </c>
      <c r="C626">
        <v>1381</v>
      </c>
      <c r="D626">
        <v>7</v>
      </c>
      <c r="E626">
        <v>2</v>
      </c>
      <c r="F626">
        <v>17</v>
      </c>
      <c r="G626">
        <v>23</v>
      </c>
      <c r="H626">
        <v>1</v>
      </c>
      <c r="I626">
        <v>9</v>
      </c>
      <c r="J626">
        <f t="shared" si="27"/>
        <v>3</v>
      </c>
      <c r="K626">
        <f t="shared" si="28"/>
        <v>0</v>
      </c>
      <c r="L626" t="str">
        <f t="shared" si="29"/>
        <v>Home Win</v>
      </c>
    </row>
    <row r="627" spans="1:12" x14ac:dyDescent="0.35">
      <c r="A627">
        <v>2</v>
      </c>
      <c r="B627">
        <v>45</v>
      </c>
      <c r="C627">
        <v>1382</v>
      </c>
      <c r="D627">
        <v>6</v>
      </c>
      <c r="E627">
        <v>2</v>
      </c>
      <c r="F627">
        <v>11</v>
      </c>
      <c r="G627">
        <v>24</v>
      </c>
      <c r="H627">
        <v>2</v>
      </c>
      <c r="I627">
        <v>8</v>
      </c>
      <c r="J627">
        <f t="shared" si="27"/>
        <v>1</v>
      </c>
      <c r="K627">
        <f t="shared" si="28"/>
        <v>1</v>
      </c>
      <c r="L627" t="str">
        <f t="shared" si="29"/>
        <v>Draw</v>
      </c>
    </row>
    <row r="628" spans="1:12" x14ac:dyDescent="0.35">
      <c r="A628">
        <v>2</v>
      </c>
      <c r="B628">
        <v>45</v>
      </c>
      <c r="C628">
        <v>1383</v>
      </c>
      <c r="D628">
        <v>5</v>
      </c>
      <c r="E628">
        <v>4</v>
      </c>
      <c r="F628">
        <v>19</v>
      </c>
      <c r="G628">
        <v>25</v>
      </c>
      <c r="H628">
        <v>0</v>
      </c>
      <c r="I628">
        <v>3</v>
      </c>
      <c r="J628">
        <f t="shared" si="27"/>
        <v>3</v>
      </c>
      <c r="K628">
        <f t="shared" si="28"/>
        <v>0</v>
      </c>
      <c r="L628" t="str">
        <f t="shared" si="29"/>
        <v>Home Win</v>
      </c>
    </row>
    <row r="629" spans="1:12" x14ac:dyDescent="0.35">
      <c r="A629">
        <v>2</v>
      </c>
      <c r="B629">
        <v>45</v>
      </c>
      <c r="C629">
        <v>1384</v>
      </c>
      <c r="D629">
        <v>4</v>
      </c>
      <c r="E629">
        <v>3</v>
      </c>
      <c r="F629">
        <v>22</v>
      </c>
      <c r="G629">
        <v>26</v>
      </c>
      <c r="H629">
        <v>0</v>
      </c>
      <c r="I629">
        <v>7</v>
      </c>
      <c r="J629">
        <f t="shared" si="27"/>
        <v>3</v>
      </c>
      <c r="K629">
        <f t="shared" si="28"/>
        <v>0</v>
      </c>
      <c r="L629" t="str">
        <f t="shared" si="29"/>
        <v>Home Win</v>
      </c>
    </row>
    <row r="630" spans="1:12" x14ac:dyDescent="0.35">
      <c r="A630">
        <v>2</v>
      </c>
      <c r="B630">
        <v>45</v>
      </c>
      <c r="C630">
        <v>1385</v>
      </c>
      <c r="D630">
        <v>3</v>
      </c>
      <c r="E630">
        <v>0</v>
      </c>
      <c r="F630">
        <v>7</v>
      </c>
      <c r="G630">
        <v>27</v>
      </c>
      <c r="H630">
        <v>2</v>
      </c>
      <c r="I630">
        <v>12</v>
      </c>
      <c r="J630">
        <f t="shared" si="27"/>
        <v>0</v>
      </c>
      <c r="K630">
        <f t="shared" si="28"/>
        <v>3</v>
      </c>
      <c r="L630" t="str">
        <f t="shared" si="29"/>
        <v>Away Win</v>
      </c>
    </row>
    <row r="631" spans="1:12" x14ac:dyDescent="0.35">
      <c r="A631">
        <v>2</v>
      </c>
      <c r="B631">
        <v>45</v>
      </c>
      <c r="C631">
        <v>1386</v>
      </c>
      <c r="D631">
        <v>2</v>
      </c>
      <c r="E631">
        <v>1</v>
      </c>
      <c r="F631">
        <v>12</v>
      </c>
      <c r="G631">
        <v>28</v>
      </c>
      <c r="H631">
        <v>2</v>
      </c>
      <c r="I631">
        <v>18</v>
      </c>
      <c r="J631">
        <f t="shared" si="27"/>
        <v>0</v>
      </c>
      <c r="K631">
        <f t="shared" si="28"/>
        <v>3</v>
      </c>
      <c r="L631" t="str">
        <f t="shared" si="29"/>
        <v>Away Win</v>
      </c>
    </row>
    <row r="632" spans="1:12" x14ac:dyDescent="0.35">
      <c r="A632">
        <v>2</v>
      </c>
      <c r="B632">
        <v>46</v>
      </c>
      <c r="C632">
        <v>1387</v>
      </c>
      <c r="D632">
        <v>25</v>
      </c>
      <c r="E632">
        <v>0</v>
      </c>
      <c r="F632">
        <v>9</v>
      </c>
      <c r="G632">
        <v>1</v>
      </c>
      <c r="H632">
        <v>3</v>
      </c>
      <c r="I632">
        <v>17</v>
      </c>
      <c r="J632">
        <f t="shared" si="27"/>
        <v>0</v>
      </c>
      <c r="K632">
        <f t="shared" si="28"/>
        <v>3</v>
      </c>
      <c r="L632" t="str">
        <f t="shared" si="29"/>
        <v>Away Win</v>
      </c>
    </row>
    <row r="633" spans="1:12" x14ac:dyDescent="0.35">
      <c r="A633">
        <v>2</v>
      </c>
      <c r="B633">
        <v>46</v>
      </c>
      <c r="C633">
        <v>1388</v>
      </c>
      <c r="D633">
        <v>24</v>
      </c>
      <c r="E633">
        <v>4</v>
      </c>
      <c r="F633">
        <v>23</v>
      </c>
      <c r="G633">
        <v>26</v>
      </c>
      <c r="H633">
        <v>0</v>
      </c>
      <c r="I633">
        <v>10</v>
      </c>
      <c r="J633">
        <f t="shared" si="27"/>
        <v>3</v>
      </c>
      <c r="K633">
        <f t="shared" si="28"/>
        <v>0</v>
      </c>
      <c r="L633" t="str">
        <f t="shared" si="29"/>
        <v>Home Win</v>
      </c>
    </row>
    <row r="634" spans="1:12" x14ac:dyDescent="0.35">
      <c r="A634">
        <v>2</v>
      </c>
      <c r="B634">
        <v>46</v>
      </c>
      <c r="C634">
        <v>1389</v>
      </c>
      <c r="D634">
        <v>23</v>
      </c>
      <c r="E634">
        <v>0</v>
      </c>
      <c r="F634">
        <v>6</v>
      </c>
      <c r="G634">
        <v>27</v>
      </c>
      <c r="H634">
        <v>3</v>
      </c>
      <c r="I634">
        <v>17</v>
      </c>
      <c r="J634">
        <f t="shared" si="27"/>
        <v>0</v>
      </c>
      <c r="K634">
        <f t="shared" si="28"/>
        <v>3</v>
      </c>
      <c r="L634" t="str">
        <f t="shared" si="29"/>
        <v>Away Win</v>
      </c>
    </row>
    <row r="635" spans="1:12" x14ac:dyDescent="0.35">
      <c r="A635">
        <v>2</v>
      </c>
      <c r="B635">
        <v>46</v>
      </c>
      <c r="C635">
        <v>1390</v>
      </c>
      <c r="D635">
        <v>22</v>
      </c>
      <c r="E635">
        <v>2</v>
      </c>
      <c r="F635">
        <v>22</v>
      </c>
      <c r="G635">
        <v>28</v>
      </c>
      <c r="H635">
        <v>0</v>
      </c>
      <c r="I635">
        <v>7</v>
      </c>
      <c r="J635">
        <f t="shared" si="27"/>
        <v>3</v>
      </c>
      <c r="K635">
        <f t="shared" si="28"/>
        <v>0</v>
      </c>
      <c r="L635" t="str">
        <f t="shared" si="29"/>
        <v>Home Win</v>
      </c>
    </row>
    <row r="636" spans="1:12" x14ac:dyDescent="0.35">
      <c r="A636">
        <v>2</v>
      </c>
      <c r="B636">
        <v>46</v>
      </c>
      <c r="C636">
        <v>1391</v>
      </c>
      <c r="D636">
        <v>21</v>
      </c>
      <c r="E636">
        <v>3</v>
      </c>
      <c r="F636">
        <v>20</v>
      </c>
      <c r="G636">
        <v>2</v>
      </c>
      <c r="H636">
        <v>0</v>
      </c>
      <c r="I636">
        <v>7</v>
      </c>
      <c r="J636">
        <f t="shared" si="27"/>
        <v>3</v>
      </c>
      <c r="K636">
        <f t="shared" si="28"/>
        <v>0</v>
      </c>
      <c r="L636" t="str">
        <f t="shared" si="29"/>
        <v>Home Win</v>
      </c>
    </row>
    <row r="637" spans="1:12" x14ac:dyDescent="0.35">
      <c r="A637">
        <v>2</v>
      </c>
      <c r="B637">
        <v>46</v>
      </c>
      <c r="C637">
        <v>1392</v>
      </c>
      <c r="D637">
        <v>20</v>
      </c>
      <c r="E637">
        <v>1</v>
      </c>
      <c r="F637">
        <v>11</v>
      </c>
      <c r="G637">
        <v>3</v>
      </c>
      <c r="H637">
        <v>0</v>
      </c>
      <c r="I637">
        <v>17</v>
      </c>
      <c r="J637">
        <f t="shared" si="27"/>
        <v>3</v>
      </c>
      <c r="K637">
        <f t="shared" si="28"/>
        <v>0</v>
      </c>
      <c r="L637" t="str">
        <f t="shared" si="29"/>
        <v>Home Win</v>
      </c>
    </row>
    <row r="638" spans="1:12" x14ac:dyDescent="0.35">
      <c r="A638">
        <v>2</v>
      </c>
      <c r="B638">
        <v>46</v>
      </c>
      <c r="C638">
        <v>1393</v>
      </c>
      <c r="D638">
        <v>19</v>
      </c>
      <c r="E638">
        <v>2</v>
      </c>
      <c r="F638">
        <v>13</v>
      </c>
      <c r="G638">
        <v>4</v>
      </c>
      <c r="H638">
        <v>1</v>
      </c>
      <c r="I638">
        <v>14</v>
      </c>
      <c r="J638">
        <f t="shared" si="27"/>
        <v>3</v>
      </c>
      <c r="K638">
        <f t="shared" si="28"/>
        <v>0</v>
      </c>
      <c r="L638" t="str">
        <f t="shared" si="29"/>
        <v>Home Win</v>
      </c>
    </row>
    <row r="639" spans="1:12" x14ac:dyDescent="0.35">
      <c r="A639">
        <v>2</v>
      </c>
      <c r="B639">
        <v>46</v>
      </c>
      <c r="C639">
        <v>1394</v>
      </c>
      <c r="D639">
        <v>18</v>
      </c>
      <c r="E639">
        <v>0</v>
      </c>
      <c r="F639">
        <v>9</v>
      </c>
      <c r="G639">
        <v>5</v>
      </c>
      <c r="H639">
        <v>2</v>
      </c>
      <c r="I639">
        <v>20</v>
      </c>
      <c r="J639">
        <f t="shared" si="27"/>
        <v>0</v>
      </c>
      <c r="K639">
        <f t="shared" si="28"/>
        <v>3</v>
      </c>
      <c r="L639" t="str">
        <f t="shared" si="29"/>
        <v>Away Win</v>
      </c>
    </row>
    <row r="640" spans="1:12" x14ac:dyDescent="0.35">
      <c r="A640">
        <v>2</v>
      </c>
      <c r="B640">
        <v>46</v>
      </c>
      <c r="C640">
        <v>1395</v>
      </c>
      <c r="D640">
        <v>17</v>
      </c>
      <c r="E640">
        <v>1</v>
      </c>
      <c r="F640">
        <v>14</v>
      </c>
      <c r="G640">
        <v>6</v>
      </c>
      <c r="H640">
        <v>2</v>
      </c>
      <c r="I640">
        <v>10</v>
      </c>
      <c r="J640">
        <f t="shared" si="27"/>
        <v>0</v>
      </c>
      <c r="K640">
        <f t="shared" si="28"/>
        <v>3</v>
      </c>
      <c r="L640" t="str">
        <f t="shared" si="29"/>
        <v>Away Win</v>
      </c>
    </row>
    <row r="641" spans="1:12" x14ac:dyDescent="0.35">
      <c r="A641">
        <v>2</v>
      </c>
      <c r="B641">
        <v>46</v>
      </c>
      <c r="C641">
        <v>1396</v>
      </c>
      <c r="D641">
        <v>16</v>
      </c>
      <c r="E641">
        <v>2</v>
      </c>
      <c r="F641">
        <v>8</v>
      </c>
      <c r="G641">
        <v>7</v>
      </c>
      <c r="H641">
        <v>1</v>
      </c>
      <c r="I641">
        <v>11</v>
      </c>
      <c r="J641">
        <f t="shared" si="27"/>
        <v>3</v>
      </c>
      <c r="K641">
        <f t="shared" si="28"/>
        <v>0</v>
      </c>
      <c r="L641" t="str">
        <f t="shared" si="29"/>
        <v>Home Win</v>
      </c>
    </row>
    <row r="642" spans="1:12" x14ac:dyDescent="0.35">
      <c r="A642">
        <v>2</v>
      </c>
      <c r="B642">
        <v>46</v>
      </c>
      <c r="C642">
        <v>1397</v>
      </c>
      <c r="D642">
        <v>15</v>
      </c>
      <c r="E642">
        <v>0</v>
      </c>
      <c r="F642">
        <v>19</v>
      </c>
      <c r="G642">
        <v>8</v>
      </c>
      <c r="H642">
        <v>1</v>
      </c>
      <c r="I642">
        <v>13</v>
      </c>
      <c r="J642">
        <f t="shared" ref="J642:J705" si="30">IF(E642&gt;H642, 3, IF(E642=H642, 1, 0))</f>
        <v>0</v>
      </c>
      <c r="K642">
        <f t="shared" ref="K642:K705" si="31">IF(E642&lt;H642, 3, IF(E642=H642, 1, 0))</f>
        <v>3</v>
      </c>
      <c r="L642" t="str">
        <f t="shared" si="29"/>
        <v>Away Win</v>
      </c>
    </row>
    <row r="643" spans="1:12" x14ac:dyDescent="0.35">
      <c r="A643">
        <v>2</v>
      </c>
      <c r="B643">
        <v>46</v>
      </c>
      <c r="C643">
        <v>1398</v>
      </c>
      <c r="D643">
        <v>14</v>
      </c>
      <c r="E643">
        <v>0</v>
      </c>
      <c r="F643">
        <v>6</v>
      </c>
      <c r="G643">
        <v>9</v>
      </c>
      <c r="H643">
        <v>1</v>
      </c>
      <c r="I643">
        <v>8</v>
      </c>
      <c r="J643">
        <f t="shared" si="30"/>
        <v>0</v>
      </c>
      <c r="K643">
        <f t="shared" si="31"/>
        <v>3</v>
      </c>
      <c r="L643" t="str">
        <f t="shared" ref="L643:L706" si="32">IF(J643=1, "Draw", IF(J643=3, "Home Win", "Away Win"))</f>
        <v>Away Win</v>
      </c>
    </row>
    <row r="644" spans="1:12" x14ac:dyDescent="0.35">
      <c r="A644">
        <v>2</v>
      </c>
      <c r="B644">
        <v>46</v>
      </c>
      <c r="C644">
        <v>1399</v>
      </c>
      <c r="D644">
        <v>13</v>
      </c>
      <c r="E644">
        <v>1</v>
      </c>
      <c r="F644">
        <v>18</v>
      </c>
      <c r="G644">
        <v>10</v>
      </c>
      <c r="H644">
        <v>1</v>
      </c>
      <c r="I644">
        <v>7</v>
      </c>
      <c r="J644">
        <f t="shared" si="30"/>
        <v>1</v>
      </c>
      <c r="K644">
        <f t="shared" si="31"/>
        <v>1</v>
      </c>
      <c r="L644" t="str">
        <f t="shared" si="32"/>
        <v>Draw</v>
      </c>
    </row>
    <row r="645" spans="1:12" x14ac:dyDescent="0.35">
      <c r="A645">
        <v>2</v>
      </c>
      <c r="B645">
        <v>46</v>
      </c>
      <c r="C645">
        <v>1400</v>
      </c>
      <c r="D645">
        <v>12</v>
      </c>
      <c r="E645">
        <v>1</v>
      </c>
      <c r="F645">
        <v>15</v>
      </c>
      <c r="G645">
        <v>11</v>
      </c>
      <c r="H645">
        <v>0</v>
      </c>
      <c r="I645">
        <v>7</v>
      </c>
      <c r="J645">
        <f t="shared" si="30"/>
        <v>3</v>
      </c>
      <c r="K645">
        <f t="shared" si="31"/>
        <v>0</v>
      </c>
      <c r="L645" t="str">
        <f t="shared" si="32"/>
        <v>Home Win</v>
      </c>
    </row>
    <row r="646" spans="1:12" x14ac:dyDescent="0.35">
      <c r="A646">
        <v>2</v>
      </c>
      <c r="B646">
        <v>47</v>
      </c>
      <c r="C646">
        <v>1401</v>
      </c>
      <c r="D646">
        <v>1</v>
      </c>
      <c r="E646">
        <v>2</v>
      </c>
      <c r="F646">
        <v>7</v>
      </c>
      <c r="G646">
        <v>6</v>
      </c>
      <c r="H646">
        <v>2</v>
      </c>
      <c r="I646">
        <v>16</v>
      </c>
      <c r="J646">
        <f t="shared" si="30"/>
        <v>1</v>
      </c>
      <c r="K646">
        <f t="shared" si="31"/>
        <v>1</v>
      </c>
      <c r="L646" t="str">
        <f t="shared" si="32"/>
        <v>Draw</v>
      </c>
    </row>
    <row r="647" spans="1:12" x14ac:dyDescent="0.35">
      <c r="A647">
        <v>2</v>
      </c>
      <c r="B647">
        <v>47</v>
      </c>
      <c r="C647">
        <v>1402</v>
      </c>
      <c r="D647">
        <v>7</v>
      </c>
      <c r="E647">
        <v>0</v>
      </c>
      <c r="F647">
        <v>5</v>
      </c>
      <c r="G647">
        <v>5</v>
      </c>
      <c r="H647">
        <v>2</v>
      </c>
      <c r="I647">
        <v>9</v>
      </c>
      <c r="J647">
        <f t="shared" si="30"/>
        <v>0</v>
      </c>
      <c r="K647">
        <f t="shared" si="31"/>
        <v>3</v>
      </c>
      <c r="L647" t="str">
        <f t="shared" si="32"/>
        <v>Away Win</v>
      </c>
    </row>
    <row r="648" spans="1:12" x14ac:dyDescent="0.35">
      <c r="A648">
        <v>2</v>
      </c>
      <c r="B648">
        <v>47</v>
      </c>
      <c r="C648">
        <v>1403</v>
      </c>
      <c r="D648">
        <v>8</v>
      </c>
      <c r="E648">
        <v>0</v>
      </c>
      <c r="F648">
        <v>3</v>
      </c>
      <c r="G648">
        <v>4</v>
      </c>
      <c r="H648">
        <v>0</v>
      </c>
      <c r="I648">
        <v>10</v>
      </c>
      <c r="J648">
        <f t="shared" si="30"/>
        <v>1</v>
      </c>
      <c r="K648">
        <f t="shared" si="31"/>
        <v>1</v>
      </c>
      <c r="L648" t="str">
        <f t="shared" si="32"/>
        <v>Draw</v>
      </c>
    </row>
    <row r="649" spans="1:12" x14ac:dyDescent="0.35">
      <c r="A649">
        <v>2</v>
      </c>
      <c r="B649">
        <v>47</v>
      </c>
      <c r="C649">
        <v>1404</v>
      </c>
      <c r="D649">
        <v>9</v>
      </c>
      <c r="E649">
        <v>2</v>
      </c>
      <c r="F649">
        <v>10</v>
      </c>
      <c r="G649">
        <v>3</v>
      </c>
      <c r="H649">
        <v>0</v>
      </c>
      <c r="I649">
        <v>8</v>
      </c>
      <c r="J649">
        <f t="shared" si="30"/>
        <v>3</v>
      </c>
      <c r="K649">
        <f t="shared" si="31"/>
        <v>0</v>
      </c>
      <c r="L649" t="str">
        <f t="shared" si="32"/>
        <v>Home Win</v>
      </c>
    </row>
    <row r="650" spans="1:12" x14ac:dyDescent="0.35">
      <c r="A650">
        <v>2</v>
      </c>
      <c r="B650">
        <v>47</v>
      </c>
      <c r="C650">
        <v>1405</v>
      </c>
      <c r="D650">
        <v>10</v>
      </c>
      <c r="E650">
        <v>2</v>
      </c>
      <c r="F650">
        <v>12</v>
      </c>
      <c r="G650">
        <v>2</v>
      </c>
      <c r="H650">
        <v>2</v>
      </c>
      <c r="I650">
        <v>13</v>
      </c>
      <c r="J650">
        <f t="shared" si="30"/>
        <v>1</v>
      </c>
      <c r="K650">
        <f t="shared" si="31"/>
        <v>1</v>
      </c>
      <c r="L650" t="str">
        <f t="shared" si="32"/>
        <v>Draw</v>
      </c>
    </row>
    <row r="651" spans="1:12" x14ac:dyDescent="0.35">
      <c r="A651">
        <v>2</v>
      </c>
      <c r="B651">
        <v>47</v>
      </c>
      <c r="C651">
        <v>1406</v>
      </c>
      <c r="D651">
        <v>11</v>
      </c>
      <c r="E651">
        <v>1</v>
      </c>
      <c r="F651">
        <v>13</v>
      </c>
      <c r="G651">
        <v>28</v>
      </c>
      <c r="H651">
        <v>1</v>
      </c>
      <c r="I651">
        <v>9</v>
      </c>
      <c r="J651">
        <f t="shared" si="30"/>
        <v>1</v>
      </c>
      <c r="K651">
        <f t="shared" si="31"/>
        <v>1</v>
      </c>
      <c r="L651" t="str">
        <f t="shared" si="32"/>
        <v>Draw</v>
      </c>
    </row>
    <row r="652" spans="1:12" x14ac:dyDescent="0.35">
      <c r="A652">
        <v>2</v>
      </c>
      <c r="B652">
        <v>47</v>
      </c>
      <c r="C652">
        <v>1407</v>
      </c>
      <c r="D652">
        <v>12</v>
      </c>
      <c r="E652">
        <v>1</v>
      </c>
      <c r="F652">
        <v>6</v>
      </c>
      <c r="G652">
        <v>27</v>
      </c>
      <c r="H652">
        <v>2</v>
      </c>
      <c r="I652">
        <v>14</v>
      </c>
      <c r="J652">
        <f t="shared" si="30"/>
        <v>0</v>
      </c>
      <c r="K652">
        <f t="shared" si="31"/>
        <v>3</v>
      </c>
      <c r="L652" t="str">
        <f t="shared" si="32"/>
        <v>Away Win</v>
      </c>
    </row>
    <row r="653" spans="1:12" x14ac:dyDescent="0.35">
      <c r="A653">
        <v>2</v>
      </c>
      <c r="B653">
        <v>47</v>
      </c>
      <c r="C653">
        <v>1408</v>
      </c>
      <c r="D653">
        <v>13</v>
      </c>
      <c r="E653">
        <v>4</v>
      </c>
      <c r="F653">
        <v>18</v>
      </c>
      <c r="G653">
        <v>26</v>
      </c>
      <c r="H653">
        <v>2</v>
      </c>
      <c r="I653">
        <v>14</v>
      </c>
      <c r="J653">
        <f t="shared" si="30"/>
        <v>3</v>
      </c>
      <c r="K653">
        <f t="shared" si="31"/>
        <v>0</v>
      </c>
      <c r="L653" t="str">
        <f t="shared" si="32"/>
        <v>Home Win</v>
      </c>
    </row>
    <row r="654" spans="1:12" x14ac:dyDescent="0.35">
      <c r="A654">
        <v>2</v>
      </c>
      <c r="B654">
        <v>47</v>
      </c>
      <c r="C654">
        <v>1409</v>
      </c>
      <c r="D654">
        <v>14</v>
      </c>
      <c r="E654">
        <v>1</v>
      </c>
      <c r="F654">
        <v>13</v>
      </c>
      <c r="G654">
        <v>25</v>
      </c>
      <c r="H654">
        <v>1</v>
      </c>
      <c r="I654">
        <v>8</v>
      </c>
      <c r="J654">
        <f t="shared" si="30"/>
        <v>1</v>
      </c>
      <c r="K654">
        <f t="shared" si="31"/>
        <v>1</v>
      </c>
      <c r="L654" t="str">
        <f t="shared" si="32"/>
        <v>Draw</v>
      </c>
    </row>
    <row r="655" spans="1:12" x14ac:dyDescent="0.35">
      <c r="A655">
        <v>2</v>
      </c>
      <c r="B655">
        <v>47</v>
      </c>
      <c r="C655">
        <v>1410</v>
      </c>
      <c r="D655">
        <v>15</v>
      </c>
      <c r="E655">
        <v>3</v>
      </c>
      <c r="F655">
        <v>22</v>
      </c>
      <c r="G655">
        <v>24</v>
      </c>
      <c r="H655">
        <v>3</v>
      </c>
      <c r="I655">
        <v>10</v>
      </c>
      <c r="J655">
        <f t="shared" si="30"/>
        <v>1</v>
      </c>
      <c r="K655">
        <f t="shared" si="31"/>
        <v>1</v>
      </c>
      <c r="L655" t="str">
        <f t="shared" si="32"/>
        <v>Draw</v>
      </c>
    </row>
    <row r="656" spans="1:12" x14ac:dyDescent="0.35">
      <c r="A656">
        <v>2</v>
      </c>
      <c r="B656">
        <v>47</v>
      </c>
      <c r="C656">
        <v>1411</v>
      </c>
      <c r="D656">
        <v>16</v>
      </c>
      <c r="E656">
        <v>0</v>
      </c>
      <c r="F656">
        <v>9</v>
      </c>
      <c r="G656">
        <v>23</v>
      </c>
      <c r="H656">
        <v>2</v>
      </c>
      <c r="I656">
        <v>12</v>
      </c>
      <c r="J656">
        <f t="shared" si="30"/>
        <v>0</v>
      </c>
      <c r="K656">
        <f t="shared" si="31"/>
        <v>3</v>
      </c>
      <c r="L656" t="str">
        <f t="shared" si="32"/>
        <v>Away Win</v>
      </c>
    </row>
    <row r="657" spans="1:12" x14ac:dyDescent="0.35">
      <c r="A657">
        <v>2</v>
      </c>
      <c r="B657">
        <v>47</v>
      </c>
      <c r="C657">
        <v>1412</v>
      </c>
      <c r="D657">
        <v>17</v>
      </c>
      <c r="E657">
        <v>4</v>
      </c>
      <c r="F657">
        <v>14</v>
      </c>
      <c r="G657">
        <v>22</v>
      </c>
      <c r="H657">
        <v>1</v>
      </c>
      <c r="I657">
        <v>6</v>
      </c>
      <c r="J657">
        <f t="shared" si="30"/>
        <v>3</v>
      </c>
      <c r="K657">
        <f t="shared" si="31"/>
        <v>0</v>
      </c>
      <c r="L657" t="str">
        <f t="shared" si="32"/>
        <v>Home Win</v>
      </c>
    </row>
    <row r="658" spans="1:12" x14ac:dyDescent="0.35">
      <c r="A658">
        <v>2</v>
      </c>
      <c r="B658">
        <v>47</v>
      </c>
      <c r="C658">
        <v>1413</v>
      </c>
      <c r="D658">
        <v>18</v>
      </c>
      <c r="E658">
        <v>1</v>
      </c>
      <c r="F658">
        <v>10</v>
      </c>
      <c r="G658">
        <v>21</v>
      </c>
      <c r="H658">
        <v>0</v>
      </c>
      <c r="I658">
        <v>13</v>
      </c>
      <c r="J658">
        <f t="shared" si="30"/>
        <v>3</v>
      </c>
      <c r="K658">
        <f t="shared" si="31"/>
        <v>0</v>
      </c>
      <c r="L658" t="str">
        <f t="shared" si="32"/>
        <v>Home Win</v>
      </c>
    </row>
    <row r="659" spans="1:12" x14ac:dyDescent="0.35">
      <c r="A659">
        <v>2</v>
      </c>
      <c r="B659">
        <v>47</v>
      </c>
      <c r="C659">
        <v>1414</v>
      </c>
      <c r="D659">
        <v>19</v>
      </c>
      <c r="E659">
        <v>2</v>
      </c>
      <c r="F659">
        <v>28</v>
      </c>
      <c r="G659">
        <v>20</v>
      </c>
      <c r="H659">
        <v>0</v>
      </c>
      <c r="I659">
        <v>3</v>
      </c>
      <c r="J659">
        <f t="shared" si="30"/>
        <v>3</v>
      </c>
      <c r="K659">
        <f t="shared" si="31"/>
        <v>0</v>
      </c>
      <c r="L659" t="str">
        <f t="shared" si="32"/>
        <v>Home Win</v>
      </c>
    </row>
    <row r="660" spans="1:12" x14ac:dyDescent="0.35">
      <c r="A660">
        <v>2</v>
      </c>
      <c r="B660">
        <v>48</v>
      </c>
      <c r="C660">
        <v>1415</v>
      </c>
      <c r="D660">
        <v>17</v>
      </c>
      <c r="E660">
        <v>1</v>
      </c>
      <c r="F660">
        <v>15</v>
      </c>
      <c r="G660">
        <v>1</v>
      </c>
      <c r="H660">
        <v>1</v>
      </c>
      <c r="I660">
        <v>15</v>
      </c>
      <c r="J660">
        <f t="shared" si="30"/>
        <v>1</v>
      </c>
      <c r="K660">
        <f t="shared" si="31"/>
        <v>1</v>
      </c>
      <c r="L660" t="str">
        <f t="shared" si="32"/>
        <v>Draw</v>
      </c>
    </row>
    <row r="661" spans="1:12" x14ac:dyDescent="0.35">
      <c r="A661">
        <v>2</v>
      </c>
      <c r="B661">
        <v>48</v>
      </c>
      <c r="C661">
        <v>1416</v>
      </c>
      <c r="D661">
        <v>16</v>
      </c>
      <c r="E661">
        <v>0</v>
      </c>
      <c r="F661">
        <v>10</v>
      </c>
      <c r="G661">
        <v>18</v>
      </c>
      <c r="H661">
        <v>2</v>
      </c>
      <c r="I661">
        <v>14</v>
      </c>
      <c r="J661">
        <f t="shared" si="30"/>
        <v>0</v>
      </c>
      <c r="K661">
        <f t="shared" si="31"/>
        <v>3</v>
      </c>
      <c r="L661" t="str">
        <f t="shared" si="32"/>
        <v>Away Win</v>
      </c>
    </row>
    <row r="662" spans="1:12" x14ac:dyDescent="0.35">
      <c r="A662">
        <v>2</v>
      </c>
      <c r="B662">
        <v>48</v>
      </c>
      <c r="C662">
        <v>1417</v>
      </c>
      <c r="D662">
        <v>15</v>
      </c>
      <c r="E662">
        <v>1</v>
      </c>
      <c r="F662">
        <v>18</v>
      </c>
      <c r="G662">
        <v>19</v>
      </c>
      <c r="H662">
        <v>0</v>
      </c>
      <c r="I662">
        <v>10</v>
      </c>
      <c r="J662">
        <f t="shared" si="30"/>
        <v>3</v>
      </c>
      <c r="K662">
        <f t="shared" si="31"/>
        <v>0</v>
      </c>
      <c r="L662" t="str">
        <f t="shared" si="32"/>
        <v>Home Win</v>
      </c>
    </row>
    <row r="663" spans="1:12" x14ac:dyDescent="0.35">
      <c r="A663">
        <v>2</v>
      </c>
      <c r="B663">
        <v>48</v>
      </c>
      <c r="C663">
        <v>1418</v>
      </c>
      <c r="D663">
        <v>14</v>
      </c>
      <c r="E663">
        <v>0</v>
      </c>
      <c r="F663">
        <v>13</v>
      </c>
      <c r="G663">
        <v>20</v>
      </c>
      <c r="H663">
        <v>0</v>
      </c>
      <c r="I663">
        <v>9</v>
      </c>
      <c r="J663">
        <f t="shared" si="30"/>
        <v>1</v>
      </c>
      <c r="K663">
        <f t="shared" si="31"/>
        <v>1</v>
      </c>
      <c r="L663" t="str">
        <f t="shared" si="32"/>
        <v>Draw</v>
      </c>
    </row>
    <row r="664" spans="1:12" x14ac:dyDescent="0.35">
      <c r="A664">
        <v>2</v>
      </c>
      <c r="B664">
        <v>48</v>
      </c>
      <c r="C664">
        <v>1419</v>
      </c>
      <c r="D664">
        <v>13</v>
      </c>
      <c r="E664">
        <v>1</v>
      </c>
      <c r="F664">
        <v>14</v>
      </c>
      <c r="G664">
        <v>21</v>
      </c>
      <c r="H664">
        <v>0</v>
      </c>
      <c r="I664">
        <v>9</v>
      </c>
      <c r="J664">
        <f t="shared" si="30"/>
        <v>3</v>
      </c>
      <c r="K664">
        <f t="shared" si="31"/>
        <v>0</v>
      </c>
      <c r="L664" t="str">
        <f t="shared" si="32"/>
        <v>Home Win</v>
      </c>
    </row>
    <row r="665" spans="1:12" x14ac:dyDescent="0.35">
      <c r="A665">
        <v>2</v>
      </c>
      <c r="B665">
        <v>48</v>
      </c>
      <c r="C665">
        <v>1420</v>
      </c>
      <c r="D665">
        <v>12</v>
      </c>
      <c r="E665">
        <v>0</v>
      </c>
      <c r="F665">
        <v>10</v>
      </c>
      <c r="G665">
        <v>22</v>
      </c>
      <c r="H665">
        <v>0</v>
      </c>
      <c r="I665">
        <v>13</v>
      </c>
      <c r="J665">
        <f t="shared" si="30"/>
        <v>1</v>
      </c>
      <c r="K665">
        <f t="shared" si="31"/>
        <v>1</v>
      </c>
      <c r="L665" t="str">
        <f t="shared" si="32"/>
        <v>Draw</v>
      </c>
    </row>
    <row r="666" spans="1:12" x14ac:dyDescent="0.35">
      <c r="A666">
        <v>2</v>
      </c>
      <c r="B666">
        <v>48</v>
      </c>
      <c r="C666">
        <v>1421</v>
      </c>
      <c r="D666">
        <v>11</v>
      </c>
      <c r="E666">
        <v>1</v>
      </c>
      <c r="F666">
        <v>12</v>
      </c>
      <c r="G666">
        <v>23</v>
      </c>
      <c r="H666">
        <v>0</v>
      </c>
      <c r="I666">
        <v>6</v>
      </c>
      <c r="J666">
        <f t="shared" si="30"/>
        <v>3</v>
      </c>
      <c r="K666">
        <f t="shared" si="31"/>
        <v>0</v>
      </c>
      <c r="L666" t="str">
        <f t="shared" si="32"/>
        <v>Home Win</v>
      </c>
    </row>
    <row r="667" spans="1:12" x14ac:dyDescent="0.35">
      <c r="A667">
        <v>2</v>
      </c>
      <c r="B667">
        <v>48</v>
      </c>
      <c r="C667">
        <v>1422</v>
      </c>
      <c r="D667">
        <v>10</v>
      </c>
      <c r="E667">
        <v>1</v>
      </c>
      <c r="F667">
        <v>7</v>
      </c>
      <c r="G667">
        <v>24</v>
      </c>
      <c r="H667">
        <v>3</v>
      </c>
      <c r="I667">
        <v>19</v>
      </c>
      <c r="J667">
        <f t="shared" si="30"/>
        <v>0</v>
      </c>
      <c r="K667">
        <f t="shared" si="31"/>
        <v>3</v>
      </c>
      <c r="L667" t="str">
        <f t="shared" si="32"/>
        <v>Away Win</v>
      </c>
    </row>
    <row r="668" spans="1:12" x14ac:dyDescent="0.35">
      <c r="A668">
        <v>2</v>
      </c>
      <c r="B668">
        <v>48</v>
      </c>
      <c r="C668">
        <v>1423</v>
      </c>
      <c r="D668">
        <v>9</v>
      </c>
      <c r="E668">
        <v>1</v>
      </c>
      <c r="F668">
        <v>10</v>
      </c>
      <c r="G668">
        <v>25</v>
      </c>
      <c r="H668">
        <v>2</v>
      </c>
      <c r="I668">
        <v>12</v>
      </c>
      <c r="J668">
        <f t="shared" si="30"/>
        <v>0</v>
      </c>
      <c r="K668">
        <f t="shared" si="31"/>
        <v>3</v>
      </c>
      <c r="L668" t="str">
        <f t="shared" si="32"/>
        <v>Away Win</v>
      </c>
    </row>
    <row r="669" spans="1:12" x14ac:dyDescent="0.35">
      <c r="A669">
        <v>2</v>
      </c>
      <c r="B669">
        <v>48</v>
      </c>
      <c r="C669">
        <v>1424</v>
      </c>
      <c r="D669">
        <v>8</v>
      </c>
      <c r="E669">
        <v>1</v>
      </c>
      <c r="F669">
        <v>27</v>
      </c>
      <c r="G669">
        <v>26</v>
      </c>
      <c r="H669">
        <v>0</v>
      </c>
      <c r="I669">
        <v>2</v>
      </c>
      <c r="J669">
        <f t="shared" si="30"/>
        <v>3</v>
      </c>
      <c r="K669">
        <f t="shared" si="31"/>
        <v>0</v>
      </c>
      <c r="L669" t="str">
        <f t="shared" si="32"/>
        <v>Home Win</v>
      </c>
    </row>
    <row r="670" spans="1:12" x14ac:dyDescent="0.35">
      <c r="A670">
        <v>2</v>
      </c>
      <c r="B670">
        <v>48</v>
      </c>
      <c r="C670">
        <v>1425</v>
      </c>
      <c r="D670">
        <v>7</v>
      </c>
      <c r="E670">
        <v>0</v>
      </c>
      <c r="F670">
        <v>10</v>
      </c>
      <c r="G670">
        <v>27</v>
      </c>
      <c r="H670">
        <v>0</v>
      </c>
      <c r="I670">
        <v>9</v>
      </c>
      <c r="J670">
        <f t="shared" si="30"/>
        <v>1</v>
      </c>
      <c r="K670">
        <f t="shared" si="31"/>
        <v>1</v>
      </c>
      <c r="L670" t="str">
        <f t="shared" si="32"/>
        <v>Draw</v>
      </c>
    </row>
    <row r="671" spans="1:12" x14ac:dyDescent="0.35">
      <c r="A671">
        <v>2</v>
      </c>
      <c r="B671">
        <v>48</v>
      </c>
      <c r="C671">
        <v>1426</v>
      </c>
      <c r="D671">
        <v>6</v>
      </c>
      <c r="E671">
        <v>1</v>
      </c>
      <c r="F671">
        <v>18</v>
      </c>
      <c r="G671">
        <v>28</v>
      </c>
      <c r="H671">
        <v>0</v>
      </c>
      <c r="I671">
        <v>11</v>
      </c>
      <c r="J671">
        <f t="shared" si="30"/>
        <v>3</v>
      </c>
      <c r="K671">
        <f t="shared" si="31"/>
        <v>0</v>
      </c>
      <c r="L671" t="str">
        <f t="shared" si="32"/>
        <v>Home Win</v>
      </c>
    </row>
    <row r="672" spans="1:12" x14ac:dyDescent="0.35">
      <c r="A672">
        <v>2</v>
      </c>
      <c r="B672">
        <v>48</v>
      </c>
      <c r="C672">
        <v>1427</v>
      </c>
      <c r="D672">
        <v>5</v>
      </c>
      <c r="E672">
        <v>4</v>
      </c>
      <c r="F672">
        <v>26</v>
      </c>
      <c r="G672">
        <v>2</v>
      </c>
      <c r="H672">
        <v>1</v>
      </c>
      <c r="I672">
        <v>7</v>
      </c>
      <c r="J672">
        <f t="shared" si="30"/>
        <v>3</v>
      </c>
      <c r="K672">
        <f t="shared" si="31"/>
        <v>0</v>
      </c>
      <c r="L672" t="str">
        <f t="shared" si="32"/>
        <v>Home Win</v>
      </c>
    </row>
    <row r="673" spans="1:12" x14ac:dyDescent="0.35">
      <c r="A673">
        <v>2</v>
      </c>
      <c r="B673">
        <v>48</v>
      </c>
      <c r="C673">
        <v>1428</v>
      </c>
      <c r="D673">
        <v>4</v>
      </c>
      <c r="E673">
        <v>1</v>
      </c>
      <c r="F673">
        <v>21</v>
      </c>
      <c r="G673">
        <v>3</v>
      </c>
      <c r="H673">
        <v>1</v>
      </c>
      <c r="I673">
        <v>8</v>
      </c>
      <c r="J673">
        <f t="shared" si="30"/>
        <v>1</v>
      </c>
      <c r="K673">
        <f t="shared" si="31"/>
        <v>1</v>
      </c>
      <c r="L673" t="str">
        <f t="shared" si="32"/>
        <v>Draw</v>
      </c>
    </row>
    <row r="674" spans="1:12" x14ac:dyDescent="0.35">
      <c r="A674">
        <v>2</v>
      </c>
      <c r="B674">
        <v>49</v>
      </c>
      <c r="C674">
        <v>1429</v>
      </c>
      <c r="D674">
        <v>1</v>
      </c>
      <c r="E674">
        <v>1</v>
      </c>
      <c r="F674">
        <v>9</v>
      </c>
      <c r="G674">
        <v>4</v>
      </c>
      <c r="H674">
        <v>1</v>
      </c>
      <c r="I674">
        <v>11</v>
      </c>
      <c r="J674">
        <f t="shared" si="30"/>
        <v>1</v>
      </c>
      <c r="K674">
        <f t="shared" si="31"/>
        <v>1</v>
      </c>
      <c r="L674" t="str">
        <f t="shared" si="32"/>
        <v>Draw</v>
      </c>
    </row>
    <row r="675" spans="1:12" x14ac:dyDescent="0.35">
      <c r="A675">
        <v>2</v>
      </c>
      <c r="B675">
        <v>49</v>
      </c>
      <c r="C675">
        <v>1430</v>
      </c>
      <c r="D675">
        <v>5</v>
      </c>
      <c r="E675">
        <v>2</v>
      </c>
      <c r="F675">
        <v>26</v>
      </c>
      <c r="G675">
        <v>3</v>
      </c>
      <c r="H675">
        <v>1</v>
      </c>
      <c r="I675">
        <v>6</v>
      </c>
      <c r="J675">
        <f t="shared" si="30"/>
        <v>3</v>
      </c>
      <c r="K675">
        <f t="shared" si="31"/>
        <v>0</v>
      </c>
      <c r="L675" t="str">
        <f t="shared" si="32"/>
        <v>Home Win</v>
      </c>
    </row>
    <row r="676" spans="1:12" x14ac:dyDescent="0.35">
      <c r="A676">
        <v>2</v>
      </c>
      <c r="B676">
        <v>49</v>
      </c>
      <c r="C676">
        <v>1431</v>
      </c>
      <c r="D676">
        <v>6</v>
      </c>
      <c r="E676">
        <v>1</v>
      </c>
      <c r="F676">
        <v>18</v>
      </c>
      <c r="G676">
        <v>2</v>
      </c>
      <c r="H676">
        <v>1</v>
      </c>
      <c r="I676">
        <v>6</v>
      </c>
      <c r="J676">
        <f t="shared" si="30"/>
        <v>1</v>
      </c>
      <c r="K676">
        <f t="shared" si="31"/>
        <v>1</v>
      </c>
      <c r="L676" t="str">
        <f t="shared" si="32"/>
        <v>Draw</v>
      </c>
    </row>
    <row r="677" spans="1:12" x14ac:dyDescent="0.35">
      <c r="A677">
        <v>2</v>
      </c>
      <c r="B677">
        <v>49</v>
      </c>
      <c r="C677">
        <v>1432</v>
      </c>
      <c r="D677">
        <v>7</v>
      </c>
      <c r="E677">
        <v>1</v>
      </c>
      <c r="F677">
        <v>20</v>
      </c>
      <c r="G677">
        <v>28</v>
      </c>
      <c r="H677">
        <v>0</v>
      </c>
      <c r="I677">
        <v>9</v>
      </c>
      <c r="J677">
        <f t="shared" si="30"/>
        <v>3</v>
      </c>
      <c r="K677">
        <f t="shared" si="31"/>
        <v>0</v>
      </c>
      <c r="L677" t="str">
        <f t="shared" si="32"/>
        <v>Home Win</v>
      </c>
    </row>
    <row r="678" spans="1:12" x14ac:dyDescent="0.35">
      <c r="A678">
        <v>2</v>
      </c>
      <c r="B678">
        <v>49</v>
      </c>
      <c r="C678">
        <v>1433</v>
      </c>
      <c r="D678">
        <v>8</v>
      </c>
      <c r="E678">
        <v>3</v>
      </c>
      <c r="F678">
        <v>16</v>
      </c>
      <c r="G678">
        <v>27</v>
      </c>
      <c r="H678">
        <v>1</v>
      </c>
      <c r="I678">
        <v>9</v>
      </c>
      <c r="J678">
        <f t="shared" si="30"/>
        <v>3</v>
      </c>
      <c r="K678">
        <f t="shared" si="31"/>
        <v>0</v>
      </c>
      <c r="L678" t="str">
        <f t="shared" si="32"/>
        <v>Home Win</v>
      </c>
    </row>
    <row r="679" spans="1:12" x14ac:dyDescent="0.35">
      <c r="A679">
        <v>2</v>
      </c>
      <c r="B679">
        <v>49</v>
      </c>
      <c r="C679">
        <v>1434</v>
      </c>
      <c r="D679">
        <v>9</v>
      </c>
      <c r="E679">
        <v>2</v>
      </c>
      <c r="F679">
        <v>12</v>
      </c>
      <c r="G679">
        <v>26</v>
      </c>
      <c r="H679">
        <v>1</v>
      </c>
      <c r="I679">
        <v>4</v>
      </c>
      <c r="J679">
        <f t="shared" si="30"/>
        <v>3</v>
      </c>
      <c r="K679">
        <f t="shared" si="31"/>
        <v>0</v>
      </c>
      <c r="L679" t="str">
        <f t="shared" si="32"/>
        <v>Home Win</v>
      </c>
    </row>
    <row r="680" spans="1:12" x14ac:dyDescent="0.35">
      <c r="A680">
        <v>2</v>
      </c>
      <c r="B680">
        <v>49</v>
      </c>
      <c r="C680">
        <v>1435</v>
      </c>
      <c r="D680">
        <v>10</v>
      </c>
      <c r="E680">
        <v>1</v>
      </c>
      <c r="F680">
        <v>13</v>
      </c>
      <c r="G680">
        <v>25</v>
      </c>
      <c r="H680">
        <v>0</v>
      </c>
      <c r="I680">
        <v>11</v>
      </c>
      <c r="J680">
        <f t="shared" si="30"/>
        <v>3</v>
      </c>
      <c r="K680">
        <f t="shared" si="31"/>
        <v>0</v>
      </c>
      <c r="L680" t="str">
        <f t="shared" si="32"/>
        <v>Home Win</v>
      </c>
    </row>
    <row r="681" spans="1:12" x14ac:dyDescent="0.35">
      <c r="A681">
        <v>2</v>
      </c>
      <c r="B681">
        <v>49</v>
      </c>
      <c r="C681">
        <v>1436</v>
      </c>
      <c r="D681">
        <v>11</v>
      </c>
      <c r="E681">
        <v>2</v>
      </c>
      <c r="F681">
        <v>13</v>
      </c>
      <c r="G681">
        <v>24</v>
      </c>
      <c r="H681">
        <v>2</v>
      </c>
      <c r="I681">
        <v>23</v>
      </c>
      <c r="J681">
        <f t="shared" si="30"/>
        <v>1</v>
      </c>
      <c r="K681">
        <f t="shared" si="31"/>
        <v>1</v>
      </c>
      <c r="L681" t="str">
        <f t="shared" si="32"/>
        <v>Draw</v>
      </c>
    </row>
    <row r="682" spans="1:12" x14ac:dyDescent="0.35">
      <c r="A682">
        <v>2</v>
      </c>
      <c r="B682">
        <v>49</v>
      </c>
      <c r="C682">
        <v>1437</v>
      </c>
      <c r="D682">
        <v>12</v>
      </c>
      <c r="E682">
        <v>1</v>
      </c>
      <c r="F682">
        <v>9</v>
      </c>
      <c r="G682">
        <v>23</v>
      </c>
      <c r="H682">
        <v>1</v>
      </c>
      <c r="I682">
        <v>9</v>
      </c>
      <c r="J682">
        <f t="shared" si="30"/>
        <v>1</v>
      </c>
      <c r="K682">
        <f t="shared" si="31"/>
        <v>1</v>
      </c>
      <c r="L682" t="str">
        <f t="shared" si="32"/>
        <v>Draw</v>
      </c>
    </row>
    <row r="683" spans="1:12" x14ac:dyDescent="0.35">
      <c r="A683">
        <v>2</v>
      </c>
      <c r="B683">
        <v>49</v>
      </c>
      <c r="C683">
        <v>1438</v>
      </c>
      <c r="D683">
        <v>13</v>
      </c>
      <c r="E683">
        <v>2</v>
      </c>
      <c r="F683">
        <v>20</v>
      </c>
      <c r="G683">
        <v>22</v>
      </c>
      <c r="H683">
        <v>1</v>
      </c>
      <c r="I683">
        <v>9</v>
      </c>
      <c r="J683">
        <f t="shared" si="30"/>
        <v>3</v>
      </c>
      <c r="K683">
        <f t="shared" si="31"/>
        <v>0</v>
      </c>
      <c r="L683" t="str">
        <f t="shared" si="32"/>
        <v>Home Win</v>
      </c>
    </row>
    <row r="684" spans="1:12" x14ac:dyDescent="0.35">
      <c r="A684">
        <v>2</v>
      </c>
      <c r="B684">
        <v>49</v>
      </c>
      <c r="C684">
        <v>1439</v>
      </c>
      <c r="D684">
        <v>14</v>
      </c>
      <c r="E684">
        <v>1</v>
      </c>
      <c r="F684">
        <v>14</v>
      </c>
      <c r="G684">
        <v>21</v>
      </c>
      <c r="H684">
        <v>2</v>
      </c>
      <c r="I684">
        <v>7</v>
      </c>
      <c r="J684">
        <f t="shared" si="30"/>
        <v>0</v>
      </c>
      <c r="K684">
        <f t="shared" si="31"/>
        <v>3</v>
      </c>
      <c r="L684" t="str">
        <f t="shared" si="32"/>
        <v>Away Win</v>
      </c>
    </row>
    <row r="685" spans="1:12" x14ac:dyDescent="0.35">
      <c r="A685">
        <v>2</v>
      </c>
      <c r="B685">
        <v>49</v>
      </c>
      <c r="C685">
        <v>1440</v>
      </c>
      <c r="D685">
        <v>15</v>
      </c>
      <c r="E685">
        <v>5</v>
      </c>
      <c r="F685">
        <v>31</v>
      </c>
      <c r="G685">
        <v>20</v>
      </c>
      <c r="H685">
        <v>1</v>
      </c>
      <c r="I685">
        <v>4</v>
      </c>
      <c r="J685">
        <f t="shared" si="30"/>
        <v>3</v>
      </c>
      <c r="K685">
        <f t="shared" si="31"/>
        <v>0</v>
      </c>
      <c r="L685" t="str">
        <f t="shared" si="32"/>
        <v>Home Win</v>
      </c>
    </row>
    <row r="686" spans="1:12" x14ac:dyDescent="0.35">
      <c r="A686">
        <v>2</v>
      </c>
      <c r="B686">
        <v>49</v>
      </c>
      <c r="C686">
        <v>1441</v>
      </c>
      <c r="D686">
        <v>16</v>
      </c>
      <c r="E686">
        <v>0</v>
      </c>
      <c r="F686">
        <v>15</v>
      </c>
      <c r="G686">
        <v>19</v>
      </c>
      <c r="H686">
        <v>3</v>
      </c>
      <c r="I686">
        <v>25</v>
      </c>
      <c r="J686">
        <f t="shared" si="30"/>
        <v>0</v>
      </c>
      <c r="K686">
        <f t="shared" si="31"/>
        <v>3</v>
      </c>
      <c r="L686" t="str">
        <f t="shared" si="32"/>
        <v>Away Win</v>
      </c>
    </row>
    <row r="687" spans="1:12" x14ac:dyDescent="0.35">
      <c r="A687">
        <v>2</v>
      </c>
      <c r="B687">
        <v>49</v>
      </c>
      <c r="C687">
        <v>1442</v>
      </c>
      <c r="D687">
        <v>17</v>
      </c>
      <c r="E687">
        <v>2</v>
      </c>
      <c r="F687">
        <v>14</v>
      </c>
      <c r="G687">
        <v>18</v>
      </c>
      <c r="H687">
        <v>1</v>
      </c>
      <c r="I687">
        <v>6</v>
      </c>
      <c r="J687">
        <f t="shared" si="30"/>
        <v>3</v>
      </c>
      <c r="K687">
        <f t="shared" si="31"/>
        <v>0</v>
      </c>
      <c r="L687" t="str">
        <f t="shared" si="32"/>
        <v>Home Win</v>
      </c>
    </row>
    <row r="688" spans="1:12" x14ac:dyDescent="0.35">
      <c r="A688">
        <v>2</v>
      </c>
      <c r="B688">
        <v>50</v>
      </c>
      <c r="C688">
        <v>1443</v>
      </c>
      <c r="D688">
        <v>13</v>
      </c>
      <c r="E688">
        <v>4</v>
      </c>
      <c r="F688">
        <v>18</v>
      </c>
      <c r="G688">
        <v>1</v>
      </c>
      <c r="H688">
        <v>0</v>
      </c>
      <c r="I688">
        <v>8</v>
      </c>
      <c r="J688">
        <f t="shared" si="30"/>
        <v>3</v>
      </c>
      <c r="K688">
        <f t="shared" si="31"/>
        <v>0</v>
      </c>
      <c r="L688" t="str">
        <f t="shared" si="32"/>
        <v>Home Win</v>
      </c>
    </row>
    <row r="689" spans="1:12" x14ac:dyDescent="0.35">
      <c r="A689">
        <v>2</v>
      </c>
      <c r="B689">
        <v>50</v>
      </c>
      <c r="C689">
        <v>1444</v>
      </c>
      <c r="D689">
        <v>12</v>
      </c>
      <c r="E689">
        <v>1</v>
      </c>
      <c r="F689">
        <v>15</v>
      </c>
      <c r="G689">
        <v>14</v>
      </c>
      <c r="H689">
        <v>0</v>
      </c>
      <c r="I689">
        <v>11</v>
      </c>
      <c r="J689">
        <f t="shared" si="30"/>
        <v>3</v>
      </c>
      <c r="K689">
        <f t="shared" si="31"/>
        <v>0</v>
      </c>
      <c r="L689" t="str">
        <f t="shared" si="32"/>
        <v>Home Win</v>
      </c>
    </row>
    <row r="690" spans="1:12" x14ac:dyDescent="0.35">
      <c r="A690">
        <v>2</v>
      </c>
      <c r="B690">
        <v>50</v>
      </c>
      <c r="C690">
        <v>1445</v>
      </c>
      <c r="D690">
        <v>11</v>
      </c>
      <c r="E690">
        <v>0</v>
      </c>
      <c r="F690">
        <v>7</v>
      </c>
      <c r="G690">
        <v>15</v>
      </c>
      <c r="H690">
        <v>2</v>
      </c>
      <c r="I690">
        <v>20</v>
      </c>
      <c r="J690">
        <f t="shared" si="30"/>
        <v>0</v>
      </c>
      <c r="K690">
        <f t="shared" si="31"/>
        <v>3</v>
      </c>
      <c r="L690" t="str">
        <f t="shared" si="32"/>
        <v>Away Win</v>
      </c>
    </row>
    <row r="691" spans="1:12" x14ac:dyDescent="0.35">
      <c r="A691">
        <v>2</v>
      </c>
      <c r="B691">
        <v>50</v>
      </c>
      <c r="C691">
        <v>1446</v>
      </c>
      <c r="D691">
        <v>10</v>
      </c>
      <c r="E691">
        <v>1</v>
      </c>
      <c r="F691">
        <v>19</v>
      </c>
      <c r="G691">
        <v>16</v>
      </c>
      <c r="H691">
        <v>1</v>
      </c>
      <c r="I691">
        <v>11</v>
      </c>
      <c r="J691">
        <f t="shared" si="30"/>
        <v>1</v>
      </c>
      <c r="K691">
        <f t="shared" si="31"/>
        <v>1</v>
      </c>
      <c r="L691" t="str">
        <f t="shared" si="32"/>
        <v>Draw</v>
      </c>
    </row>
    <row r="692" spans="1:12" x14ac:dyDescent="0.35">
      <c r="A692">
        <v>2</v>
      </c>
      <c r="B692">
        <v>50</v>
      </c>
      <c r="C692">
        <v>1447</v>
      </c>
      <c r="D692">
        <v>9</v>
      </c>
      <c r="E692">
        <v>1</v>
      </c>
      <c r="F692">
        <v>17</v>
      </c>
      <c r="G692">
        <v>17</v>
      </c>
      <c r="H692">
        <v>2</v>
      </c>
      <c r="I692">
        <v>11</v>
      </c>
      <c r="J692">
        <f t="shared" si="30"/>
        <v>0</v>
      </c>
      <c r="K692">
        <f t="shared" si="31"/>
        <v>3</v>
      </c>
      <c r="L692" t="str">
        <f t="shared" si="32"/>
        <v>Away Win</v>
      </c>
    </row>
    <row r="693" spans="1:12" x14ac:dyDescent="0.35">
      <c r="A693">
        <v>2</v>
      </c>
      <c r="B693">
        <v>50</v>
      </c>
      <c r="C693">
        <v>1448</v>
      </c>
      <c r="D693">
        <v>8</v>
      </c>
      <c r="E693">
        <v>3</v>
      </c>
      <c r="F693">
        <v>26</v>
      </c>
      <c r="G693">
        <v>18</v>
      </c>
      <c r="H693">
        <v>2</v>
      </c>
      <c r="I693">
        <v>6</v>
      </c>
      <c r="J693">
        <f t="shared" si="30"/>
        <v>3</v>
      </c>
      <c r="K693">
        <f t="shared" si="31"/>
        <v>0</v>
      </c>
      <c r="L693" t="str">
        <f t="shared" si="32"/>
        <v>Home Win</v>
      </c>
    </row>
    <row r="694" spans="1:12" x14ac:dyDescent="0.35">
      <c r="A694">
        <v>2</v>
      </c>
      <c r="B694">
        <v>50</v>
      </c>
      <c r="C694">
        <v>1449</v>
      </c>
      <c r="D694">
        <v>7</v>
      </c>
      <c r="E694">
        <v>1</v>
      </c>
      <c r="F694">
        <v>15</v>
      </c>
      <c r="G694">
        <v>19</v>
      </c>
      <c r="H694">
        <v>3</v>
      </c>
      <c r="I694">
        <v>13</v>
      </c>
      <c r="J694">
        <f t="shared" si="30"/>
        <v>0</v>
      </c>
      <c r="K694">
        <f t="shared" si="31"/>
        <v>3</v>
      </c>
      <c r="L694" t="str">
        <f t="shared" si="32"/>
        <v>Away Win</v>
      </c>
    </row>
    <row r="695" spans="1:12" x14ac:dyDescent="0.35">
      <c r="A695">
        <v>2</v>
      </c>
      <c r="B695">
        <v>50</v>
      </c>
      <c r="C695">
        <v>1450</v>
      </c>
      <c r="D695">
        <v>6</v>
      </c>
      <c r="E695">
        <v>3</v>
      </c>
      <c r="F695">
        <v>31</v>
      </c>
      <c r="G695">
        <v>20</v>
      </c>
      <c r="H695">
        <v>0</v>
      </c>
      <c r="I695">
        <v>4</v>
      </c>
      <c r="J695">
        <f t="shared" si="30"/>
        <v>3</v>
      </c>
      <c r="K695">
        <f t="shared" si="31"/>
        <v>0</v>
      </c>
      <c r="L695" t="str">
        <f t="shared" si="32"/>
        <v>Home Win</v>
      </c>
    </row>
    <row r="696" spans="1:12" x14ac:dyDescent="0.35">
      <c r="A696">
        <v>2</v>
      </c>
      <c r="B696">
        <v>50</v>
      </c>
      <c r="C696">
        <v>1451</v>
      </c>
      <c r="D696">
        <v>5</v>
      </c>
      <c r="E696">
        <v>0</v>
      </c>
      <c r="F696">
        <v>17</v>
      </c>
      <c r="G696">
        <v>21</v>
      </c>
      <c r="H696">
        <v>2</v>
      </c>
      <c r="I696">
        <v>11</v>
      </c>
      <c r="J696">
        <f t="shared" si="30"/>
        <v>0</v>
      </c>
      <c r="K696">
        <f t="shared" si="31"/>
        <v>3</v>
      </c>
      <c r="L696" t="str">
        <f t="shared" si="32"/>
        <v>Away Win</v>
      </c>
    </row>
    <row r="697" spans="1:12" x14ac:dyDescent="0.35">
      <c r="A697">
        <v>2</v>
      </c>
      <c r="B697">
        <v>50</v>
      </c>
      <c r="C697">
        <v>1452</v>
      </c>
      <c r="D697">
        <v>4</v>
      </c>
      <c r="E697">
        <v>2</v>
      </c>
      <c r="F697">
        <v>25</v>
      </c>
      <c r="G697">
        <v>22</v>
      </c>
      <c r="H697">
        <v>0</v>
      </c>
      <c r="I697">
        <v>10</v>
      </c>
      <c r="J697">
        <f t="shared" si="30"/>
        <v>3</v>
      </c>
      <c r="K697">
        <f t="shared" si="31"/>
        <v>0</v>
      </c>
      <c r="L697" t="str">
        <f t="shared" si="32"/>
        <v>Home Win</v>
      </c>
    </row>
    <row r="698" spans="1:12" x14ac:dyDescent="0.35">
      <c r="A698">
        <v>2</v>
      </c>
      <c r="B698">
        <v>50</v>
      </c>
      <c r="C698">
        <v>1453</v>
      </c>
      <c r="D698">
        <v>3</v>
      </c>
      <c r="E698">
        <v>1</v>
      </c>
      <c r="F698">
        <v>18</v>
      </c>
      <c r="G698">
        <v>23</v>
      </c>
      <c r="H698">
        <v>1</v>
      </c>
      <c r="I698">
        <v>8</v>
      </c>
      <c r="J698">
        <f t="shared" si="30"/>
        <v>1</v>
      </c>
      <c r="K698">
        <f t="shared" si="31"/>
        <v>1</v>
      </c>
      <c r="L698" t="str">
        <f t="shared" si="32"/>
        <v>Draw</v>
      </c>
    </row>
    <row r="699" spans="1:12" x14ac:dyDescent="0.35">
      <c r="A699">
        <v>2</v>
      </c>
      <c r="B699">
        <v>50</v>
      </c>
      <c r="C699">
        <v>1454</v>
      </c>
      <c r="D699">
        <v>2</v>
      </c>
      <c r="E699">
        <v>1</v>
      </c>
      <c r="F699">
        <v>13</v>
      </c>
      <c r="G699">
        <v>24</v>
      </c>
      <c r="H699">
        <v>0</v>
      </c>
      <c r="I699">
        <v>21</v>
      </c>
      <c r="J699">
        <f t="shared" si="30"/>
        <v>3</v>
      </c>
      <c r="K699">
        <f t="shared" si="31"/>
        <v>0</v>
      </c>
      <c r="L699" t="str">
        <f t="shared" si="32"/>
        <v>Home Win</v>
      </c>
    </row>
    <row r="700" spans="1:12" x14ac:dyDescent="0.35">
      <c r="A700">
        <v>2</v>
      </c>
      <c r="B700">
        <v>50</v>
      </c>
      <c r="C700">
        <v>1455</v>
      </c>
      <c r="D700">
        <v>28</v>
      </c>
      <c r="E700">
        <v>1</v>
      </c>
      <c r="F700">
        <v>19</v>
      </c>
      <c r="G700">
        <v>25</v>
      </c>
      <c r="H700">
        <v>0</v>
      </c>
      <c r="I700">
        <v>6</v>
      </c>
      <c r="J700">
        <f t="shared" si="30"/>
        <v>3</v>
      </c>
      <c r="K700">
        <f t="shared" si="31"/>
        <v>0</v>
      </c>
      <c r="L700" t="str">
        <f t="shared" si="32"/>
        <v>Home Win</v>
      </c>
    </row>
    <row r="701" spans="1:12" x14ac:dyDescent="0.35">
      <c r="A701">
        <v>2</v>
      </c>
      <c r="B701">
        <v>50</v>
      </c>
      <c r="C701">
        <v>1456</v>
      </c>
      <c r="D701">
        <v>27</v>
      </c>
      <c r="E701">
        <v>1</v>
      </c>
      <c r="F701">
        <v>23</v>
      </c>
      <c r="G701">
        <v>26</v>
      </c>
      <c r="H701">
        <v>0</v>
      </c>
      <c r="I701">
        <v>3</v>
      </c>
      <c r="J701">
        <f t="shared" si="30"/>
        <v>3</v>
      </c>
      <c r="K701">
        <f t="shared" si="31"/>
        <v>0</v>
      </c>
      <c r="L701" t="str">
        <f t="shared" si="32"/>
        <v>Home Win</v>
      </c>
    </row>
    <row r="702" spans="1:12" x14ac:dyDescent="0.35">
      <c r="A702">
        <v>2</v>
      </c>
      <c r="B702">
        <v>51</v>
      </c>
      <c r="C702">
        <v>1457</v>
      </c>
      <c r="D702">
        <v>1</v>
      </c>
      <c r="E702">
        <v>1</v>
      </c>
      <c r="F702">
        <v>14</v>
      </c>
      <c r="G702">
        <v>7</v>
      </c>
      <c r="H702">
        <v>2</v>
      </c>
      <c r="I702">
        <v>19</v>
      </c>
      <c r="J702">
        <f t="shared" si="30"/>
        <v>0</v>
      </c>
      <c r="K702">
        <f t="shared" si="31"/>
        <v>3</v>
      </c>
      <c r="L702" t="str">
        <f t="shared" si="32"/>
        <v>Away Win</v>
      </c>
    </row>
    <row r="703" spans="1:12" x14ac:dyDescent="0.35">
      <c r="A703">
        <v>2</v>
      </c>
      <c r="B703">
        <v>51</v>
      </c>
      <c r="C703">
        <v>1458</v>
      </c>
      <c r="D703">
        <v>8</v>
      </c>
      <c r="E703">
        <v>1</v>
      </c>
      <c r="F703">
        <v>15</v>
      </c>
      <c r="G703">
        <v>6</v>
      </c>
      <c r="H703">
        <v>1</v>
      </c>
      <c r="I703">
        <v>6</v>
      </c>
      <c r="J703">
        <f t="shared" si="30"/>
        <v>1</v>
      </c>
      <c r="K703">
        <f t="shared" si="31"/>
        <v>1</v>
      </c>
      <c r="L703" t="str">
        <f t="shared" si="32"/>
        <v>Draw</v>
      </c>
    </row>
    <row r="704" spans="1:12" x14ac:dyDescent="0.35">
      <c r="A704">
        <v>2</v>
      </c>
      <c r="B704">
        <v>51</v>
      </c>
      <c r="C704">
        <v>1459</v>
      </c>
      <c r="D704">
        <v>9</v>
      </c>
      <c r="E704">
        <v>0</v>
      </c>
      <c r="F704">
        <v>5</v>
      </c>
      <c r="G704">
        <v>5</v>
      </c>
      <c r="H704">
        <v>4</v>
      </c>
      <c r="I704">
        <v>16</v>
      </c>
      <c r="J704">
        <f t="shared" si="30"/>
        <v>0</v>
      </c>
      <c r="K704">
        <f t="shared" si="31"/>
        <v>3</v>
      </c>
      <c r="L704" t="str">
        <f t="shared" si="32"/>
        <v>Away Win</v>
      </c>
    </row>
    <row r="705" spans="1:12" x14ac:dyDescent="0.35">
      <c r="A705">
        <v>2</v>
      </c>
      <c r="B705">
        <v>51</v>
      </c>
      <c r="C705">
        <v>1460</v>
      </c>
      <c r="D705">
        <v>10</v>
      </c>
      <c r="E705">
        <v>2</v>
      </c>
      <c r="F705">
        <v>11</v>
      </c>
      <c r="G705">
        <v>4</v>
      </c>
      <c r="H705">
        <v>5</v>
      </c>
      <c r="I705">
        <v>26</v>
      </c>
      <c r="J705">
        <f t="shared" si="30"/>
        <v>0</v>
      </c>
      <c r="K705">
        <f t="shared" si="31"/>
        <v>3</v>
      </c>
      <c r="L705" t="str">
        <f t="shared" si="32"/>
        <v>Away Win</v>
      </c>
    </row>
    <row r="706" spans="1:12" x14ac:dyDescent="0.35">
      <c r="A706">
        <v>2</v>
      </c>
      <c r="B706">
        <v>51</v>
      </c>
      <c r="C706">
        <v>1461</v>
      </c>
      <c r="D706">
        <v>11</v>
      </c>
      <c r="E706">
        <v>2</v>
      </c>
      <c r="F706">
        <v>16</v>
      </c>
      <c r="G706">
        <v>3</v>
      </c>
      <c r="H706">
        <v>0</v>
      </c>
      <c r="I706">
        <v>10</v>
      </c>
      <c r="J706">
        <f t="shared" ref="J706:J757" si="33">IF(E706&gt;H706, 3, IF(E706=H706, 1, 0))</f>
        <v>3</v>
      </c>
      <c r="K706">
        <f t="shared" ref="K706:K757" si="34">IF(E706&lt;H706, 3, IF(E706=H706, 1, 0))</f>
        <v>0</v>
      </c>
      <c r="L706" t="str">
        <f t="shared" si="32"/>
        <v>Home Win</v>
      </c>
    </row>
    <row r="707" spans="1:12" x14ac:dyDescent="0.35">
      <c r="A707">
        <v>2</v>
      </c>
      <c r="B707">
        <v>51</v>
      </c>
      <c r="C707">
        <v>1462</v>
      </c>
      <c r="D707">
        <v>12</v>
      </c>
      <c r="E707">
        <v>3</v>
      </c>
      <c r="F707">
        <v>20</v>
      </c>
      <c r="G707">
        <v>2</v>
      </c>
      <c r="H707">
        <v>1</v>
      </c>
      <c r="I707">
        <v>14</v>
      </c>
      <c r="J707">
        <f t="shared" si="33"/>
        <v>3</v>
      </c>
      <c r="K707">
        <f t="shared" si="34"/>
        <v>0</v>
      </c>
      <c r="L707" t="str">
        <f t="shared" ref="L707:L757" si="35">IF(J707=1, "Draw", IF(J707=3, "Home Win", "Away Win"))</f>
        <v>Home Win</v>
      </c>
    </row>
    <row r="708" spans="1:12" x14ac:dyDescent="0.35">
      <c r="A708">
        <v>2</v>
      </c>
      <c r="B708">
        <v>51</v>
      </c>
      <c r="C708">
        <v>1463</v>
      </c>
      <c r="D708">
        <v>13</v>
      </c>
      <c r="E708">
        <v>0</v>
      </c>
      <c r="F708">
        <v>5</v>
      </c>
      <c r="G708">
        <v>28</v>
      </c>
      <c r="H708">
        <v>1</v>
      </c>
      <c r="I708">
        <v>16</v>
      </c>
      <c r="J708">
        <f t="shared" si="33"/>
        <v>0</v>
      </c>
      <c r="K708">
        <f t="shared" si="34"/>
        <v>3</v>
      </c>
      <c r="L708" t="str">
        <f t="shared" si="35"/>
        <v>Away Win</v>
      </c>
    </row>
    <row r="709" spans="1:12" x14ac:dyDescent="0.35">
      <c r="A709">
        <v>2</v>
      </c>
      <c r="B709">
        <v>51</v>
      </c>
      <c r="C709">
        <v>1464</v>
      </c>
      <c r="D709">
        <v>14</v>
      </c>
      <c r="E709">
        <v>3</v>
      </c>
      <c r="F709">
        <v>12</v>
      </c>
      <c r="G709">
        <v>27</v>
      </c>
      <c r="H709">
        <v>3</v>
      </c>
      <c r="I709">
        <v>19</v>
      </c>
      <c r="J709">
        <f t="shared" si="33"/>
        <v>1</v>
      </c>
      <c r="K709">
        <f t="shared" si="34"/>
        <v>1</v>
      </c>
      <c r="L709" t="str">
        <f t="shared" si="35"/>
        <v>Draw</v>
      </c>
    </row>
    <row r="710" spans="1:12" x14ac:dyDescent="0.35">
      <c r="A710">
        <v>2</v>
      </c>
      <c r="B710">
        <v>51</v>
      </c>
      <c r="C710">
        <v>1465</v>
      </c>
      <c r="D710">
        <v>15</v>
      </c>
      <c r="E710">
        <v>7</v>
      </c>
      <c r="F710">
        <v>30</v>
      </c>
      <c r="G710">
        <v>26</v>
      </c>
      <c r="H710">
        <v>1</v>
      </c>
      <c r="I710">
        <v>4</v>
      </c>
      <c r="J710">
        <f t="shared" si="33"/>
        <v>3</v>
      </c>
      <c r="K710">
        <f t="shared" si="34"/>
        <v>0</v>
      </c>
      <c r="L710" t="str">
        <f t="shared" si="35"/>
        <v>Home Win</v>
      </c>
    </row>
    <row r="711" spans="1:12" x14ac:dyDescent="0.35">
      <c r="A711">
        <v>2</v>
      </c>
      <c r="B711">
        <v>51</v>
      </c>
      <c r="C711">
        <v>1466</v>
      </c>
      <c r="D711">
        <v>16</v>
      </c>
      <c r="E711">
        <v>2</v>
      </c>
      <c r="F711">
        <v>22</v>
      </c>
      <c r="G711">
        <v>25</v>
      </c>
      <c r="H711">
        <v>0</v>
      </c>
      <c r="I711">
        <v>13</v>
      </c>
      <c r="J711">
        <f t="shared" si="33"/>
        <v>3</v>
      </c>
      <c r="K711">
        <f t="shared" si="34"/>
        <v>0</v>
      </c>
      <c r="L711" t="str">
        <f t="shared" si="35"/>
        <v>Home Win</v>
      </c>
    </row>
    <row r="712" spans="1:12" x14ac:dyDescent="0.35">
      <c r="A712">
        <v>2</v>
      </c>
      <c r="B712">
        <v>51</v>
      </c>
      <c r="C712">
        <v>1467</v>
      </c>
      <c r="D712">
        <v>17</v>
      </c>
      <c r="E712">
        <v>1</v>
      </c>
      <c r="F712">
        <v>22</v>
      </c>
      <c r="G712">
        <v>24</v>
      </c>
      <c r="H712">
        <v>0</v>
      </c>
      <c r="I712">
        <v>5</v>
      </c>
      <c r="J712">
        <f t="shared" si="33"/>
        <v>3</v>
      </c>
      <c r="K712">
        <f t="shared" si="34"/>
        <v>0</v>
      </c>
      <c r="L712" t="str">
        <f t="shared" si="35"/>
        <v>Home Win</v>
      </c>
    </row>
    <row r="713" spans="1:12" x14ac:dyDescent="0.35">
      <c r="A713">
        <v>2</v>
      </c>
      <c r="B713">
        <v>51</v>
      </c>
      <c r="C713">
        <v>1468</v>
      </c>
      <c r="D713">
        <v>18</v>
      </c>
      <c r="E713">
        <v>1</v>
      </c>
      <c r="F713">
        <v>14</v>
      </c>
      <c r="G713">
        <v>23</v>
      </c>
      <c r="H713">
        <v>0</v>
      </c>
      <c r="I713">
        <v>9</v>
      </c>
      <c r="J713">
        <f t="shared" si="33"/>
        <v>3</v>
      </c>
      <c r="K713">
        <f t="shared" si="34"/>
        <v>0</v>
      </c>
      <c r="L713" t="str">
        <f t="shared" si="35"/>
        <v>Home Win</v>
      </c>
    </row>
    <row r="714" spans="1:12" x14ac:dyDescent="0.35">
      <c r="A714">
        <v>2</v>
      </c>
      <c r="B714">
        <v>51</v>
      </c>
      <c r="C714">
        <v>1469</v>
      </c>
      <c r="D714">
        <v>19</v>
      </c>
      <c r="E714">
        <v>2</v>
      </c>
      <c r="F714">
        <v>21</v>
      </c>
      <c r="G714">
        <v>22</v>
      </c>
      <c r="H714">
        <v>0</v>
      </c>
      <c r="I714">
        <v>7</v>
      </c>
      <c r="J714">
        <f t="shared" si="33"/>
        <v>3</v>
      </c>
      <c r="K714">
        <f t="shared" si="34"/>
        <v>0</v>
      </c>
      <c r="L714" t="str">
        <f t="shared" si="35"/>
        <v>Home Win</v>
      </c>
    </row>
    <row r="715" spans="1:12" x14ac:dyDescent="0.35">
      <c r="A715">
        <v>2</v>
      </c>
      <c r="B715">
        <v>51</v>
      </c>
      <c r="C715">
        <v>1470</v>
      </c>
      <c r="D715">
        <v>20</v>
      </c>
      <c r="E715">
        <v>1</v>
      </c>
      <c r="F715">
        <v>7</v>
      </c>
      <c r="G715">
        <v>21</v>
      </c>
      <c r="H715">
        <v>1</v>
      </c>
      <c r="I715">
        <v>18</v>
      </c>
      <c r="J715">
        <f t="shared" si="33"/>
        <v>1</v>
      </c>
      <c r="K715">
        <f t="shared" si="34"/>
        <v>1</v>
      </c>
      <c r="L715" t="str">
        <f t="shared" si="35"/>
        <v>Draw</v>
      </c>
    </row>
    <row r="716" spans="1:12" x14ac:dyDescent="0.35">
      <c r="A716">
        <v>2</v>
      </c>
      <c r="B716">
        <v>52</v>
      </c>
      <c r="C716">
        <v>1471</v>
      </c>
      <c r="D716">
        <v>1</v>
      </c>
      <c r="E716">
        <v>2</v>
      </c>
      <c r="F716">
        <v>15</v>
      </c>
      <c r="G716">
        <v>14</v>
      </c>
      <c r="H716">
        <v>0</v>
      </c>
      <c r="I716">
        <v>6</v>
      </c>
      <c r="J716">
        <f t="shared" si="33"/>
        <v>3</v>
      </c>
      <c r="K716">
        <f t="shared" si="34"/>
        <v>0</v>
      </c>
      <c r="L716" t="str">
        <f t="shared" si="35"/>
        <v>Home Win</v>
      </c>
    </row>
    <row r="717" spans="1:12" x14ac:dyDescent="0.35">
      <c r="A717">
        <v>2</v>
      </c>
      <c r="B717">
        <v>52</v>
      </c>
      <c r="C717">
        <v>1472</v>
      </c>
      <c r="D717">
        <v>15</v>
      </c>
      <c r="E717">
        <v>5</v>
      </c>
      <c r="F717">
        <v>23</v>
      </c>
      <c r="G717">
        <v>13</v>
      </c>
      <c r="H717">
        <v>0</v>
      </c>
      <c r="I717">
        <v>7</v>
      </c>
      <c r="J717">
        <f t="shared" si="33"/>
        <v>3</v>
      </c>
      <c r="K717">
        <f t="shared" si="34"/>
        <v>0</v>
      </c>
      <c r="L717" t="str">
        <f t="shared" si="35"/>
        <v>Home Win</v>
      </c>
    </row>
    <row r="718" spans="1:12" x14ac:dyDescent="0.35">
      <c r="A718">
        <v>2</v>
      </c>
      <c r="B718">
        <v>52</v>
      </c>
      <c r="C718">
        <v>1473</v>
      </c>
      <c r="D718">
        <v>16</v>
      </c>
      <c r="E718">
        <v>2</v>
      </c>
      <c r="F718">
        <v>12</v>
      </c>
      <c r="G718">
        <v>12</v>
      </c>
      <c r="H718">
        <v>1</v>
      </c>
      <c r="I718">
        <v>15</v>
      </c>
      <c r="J718">
        <f t="shared" si="33"/>
        <v>3</v>
      </c>
      <c r="K718">
        <f t="shared" si="34"/>
        <v>0</v>
      </c>
      <c r="L718" t="str">
        <f t="shared" si="35"/>
        <v>Home Win</v>
      </c>
    </row>
    <row r="719" spans="1:12" x14ac:dyDescent="0.35">
      <c r="A719">
        <v>2</v>
      </c>
      <c r="B719">
        <v>52</v>
      </c>
      <c r="C719">
        <v>1474</v>
      </c>
      <c r="D719">
        <v>17</v>
      </c>
      <c r="E719">
        <v>5</v>
      </c>
      <c r="F719">
        <v>15</v>
      </c>
      <c r="G719">
        <v>11</v>
      </c>
      <c r="H719">
        <v>4</v>
      </c>
      <c r="I719">
        <v>14</v>
      </c>
      <c r="J719">
        <f t="shared" si="33"/>
        <v>3</v>
      </c>
      <c r="K719">
        <f t="shared" si="34"/>
        <v>0</v>
      </c>
      <c r="L719" t="str">
        <f t="shared" si="35"/>
        <v>Home Win</v>
      </c>
    </row>
    <row r="720" spans="1:12" x14ac:dyDescent="0.35">
      <c r="A720">
        <v>2</v>
      </c>
      <c r="B720">
        <v>52</v>
      </c>
      <c r="C720">
        <v>1475</v>
      </c>
      <c r="D720">
        <v>18</v>
      </c>
      <c r="E720">
        <v>2</v>
      </c>
      <c r="F720">
        <v>23</v>
      </c>
      <c r="G720">
        <v>10</v>
      </c>
      <c r="H720">
        <v>1</v>
      </c>
      <c r="I720">
        <v>13</v>
      </c>
      <c r="J720">
        <f t="shared" si="33"/>
        <v>3</v>
      </c>
      <c r="K720">
        <f t="shared" si="34"/>
        <v>0</v>
      </c>
      <c r="L720" t="str">
        <f t="shared" si="35"/>
        <v>Home Win</v>
      </c>
    </row>
    <row r="721" spans="1:12" x14ac:dyDescent="0.35">
      <c r="A721">
        <v>2</v>
      </c>
      <c r="B721">
        <v>52</v>
      </c>
      <c r="C721">
        <v>1476</v>
      </c>
      <c r="D721">
        <v>19</v>
      </c>
      <c r="E721">
        <v>0</v>
      </c>
      <c r="F721">
        <v>16</v>
      </c>
      <c r="G721">
        <v>9</v>
      </c>
      <c r="H721">
        <v>1</v>
      </c>
      <c r="I721">
        <v>9</v>
      </c>
      <c r="J721">
        <f t="shared" si="33"/>
        <v>0</v>
      </c>
      <c r="K721">
        <f t="shared" si="34"/>
        <v>3</v>
      </c>
      <c r="L721" t="str">
        <f t="shared" si="35"/>
        <v>Away Win</v>
      </c>
    </row>
    <row r="722" spans="1:12" x14ac:dyDescent="0.35">
      <c r="A722">
        <v>2</v>
      </c>
      <c r="B722">
        <v>52</v>
      </c>
      <c r="C722">
        <v>1477</v>
      </c>
      <c r="D722">
        <v>20</v>
      </c>
      <c r="E722">
        <v>0</v>
      </c>
      <c r="F722">
        <v>9</v>
      </c>
      <c r="G722">
        <v>8</v>
      </c>
      <c r="H722">
        <v>3</v>
      </c>
      <c r="I722">
        <v>28</v>
      </c>
      <c r="J722">
        <f t="shared" si="33"/>
        <v>0</v>
      </c>
      <c r="K722">
        <f t="shared" si="34"/>
        <v>3</v>
      </c>
      <c r="L722" t="str">
        <f t="shared" si="35"/>
        <v>Away Win</v>
      </c>
    </row>
    <row r="723" spans="1:12" x14ac:dyDescent="0.35">
      <c r="A723">
        <v>2</v>
      </c>
      <c r="B723">
        <v>52</v>
      </c>
      <c r="C723">
        <v>1478</v>
      </c>
      <c r="D723">
        <v>21</v>
      </c>
      <c r="E723">
        <v>0</v>
      </c>
      <c r="F723">
        <v>12</v>
      </c>
      <c r="G723">
        <v>7</v>
      </c>
      <c r="H723">
        <v>4</v>
      </c>
      <c r="I723">
        <v>14</v>
      </c>
      <c r="J723">
        <f t="shared" si="33"/>
        <v>0</v>
      </c>
      <c r="K723">
        <f t="shared" si="34"/>
        <v>3</v>
      </c>
      <c r="L723" t="str">
        <f t="shared" si="35"/>
        <v>Away Win</v>
      </c>
    </row>
    <row r="724" spans="1:12" x14ac:dyDescent="0.35">
      <c r="A724">
        <v>2</v>
      </c>
      <c r="B724">
        <v>52</v>
      </c>
      <c r="C724">
        <v>1479</v>
      </c>
      <c r="D724">
        <v>22</v>
      </c>
      <c r="E724">
        <v>0</v>
      </c>
      <c r="F724">
        <v>11</v>
      </c>
      <c r="G724">
        <v>6</v>
      </c>
      <c r="H724">
        <v>0</v>
      </c>
      <c r="I724">
        <v>6</v>
      </c>
      <c r="J724">
        <f t="shared" si="33"/>
        <v>1</v>
      </c>
      <c r="K724">
        <f t="shared" si="34"/>
        <v>1</v>
      </c>
      <c r="L724" t="str">
        <f t="shared" si="35"/>
        <v>Draw</v>
      </c>
    </row>
    <row r="725" spans="1:12" x14ac:dyDescent="0.35">
      <c r="A725">
        <v>2</v>
      </c>
      <c r="B725">
        <v>52</v>
      </c>
      <c r="C725">
        <v>1480</v>
      </c>
      <c r="D725">
        <v>23</v>
      </c>
      <c r="E725">
        <v>3</v>
      </c>
      <c r="F725">
        <v>12</v>
      </c>
      <c r="G725">
        <v>5</v>
      </c>
      <c r="H725">
        <v>0</v>
      </c>
      <c r="I725">
        <v>19</v>
      </c>
      <c r="J725">
        <f t="shared" si="33"/>
        <v>3</v>
      </c>
      <c r="K725">
        <f t="shared" si="34"/>
        <v>0</v>
      </c>
      <c r="L725" t="str">
        <f t="shared" si="35"/>
        <v>Home Win</v>
      </c>
    </row>
    <row r="726" spans="1:12" x14ac:dyDescent="0.35">
      <c r="A726">
        <v>2</v>
      </c>
      <c r="B726">
        <v>52</v>
      </c>
      <c r="C726">
        <v>1481</v>
      </c>
      <c r="D726">
        <v>24</v>
      </c>
      <c r="E726">
        <v>0</v>
      </c>
      <c r="F726">
        <v>14</v>
      </c>
      <c r="G726">
        <v>4</v>
      </c>
      <c r="H726">
        <v>1</v>
      </c>
      <c r="I726">
        <v>16</v>
      </c>
      <c r="J726">
        <f t="shared" si="33"/>
        <v>0</v>
      </c>
      <c r="K726">
        <f t="shared" si="34"/>
        <v>3</v>
      </c>
      <c r="L726" t="str">
        <f t="shared" si="35"/>
        <v>Away Win</v>
      </c>
    </row>
    <row r="727" spans="1:12" x14ac:dyDescent="0.35">
      <c r="A727">
        <v>2</v>
      </c>
      <c r="B727">
        <v>52</v>
      </c>
      <c r="C727">
        <v>1482</v>
      </c>
      <c r="D727">
        <v>25</v>
      </c>
      <c r="E727">
        <v>3</v>
      </c>
      <c r="F727">
        <v>22</v>
      </c>
      <c r="G727">
        <v>3</v>
      </c>
      <c r="H727">
        <v>1</v>
      </c>
      <c r="I727">
        <v>15</v>
      </c>
      <c r="J727">
        <f t="shared" si="33"/>
        <v>3</v>
      </c>
      <c r="K727">
        <f t="shared" si="34"/>
        <v>0</v>
      </c>
      <c r="L727" t="str">
        <f t="shared" si="35"/>
        <v>Home Win</v>
      </c>
    </row>
    <row r="728" spans="1:12" x14ac:dyDescent="0.35">
      <c r="A728">
        <v>2</v>
      </c>
      <c r="B728">
        <v>52</v>
      </c>
      <c r="C728">
        <v>1483</v>
      </c>
      <c r="D728">
        <v>26</v>
      </c>
      <c r="E728">
        <v>0</v>
      </c>
      <c r="F728">
        <v>12</v>
      </c>
      <c r="G728">
        <v>2</v>
      </c>
      <c r="H728">
        <v>4</v>
      </c>
      <c r="I728">
        <v>12</v>
      </c>
      <c r="J728">
        <f t="shared" si="33"/>
        <v>0</v>
      </c>
      <c r="K728">
        <f t="shared" si="34"/>
        <v>3</v>
      </c>
      <c r="L728" t="str">
        <f t="shared" si="35"/>
        <v>Away Win</v>
      </c>
    </row>
    <row r="729" spans="1:12" x14ac:dyDescent="0.35">
      <c r="A729">
        <v>2</v>
      </c>
      <c r="B729">
        <v>52</v>
      </c>
      <c r="C729">
        <v>1484</v>
      </c>
      <c r="D729">
        <v>27</v>
      </c>
      <c r="E729">
        <v>0</v>
      </c>
      <c r="F729">
        <v>16</v>
      </c>
      <c r="G729">
        <v>28</v>
      </c>
      <c r="H729">
        <v>2</v>
      </c>
      <c r="I729">
        <v>11</v>
      </c>
      <c r="J729">
        <f t="shared" si="33"/>
        <v>0</v>
      </c>
      <c r="K729">
        <f t="shared" si="34"/>
        <v>3</v>
      </c>
      <c r="L729" t="str">
        <f t="shared" si="35"/>
        <v>Away Win</v>
      </c>
    </row>
    <row r="730" spans="1:12" x14ac:dyDescent="0.35">
      <c r="A730">
        <v>2</v>
      </c>
      <c r="B730">
        <v>53</v>
      </c>
      <c r="C730">
        <v>1485</v>
      </c>
      <c r="D730">
        <v>12</v>
      </c>
      <c r="E730">
        <v>0</v>
      </c>
      <c r="F730">
        <v>11</v>
      </c>
      <c r="G730">
        <v>1</v>
      </c>
      <c r="H730">
        <v>0</v>
      </c>
      <c r="I730">
        <v>15</v>
      </c>
      <c r="J730">
        <f t="shared" si="33"/>
        <v>1</v>
      </c>
      <c r="K730">
        <f t="shared" si="34"/>
        <v>1</v>
      </c>
      <c r="L730" t="str">
        <f t="shared" si="35"/>
        <v>Draw</v>
      </c>
    </row>
    <row r="731" spans="1:12" x14ac:dyDescent="0.35">
      <c r="A731">
        <v>2</v>
      </c>
      <c r="B731">
        <v>53</v>
      </c>
      <c r="C731">
        <v>1486</v>
      </c>
      <c r="D731">
        <v>11</v>
      </c>
      <c r="E731">
        <v>3</v>
      </c>
      <c r="F731">
        <v>11</v>
      </c>
      <c r="G731">
        <v>13</v>
      </c>
      <c r="H731">
        <v>4</v>
      </c>
      <c r="I731">
        <v>15</v>
      </c>
      <c r="J731">
        <f t="shared" si="33"/>
        <v>0</v>
      </c>
      <c r="K731">
        <f t="shared" si="34"/>
        <v>3</v>
      </c>
      <c r="L731" t="str">
        <f t="shared" si="35"/>
        <v>Away Win</v>
      </c>
    </row>
    <row r="732" spans="1:12" x14ac:dyDescent="0.35">
      <c r="A732">
        <v>2</v>
      </c>
      <c r="B732">
        <v>53</v>
      </c>
      <c r="C732">
        <v>1487</v>
      </c>
      <c r="D732">
        <v>10</v>
      </c>
      <c r="E732">
        <v>0</v>
      </c>
      <c r="F732">
        <v>7</v>
      </c>
      <c r="G732">
        <v>14</v>
      </c>
      <c r="H732">
        <v>2</v>
      </c>
      <c r="I732">
        <v>13</v>
      </c>
      <c r="J732">
        <f t="shared" si="33"/>
        <v>0</v>
      </c>
      <c r="K732">
        <f t="shared" si="34"/>
        <v>3</v>
      </c>
      <c r="L732" t="str">
        <f t="shared" si="35"/>
        <v>Away Win</v>
      </c>
    </row>
    <row r="733" spans="1:12" x14ac:dyDescent="0.35">
      <c r="A733">
        <v>2</v>
      </c>
      <c r="B733">
        <v>53</v>
      </c>
      <c r="C733">
        <v>1488</v>
      </c>
      <c r="D733">
        <v>9</v>
      </c>
      <c r="E733">
        <v>0</v>
      </c>
      <c r="F733">
        <v>11</v>
      </c>
      <c r="G733">
        <v>15</v>
      </c>
      <c r="H733">
        <v>3</v>
      </c>
      <c r="I733">
        <v>31</v>
      </c>
      <c r="J733">
        <f t="shared" si="33"/>
        <v>0</v>
      </c>
      <c r="K733">
        <f t="shared" si="34"/>
        <v>3</v>
      </c>
      <c r="L733" t="str">
        <f t="shared" si="35"/>
        <v>Away Win</v>
      </c>
    </row>
    <row r="734" spans="1:12" x14ac:dyDescent="0.35">
      <c r="A734">
        <v>2</v>
      </c>
      <c r="B734">
        <v>53</v>
      </c>
      <c r="C734">
        <v>1489</v>
      </c>
      <c r="D734">
        <v>8</v>
      </c>
      <c r="E734">
        <v>8</v>
      </c>
      <c r="F734">
        <v>23</v>
      </c>
      <c r="G734">
        <v>16</v>
      </c>
      <c r="H734">
        <v>1</v>
      </c>
      <c r="I734">
        <v>5</v>
      </c>
      <c r="J734">
        <f t="shared" si="33"/>
        <v>3</v>
      </c>
      <c r="K734">
        <f t="shared" si="34"/>
        <v>0</v>
      </c>
      <c r="L734" t="str">
        <f t="shared" si="35"/>
        <v>Home Win</v>
      </c>
    </row>
    <row r="735" spans="1:12" x14ac:dyDescent="0.35">
      <c r="A735">
        <v>2</v>
      </c>
      <c r="B735">
        <v>53</v>
      </c>
      <c r="C735">
        <v>1490</v>
      </c>
      <c r="D735">
        <v>7</v>
      </c>
      <c r="E735">
        <v>0</v>
      </c>
      <c r="F735">
        <v>15</v>
      </c>
      <c r="G735">
        <v>17</v>
      </c>
      <c r="H735">
        <v>1</v>
      </c>
      <c r="I735">
        <v>6</v>
      </c>
      <c r="J735">
        <f t="shared" si="33"/>
        <v>0</v>
      </c>
      <c r="K735">
        <f t="shared" si="34"/>
        <v>3</v>
      </c>
      <c r="L735" t="str">
        <f t="shared" si="35"/>
        <v>Away Win</v>
      </c>
    </row>
    <row r="736" spans="1:12" x14ac:dyDescent="0.35">
      <c r="A736">
        <v>2</v>
      </c>
      <c r="B736">
        <v>53</v>
      </c>
      <c r="C736">
        <v>1491</v>
      </c>
      <c r="D736">
        <v>6</v>
      </c>
      <c r="E736">
        <v>4</v>
      </c>
      <c r="F736">
        <v>21</v>
      </c>
      <c r="G736">
        <v>18</v>
      </c>
      <c r="H736">
        <v>0</v>
      </c>
      <c r="I736">
        <v>6</v>
      </c>
      <c r="J736">
        <f t="shared" si="33"/>
        <v>3</v>
      </c>
      <c r="K736">
        <f t="shared" si="34"/>
        <v>0</v>
      </c>
      <c r="L736" t="str">
        <f t="shared" si="35"/>
        <v>Home Win</v>
      </c>
    </row>
    <row r="737" spans="1:12" x14ac:dyDescent="0.35">
      <c r="A737">
        <v>2</v>
      </c>
      <c r="B737">
        <v>53</v>
      </c>
      <c r="C737">
        <v>1492</v>
      </c>
      <c r="D737">
        <v>5</v>
      </c>
      <c r="E737">
        <v>1</v>
      </c>
      <c r="F737">
        <v>18</v>
      </c>
      <c r="G737">
        <v>19</v>
      </c>
      <c r="H737">
        <v>2</v>
      </c>
      <c r="I737">
        <v>15</v>
      </c>
      <c r="J737">
        <f t="shared" si="33"/>
        <v>0</v>
      </c>
      <c r="K737">
        <f t="shared" si="34"/>
        <v>3</v>
      </c>
      <c r="L737" t="str">
        <f t="shared" si="35"/>
        <v>Away Win</v>
      </c>
    </row>
    <row r="738" spans="1:12" x14ac:dyDescent="0.35">
      <c r="A738">
        <v>2</v>
      </c>
      <c r="B738">
        <v>53</v>
      </c>
      <c r="C738">
        <v>1493</v>
      </c>
      <c r="D738">
        <v>4</v>
      </c>
      <c r="E738">
        <v>4</v>
      </c>
      <c r="F738">
        <v>29</v>
      </c>
      <c r="G738">
        <v>20</v>
      </c>
      <c r="H738">
        <v>0</v>
      </c>
      <c r="I738">
        <v>2</v>
      </c>
      <c r="J738">
        <f t="shared" si="33"/>
        <v>3</v>
      </c>
      <c r="K738">
        <f t="shared" si="34"/>
        <v>0</v>
      </c>
      <c r="L738" t="str">
        <f t="shared" si="35"/>
        <v>Home Win</v>
      </c>
    </row>
    <row r="739" spans="1:12" x14ac:dyDescent="0.35">
      <c r="A739">
        <v>2</v>
      </c>
      <c r="B739">
        <v>53</v>
      </c>
      <c r="C739">
        <v>1494</v>
      </c>
      <c r="D739">
        <v>3</v>
      </c>
      <c r="E739">
        <v>3</v>
      </c>
      <c r="F739">
        <v>10</v>
      </c>
      <c r="G739">
        <v>21</v>
      </c>
      <c r="H739">
        <v>4</v>
      </c>
      <c r="I739">
        <v>19</v>
      </c>
      <c r="J739">
        <f t="shared" si="33"/>
        <v>0</v>
      </c>
      <c r="K739">
        <f t="shared" si="34"/>
        <v>3</v>
      </c>
      <c r="L739" t="str">
        <f t="shared" si="35"/>
        <v>Away Win</v>
      </c>
    </row>
    <row r="740" spans="1:12" x14ac:dyDescent="0.35">
      <c r="A740">
        <v>2</v>
      </c>
      <c r="B740">
        <v>53</v>
      </c>
      <c r="C740">
        <v>1495</v>
      </c>
      <c r="D740">
        <v>2</v>
      </c>
      <c r="E740">
        <v>2</v>
      </c>
      <c r="F740">
        <v>9</v>
      </c>
      <c r="G740">
        <v>22</v>
      </c>
      <c r="H740">
        <v>2</v>
      </c>
      <c r="I740">
        <v>14</v>
      </c>
      <c r="J740">
        <f t="shared" si="33"/>
        <v>1</v>
      </c>
      <c r="K740">
        <f t="shared" si="34"/>
        <v>1</v>
      </c>
      <c r="L740" t="str">
        <f t="shared" si="35"/>
        <v>Draw</v>
      </c>
    </row>
    <row r="741" spans="1:12" x14ac:dyDescent="0.35">
      <c r="A741">
        <v>2</v>
      </c>
      <c r="B741">
        <v>53</v>
      </c>
      <c r="C741">
        <v>1496</v>
      </c>
      <c r="D741">
        <v>28</v>
      </c>
      <c r="E741">
        <v>3</v>
      </c>
      <c r="F741">
        <v>15</v>
      </c>
      <c r="G741">
        <v>23</v>
      </c>
      <c r="H741">
        <v>0</v>
      </c>
      <c r="I741">
        <v>10</v>
      </c>
      <c r="J741">
        <f t="shared" si="33"/>
        <v>3</v>
      </c>
      <c r="K741">
        <f t="shared" si="34"/>
        <v>0</v>
      </c>
      <c r="L741" t="str">
        <f t="shared" si="35"/>
        <v>Home Win</v>
      </c>
    </row>
    <row r="742" spans="1:12" x14ac:dyDescent="0.35">
      <c r="A742">
        <v>2</v>
      </c>
      <c r="B742">
        <v>53</v>
      </c>
      <c r="C742">
        <v>1497</v>
      </c>
      <c r="D742">
        <v>27</v>
      </c>
      <c r="E742">
        <v>2</v>
      </c>
      <c r="F742">
        <v>11</v>
      </c>
      <c r="G742">
        <v>24</v>
      </c>
      <c r="H742">
        <v>0</v>
      </c>
      <c r="I742">
        <v>3</v>
      </c>
      <c r="J742">
        <f t="shared" si="33"/>
        <v>3</v>
      </c>
      <c r="K742">
        <f t="shared" si="34"/>
        <v>0</v>
      </c>
      <c r="L742" t="str">
        <f t="shared" si="35"/>
        <v>Home Win</v>
      </c>
    </row>
    <row r="743" spans="1:12" x14ac:dyDescent="0.35">
      <c r="A743">
        <v>2</v>
      </c>
      <c r="B743">
        <v>53</v>
      </c>
      <c r="C743">
        <v>1498</v>
      </c>
      <c r="D743">
        <v>26</v>
      </c>
      <c r="E743">
        <v>1</v>
      </c>
      <c r="F743">
        <v>11</v>
      </c>
      <c r="G743">
        <v>25</v>
      </c>
      <c r="H743">
        <v>0</v>
      </c>
      <c r="I743">
        <v>6</v>
      </c>
      <c r="J743">
        <f t="shared" si="33"/>
        <v>3</v>
      </c>
      <c r="K743">
        <f t="shared" si="34"/>
        <v>0</v>
      </c>
      <c r="L743" t="str">
        <f t="shared" si="35"/>
        <v>Home Win</v>
      </c>
    </row>
    <row r="744" spans="1:12" x14ac:dyDescent="0.35">
      <c r="A744">
        <v>2</v>
      </c>
      <c r="B744">
        <v>54</v>
      </c>
      <c r="C744">
        <v>1499</v>
      </c>
      <c r="D744">
        <v>1</v>
      </c>
      <c r="E744">
        <v>1</v>
      </c>
      <c r="F744">
        <v>13</v>
      </c>
      <c r="G744">
        <v>28</v>
      </c>
      <c r="H744">
        <v>0</v>
      </c>
      <c r="I744">
        <v>5</v>
      </c>
      <c r="J744">
        <f t="shared" si="33"/>
        <v>3</v>
      </c>
      <c r="K744">
        <f t="shared" si="34"/>
        <v>0</v>
      </c>
      <c r="L744" t="str">
        <f t="shared" si="35"/>
        <v>Home Win</v>
      </c>
    </row>
    <row r="745" spans="1:12" x14ac:dyDescent="0.35">
      <c r="A745">
        <v>2</v>
      </c>
      <c r="B745">
        <v>54</v>
      </c>
      <c r="C745">
        <v>1500</v>
      </c>
      <c r="D745">
        <v>2</v>
      </c>
      <c r="E745">
        <v>0</v>
      </c>
      <c r="F745">
        <v>6</v>
      </c>
      <c r="G745">
        <v>27</v>
      </c>
      <c r="H745">
        <v>2</v>
      </c>
      <c r="I745">
        <v>30</v>
      </c>
      <c r="J745">
        <f t="shared" si="33"/>
        <v>0</v>
      </c>
      <c r="K745">
        <f t="shared" si="34"/>
        <v>3</v>
      </c>
      <c r="L745" t="str">
        <f t="shared" si="35"/>
        <v>Away Win</v>
      </c>
    </row>
    <row r="746" spans="1:12" x14ac:dyDescent="0.35">
      <c r="A746">
        <v>2</v>
      </c>
      <c r="B746">
        <v>54</v>
      </c>
      <c r="C746">
        <v>1501</v>
      </c>
      <c r="D746">
        <v>3</v>
      </c>
      <c r="E746">
        <v>1</v>
      </c>
      <c r="F746">
        <v>22</v>
      </c>
      <c r="G746">
        <v>26</v>
      </c>
      <c r="H746">
        <v>1</v>
      </c>
      <c r="I746">
        <v>11</v>
      </c>
      <c r="J746">
        <f t="shared" si="33"/>
        <v>1</v>
      </c>
      <c r="K746">
        <f t="shared" si="34"/>
        <v>1</v>
      </c>
      <c r="L746" t="str">
        <f t="shared" si="35"/>
        <v>Draw</v>
      </c>
    </row>
    <row r="747" spans="1:12" x14ac:dyDescent="0.35">
      <c r="A747">
        <v>2</v>
      </c>
      <c r="B747">
        <v>54</v>
      </c>
      <c r="C747">
        <v>1502</v>
      </c>
      <c r="D747">
        <v>4</v>
      </c>
      <c r="E747">
        <v>4</v>
      </c>
      <c r="F747">
        <v>27</v>
      </c>
      <c r="G747">
        <v>25</v>
      </c>
      <c r="H747">
        <v>0</v>
      </c>
      <c r="I747">
        <v>3</v>
      </c>
      <c r="J747">
        <f t="shared" si="33"/>
        <v>3</v>
      </c>
      <c r="K747">
        <f t="shared" si="34"/>
        <v>0</v>
      </c>
      <c r="L747" t="str">
        <f t="shared" si="35"/>
        <v>Home Win</v>
      </c>
    </row>
    <row r="748" spans="1:12" x14ac:dyDescent="0.35">
      <c r="A748">
        <v>2</v>
      </c>
      <c r="B748">
        <v>54</v>
      </c>
      <c r="C748">
        <v>1503</v>
      </c>
      <c r="D748">
        <v>5</v>
      </c>
      <c r="E748">
        <v>1</v>
      </c>
      <c r="F748">
        <v>19</v>
      </c>
      <c r="G748">
        <v>24</v>
      </c>
      <c r="H748">
        <v>0</v>
      </c>
      <c r="I748">
        <v>8</v>
      </c>
      <c r="J748">
        <f t="shared" si="33"/>
        <v>3</v>
      </c>
      <c r="K748">
        <f t="shared" si="34"/>
        <v>0</v>
      </c>
      <c r="L748" t="str">
        <f t="shared" si="35"/>
        <v>Home Win</v>
      </c>
    </row>
    <row r="749" spans="1:12" x14ac:dyDescent="0.35">
      <c r="A749">
        <v>2</v>
      </c>
      <c r="B749">
        <v>54</v>
      </c>
      <c r="C749">
        <v>1504</v>
      </c>
      <c r="D749">
        <v>6</v>
      </c>
      <c r="E749">
        <v>1</v>
      </c>
      <c r="F749">
        <v>15</v>
      </c>
      <c r="G749">
        <v>23</v>
      </c>
      <c r="H749">
        <v>1</v>
      </c>
      <c r="I749">
        <v>7</v>
      </c>
      <c r="J749">
        <f t="shared" si="33"/>
        <v>1</v>
      </c>
      <c r="K749">
        <f t="shared" si="34"/>
        <v>1</v>
      </c>
      <c r="L749" t="str">
        <f t="shared" si="35"/>
        <v>Draw</v>
      </c>
    </row>
    <row r="750" spans="1:12" x14ac:dyDescent="0.35">
      <c r="A750">
        <v>2</v>
      </c>
      <c r="B750">
        <v>54</v>
      </c>
      <c r="C750">
        <v>1505</v>
      </c>
      <c r="D750">
        <v>7</v>
      </c>
      <c r="E750">
        <v>0</v>
      </c>
      <c r="F750">
        <v>19</v>
      </c>
      <c r="G750">
        <v>22</v>
      </c>
      <c r="H750">
        <v>2</v>
      </c>
      <c r="I750">
        <v>15</v>
      </c>
      <c r="J750">
        <f t="shared" si="33"/>
        <v>0</v>
      </c>
      <c r="K750">
        <f t="shared" si="34"/>
        <v>3</v>
      </c>
      <c r="L750" t="str">
        <f t="shared" si="35"/>
        <v>Away Win</v>
      </c>
    </row>
    <row r="751" spans="1:12" x14ac:dyDescent="0.35">
      <c r="A751">
        <v>2</v>
      </c>
      <c r="B751">
        <v>54</v>
      </c>
      <c r="C751">
        <v>1506</v>
      </c>
      <c r="D751">
        <v>8</v>
      </c>
      <c r="E751">
        <v>4</v>
      </c>
      <c r="F751">
        <v>22</v>
      </c>
      <c r="G751">
        <v>21</v>
      </c>
      <c r="H751">
        <v>0</v>
      </c>
      <c r="I751">
        <v>6</v>
      </c>
      <c r="J751">
        <f t="shared" si="33"/>
        <v>3</v>
      </c>
      <c r="K751">
        <f t="shared" si="34"/>
        <v>0</v>
      </c>
      <c r="L751" t="str">
        <f t="shared" si="35"/>
        <v>Home Win</v>
      </c>
    </row>
    <row r="752" spans="1:12" x14ac:dyDescent="0.35">
      <c r="A752">
        <v>2</v>
      </c>
      <c r="B752">
        <v>54</v>
      </c>
      <c r="C752">
        <v>1507</v>
      </c>
      <c r="D752">
        <v>9</v>
      </c>
      <c r="E752">
        <v>1</v>
      </c>
      <c r="F752">
        <v>17</v>
      </c>
      <c r="G752">
        <v>20</v>
      </c>
      <c r="H752">
        <v>0</v>
      </c>
      <c r="I752">
        <v>15</v>
      </c>
      <c r="J752">
        <f t="shared" si="33"/>
        <v>3</v>
      </c>
      <c r="K752">
        <f t="shared" si="34"/>
        <v>0</v>
      </c>
      <c r="L752" t="str">
        <f t="shared" si="35"/>
        <v>Home Win</v>
      </c>
    </row>
    <row r="753" spans="1:12" x14ac:dyDescent="0.35">
      <c r="A753">
        <v>2</v>
      </c>
      <c r="B753">
        <v>54</v>
      </c>
      <c r="C753">
        <v>1508</v>
      </c>
      <c r="D753">
        <v>10</v>
      </c>
      <c r="E753">
        <v>0</v>
      </c>
      <c r="F753">
        <v>10</v>
      </c>
      <c r="G753">
        <v>19</v>
      </c>
      <c r="H753">
        <v>6</v>
      </c>
      <c r="I753">
        <v>19</v>
      </c>
      <c r="J753">
        <f t="shared" si="33"/>
        <v>0</v>
      </c>
      <c r="K753">
        <f t="shared" si="34"/>
        <v>3</v>
      </c>
      <c r="L753" t="str">
        <f t="shared" si="35"/>
        <v>Away Win</v>
      </c>
    </row>
    <row r="754" spans="1:12" x14ac:dyDescent="0.35">
      <c r="A754">
        <v>2</v>
      </c>
      <c r="B754">
        <v>54</v>
      </c>
      <c r="C754">
        <v>1509</v>
      </c>
      <c r="D754">
        <v>11</v>
      </c>
      <c r="E754">
        <v>5</v>
      </c>
      <c r="F754">
        <v>22</v>
      </c>
      <c r="G754">
        <v>18</v>
      </c>
      <c r="H754">
        <v>2</v>
      </c>
      <c r="I754">
        <v>13</v>
      </c>
      <c r="J754">
        <f t="shared" si="33"/>
        <v>3</v>
      </c>
      <c r="K754">
        <f t="shared" si="34"/>
        <v>0</v>
      </c>
      <c r="L754" t="str">
        <f t="shared" si="35"/>
        <v>Home Win</v>
      </c>
    </row>
    <row r="755" spans="1:12" x14ac:dyDescent="0.35">
      <c r="A755">
        <v>2</v>
      </c>
      <c r="B755">
        <v>54</v>
      </c>
      <c r="C755">
        <v>1510</v>
      </c>
      <c r="D755">
        <v>12</v>
      </c>
      <c r="E755">
        <v>3</v>
      </c>
      <c r="F755">
        <v>13</v>
      </c>
      <c r="G755">
        <v>17</v>
      </c>
      <c r="H755">
        <v>3</v>
      </c>
      <c r="I755">
        <v>17</v>
      </c>
      <c r="J755">
        <f t="shared" si="33"/>
        <v>1</v>
      </c>
      <c r="K755">
        <f t="shared" si="34"/>
        <v>1</v>
      </c>
      <c r="L755" t="str">
        <f t="shared" si="35"/>
        <v>Draw</v>
      </c>
    </row>
    <row r="756" spans="1:12" x14ac:dyDescent="0.35">
      <c r="A756">
        <v>2</v>
      </c>
      <c r="B756">
        <v>54</v>
      </c>
      <c r="C756">
        <v>1511</v>
      </c>
      <c r="D756">
        <v>13</v>
      </c>
      <c r="E756">
        <v>5</v>
      </c>
      <c r="F756">
        <v>29</v>
      </c>
      <c r="G756">
        <v>16</v>
      </c>
      <c r="H756">
        <v>1</v>
      </c>
      <c r="I756">
        <v>9</v>
      </c>
      <c r="J756">
        <f t="shared" si="33"/>
        <v>3</v>
      </c>
      <c r="K756">
        <f t="shared" si="34"/>
        <v>0</v>
      </c>
      <c r="L756" t="str">
        <f t="shared" si="35"/>
        <v>Home Win</v>
      </c>
    </row>
    <row r="757" spans="1:12" x14ac:dyDescent="0.35">
      <c r="A757">
        <v>2</v>
      </c>
      <c r="B757">
        <v>54</v>
      </c>
      <c r="C757">
        <v>1512</v>
      </c>
      <c r="D757">
        <v>14</v>
      </c>
      <c r="E757">
        <v>0</v>
      </c>
      <c r="F757">
        <v>6</v>
      </c>
      <c r="G757">
        <v>15</v>
      </c>
      <c r="H757">
        <v>2</v>
      </c>
      <c r="I757">
        <v>24</v>
      </c>
      <c r="J757">
        <f t="shared" si="33"/>
        <v>0</v>
      </c>
      <c r="K757">
        <f t="shared" si="34"/>
        <v>3</v>
      </c>
      <c r="L757" t="str">
        <f t="shared" si="35"/>
        <v>Away Win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Season 1 </vt:lpstr>
      <vt:lpstr>Final Table S1</vt:lpstr>
      <vt:lpstr>avg_goals</vt:lpstr>
      <vt:lpstr>Winning Stage S1</vt:lpstr>
      <vt:lpstr>lowestProb5</vt:lpstr>
      <vt:lpstr>Big Upset S1</vt:lpstr>
      <vt:lpstr>Season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Butler</dc:creator>
  <cp:lastModifiedBy>Jack Butler</cp:lastModifiedBy>
  <dcterms:created xsi:type="dcterms:W3CDTF">2020-03-04T09:49:00Z</dcterms:created>
  <dcterms:modified xsi:type="dcterms:W3CDTF">2020-03-10T10:22:33Z</dcterms:modified>
</cp:coreProperties>
</file>