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<sst xmlns="http://schemas.openxmlformats.org/spreadsheetml/2006/main" count="19" uniqueCount="13">
  <si>
    <t>Robot Description</t>
  </si>
  <si>
    <t>Joint #</t>
  </si>
  <si>
    <t>Joint Length</t>
  </si>
  <si>
    <t>Joint Mass</t>
  </si>
  <si>
    <t>8 (Payload)</t>
  </si>
  <si>
    <t>Joint 1 Minimum Torque</t>
  </si>
  <si>
    <t>N/m</t>
  </si>
  <si>
    <t>Brachium Stress Analysis</t>
  </si>
  <si>
    <t>Mass (Kg)</t>
  </si>
  <si>
    <t>Weight (N)</t>
  </si>
  <si>
    <t>Distance (m)</t>
  </si>
  <si>
    <t>Moment (Nm)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</si>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</sst>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2.63"/>
    <col customWidth="1" min="5" max="5" width="21.5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E3" s="1" t="s">
        <v>1</v>
      </c>
      <c r="F3" s="1" t="s">
        <v>2</v>
      </c>
      <c r="G3" s="1" t="s">
        <v>3</v>
      </c>
    </row>
    <row r="4">
      <c r="A4" s="1">
        <v>1.0</v>
      </c>
      <c r="B4" s="1">
        <v>0.0</v>
      </c>
      <c r="C4" s="1">
        <v>0.396</v>
      </c>
      <c r="E4" s="1">
        <v>1.0</v>
      </c>
      <c r="F4" s="1">
        <v>0.0</v>
      </c>
      <c r="G4" s="1">
        <v>0.396</v>
      </c>
    </row>
    <row r="5">
      <c r="A5" s="1">
        <v>2.0</v>
      </c>
      <c r="B5" s="1">
        <v>0.05</v>
      </c>
      <c r="C5" s="1">
        <v>0.396</v>
      </c>
      <c r="E5" s="1">
        <v>2.0</v>
      </c>
      <c r="F5" s="1">
        <v>0.06</v>
      </c>
      <c r="G5" s="1">
        <v>0.396</v>
      </c>
    </row>
    <row r="6">
      <c r="A6" s="1">
        <v>3.0</v>
      </c>
      <c r="B6" s="1">
        <v>0.12</v>
      </c>
      <c r="C6" s="1">
        <v>0.396</v>
      </c>
      <c r="E6" s="1">
        <v>3.0</v>
      </c>
      <c r="F6" s="1">
        <v>0.12</v>
      </c>
      <c r="G6" s="1">
        <v>0.396</v>
      </c>
    </row>
    <row r="7">
      <c r="A7" s="1">
        <v>4.0</v>
      </c>
      <c r="B7" s="1">
        <v>0.29</v>
      </c>
      <c r="C7" s="1">
        <v>0.436</v>
      </c>
      <c r="E7" s="1">
        <v>4.0</v>
      </c>
      <c r="F7" s="1">
        <v>0.25</v>
      </c>
      <c r="G7" s="1">
        <v>0.396</v>
      </c>
    </row>
    <row r="8">
      <c r="A8" s="1">
        <v>5.0</v>
      </c>
      <c r="B8" s="1">
        <v>0.364</v>
      </c>
      <c r="C8" s="1">
        <v>0.5</v>
      </c>
      <c r="E8" s="1">
        <v>5.0</v>
      </c>
      <c r="F8" s="1">
        <v>0.35</v>
      </c>
      <c r="G8" s="1">
        <v>0.217</v>
      </c>
    </row>
    <row r="9">
      <c r="A9" s="1">
        <v>6.0</v>
      </c>
      <c r="B9" s="1">
        <v>0.43</v>
      </c>
      <c r="C9" s="1">
        <v>0.25</v>
      </c>
      <c r="E9" s="1">
        <v>6.0</v>
      </c>
      <c r="F9" s="1">
        <v>0.42</v>
      </c>
      <c r="G9" s="1">
        <v>0.217</v>
      </c>
    </row>
    <row r="10">
      <c r="A10" s="1">
        <v>7.0</v>
      </c>
      <c r="B10" s="1">
        <v>0.45</v>
      </c>
      <c r="C10" s="1">
        <v>0.25</v>
      </c>
      <c r="E10" s="1">
        <v>7.0</v>
      </c>
      <c r="F10" s="1">
        <v>0.42</v>
      </c>
      <c r="G10" s="1">
        <v>0.217</v>
      </c>
    </row>
    <row r="11">
      <c r="A11" s="2" t="s">
        <v>4</v>
      </c>
      <c r="B11" s="1">
        <v>0.61</v>
      </c>
      <c r="C11" s="1">
        <v>2.0</v>
      </c>
      <c r="E11" s="2" t="s">
        <v>4</v>
      </c>
      <c r="F11" s="1">
        <v>0.558</v>
      </c>
      <c r="G11" s="1">
        <v>1.5</v>
      </c>
    </row>
    <row r="13">
      <c r="A13" s="1" t="s">
        <v>5</v>
      </c>
      <c r="B13" s="3">
        <f>9.81*(B5*C5+B6*C6+B7*C7+B8*C8+B9*C9+B10*C10+B11*C11)</f>
        <v>17.8126056</v>
      </c>
      <c r="C13" s="1" t="s">
        <v>6</v>
      </c>
      <c r="E13" s="1" t="s">
        <v>5</v>
      </c>
      <c r="F13" s="3">
        <f>9.81*(F5*G5+F6*G6+F7*G7+F8*G8+F9*G9+F10*G10+F11*G11)</f>
        <v>12.4146531</v>
      </c>
      <c r="G13" s="1" t="s">
        <v>6</v>
      </c>
    </row>
    <row r="17">
      <c r="B17" s="1">
        <f>0.31*3+0.4+2</f>
        <v>3.33</v>
      </c>
      <c r="C17" s="1">
        <f>B17*0.25</f>
        <v>0.8325</v>
      </c>
      <c r="E17" s="4" t="s">
        <v>7</v>
      </c>
    </row>
    <row r="18">
      <c r="C18" s="3">
        <f>C17*9.81</f>
        <v>8.166825</v>
      </c>
      <c r="E18" s="1" t="s">
        <v>8</v>
      </c>
      <c r="F18" s="1" t="s">
        <v>9</v>
      </c>
      <c r="G18" s="1" t="s">
        <v>10</v>
      </c>
      <c r="H18" s="1" t="s">
        <v>11</v>
      </c>
    </row>
    <row r="19">
      <c r="E19" s="1">
        <v>0.57</v>
      </c>
      <c r="F19" s="3">
        <f t="shared" ref="F19:F25" si="1">E19*9.81</f>
        <v>5.5917</v>
      </c>
      <c r="G19" s="1">
        <v>0.03</v>
      </c>
      <c r="H19" s="3">
        <f t="shared" ref="H19:H25" si="2">F19*G19</f>
        <v>0.167751</v>
      </c>
    </row>
    <row r="20">
      <c r="E20" s="1">
        <v>0.2</v>
      </c>
      <c r="F20" s="3">
        <f t="shared" si="1"/>
        <v>1.962</v>
      </c>
      <c r="G20" s="1">
        <v>0.07</v>
      </c>
      <c r="H20" s="3">
        <f t="shared" si="2"/>
        <v>0.13734</v>
      </c>
    </row>
    <row r="21">
      <c r="E21" s="1">
        <v>0.33</v>
      </c>
      <c r="F21" s="3">
        <f t="shared" si="1"/>
        <v>3.2373</v>
      </c>
      <c r="G21" s="1">
        <v>0.14</v>
      </c>
      <c r="H21" s="3">
        <f t="shared" si="2"/>
        <v>0.453222</v>
      </c>
    </row>
    <row r="22">
      <c r="E22" s="1">
        <v>0.1</v>
      </c>
      <c r="F22" s="3">
        <f t="shared" si="1"/>
        <v>0.981</v>
      </c>
      <c r="G22" s="1">
        <v>0.18</v>
      </c>
      <c r="H22" s="3">
        <f t="shared" si="2"/>
        <v>0.17658</v>
      </c>
    </row>
    <row r="23">
      <c r="E23" s="1">
        <v>0.217</v>
      </c>
      <c r="F23" s="3">
        <f t="shared" si="1"/>
        <v>2.12877</v>
      </c>
      <c r="G23" s="1">
        <v>0.22</v>
      </c>
      <c r="H23" s="3">
        <f t="shared" si="2"/>
        <v>0.4683294</v>
      </c>
    </row>
    <row r="24">
      <c r="E24" s="1">
        <v>0.7</v>
      </c>
      <c r="F24" s="3">
        <f t="shared" si="1"/>
        <v>6.867</v>
      </c>
      <c r="G24" s="1">
        <v>0.37</v>
      </c>
      <c r="H24" s="3">
        <f t="shared" si="2"/>
        <v>2.54079</v>
      </c>
    </row>
    <row r="25">
      <c r="E25" s="1">
        <v>0.1</v>
      </c>
      <c r="F25" s="3">
        <f t="shared" si="1"/>
        <v>0.981</v>
      </c>
      <c r="G25" s="1">
        <v>0.52</v>
      </c>
      <c r="H25" s="3">
        <f t="shared" si="2"/>
        <v>0.51012</v>
      </c>
    </row>
    <row r="26">
      <c r="D26" s="4" t="s">
        <v>12</v>
      </c>
      <c r="F26" s="3">
        <f>SUM(F19:F25)</f>
        <v>21.74877</v>
      </c>
      <c r="H26" s="3">
        <f>SUM(H19:H25)</f>
        <v>4.4541324</v>
      </c>
    </row>
    <row r="27">
      <c r="G27" s="1">
        <v>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