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D75" i="11" l="1"/>
  <c r="C75" i="11"/>
  <c r="H75" i="14" s="1"/>
  <c r="B75" i="11"/>
  <c r="M75" i="11"/>
  <c r="M55" i="11"/>
  <c r="M52" i="11"/>
  <c r="M51" i="11"/>
  <c r="M49" i="11"/>
  <c r="M41" i="11"/>
  <c r="M39" i="11"/>
  <c r="M37" i="11"/>
  <c r="M35" i="11"/>
  <c r="M28" i="11"/>
  <c r="M27" i="11"/>
  <c r="M19" i="11"/>
  <c r="M13" i="11"/>
  <c r="M12" i="11"/>
  <c r="M4" i="11"/>
  <c r="F75" i="14"/>
  <c r="C68" i="15"/>
  <c r="C69" i="15" s="1"/>
  <c r="C70" i="15" s="1"/>
  <c r="C71" i="15" s="1"/>
  <c r="C72" i="15" s="1"/>
  <c r="C67" i="15"/>
  <c r="C75" i="14" l="1"/>
  <c r="M16" i="11"/>
  <c r="M44" i="11"/>
  <c r="M73" i="11"/>
  <c r="C73" i="11" s="1"/>
  <c r="M18" i="11"/>
  <c r="M43" i="11"/>
  <c r="M69" i="11"/>
  <c r="D72" i="11"/>
  <c r="D74" i="11"/>
  <c r="D73" i="11"/>
  <c r="D71" i="11"/>
  <c r="C74" i="11"/>
  <c r="C71" i="11"/>
  <c r="L74" i="11"/>
  <c r="L73" i="11"/>
  <c r="L72" i="11"/>
  <c r="L71" i="11"/>
  <c r="B74" i="11"/>
  <c r="B73" i="11"/>
  <c r="B72" i="11"/>
  <c r="B71" i="11"/>
  <c r="L68" i="11"/>
  <c r="L58" i="11"/>
  <c r="L57" i="11"/>
  <c r="L44" i="11"/>
  <c r="L43" i="11"/>
  <c r="L40" i="11"/>
  <c r="L26" i="11"/>
  <c r="L21" i="11"/>
  <c r="L20" i="11"/>
  <c r="L18" i="11"/>
  <c r="L16" i="11"/>
  <c r="L4" i="11"/>
  <c r="C61" i="15"/>
  <c r="C62" i="15" s="1"/>
  <c r="C63" i="15" s="1"/>
  <c r="C64" i="15" s="1"/>
  <c r="C65" i="15" s="1"/>
  <c r="C66" i="15" s="1"/>
  <c r="C72" i="11" l="1"/>
  <c r="M6" i="11"/>
  <c r="M5" i="11"/>
  <c r="L69" i="11"/>
  <c r="L36" i="11"/>
  <c r="L50" i="11"/>
  <c r="H74" i="14"/>
  <c r="F74" i="14"/>
  <c r="H73" i="14"/>
  <c r="F73" i="14"/>
  <c r="H72" i="14"/>
  <c r="F72" i="14"/>
  <c r="H71" i="14"/>
  <c r="F71" i="14"/>
  <c r="L6" i="11" l="1"/>
  <c r="L5" i="11"/>
  <c r="C74" i="14"/>
  <c r="C73" i="14"/>
  <c r="C72" i="14"/>
  <c r="C71" i="14"/>
  <c r="C4" i="16"/>
  <c r="C55" i="15" l="1"/>
  <c r="C56" i="15" s="1"/>
  <c r="C57" i="15" s="1"/>
  <c r="C58" i="15" s="1"/>
  <c r="C59" i="15" s="1"/>
  <c r="C60" i="15" s="1"/>
  <c r="B70" i="11"/>
  <c r="K4" i="11"/>
  <c r="K70" i="11" s="1"/>
  <c r="D70" i="11" l="1"/>
  <c r="F70" i="14" s="1"/>
  <c r="C70" i="14" s="1"/>
  <c r="C70" i="11"/>
  <c r="H70" i="14" s="1"/>
  <c r="K15" i="11"/>
  <c r="K22" i="11"/>
  <c r="K27" i="11"/>
  <c r="K30" i="11"/>
  <c r="K36" i="11"/>
  <c r="K41" i="11"/>
  <c r="K52" i="11"/>
  <c r="K55" i="11"/>
  <c r="K13" i="11"/>
  <c r="K19" i="11"/>
  <c r="K24" i="11"/>
  <c r="K28" i="11"/>
  <c r="K34" i="11"/>
  <c r="K38" i="11"/>
  <c r="K51" i="11"/>
  <c r="K54" i="11"/>
  <c r="K65" i="11"/>
  <c r="K35" i="11"/>
  <c r="K49" i="11"/>
  <c r="K69" i="11"/>
  <c r="K50" i="11"/>
  <c r="K5" i="11" l="1"/>
  <c r="K6" i="11"/>
  <c r="B69" i="11"/>
  <c r="B68" i="11"/>
  <c r="B67" i="11"/>
  <c r="B66" i="11"/>
  <c r="J4" i="11"/>
  <c r="J67" i="11" s="1"/>
  <c r="C54" i="15"/>
  <c r="C52" i="15"/>
  <c r="C53" i="15" s="1"/>
  <c r="C47" i="15"/>
  <c r="C48" i="15" s="1"/>
  <c r="C49" i="15" s="1"/>
  <c r="C50" i="15" s="1"/>
  <c r="C51" i="15" s="1"/>
  <c r="D67" i="11" l="1"/>
  <c r="F67" i="14" s="1"/>
  <c r="C67" i="11"/>
  <c r="H67" i="14" s="1"/>
  <c r="J16" i="11"/>
  <c r="J18" i="11"/>
  <c r="J35" i="11"/>
  <c r="J43" i="11"/>
  <c r="J46" i="11"/>
  <c r="J60" i="11"/>
  <c r="J69" i="11"/>
  <c r="J66" i="11"/>
  <c r="J50" i="11"/>
  <c r="J17" i="11"/>
  <c r="J26" i="11"/>
  <c r="J42" i="11"/>
  <c r="J44" i="11"/>
  <c r="J49" i="11"/>
  <c r="J68" i="11"/>
  <c r="J12" i="11"/>
  <c r="J6" i="11"/>
  <c r="J39" i="11"/>
  <c r="C67" i="14"/>
  <c r="C46" i="15"/>
  <c r="C41" i="15"/>
  <c r="C42" i="15" s="1"/>
  <c r="C43" i="15" s="1"/>
  <c r="C44" i="15" s="1"/>
  <c r="C45" i="15" s="1"/>
  <c r="I65" i="11"/>
  <c r="B65" i="11"/>
  <c r="I50" i="11"/>
  <c r="I31" i="11"/>
  <c r="I27" i="11"/>
  <c r="I19" i="11"/>
  <c r="I12" i="11"/>
  <c r="I4" i="11"/>
  <c r="I37" i="11" s="1"/>
  <c r="D68" i="11" l="1"/>
  <c r="F68" i="14" s="1"/>
  <c r="C68" i="11"/>
  <c r="H68" i="14" s="1"/>
  <c r="D69" i="11"/>
  <c r="F69" i="14" s="1"/>
  <c r="C69" i="11"/>
  <c r="H69" i="14" s="1"/>
  <c r="I14" i="11"/>
  <c r="I22" i="11"/>
  <c r="I29" i="11"/>
  <c r="D66" i="11"/>
  <c r="F66" i="14" s="1"/>
  <c r="C66" i="11"/>
  <c r="H66" i="14" s="1"/>
  <c r="J5" i="11"/>
  <c r="D65" i="11"/>
  <c r="F65" i="14" s="1"/>
  <c r="C65" i="11"/>
  <c r="H65" i="14" s="1"/>
  <c r="I11" i="11"/>
  <c r="I15" i="11"/>
  <c r="I21" i="11"/>
  <c r="I24" i="11"/>
  <c r="I28" i="11"/>
  <c r="I30" i="11"/>
  <c r="I36" i="11"/>
  <c r="I39" i="11"/>
  <c r="C35" i="15"/>
  <c r="C36" i="15" s="1"/>
  <c r="C37" i="15" s="1"/>
  <c r="C38" i="15" s="1"/>
  <c r="C39" i="15" s="1"/>
  <c r="C40" i="15" s="1"/>
  <c r="C34" i="15"/>
  <c r="H4" i="11"/>
  <c r="H51" i="11" s="1"/>
  <c r="C69" i="14" l="1"/>
  <c r="C68" i="14"/>
  <c r="C66" i="14"/>
  <c r="C65" i="14"/>
  <c r="H25" i="11"/>
  <c r="H39" i="11"/>
  <c r="H50" i="11"/>
  <c r="H12" i="11"/>
  <c r="H18" i="11"/>
  <c r="H35" i="11"/>
  <c r="H43" i="11"/>
  <c r="H26" i="11"/>
  <c r="H22" i="11"/>
  <c r="H36" i="11"/>
  <c r="H40" i="11"/>
  <c r="H55" i="11"/>
  <c r="H13" i="11"/>
  <c r="H33" i="11"/>
  <c r="H42" i="11"/>
  <c r="H48" i="11"/>
  <c r="H53" i="11"/>
  <c r="C32" i="15"/>
  <c r="C33" i="15" s="1"/>
  <c r="H5" i="11" l="1"/>
  <c r="H6" i="11"/>
  <c r="G4" i="11"/>
  <c r="G54" i="11" s="1"/>
  <c r="C3" i="16"/>
  <c r="G15" i="11" l="1"/>
  <c r="G19" i="11"/>
  <c r="G22" i="11"/>
  <c r="G25" i="11"/>
  <c r="G28" i="11"/>
  <c r="G37" i="11"/>
  <c r="G40" i="11"/>
  <c r="G50" i="11"/>
  <c r="G55" i="11"/>
  <c r="G12" i="11"/>
  <c r="G16" i="11"/>
  <c r="G21" i="11"/>
  <c r="G24" i="11"/>
  <c r="G27" i="11"/>
  <c r="G36" i="11"/>
  <c r="G39" i="11"/>
  <c r="G49" i="11"/>
  <c r="D64" i="11"/>
  <c r="D63" i="11"/>
  <c r="D62" i="11"/>
  <c r="C64" i="11"/>
  <c r="C63" i="11"/>
  <c r="C62" i="11"/>
  <c r="B64" i="11"/>
  <c r="B63" i="11"/>
  <c r="B62" i="11"/>
  <c r="G5" i="11" l="1"/>
  <c r="G6" i="11"/>
  <c r="H64" i="14"/>
  <c r="F64" i="14"/>
  <c r="C64" i="14" l="1"/>
  <c r="F40" i="11"/>
  <c r="F10" i="11"/>
  <c r="F4" i="11"/>
  <c r="F42" i="11" s="1"/>
  <c r="F35" i="11" l="1"/>
  <c r="F22" i="11"/>
  <c r="F37" i="11"/>
  <c r="F55" i="11"/>
  <c r="F12" i="11"/>
  <c r="F24" i="11"/>
  <c r="F36" i="11"/>
  <c r="F38" i="11"/>
  <c r="F16" i="11"/>
  <c r="F20" i="11"/>
  <c r="F58" i="11"/>
  <c r="F13" i="11"/>
  <c r="F19" i="11"/>
  <c r="F25" i="11"/>
  <c r="F50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H63" i="14" l="1"/>
  <c r="H62" i="14"/>
  <c r="G8" i="14"/>
  <c r="E8" i="14"/>
  <c r="F63" i="14"/>
  <c r="C63" i="14" s="1"/>
  <c r="F62" i="14"/>
  <c r="C62" i="14" s="1"/>
  <c r="D8" i="14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1" i="11"/>
  <c r="F51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1" i="11"/>
  <c r="B60" i="11"/>
  <c r="B59" i="11"/>
  <c r="B58" i="11"/>
  <c r="B57" i="11"/>
  <c r="B56" i="11"/>
  <c r="B55" i="11"/>
  <c r="B54" i="11"/>
  <c r="B53" i="11"/>
  <c r="B52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1" i="11"/>
  <c r="H51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1" i="14"/>
  <c r="C53" i="14"/>
  <c r="C55" i="14"/>
  <c r="C57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2" i="14"/>
  <c r="C54" i="14"/>
  <c r="C56" i="14"/>
  <c r="E4" i="11" l="1"/>
  <c r="E16" i="11" s="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9" i="11"/>
  <c r="D49" i="11" s="1"/>
  <c r="F49" i="14" s="1"/>
  <c r="E58" i="11"/>
  <c r="C58" i="11" s="1"/>
  <c r="H58" i="14" s="1"/>
  <c r="E60" i="11"/>
  <c r="C60" i="11" s="1"/>
  <c r="H60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8" i="11"/>
  <c r="C48" i="11" s="1"/>
  <c r="H48" i="14" s="1"/>
  <c r="E50" i="11"/>
  <c r="E59" i="11"/>
  <c r="D59" i="11" s="1"/>
  <c r="F59" i="14" s="1"/>
  <c r="E61" i="11"/>
  <c r="C11" i="11"/>
  <c r="H11" i="14" s="1"/>
  <c r="D16" i="11"/>
  <c r="F16" i="14" s="1"/>
  <c r="C16" i="11"/>
  <c r="H16" i="14" s="1"/>
  <c r="D18" i="11"/>
  <c r="F18" i="14" s="1"/>
  <c r="D28" i="11"/>
  <c r="F28" i="14" s="1"/>
  <c r="C49" i="11"/>
  <c r="H49" i="14" s="1"/>
  <c r="D60" i="11"/>
  <c r="F60" i="14" s="1"/>
  <c r="D19" i="11"/>
  <c r="F19" i="14" s="1"/>
  <c r="D29" i="11"/>
  <c r="F29" i="14" s="1"/>
  <c r="D48" i="11"/>
  <c r="F48" i="14" s="1"/>
  <c r="C50" i="11"/>
  <c r="H50" i="14" s="1"/>
  <c r="D50" i="11"/>
  <c r="F50" i="14" s="1"/>
  <c r="C61" i="11"/>
  <c r="H61" i="14" s="1"/>
  <c r="D61" i="11"/>
  <c r="F61" i="14" s="1"/>
  <c r="C48" i="14" l="1"/>
  <c r="E5" i="11"/>
  <c r="C17" i="11"/>
  <c r="H17" i="14" s="1"/>
  <c r="C50" i="14"/>
  <c r="C49" i="14"/>
  <c r="C19" i="14"/>
  <c r="C59" i="11"/>
  <c r="H59" i="14" s="1"/>
  <c r="C59" i="14" s="1"/>
  <c r="C25" i="11"/>
  <c r="H25" i="14" s="1"/>
  <c r="E6" i="11"/>
  <c r="C25" i="14"/>
  <c r="C17" i="14"/>
  <c r="C61" i="14"/>
  <c r="C29" i="14"/>
  <c r="C60" i="14"/>
  <c r="C28" i="14"/>
  <c r="C18" i="14"/>
  <c r="C16" i="14"/>
  <c r="C11" i="14"/>
  <c r="D34" i="11"/>
  <c r="D9" i="11"/>
  <c r="F9" i="14" s="1"/>
  <c r="D58" i="11"/>
  <c r="F58" i="14" s="1"/>
  <c r="C58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<sst xmlns="http://schemas.openxmlformats.org/spreadsheetml/2006/main" count="473" uniqueCount="200">
  <si>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</si>
  <si>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</si>
  <si>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</si>
  <si>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</si>
  <si>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</si>
  <si>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</si>
  <si>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小磊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</si>
  <si>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</si>
  <si>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</si>
  <si>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</si>
  <si>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</si>
  <si>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</si>
  <si>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</si>
  <si>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</si>
  <si>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</si>
  <si>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刀</t>
    <phoneticPr fontId="1" type="noConversion"/>
  </si>
  <si>
    <t>活了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</si>
  <si>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</si>
  <si>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</si>
  <si>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</si>
  <si>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</si>
  <si>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</si>
  <si>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</si>
  <si>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</si>
  <si>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</si>
  <si>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</si>
  <si>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</si>
  <si>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</si>
  <si>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</si>
  <si>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</si>
  <si>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行盛于言</t>
    <phoneticPr fontId="1" type="noConversion"/>
  </si>
  <si>
    <t>拂晓</t>
    <phoneticPr fontId="1" type="noConversion"/>
  </si>
  <si>
    <t>R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</si>
  <si>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</si>
  <si>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</si>
  <si>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</si>
  <si>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</si>
  <si>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</si>
  <si>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懦夫</t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</si>
  <si>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</si>
  <si>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</si>
  <si>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</si>
  <si>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</si>
  <si>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</si>
  <si>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</si>
  <si>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</si>
  <si>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</si>
  <si>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</si>
  <si>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</si>
  <si>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</si>
  <si>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</si>
  <si>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</si>
  <si>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</si>
  <si>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</si>
  <si>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</si>
  <si>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</si>
  <si>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</si>
  <si>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</si>
  <si>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</si>
  <si>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</si>
  <si>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</si>
  <si>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</si>
  <si>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</si>
  <si>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</si>
  <si>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20(120920),100(120922)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</si>
  <si>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</si>
  <si>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</si>
  <si>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</si>
  <si>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</si>
  <si>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</si>
  <si>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</si>
  <si>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</si>
  <si>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</si>
  <si>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</si>
  <si>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</si>
  <si>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</si>
  <si>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</si>
  <si>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</si>
  <si>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</si>
  <si>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</si>
  <si>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</si>
  <si>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</si>
  <si>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</si>
  <si>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</si>
  <si>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</si>
  <si>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</si>
  <si>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</si>
  <si>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</si>
  <si>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</si>
  <si>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</si>
  <si>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</si>
  <si>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</si>
  <si>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</si>
  <si>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</si>
  <si>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</si>
  <si>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</si>
  <si>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</si>
  <si>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</si>
  <si>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</si>
  <si>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</si>
  <si>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</si>
  <si>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</si>
  <si>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</si>
  <si>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</si>
  <si>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</si>
  <si>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</si>
  <si>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</si>
  <si>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</si>
  <si>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</si>
  <si>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100(121009)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</si>
  <si>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</si>
  <si>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</si>
  <si>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</si>
  <si>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</si>
  <si>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</si>
  <si>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</si>
  <si>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</si>
  <si>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</si>
  <si>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</si>
  <si>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</si>
  <si>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</si>
  <si>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</si>
  <si>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20(120920),25/45(121016)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</si>
  <si>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</si>
  <si>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</si>
  <si>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</si>
  <si>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</si>
  <si>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</si>
  <si>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</si>
  <si>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</si>
  <si>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</si>
  <si>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</si>
  <si>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</si>
  <si>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</si>
  <si>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</si>
  <si>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20(120920),100/120(121009),120/190(121018)</t>
    <phoneticPr fontId="1" type="noConversion"/>
  </si>
  <si>
    <t>20(120920),70/90(121018)</t>
    <phoneticPr fontId="1" type="noConversion"/>
  </si>
  <si>
    <t>刘俊峰</t>
    <phoneticPr fontId="1" type="noConversion"/>
  </si>
  <si>
    <t>100(121018)</t>
    <phoneticPr fontId="1" type="noConversion"/>
  </si>
  <si>
    <t>人在旅途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</si>
  <si>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</si>
  <si>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</si>
  <si>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</si>
  <si>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</si>
  <si>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</si>
  <si>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</si>
  <si>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</si>
  <si>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</si>
  <si>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</si>
  <si>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</si>
  <si>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</si>
  <si>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</si>
  <si>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</si>
  <si>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</si>
  <si>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</si>
  <si>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</si>
  <si>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</si>
  <si>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m8</t>
    <phoneticPr fontId="1" type="noConversion"/>
  </si>
  <si>
    <t>暂离</t>
    <phoneticPr fontId="1" type="noConversion"/>
  </si>
  <si>
    <t>Sam</t>
    <phoneticPr fontId="1" type="noConversion"/>
  </si>
  <si>
    <t>腿</t>
    <phoneticPr fontId="1" type="noConversion"/>
  </si>
  <si>
    <t>更心</t>
    <phoneticPr fontId="1" type="noConversion"/>
  </si>
  <si>
    <t>张硕</t>
    <phoneticPr fontId="1" type="noConversion"/>
  </si>
  <si>
    <t>祈网见</t>
    <phoneticPr fontId="1" type="noConversion"/>
  </si>
  <si>
    <t>AC</t>
    <phoneticPr fontId="1" type="noConversion"/>
  </si>
  <si>
    <t>徐老师</t>
    <phoneticPr fontId="1" type="noConversion"/>
  </si>
  <si>
    <t>天赐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</si>
  <si>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</si>
  <si>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</si>
  <si>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</si>
  <si>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冬瓜</t>
    <phoneticPr fontId="1" type="noConversion"/>
  </si>
  <si>
    <t>小严</t>
    <phoneticPr fontId="1" type="noConversion"/>
  </si>
  <si>
    <t>虫子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</si>
  <si>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</si>
  <si>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</si>
  <si>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</si>
  <si>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</si>
  <si>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</si>
  <si>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</si>
  <si>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</si>
  <si>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</si>
  <si>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</si>
  <si>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</si>
  <si>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4号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</si>
  <si>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</si>
  <si>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</si>
  <si>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</si>
  <si>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</si>
  <si>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30(121101)</t>
    <phoneticPr fontId="1" type="noConversion"/>
  </si>
  <si>
    <t>660/4500(121018),430/4930(121023),360/5290(121025),430/5720(121101)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</si>
  <si>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</si>
  <si>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</si>
  <si>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</si>
  <si>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</si>
  <si>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</si>
  <si>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</si>
  <si>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小宋</t>
    <phoneticPr fontId="1" type="noConversion"/>
  </si>
  <si>
    <t>刘晨</t>
    <phoneticPr fontId="1" type="noConversion"/>
  </si>
  <si>
    <t>段晨</t>
    <phoneticPr fontId="1" type="noConversion"/>
  </si>
  <si>
    <t>小郝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</si>
</sst>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topLeftCell="A3" workbookViewId="0">
      <selection activeCell="B73" sqref="B73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40</v>
      </c>
      <c r="C1" s="15" t="s">
        <v>66</v>
      </c>
      <c r="D1" s="15" t="s">
        <v>65</v>
      </c>
      <c r="E1" s="14" t="s">
        <v>44</v>
      </c>
      <c r="F1" s="14" t="s">
        <v>46</v>
      </c>
      <c r="G1" s="14" t="s">
        <v>45</v>
      </c>
      <c r="H1" s="15" t="s">
        <v>48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152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184</v>
      </c>
      <c r="B4" s="21"/>
      <c r="C4" s="8"/>
      <c r="D4" s="8"/>
      <c r="E4" s="8"/>
      <c r="F4" s="8"/>
      <c r="G4" s="8"/>
      <c r="H4" s="8"/>
      <c r="I4" s="13"/>
    </row>
    <row r="5" spans="1:9" x14ac:dyDescent="0.15">
      <c r="A5" s="14" t="s">
        <v>153</v>
      </c>
      <c r="B5" s="8"/>
      <c r="C5" s="8"/>
      <c r="D5" s="8"/>
      <c r="E5" s="8"/>
      <c r="F5" s="8"/>
      <c r="G5" s="8"/>
      <c r="H5" s="8"/>
      <c r="I5" s="13"/>
    </row>
    <row r="6" spans="1:9" x14ac:dyDescent="0.15">
      <c r="A6" s="14" t="s">
        <v>154</v>
      </c>
      <c r="B6" s="24"/>
      <c r="C6" s="8"/>
      <c r="D6" s="8"/>
      <c r="E6" s="8"/>
      <c r="F6" s="8"/>
      <c r="G6" s="8"/>
      <c r="H6" s="8"/>
      <c r="I6" s="13"/>
    </row>
    <row r="7" spans="1:9" x14ac:dyDescent="0.15">
      <c r="A7" s="14" t="s">
        <v>158</v>
      </c>
      <c r="B7" s="23"/>
      <c r="C7" s="8"/>
      <c r="D7" s="8"/>
      <c r="E7" s="8"/>
      <c r="F7" s="8"/>
      <c r="G7" s="8"/>
      <c r="H7" s="8"/>
      <c r="I7" s="13" t="s">
        <v>95</v>
      </c>
    </row>
    <row r="8" spans="1:9" x14ac:dyDescent="0.15">
      <c r="A8" s="14" t="s">
        <v>52</v>
      </c>
      <c r="B8" s="14"/>
      <c r="C8" s="8">
        <f t="shared" ref="C8:H8" si="0">SUM(C9:C98)</f>
        <v>3405.1300000000006</v>
      </c>
      <c r="D8" s="8">
        <f t="shared" si="0"/>
        <v>959.12999999999988</v>
      </c>
      <c r="E8" s="8">
        <f t="shared" si="0"/>
        <v>5720</v>
      </c>
      <c r="F8" s="9">
        <f t="shared" si="0"/>
        <v>3104.9999999999991</v>
      </c>
      <c r="G8" s="8">
        <f t="shared" si="0"/>
        <v>0</v>
      </c>
      <c r="H8" s="8">
        <f t="shared" si="0"/>
        <v>169</v>
      </c>
      <c r="I8" s="13" t="s">
        <v>189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47</v>
      </c>
    </row>
    <row r="10" spans="1:9" x14ac:dyDescent="0.15">
      <c r="A10" s="8">
        <v>1</v>
      </c>
      <c r="B10" s="21" t="s">
        <v>155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70</v>
      </c>
    </row>
    <row r="11" spans="1:9" x14ac:dyDescent="0.15">
      <c r="A11" s="8">
        <v>2</v>
      </c>
      <c r="B11" s="8" t="s">
        <v>3</v>
      </c>
      <c r="C11" s="12">
        <f t="shared" si="1"/>
        <v>80.675438596491233</v>
      </c>
      <c r="D11" s="2">
        <v>0</v>
      </c>
      <c r="E11" s="2">
        <v>120</v>
      </c>
      <c r="F11" s="9">
        <f>'201201'!D11</f>
        <v>37.324561403508774</v>
      </c>
      <c r="G11" s="1"/>
      <c r="H11" s="8">
        <f>'201201'!C11</f>
        <v>2</v>
      </c>
      <c r="I11" s="1" t="s">
        <v>121</v>
      </c>
    </row>
    <row r="12" spans="1:9" x14ac:dyDescent="0.15">
      <c r="A12" s="8">
        <v>3</v>
      </c>
      <c r="B12" s="8" t="s">
        <v>4</v>
      </c>
      <c r="C12" s="12">
        <f t="shared" si="1"/>
        <v>78.336666666666673</v>
      </c>
      <c r="D12" s="2">
        <v>57.42</v>
      </c>
      <c r="E12" s="2">
        <v>140</v>
      </c>
      <c r="F12" s="9">
        <f>'201201'!D12</f>
        <v>113.08333333333334</v>
      </c>
      <c r="G12" s="1"/>
      <c r="H12" s="8">
        <f>'201201'!C12</f>
        <v>6</v>
      </c>
      <c r="I12" s="1" t="s">
        <v>108</v>
      </c>
    </row>
    <row r="13" spans="1:9" x14ac:dyDescent="0.15">
      <c r="A13" s="8">
        <v>4</v>
      </c>
      <c r="B13" s="8" t="s">
        <v>5</v>
      </c>
      <c r="C13" s="12">
        <f t="shared" si="1"/>
        <v>43.689681020733659</v>
      </c>
      <c r="D13" s="2">
        <v>18.34</v>
      </c>
      <c r="E13" s="2">
        <v>120</v>
      </c>
      <c r="F13" s="9">
        <f>'201201'!D13</f>
        <v>89.650318979266345</v>
      </c>
      <c r="G13" s="1"/>
      <c r="H13" s="8">
        <f>'201201'!C13</f>
        <v>5</v>
      </c>
      <c r="I13" s="1" t="s">
        <v>71</v>
      </c>
    </row>
    <row r="14" spans="1:9" x14ac:dyDescent="0.15">
      <c r="A14" s="8">
        <v>5</v>
      </c>
      <c r="B14" s="21" t="s">
        <v>156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6</v>
      </c>
      <c r="C15" s="12">
        <f t="shared" si="1"/>
        <v>48.217575757575752</v>
      </c>
      <c r="D15" s="2">
        <v>5.46</v>
      </c>
      <c r="E15" s="2">
        <v>100</v>
      </c>
      <c r="F15" s="9">
        <f>'201201'!D15</f>
        <v>54.242424242424242</v>
      </c>
      <c r="G15" s="1"/>
      <c r="H15" s="8">
        <f>'201201'!C15</f>
        <v>3</v>
      </c>
      <c r="I15" s="1" t="s">
        <v>109</v>
      </c>
    </row>
    <row r="16" spans="1:9" x14ac:dyDescent="0.15">
      <c r="A16" s="8">
        <v>7</v>
      </c>
      <c r="B16" s="8" t="s">
        <v>194</v>
      </c>
      <c r="C16" s="12">
        <f t="shared" si="1"/>
        <v>106.143216374269</v>
      </c>
      <c r="D16" s="2">
        <v>3.94</v>
      </c>
      <c r="E16" s="2">
        <v>220</v>
      </c>
      <c r="F16" s="9">
        <f>'201201'!D16</f>
        <v>111.796783625731</v>
      </c>
      <c r="G16" s="1"/>
      <c r="H16" s="8">
        <f>'201201'!C16</f>
        <v>6</v>
      </c>
      <c r="I16" s="1" t="s">
        <v>191</v>
      </c>
    </row>
    <row r="17" spans="1:9" x14ac:dyDescent="0.15">
      <c r="A17" s="8">
        <v>8</v>
      </c>
      <c r="B17" s="8" t="s">
        <v>7</v>
      </c>
      <c r="C17" s="12">
        <f t="shared" si="1"/>
        <v>183.03543859649125</v>
      </c>
      <c r="D17" s="2">
        <v>2.36</v>
      </c>
      <c r="E17" s="2">
        <v>220</v>
      </c>
      <c r="F17" s="9">
        <f>'201201'!D17</f>
        <v>37.324561403508774</v>
      </c>
      <c r="G17" s="1"/>
      <c r="H17" s="8">
        <f>'201201'!C17</f>
        <v>2</v>
      </c>
      <c r="I17" s="1" t="s">
        <v>133</v>
      </c>
    </row>
    <row r="18" spans="1:9" x14ac:dyDescent="0.15">
      <c r="A18" s="8">
        <v>9</v>
      </c>
      <c r="B18" s="8" t="s">
        <v>8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117</v>
      </c>
    </row>
    <row r="19" spans="1:9" x14ac:dyDescent="0.15">
      <c r="A19" s="8">
        <v>10</v>
      </c>
      <c r="B19" s="8" t="s">
        <v>9</v>
      </c>
      <c r="C19" s="12">
        <f t="shared" si="1"/>
        <v>53.873014354066981</v>
      </c>
      <c r="D19" s="2">
        <v>48.69</v>
      </c>
      <c r="E19" s="2">
        <v>120</v>
      </c>
      <c r="F19" s="9">
        <f>'201201'!D19</f>
        <v>108.81698564593302</v>
      </c>
      <c r="G19" s="1"/>
      <c r="H19" s="8">
        <f>'201201'!C19</f>
        <v>6</v>
      </c>
      <c r="I19" s="1" t="s">
        <v>64</v>
      </c>
    </row>
    <row r="20" spans="1:9" x14ac:dyDescent="0.15">
      <c r="A20" s="8">
        <v>11</v>
      </c>
      <c r="B20" s="8" t="s">
        <v>10</v>
      </c>
      <c r="C20" s="12">
        <f t="shared" si="1"/>
        <v>73.096549707602335</v>
      </c>
      <c r="D20" s="2">
        <v>12.31</v>
      </c>
      <c r="E20" s="2">
        <v>120</v>
      </c>
      <c r="F20" s="9">
        <f>'201201'!D20</f>
        <v>56.213450292397667</v>
      </c>
      <c r="G20" s="1"/>
      <c r="H20" s="8">
        <f>'201201'!C20</f>
        <v>3</v>
      </c>
      <c r="I20" s="1" t="s">
        <v>71</v>
      </c>
    </row>
    <row r="21" spans="1:9" x14ac:dyDescent="0.15">
      <c r="A21" s="8">
        <v>12</v>
      </c>
      <c r="B21" s="8" t="s">
        <v>11</v>
      </c>
      <c r="C21" s="12">
        <f t="shared" si="1"/>
        <v>39.777777777777771</v>
      </c>
      <c r="D21" s="2">
        <v>0</v>
      </c>
      <c r="E21" s="2">
        <v>100</v>
      </c>
      <c r="F21" s="9">
        <f>'201201'!D21</f>
        <v>57.222222222222229</v>
      </c>
      <c r="G21" s="1"/>
      <c r="H21" s="8">
        <f>'201201'!C21</f>
        <v>3</v>
      </c>
      <c r="I21" s="1" t="s">
        <v>109</v>
      </c>
    </row>
    <row r="22" spans="1:9" x14ac:dyDescent="0.15">
      <c r="A22" s="8">
        <v>13</v>
      </c>
      <c r="B22" s="8" t="s">
        <v>12</v>
      </c>
      <c r="C22" s="12">
        <f t="shared" si="1"/>
        <v>37.914242424242431</v>
      </c>
      <c r="D22" s="2">
        <v>35.49</v>
      </c>
      <c r="E22" s="2">
        <v>100</v>
      </c>
      <c r="F22" s="9">
        <f>'201201'!D22</f>
        <v>92.575757575757578</v>
      </c>
      <c r="G22" s="1"/>
      <c r="H22" s="8">
        <f>'201201'!C22</f>
        <v>5</v>
      </c>
      <c r="I22" s="1" t="s">
        <v>72</v>
      </c>
    </row>
    <row r="23" spans="1:9" x14ac:dyDescent="0.15">
      <c r="A23" s="8">
        <v>14</v>
      </c>
      <c r="B23" s="8" t="s">
        <v>13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14</v>
      </c>
      <c r="C24" s="12">
        <f t="shared" si="1"/>
        <v>31.680909090909097</v>
      </c>
      <c r="D24" s="2">
        <v>9.09</v>
      </c>
      <c r="E24" s="2">
        <v>100</v>
      </c>
      <c r="F24" s="9">
        <f>'201201'!D24</f>
        <v>73.409090909090907</v>
      </c>
      <c r="G24" s="1"/>
      <c r="H24" s="8">
        <f>'201201'!C24</f>
        <v>4</v>
      </c>
      <c r="I24" s="1" t="s">
        <v>72</v>
      </c>
    </row>
    <row r="25" spans="1:9" x14ac:dyDescent="0.15">
      <c r="A25" s="8">
        <v>16</v>
      </c>
      <c r="B25" s="23" t="s">
        <v>172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73</v>
      </c>
    </row>
    <row r="26" spans="1:9" x14ac:dyDescent="0.15">
      <c r="A26" s="8">
        <v>17</v>
      </c>
      <c r="B26" s="21" t="s">
        <v>183</v>
      </c>
      <c r="C26" s="12">
        <f t="shared" si="1"/>
        <v>20.797777777777782</v>
      </c>
      <c r="D26" s="2">
        <v>51.02</v>
      </c>
      <c r="E26" s="2">
        <v>30</v>
      </c>
      <c r="F26" s="9">
        <f>'201201'!D26</f>
        <v>57.222222222222229</v>
      </c>
      <c r="G26" s="1"/>
      <c r="H26" s="8">
        <f>'201201'!C26</f>
        <v>3</v>
      </c>
      <c r="I26" s="1" t="s">
        <v>134</v>
      </c>
    </row>
    <row r="27" spans="1:9" x14ac:dyDescent="0.15">
      <c r="A27" s="8">
        <v>18</v>
      </c>
      <c r="B27" s="8" t="s">
        <v>15</v>
      </c>
      <c r="C27" s="12">
        <f t="shared" si="1"/>
        <v>36.317575757575753</v>
      </c>
      <c r="D27" s="2">
        <v>11.81</v>
      </c>
      <c r="E27" s="2">
        <v>100</v>
      </c>
      <c r="F27" s="9">
        <f>'201201'!D27</f>
        <v>71.492424242424249</v>
      </c>
      <c r="G27" s="1"/>
      <c r="H27" s="8">
        <f>'201201'!C27</f>
        <v>4</v>
      </c>
      <c r="I27" s="1" t="s">
        <v>109</v>
      </c>
    </row>
    <row r="28" spans="1:9" x14ac:dyDescent="0.15">
      <c r="A28" s="8">
        <v>19</v>
      </c>
      <c r="B28" s="8" t="s">
        <v>16</v>
      </c>
      <c r="C28" s="12">
        <f t="shared" si="1"/>
        <v>63.399681020733667</v>
      </c>
      <c r="D28" s="2">
        <v>38.049999999999997</v>
      </c>
      <c r="E28" s="2">
        <v>120</v>
      </c>
      <c r="F28" s="9">
        <f>'201201'!D28</f>
        <v>89.650318979266345</v>
      </c>
      <c r="G28" s="1"/>
      <c r="H28" s="8">
        <f>'201201'!C28</f>
        <v>5</v>
      </c>
      <c r="I28" s="1" t="s">
        <v>110</v>
      </c>
    </row>
    <row r="29" spans="1:9" x14ac:dyDescent="0.15">
      <c r="A29" s="8">
        <v>20</v>
      </c>
      <c r="B29" s="21" t="s">
        <v>157</v>
      </c>
      <c r="C29" s="12">
        <f t="shared" si="1"/>
        <v>5.675438596491226</v>
      </c>
      <c r="D29" s="2">
        <v>0</v>
      </c>
      <c r="E29" s="2">
        <v>45</v>
      </c>
      <c r="F29" s="9">
        <f>'201201'!D29</f>
        <v>37.324561403508774</v>
      </c>
      <c r="G29" s="1"/>
      <c r="H29" s="8">
        <f>'201201'!C29</f>
        <v>2</v>
      </c>
      <c r="I29" s="1" t="s">
        <v>122</v>
      </c>
    </row>
    <row r="30" spans="1:9" x14ac:dyDescent="0.15">
      <c r="A30" s="8">
        <v>21</v>
      </c>
      <c r="B30" s="8" t="s">
        <v>17</v>
      </c>
      <c r="C30" s="12">
        <f t="shared" si="1"/>
        <v>81.344242424242424</v>
      </c>
      <c r="D30" s="2">
        <v>18.420000000000002</v>
      </c>
      <c r="E30" s="2">
        <v>100</v>
      </c>
      <c r="F30" s="9">
        <f>'201201'!D30</f>
        <v>35.075757575757578</v>
      </c>
      <c r="G30" s="1"/>
      <c r="H30" s="8">
        <f>'201201'!C30</f>
        <v>2</v>
      </c>
      <c r="I30" s="1" t="s">
        <v>123</v>
      </c>
    </row>
    <row r="31" spans="1:9" x14ac:dyDescent="0.15">
      <c r="A31" s="8">
        <v>22</v>
      </c>
      <c r="B31" s="8" t="s">
        <v>98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123</v>
      </c>
    </row>
    <row r="32" spans="1:9" x14ac:dyDescent="0.15">
      <c r="A32" s="8">
        <v>23</v>
      </c>
      <c r="B32" s="23" t="s">
        <v>159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18</v>
      </c>
      <c r="C33" s="12">
        <f t="shared" si="1"/>
        <v>99.803333333333327</v>
      </c>
      <c r="D33" s="2">
        <v>19.97</v>
      </c>
      <c r="E33" s="2">
        <v>100</v>
      </c>
      <c r="F33" s="9">
        <f>'201201'!D33</f>
        <v>19.166666666666668</v>
      </c>
      <c r="G33" s="1"/>
      <c r="H33" s="8">
        <f>'201201'!C33</f>
        <v>1</v>
      </c>
      <c r="I33" s="1" t="s">
        <v>118</v>
      </c>
    </row>
    <row r="34" spans="1:9" x14ac:dyDescent="0.15">
      <c r="A34" s="8">
        <v>25</v>
      </c>
      <c r="B34" s="21" t="s">
        <v>19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143</v>
      </c>
    </row>
    <row r="35" spans="1:9" x14ac:dyDescent="0.15">
      <c r="A35" s="8">
        <v>26</v>
      </c>
      <c r="B35" s="8" t="s">
        <v>20</v>
      </c>
      <c r="C35" s="12">
        <f t="shared" si="1"/>
        <v>94.690909090909088</v>
      </c>
      <c r="D35" s="2">
        <v>90.35</v>
      </c>
      <c r="E35" s="2">
        <v>100</v>
      </c>
      <c r="F35" s="9">
        <f>'201201'!D35</f>
        <v>90.659090909090907</v>
      </c>
      <c r="G35" s="1"/>
      <c r="H35" s="8">
        <f>'201201'!C35</f>
        <v>5</v>
      </c>
      <c r="I35" s="1" t="s">
        <v>74</v>
      </c>
    </row>
    <row r="36" spans="1:9" x14ac:dyDescent="0.15">
      <c r="A36" s="8">
        <v>27</v>
      </c>
      <c r="B36" s="8" t="s">
        <v>21</v>
      </c>
      <c r="C36" s="12">
        <f t="shared" si="1"/>
        <v>90.945353535353533</v>
      </c>
      <c r="D36" s="2">
        <v>8.41</v>
      </c>
      <c r="E36" s="2">
        <v>200</v>
      </c>
      <c r="F36" s="9">
        <f>'201201'!D36</f>
        <v>111.46464646464646</v>
      </c>
      <c r="G36" s="1"/>
      <c r="H36" s="8">
        <f>'201201'!C36</f>
        <v>6</v>
      </c>
      <c r="I36" s="1" t="s">
        <v>144</v>
      </c>
    </row>
    <row r="37" spans="1:9" x14ac:dyDescent="0.15">
      <c r="A37" s="8">
        <v>28</v>
      </c>
      <c r="B37" s="8" t="s">
        <v>22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74</v>
      </c>
    </row>
    <row r="38" spans="1:9" x14ac:dyDescent="0.15">
      <c r="A38" s="8">
        <v>29</v>
      </c>
      <c r="B38" s="8" t="s">
        <v>23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74</v>
      </c>
    </row>
    <row r="39" spans="1:9" x14ac:dyDescent="0.15">
      <c r="A39" s="8">
        <v>30</v>
      </c>
      <c r="B39" s="8" t="s">
        <v>195</v>
      </c>
      <c r="C39" s="12">
        <f t="shared" si="1"/>
        <v>101.08333333333333</v>
      </c>
      <c r="D39" s="2">
        <v>0</v>
      </c>
      <c r="E39" s="2">
        <v>200</v>
      </c>
      <c r="F39" s="9">
        <f>'201201'!D39</f>
        <v>93.916666666666671</v>
      </c>
      <c r="G39" s="1"/>
      <c r="H39" s="8">
        <f>'201201'!C39</f>
        <v>5</v>
      </c>
      <c r="I39" s="1" t="s">
        <v>192</v>
      </c>
    </row>
    <row r="40" spans="1:9" x14ac:dyDescent="0.15">
      <c r="A40" s="8">
        <v>32</v>
      </c>
      <c r="B40" s="8" t="s">
        <v>24</v>
      </c>
      <c r="C40" s="12">
        <f t="shared" si="1"/>
        <v>35.271111111111111</v>
      </c>
      <c r="D40" s="2">
        <v>15.66</v>
      </c>
      <c r="E40" s="2">
        <v>100</v>
      </c>
      <c r="F40" s="9">
        <f>'201201'!D40</f>
        <v>76.388888888888886</v>
      </c>
      <c r="G40" s="1"/>
      <c r="H40" s="8">
        <f>'201201'!C40</f>
        <v>4</v>
      </c>
      <c r="I40" s="1" t="s">
        <v>74</v>
      </c>
    </row>
    <row r="41" spans="1:9" x14ac:dyDescent="0.15">
      <c r="A41" s="8">
        <v>33</v>
      </c>
      <c r="B41" s="8" t="s">
        <v>25</v>
      </c>
      <c r="C41" s="12">
        <f t="shared" ref="C41:C75" si="2">D41+E41+G41-F41-H41</f>
        <v>68.220909090909089</v>
      </c>
      <c r="D41" s="2">
        <v>3.38</v>
      </c>
      <c r="E41" s="2">
        <v>100</v>
      </c>
      <c r="F41" s="9">
        <f>'201201'!D41</f>
        <v>33.159090909090907</v>
      </c>
      <c r="G41" s="1"/>
      <c r="H41" s="8">
        <f>'201201'!C41</f>
        <v>2</v>
      </c>
      <c r="I41" s="1" t="s">
        <v>145</v>
      </c>
    </row>
    <row r="42" spans="1:9" x14ac:dyDescent="0.15">
      <c r="A42" s="8">
        <v>37</v>
      </c>
      <c r="B42" s="8" t="s">
        <v>26</v>
      </c>
      <c r="C42" s="12">
        <f t="shared" si="2"/>
        <v>44.2</v>
      </c>
      <c r="D42" s="2">
        <v>4.7</v>
      </c>
      <c r="E42" s="2">
        <v>100</v>
      </c>
      <c r="F42" s="9">
        <f>'201201'!D42</f>
        <v>57.5</v>
      </c>
      <c r="G42" s="1"/>
      <c r="H42" s="8">
        <f>'201201'!C42</f>
        <v>3</v>
      </c>
      <c r="I42" s="1" t="s">
        <v>74</v>
      </c>
    </row>
    <row r="43" spans="1:9" x14ac:dyDescent="0.15">
      <c r="A43" s="8">
        <v>45</v>
      </c>
      <c r="B43" s="21" t="s">
        <v>196</v>
      </c>
      <c r="C43" s="12">
        <f t="shared" si="2"/>
        <v>21.527777777777771</v>
      </c>
      <c r="D43" s="2">
        <v>0</v>
      </c>
      <c r="E43" s="2">
        <v>100</v>
      </c>
      <c r="F43" s="9">
        <f>'201201'!D43</f>
        <v>74.472222222222229</v>
      </c>
      <c r="G43" s="1"/>
      <c r="H43" s="8">
        <f>'201201'!C43</f>
        <v>4</v>
      </c>
      <c r="I43" s="1" t="s">
        <v>118</v>
      </c>
    </row>
    <row r="44" spans="1:9" x14ac:dyDescent="0.15">
      <c r="A44" s="8">
        <v>55</v>
      </c>
      <c r="B44" s="8" t="s">
        <v>28</v>
      </c>
      <c r="C44" s="12">
        <f t="shared" si="2"/>
        <v>50.104444444444439</v>
      </c>
      <c r="D44" s="2">
        <v>8.41</v>
      </c>
      <c r="E44" s="2">
        <v>100</v>
      </c>
      <c r="F44" s="9">
        <f>'201201'!D44</f>
        <v>55.305555555555557</v>
      </c>
      <c r="G44" s="1"/>
      <c r="H44" s="8">
        <f>'201201'!C44</f>
        <v>3</v>
      </c>
      <c r="I44" s="1" t="s">
        <v>118</v>
      </c>
    </row>
    <row r="45" spans="1:9" x14ac:dyDescent="0.15">
      <c r="A45" s="8">
        <v>69</v>
      </c>
      <c r="B45" s="21" t="s">
        <v>160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161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134</v>
      </c>
    </row>
    <row r="47" spans="1:9" x14ac:dyDescent="0.15">
      <c r="A47" s="8">
        <v>86</v>
      </c>
      <c r="B47" s="24" t="s">
        <v>30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197</v>
      </c>
      <c r="C48" s="12">
        <f t="shared" si="2"/>
        <v>80.675438596491233</v>
      </c>
      <c r="D48" s="2">
        <v>0</v>
      </c>
      <c r="E48" s="2">
        <v>120</v>
      </c>
      <c r="F48" s="9">
        <f>'201201'!D48</f>
        <v>37.324561403508774</v>
      </c>
      <c r="G48" s="1"/>
      <c r="H48" s="8">
        <f>'201201'!C48</f>
        <v>2</v>
      </c>
      <c r="I48" s="1" t="s">
        <v>119</v>
      </c>
    </row>
    <row r="49" spans="1:9" x14ac:dyDescent="0.15">
      <c r="A49" s="8">
        <v>88</v>
      </c>
      <c r="B49" s="8" t="s">
        <v>31</v>
      </c>
      <c r="C49" s="12">
        <f t="shared" si="2"/>
        <v>51.409681020733657</v>
      </c>
      <c r="D49" s="2">
        <v>26.06</v>
      </c>
      <c r="E49" s="2">
        <v>120</v>
      </c>
      <c r="F49" s="9">
        <f>'201201'!D49</f>
        <v>89.650318979266345</v>
      </c>
      <c r="G49" s="1"/>
      <c r="H49" s="8">
        <f>'201201'!C49</f>
        <v>5</v>
      </c>
      <c r="I49" s="1" t="s">
        <v>110</v>
      </c>
    </row>
    <row r="50" spans="1:9" x14ac:dyDescent="0.15">
      <c r="A50" s="8">
        <v>97</v>
      </c>
      <c r="B50" s="8" t="s">
        <v>32</v>
      </c>
      <c r="C50" s="12">
        <f t="shared" si="2"/>
        <v>33.210792131844755</v>
      </c>
      <c r="D50" s="2">
        <v>0</v>
      </c>
      <c r="E50" s="2">
        <v>190</v>
      </c>
      <c r="F50" s="9">
        <f>'201201'!D50</f>
        <v>148.78920786815524</v>
      </c>
      <c r="G50" s="1"/>
      <c r="H50" s="8">
        <f>'201201'!C50</f>
        <v>8</v>
      </c>
      <c r="I50" s="1" t="s">
        <v>135</v>
      </c>
    </row>
    <row r="51" spans="1:9" x14ac:dyDescent="0.15">
      <c r="A51" s="8">
        <v>99</v>
      </c>
      <c r="B51" s="8" t="s">
        <v>33</v>
      </c>
      <c r="C51" s="12">
        <f t="shared" si="2"/>
        <v>79.444242424242432</v>
      </c>
      <c r="D51" s="2">
        <v>34.770000000000003</v>
      </c>
      <c r="E51" s="2">
        <v>100</v>
      </c>
      <c r="F51" s="9">
        <f>'201201'!D51</f>
        <v>52.325757575757578</v>
      </c>
      <c r="G51" s="1"/>
      <c r="H51" s="8">
        <f>'201201'!C51</f>
        <v>3</v>
      </c>
      <c r="I51" s="1" t="s">
        <v>120</v>
      </c>
    </row>
    <row r="52" spans="1:9" x14ac:dyDescent="0.15">
      <c r="A52" s="8"/>
      <c r="B52" s="8" t="s">
        <v>35</v>
      </c>
      <c r="C52" s="12">
        <f t="shared" si="2"/>
        <v>93.610909090909104</v>
      </c>
      <c r="D52" s="2">
        <v>28.77</v>
      </c>
      <c r="E52" s="2">
        <v>100</v>
      </c>
      <c r="F52" s="9">
        <f>'201201'!D52</f>
        <v>33.159090909090907</v>
      </c>
      <c r="G52" s="1"/>
      <c r="H52" s="8">
        <f>'201201'!C52</f>
        <v>2</v>
      </c>
      <c r="I52" s="1" t="s">
        <v>145</v>
      </c>
    </row>
    <row r="53" spans="1:9" x14ac:dyDescent="0.15">
      <c r="A53" s="8"/>
      <c r="B53" s="21" t="s">
        <v>162</v>
      </c>
      <c r="C53" s="12">
        <f t="shared" si="2"/>
        <v>13.193333333333332</v>
      </c>
      <c r="D53" s="2">
        <v>33.36</v>
      </c>
      <c r="E53" s="2"/>
      <c r="F53" s="9">
        <f>'201201'!D53</f>
        <v>19.166666666666668</v>
      </c>
      <c r="G53" s="1"/>
      <c r="H53" s="8">
        <f>'201201'!C53</f>
        <v>1</v>
      </c>
      <c r="I53" s="1"/>
    </row>
    <row r="54" spans="1:9" x14ac:dyDescent="0.15">
      <c r="A54" s="8"/>
      <c r="B54" s="8" t="s">
        <v>36</v>
      </c>
      <c r="C54" s="12">
        <f t="shared" si="2"/>
        <v>72.86424242424242</v>
      </c>
      <c r="D54" s="2">
        <v>9.94</v>
      </c>
      <c r="E54" s="2">
        <v>100</v>
      </c>
      <c r="F54" s="9">
        <f>'201201'!D54</f>
        <v>35.075757575757578</v>
      </c>
      <c r="G54" s="1"/>
      <c r="H54" s="8">
        <f>'201201'!C54</f>
        <v>2</v>
      </c>
      <c r="I54" s="1" t="s">
        <v>112</v>
      </c>
    </row>
    <row r="55" spans="1:9" x14ac:dyDescent="0.15">
      <c r="A55" s="8"/>
      <c r="B55" s="8" t="s">
        <v>37</v>
      </c>
      <c r="C55" s="12">
        <f t="shared" si="2"/>
        <v>124.6109090909091</v>
      </c>
      <c r="D55" s="2">
        <v>20.27</v>
      </c>
      <c r="E55" s="2">
        <v>200</v>
      </c>
      <c r="F55" s="9">
        <f>'201201'!D55</f>
        <v>90.659090909090907</v>
      </c>
      <c r="G55" s="1"/>
      <c r="H55" s="8">
        <f>'201201'!C55</f>
        <v>5</v>
      </c>
      <c r="I55" s="1" t="s">
        <v>193</v>
      </c>
    </row>
    <row r="56" spans="1:9" x14ac:dyDescent="0.15">
      <c r="A56" s="8"/>
      <c r="B56" s="24" t="s">
        <v>163</v>
      </c>
      <c r="C56" s="12">
        <f t="shared" si="2"/>
        <v>8.41</v>
      </c>
      <c r="D56" s="2">
        <v>8.41</v>
      </c>
      <c r="E56" s="2"/>
      <c r="F56" s="9">
        <f>'201201'!D56</f>
        <v>0</v>
      </c>
      <c r="G56" s="1"/>
      <c r="H56" s="8">
        <f>'201201'!C56</f>
        <v>0</v>
      </c>
      <c r="I56" s="1"/>
    </row>
    <row r="57" spans="1:9" x14ac:dyDescent="0.15">
      <c r="A57" s="8"/>
      <c r="B57" s="8" t="s">
        <v>182</v>
      </c>
      <c r="C57" s="12">
        <f t="shared" si="2"/>
        <v>88.521111111111111</v>
      </c>
      <c r="D57" s="2">
        <v>8.41</v>
      </c>
      <c r="E57" s="2">
        <v>100</v>
      </c>
      <c r="F57" s="9">
        <f>'201201'!D57</f>
        <v>18.888888888888889</v>
      </c>
      <c r="G57" s="1"/>
      <c r="H57" s="8">
        <f>'201201'!C57</f>
        <v>1</v>
      </c>
      <c r="I57" s="1" t="s">
        <v>179</v>
      </c>
    </row>
    <row r="58" spans="1:9" x14ac:dyDescent="0.15">
      <c r="A58" s="8"/>
      <c r="B58" s="8" t="s">
        <v>38</v>
      </c>
      <c r="C58" s="12">
        <f t="shared" si="2"/>
        <v>40.786549707602333</v>
      </c>
      <c r="D58" s="2">
        <v>0</v>
      </c>
      <c r="E58" s="2">
        <v>100</v>
      </c>
      <c r="F58" s="9">
        <f>'201201'!D58</f>
        <v>56.213450292397667</v>
      </c>
      <c r="G58" s="1"/>
      <c r="H58" s="8">
        <f>'201201'!C58</f>
        <v>3</v>
      </c>
      <c r="I58" s="1" t="s">
        <v>97</v>
      </c>
    </row>
    <row r="59" spans="1:9" x14ac:dyDescent="0.15">
      <c r="A59" s="8"/>
      <c r="B59" s="24" t="s">
        <v>165</v>
      </c>
      <c r="C59" s="12">
        <f t="shared" si="2"/>
        <v>0.8421052631578938</v>
      </c>
      <c r="D59" s="2">
        <v>0</v>
      </c>
      <c r="E59" s="2">
        <v>20</v>
      </c>
      <c r="F59" s="9">
        <f>'201201'!D59</f>
        <v>18.157894736842106</v>
      </c>
      <c r="G59" s="1"/>
      <c r="H59" s="8">
        <f>'201201'!C59</f>
        <v>1</v>
      </c>
      <c r="I59" s="1" t="s">
        <v>96</v>
      </c>
    </row>
    <row r="60" spans="1:9" x14ac:dyDescent="0.15">
      <c r="A60" s="8"/>
      <c r="B60" s="8" t="s">
        <v>39</v>
      </c>
      <c r="C60" s="12">
        <f t="shared" si="2"/>
        <v>50.675438596491226</v>
      </c>
      <c r="D60" s="2">
        <v>0</v>
      </c>
      <c r="E60" s="2">
        <v>90</v>
      </c>
      <c r="F60" s="9">
        <f>'201201'!D60</f>
        <v>37.324561403508774</v>
      </c>
      <c r="G60" s="1"/>
      <c r="H60" s="8">
        <f>'201201'!C60</f>
        <v>2</v>
      </c>
      <c r="I60" s="1" t="s">
        <v>136</v>
      </c>
    </row>
    <row r="61" spans="1:9" x14ac:dyDescent="0.15">
      <c r="A61" s="8"/>
      <c r="B61" s="24" t="s">
        <v>170</v>
      </c>
      <c r="C61" s="12">
        <f t="shared" si="2"/>
        <v>0.8421052631578938</v>
      </c>
      <c r="D61" s="2">
        <v>0</v>
      </c>
      <c r="E61" s="2">
        <v>20</v>
      </c>
      <c r="F61" s="9">
        <f>'201201'!D61</f>
        <v>18.157894736842106</v>
      </c>
      <c r="G61" s="1"/>
      <c r="H61" s="8">
        <f>'201201'!C61</f>
        <v>1</v>
      </c>
      <c r="I61" s="1" t="s">
        <v>47</v>
      </c>
    </row>
    <row r="62" spans="1:9" x14ac:dyDescent="0.15">
      <c r="A62" s="8"/>
      <c r="B62" s="23" t="s">
        <v>169</v>
      </c>
      <c r="C62" s="12">
        <f t="shared" si="2"/>
        <v>45.77</v>
      </c>
      <c r="D62" s="2">
        <v>45.77</v>
      </c>
      <c r="E62" s="2"/>
      <c r="F62" s="9">
        <f>'201201'!D62</f>
        <v>0</v>
      </c>
      <c r="G62" s="1"/>
      <c r="H62" s="8">
        <f>'201201'!C62</f>
        <v>0</v>
      </c>
      <c r="I62" s="1"/>
    </row>
    <row r="63" spans="1:9" x14ac:dyDescent="0.15">
      <c r="A63" s="8"/>
      <c r="B63" s="24" t="s">
        <v>164</v>
      </c>
      <c r="C63" s="12">
        <f t="shared" si="2"/>
        <v>8.41</v>
      </c>
      <c r="D63" s="2">
        <v>8.41</v>
      </c>
      <c r="E63" s="2"/>
      <c r="F63" s="9">
        <f>'201201'!D63</f>
        <v>0</v>
      </c>
      <c r="G63" s="1"/>
      <c r="H63" s="8">
        <f>'201201'!C63</f>
        <v>0</v>
      </c>
      <c r="I63" s="1"/>
    </row>
    <row r="64" spans="1:9" x14ac:dyDescent="0.15">
      <c r="A64" s="8"/>
      <c r="B64" s="24" t="s">
        <v>166</v>
      </c>
      <c r="C64" s="12">
        <f t="shared" si="2"/>
        <v>8.4600000000000009</v>
      </c>
      <c r="D64" s="2">
        <v>8.4600000000000009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124</v>
      </c>
      <c r="C65" s="12">
        <f t="shared" si="2"/>
        <v>62.924242424242422</v>
      </c>
      <c r="D65" s="2">
        <v>0</v>
      </c>
      <c r="E65" s="2">
        <v>100</v>
      </c>
      <c r="F65" s="9">
        <f>'201201'!D65</f>
        <v>35.075757575757578</v>
      </c>
      <c r="G65" s="1"/>
      <c r="H65" s="8">
        <f>'201201'!C65</f>
        <v>2</v>
      </c>
      <c r="I65" s="1" t="s">
        <v>125</v>
      </c>
    </row>
    <row r="66" spans="1:9" x14ac:dyDescent="0.15">
      <c r="A66" s="8"/>
      <c r="B66" s="21" t="s">
        <v>167</v>
      </c>
      <c r="C66" s="12">
        <f t="shared" si="2"/>
        <v>9.8333333333333321</v>
      </c>
      <c r="D66" s="2">
        <v>0</v>
      </c>
      <c r="E66" s="2">
        <v>30</v>
      </c>
      <c r="F66" s="9">
        <f>'201201'!D66</f>
        <v>19.166666666666668</v>
      </c>
      <c r="G66" s="1"/>
      <c r="H66" s="8">
        <f>'201201'!C66</f>
        <v>1</v>
      </c>
      <c r="I66" s="1" t="s">
        <v>134</v>
      </c>
    </row>
    <row r="67" spans="1:9" x14ac:dyDescent="0.15">
      <c r="A67" s="8"/>
      <c r="B67" s="21" t="s">
        <v>168</v>
      </c>
      <c r="C67" s="12">
        <f t="shared" si="2"/>
        <v>9.8333333333333321</v>
      </c>
      <c r="D67" s="2">
        <v>0</v>
      </c>
      <c r="E67" s="2">
        <v>30</v>
      </c>
      <c r="F67" s="9">
        <f>'201201'!D67</f>
        <v>19.166666666666668</v>
      </c>
      <c r="G67" s="1"/>
      <c r="H67" s="8">
        <f>'201201'!C67</f>
        <v>1</v>
      </c>
      <c r="I67" s="1" t="s">
        <v>134</v>
      </c>
    </row>
    <row r="68" spans="1:9" x14ac:dyDescent="0.15">
      <c r="A68" s="8"/>
      <c r="B68" s="8" t="s">
        <v>137</v>
      </c>
      <c r="C68" s="12">
        <f t="shared" si="2"/>
        <v>59.944444444444443</v>
      </c>
      <c r="D68" s="2">
        <v>0</v>
      </c>
      <c r="E68" s="2">
        <v>100</v>
      </c>
      <c r="F68" s="9">
        <f>'201201'!D68</f>
        <v>38.055555555555557</v>
      </c>
      <c r="G68" s="1"/>
      <c r="H68" s="8">
        <f>'201201'!C68</f>
        <v>2</v>
      </c>
      <c r="I68" s="1" t="s">
        <v>138</v>
      </c>
    </row>
    <row r="69" spans="1:9" x14ac:dyDescent="0.15">
      <c r="A69" s="8"/>
      <c r="B69" s="8" t="s">
        <v>139</v>
      </c>
      <c r="C69" s="12">
        <f t="shared" si="2"/>
        <v>24.785353535353536</v>
      </c>
      <c r="D69" s="2">
        <v>0</v>
      </c>
      <c r="E69" s="2">
        <v>100</v>
      </c>
      <c r="F69" s="9">
        <f>'201201'!D69</f>
        <v>71.214646464646464</v>
      </c>
      <c r="G69" s="1"/>
      <c r="H69" s="8">
        <f>'201201'!C69</f>
        <v>4</v>
      </c>
      <c r="I69" s="1" t="s">
        <v>138</v>
      </c>
    </row>
    <row r="70" spans="1:9" x14ac:dyDescent="0.15">
      <c r="A70" s="8"/>
      <c r="B70" s="8" t="s">
        <v>142</v>
      </c>
      <c r="C70" s="12">
        <f t="shared" si="2"/>
        <v>83.090909090909093</v>
      </c>
      <c r="D70" s="2">
        <v>0</v>
      </c>
      <c r="E70" s="2">
        <v>100</v>
      </c>
      <c r="F70" s="9">
        <f>'201201'!D70</f>
        <v>15.909090909090908</v>
      </c>
      <c r="G70" s="1"/>
      <c r="H70" s="8">
        <f>'201201'!C70</f>
        <v>1</v>
      </c>
      <c r="I70" s="1" t="s">
        <v>145</v>
      </c>
    </row>
    <row r="71" spans="1:9" x14ac:dyDescent="0.15">
      <c r="A71" s="8"/>
      <c r="B71" s="8" t="s">
        <v>180</v>
      </c>
      <c r="C71" s="12">
        <f t="shared" si="2"/>
        <v>80.111111111111114</v>
      </c>
      <c r="D71" s="2">
        <v>0</v>
      </c>
      <c r="E71" s="2">
        <v>100</v>
      </c>
      <c r="F71" s="9">
        <f>'201201'!D71</f>
        <v>18.888888888888889</v>
      </c>
      <c r="G71" s="1"/>
      <c r="H71" s="8">
        <f>'201201'!C71</f>
        <v>1</v>
      </c>
      <c r="I71" s="1" t="s">
        <v>179</v>
      </c>
    </row>
    <row r="72" spans="1:9" x14ac:dyDescent="0.15">
      <c r="A72" s="8"/>
      <c r="B72" s="8" t="s">
        <v>181</v>
      </c>
      <c r="C72" s="12">
        <f t="shared" si="2"/>
        <v>80.111111111111114</v>
      </c>
      <c r="D72" s="2">
        <v>0</v>
      </c>
      <c r="E72" s="2">
        <v>100</v>
      </c>
      <c r="F72" s="9">
        <f>'201201'!D72</f>
        <v>18.888888888888889</v>
      </c>
      <c r="G72" s="1"/>
      <c r="H72" s="8">
        <f>'201201'!C72</f>
        <v>1</v>
      </c>
      <c r="I72" s="1" t="s">
        <v>179</v>
      </c>
    </row>
    <row r="73" spans="1:9" x14ac:dyDescent="0.15">
      <c r="A73" s="8"/>
      <c r="B73" s="8" t="s">
        <v>198</v>
      </c>
      <c r="C73" s="12">
        <f t="shared" si="2"/>
        <v>91.861111111111114</v>
      </c>
      <c r="D73" s="2">
        <v>0</v>
      </c>
      <c r="E73" s="2">
        <v>130</v>
      </c>
      <c r="F73" s="9">
        <f>'201201'!D73</f>
        <v>36.138888888888886</v>
      </c>
      <c r="G73" s="1"/>
      <c r="H73" s="8">
        <f>'201201'!C73</f>
        <v>2</v>
      </c>
      <c r="I73" s="1" t="s">
        <v>190</v>
      </c>
    </row>
    <row r="74" spans="1:9" x14ac:dyDescent="0.15">
      <c r="A74" s="8"/>
      <c r="B74" s="21" t="s">
        <v>174</v>
      </c>
      <c r="C74" s="12">
        <f t="shared" si="2"/>
        <v>10.111111111111111</v>
      </c>
      <c r="D74" s="2">
        <v>0</v>
      </c>
      <c r="E74" s="2">
        <v>30</v>
      </c>
      <c r="F74" s="9">
        <f>'201201'!D74</f>
        <v>18.888888888888889</v>
      </c>
      <c r="G74" s="1"/>
      <c r="H74" s="8">
        <f>'201201'!C74</f>
        <v>1</v>
      </c>
      <c r="I74" s="1" t="s">
        <v>178</v>
      </c>
    </row>
    <row r="75" spans="1:9" x14ac:dyDescent="0.15">
      <c r="A75" s="8"/>
      <c r="B75" s="21" t="s">
        <v>199</v>
      </c>
      <c r="C75" s="12">
        <f t="shared" si="2"/>
        <v>11.75</v>
      </c>
      <c r="D75" s="2">
        <v>0</v>
      </c>
      <c r="E75" s="2">
        <v>30</v>
      </c>
      <c r="F75" s="9">
        <f>'201201'!D75</f>
        <v>17.25</v>
      </c>
      <c r="G75" s="1"/>
      <c r="H75" s="8">
        <f>'201201'!C75</f>
        <v>1</v>
      </c>
      <c r="I75" s="1" t="s">
        <v>188</v>
      </c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3" workbookViewId="0">
      <selection activeCell="A66" sqref="A66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55</v>
      </c>
      <c r="B1" s="25" t="s">
        <v>62</v>
      </c>
      <c r="C1" s="14" t="s">
        <v>63</v>
      </c>
      <c r="D1" s="14" t="s">
        <v>56</v>
      </c>
      <c r="E1" s="14" t="s">
        <v>60</v>
      </c>
      <c r="F1" s="14" t="s">
        <v>57</v>
      </c>
      <c r="G1" s="14" t="s">
        <v>58</v>
      </c>
      <c r="H1" s="14" t="s">
        <v>59</v>
      </c>
    </row>
    <row r="2" spans="1:8" x14ac:dyDescent="0.15">
      <c r="A2" s="17">
        <v>40442</v>
      </c>
      <c r="B2" s="26">
        <v>268</v>
      </c>
      <c r="C2" s="8">
        <v>268</v>
      </c>
      <c r="D2" s="2" t="s">
        <v>53</v>
      </c>
      <c r="E2" s="2" t="s">
        <v>53</v>
      </c>
      <c r="F2" s="2" t="s">
        <v>9</v>
      </c>
      <c r="G2" s="2" t="s">
        <v>9</v>
      </c>
      <c r="H2" s="1" t="s">
        <v>54</v>
      </c>
    </row>
    <row r="3" spans="1:8" x14ac:dyDescent="0.15">
      <c r="A3" s="17">
        <v>40443</v>
      </c>
      <c r="B3" s="26">
        <v>100</v>
      </c>
      <c r="C3" s="8">
        <f t="shared" ref="C3:C33" si="0">C2+B3</f>
        <v>368</v>
      </c>
      <c r="D3" s="2" t="s">
        <v>9</v>
      </c>
      <c r="E3" s="2" t="s">
        <v>62</v>
      </c>
      <c r="F3" s="2" t="s">
        <v>9</v>
      </c>
      <c r="G3" s="2" t="s">
        <v>9</v>
      </c>
      <c r="H3" s="1"/>
    </row>
    <row r="4" spans="1:8" x14ac:dyDescent="0.15">
      <c r="A4" s="20">
        <v>41179</v>
      </c>
      <c r="B4" s="26">
        <v>100</v>
      </c>
      <c r="C4" s="8">
        <f t="shared" si="0"/>
        <v>468</v>
      </c>
      <c r="D4" s="2" t="s">
        <v>75</v>
      </c>
      <c r="E4" s="2" t="s">
        <v>62</v>
      </c>
      <c r="F4" s="2" t="s">
        <v>9</v>
      </c>
      <c r="G4" s="2" t="s">
        <v>9</v>
      </c>
      <c r="H4" s="1"/>
    </row>
    <row r="5" spans="1:8" x14ac:dyDescent="0.15">
      <c r="A5" s="20">
        <v>41179</v>
      </c>
      <c r="B5" s="26">
        <v>35</v>
      </c>
      <c r="C5" s="8">
        <f t="shared" si="0"/>
        <v>503</v>
      </c>
      <c r="D5" s="2" t="s">
        <v>76</v>
      </c>
      <c r="E5" s="2" t="s">
        <v>62</v>
      </c>
      <c r="F5" s="2" t="s">
        <v>9</v>
      </c>
      <c r="G5" s="2" t="s">
        <v>9</v>
      </c>
      <c r="H5" s="1"/>
    </row>
    <row r="6" spans="1:8" x14ac:dyDescent="0.15">
      <c r="A6" s="20">
        <v>41179</v>
      </c>
      <c r="B6" s="26">
        <v>100</v>
      </c>
      <c r="C6" s="8">
        <f t="shared" si="0"/>
        <v>603</v>
      </c>
      <c r="D6" s="2" t="s">
        <v>77</v>
      </c>
      <c r="E6" s="2" t="s">
        <v>62</v>
      </c>
      <c r="F6" s="2" t="s">
        <v>9</v>
      </c>
      <c r="G6" s="2" t="s">
        <v>9</v>
      </c>
      <c r="H6" s="1"/>
    </row>
    <row r="7" spans="1:8" x14ac:dyDescent="0.15">
      <c r="A7" s="20">
        <v>41179</v>
      </c>
      <c r="B7" s="26">
        <v>100</v>
      </c>
      <c r="C7" s="8">
        <f t="shared" si="0"/>
        <v>703</v>
      </c>
      <c r="D7" s="2" t="s">
        <v>78</v>
      </c>
      <c r="E7" s="2" t="s">
        <v>62</v>
      </c>
      <c r="F7" s="2" t="s">
        <v>9</v>
      </c>
      <c r="G7" s="2" t="s">
        <v>9</v>
      </c>
      <c r="H7" s="1"/>
    </row>
    <row r="8" spans="1:8" x14ac:dyDescent="0.15">
      <c r="A8" s="20">
        <v>41179</v>
      </c>
      <c r="B8" s="26">
        <v>100</v>
      </c>
      <c r="C8" s="8">
        <f t="shared" si="0"/>
        <v>803</v>
      </c>
      <c r="D8" s="2" t="s">
        <v>79</v>
      </c>
      <c r="E8" s="2" t="s">
        <v>62</v>
      </c>
      <c r="F8" s="2" t="s">
        <v>9</v>
      </c>
      <c r="G8" s="2" t="s">
        <v>9</v>
      </c>
      <c r="H8" s="1"/>
    </row>
    <row r="9" spans="1:8" x14ac:dyDescent="0.15">
      <c r="A9" s="20">
        <v>41179</v>
      </c>
      <c r="B9" s="26">
        <v>40</v>
      </c>
      <c r="C9" s="8">
        <f t="shared" si="0"/>
        <v>843</v>
      </c>
      <c r="D9" s="2" t="s">
        <v>80</v>
      </c>
      <c r="E9" s="2" t="s">
        <v>62</v>
      </c>
      <c r="F9" s="2" t="s">
        <v>9</v>
      </c>
      <c r="G9" s="2" t="s">
        <v>9</v>
      </c>
      <c r="H9" s="1"/>
    </row>
    <row r="10" spans="1:8" x14ac:dyDescent="0.15">
      <c r="A10" s="20">
        <v>41179</v>
      </c>
      <c r="B10" s="26">
        <v>100</v>
      </c>
      <c r="C10" s="8">
        <f t="shared" si="0"/>
        <v>943</v>
      </c>
      <c r="D10" s="2" t="s">
        <v>81</v>
      </c>
      <c r="E10" s="2" t="s">
        <v>62</v>
      </c>
      <c r="F10" s="2" t="s">
        <v>9</v>
      </c>
      <c r="G10" s="2" t="s">
        <v>9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1043</v>
      </c>
      <c r="D11" s="2" t="s">
        <v>82</v>
      </c>
      <c r="E11" s="2" t="s">
        <v>62</v>
      </c>
      <c r="F11" s="2" t="s">
        <v>9</v>
      </c>
      <c r="G11" s="2" t="s">
        <v>9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1143</v>
      </c>
      <c r="D12" s="2" t="s">
        <v>83</v>
      </c>
      <c r="E12" s="2" t="s">
        <v>62</v>
      </c>
      <c r="F12" s="2" t="s">
        <v>9</v>
      </c>
      <c r="G12" s="2" t="s">
        <v>9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1243</v>
      </c>
      <c r="D13" s="2" t="s">
        <v>84</v>
      </c>
      <c r="E13" s="2" t="s">
        <v>62</v>
      </c>
      <c r="F13" s="2" t="s">
        <v>9</v>
      </c>
      <c r="G13" s="2" t="s">
        <v>9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1343</v>
      </c>
      <c r="D14" s="2" t="s">
        <v>85</v>
      </c>
      <c r="E14" s="2" t="s">
        <v>62</v>
      </c>
      <c r="F14" s="2" t="s">
        <v>9</v>
      </c>
      <c r="G14" s="2" t="s">
        <v>9</v>
      </c>
      <c r="H14" s="1"/>
    </row>
    <row r="15" spans="1:8" x14ac:dyDescent="0.15">
      <c r="A15" s="20">
        <v>41179</v>
      </c>
      <c r="B15" s="26">
        <v>30</v>
      </c>
      <c r="C15" s="8">
        <f t="shared" si="0"/>
        <v>1373</v>
      </c>
      <c r="D15" s="2" t="s">
        <v>86</v>
      </c>
      <c r="E15" s="2" t="s">
        <v>62</v>
      </c>
      <c r="F15" s="2" t="s">
        <v>9</v>
      </c>
      <c r="G15" s="2" t="s">
        <v>9</v>
      </c>
      <c r="H15" s="1"/>
    </row>
    <row r="16" spans="1:8" x14ac:dyDescent="0.15">
      <c r="A16" s="20">
        <v>41179</v>
      </c>
      <c r="B16" s="26">
        <v>100</v>
      </c>
      <c r="C16" s="8">
        <f t="shared" si="0"/>
        <v>1473</v>
      </c>
      <c r="D16" s="2" t="s">
        <v>87</v>
      </c>
      <c r="E16" s="2" t="s">
        <v>62</v>
      </c>
      <c r="F16" s="2" t="s">
        <v>9</v>
      </c>
      <c r="G16" s="2" t="s">
        <v>9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1573</v>
      </c>
      <c r="D17" s="2" t="s">
        <v>88</v>
      </c>
      <c r="E17" s="2" t="s">
        <v>62</v>
      </c>
      <c r="F17" s="2" t="s">
        <v>9</v>
      </c>
      <c r="G17" s="2" t="s">
        <v>9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1673</v>
      </c>
      <c r="D18" s="2" t="s">
        <v>89</v>
      </c>
      <c r="E18" s="2" t="s">
        <v>62</v>
      </c>
      <c r="F18" s="2" t="s">
        <v>9</v>
      </c>
      <c r="G18" s="2" t="s">
        <v>9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1773</v>
      </c>
      <c r="D19" s="2" t="s">
        <v>90</v>
      </c>
      <c r="E19" s="2" t="s">
        <v>62</v>
      </c>
      <c r="F19" s="2" t="s">
        <v>9</v>
      </c>
      <c r="G19" s="2" t="s">
        <v>9</v>
      </c>
      <c r="H19" s="1"/>
    </row>
    <row r="20" spans="1:8" x14ac:dyDescent="0.15">
      <c r="A20" s="20">
        <v>41179</v>
      </c>
      <c r="B20" s="26">
        <v>20</v>
      </c>
      <c r="C20" s="8">
        <f t="shared" si="0"/>
        <v>1793</v>
      </c>
      <c r="D20" s="2" t="s">
        <v>80</v>
      </c>
      <c r="E20" s="2" t="s">
        <v>91</v>
      </c>
      <c r="F20" s="2" t="s">
        <v>9</v>
      </c>
      <c r="G20" s="2" t="s">
        <v>9</v>
      </c>
      <c r="H20" s="1"/>
    </row>
    <row r="21" spans="1:8" x14ac:dyDescent="0.15">
      <c r="A21" s="20">
        <v>41179</v>
      </c>
      <c r="B21" s="26">
        <v>-100</v>
      </c>
      <c r="C21" s="8">
        <f t="shared" si="0"/>
        <v>1693</v>
      </c>
      <c r="D21" s="2" t="s">
        <v>92</v>
      </c>
      <c r="E21" s="2" t="s">
        <v>93</v>
      </c>
      <c r="F21" s="2" t="s">
        <v>9</v>
      </c>
      <c r="G21" s="2" t="s">
        <v>9</v>
      </c>
      <c r="H21" s="1" t="s">
        <v>94</v>
      </c>
    </row>
    <row r="22" spans="1:8" x14ac:dyDescent="0.15">
      <c r="A22" s="20">
        <v>41179</v>
      </c>
      <c r="B22" s="26">
        <v>-345</v>
      </c>
      <c r="C22" s="8">
        <f t="shared" si="0"/>
        <v>1348</v>
      </c>
      <c r="D22" s="2" t="s">
        <v>92</v>
      </c>
      <c r="E22" s="2" t="s">
        <v>93</v>
      </c>
      <c r="F22" s="2" t="s">
        <v>9</v>
      </c>
      <c r="G22" s="2" t="s">
        <v>9</v>
      </c>
      <c r="H22" s="1"/>
    </row>
    <row r="23" spans="1:8" x14ac:dyDescent="0.15">
      <c r="A23" s="17">
        <v>41191</v>
      </c>
      <c r="B23" s="26">
        <v>100</v>
      </c>
      <c r="C23" s="8">
        <f t="shared" si="0"/>
        <v>1448</v>
      </c>
      <c r="D23" s="2" t="s">
        <v>99</v>
      </c>
      <c r="E23" s="2" t="s">
        <v>62</v>
      </c>
      <c r="F23" s="2" t="s">
        <v>9</v>
      </c>
      <c r="G23" s="2" t="s">
        <v>9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1548</v>
      </c>
      <c r="D24" s="2" t="s">
        <v>100</v>
      </c>
      <c r="E24" s="2" t="s">
        <v>62</v>
      </c>
      <c r="F24" s="2" t="s">
        <v>9</v>
      </c>
      <c r="G24" s="2" t="s">
        <v>9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1648</v>
      </c>
      <c r="D25" s="2" t="s">
        <v>101</v>
      </c>
      <c r="E25" s="2" t="s">
        <v>62</v>
      </c>
      <c r="F25" s="2" t="s">
        <v>9</v>
      </c>
      <c r="G25" s="2" t="s">
        <v>9</v>
      </c>
      <c r="H25" s="1"/>
    </row>
    <row r="26" spans="1:8" x14ac:dyDescent="0.15">
      <c r="A26" s="17">
        <v>41191</v>
      </c>
      <c r="B26" s="26">
        <v>70</v>
      </c>
      <c r="C26" s="8">
        <f t="shared" si="0"/>
        <v>1718</v>
      </c>
      <c r="D26" s="2" t="s">
        <v>102</v>
      </c>
      <c r="E26" s="2" t="s">
        <v>62</v>
      </c>
      <c r="F26" s="2" t="s">
        <v>9</v>
      </c>
      <c r="G26" s="2" t="s">
        <v>9</v>
      </c>
      <c r="H26" s="1"/>
    </row>
    <row r="27" spans="1:8" x14ac:dyDescent="0.15">
      <c r="A27" s="17">
        <v>41191</v>
      </c>
      <c r="B27" s="26">
        <v>100</v>
      </c>
      <c r="C27" s="8">
        <f t="shared" si="0"/>
        <v>1818</v>
      </c>
      <c r="D27" s="2" t="s">
        <v>103</v>
      </c>
      <c r="E27" s="2" t="s">
        <v>62</v>
      </c>
      <c r="F27" s="2" t="s">
        <v>9</v>
      </c>
      <c r="G27" s="2" t="s">
        <v>9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1918</v>
      </c>
      <c r="D28" s="2" t="s">
        <v>104</v>
      </c>
      <c r="E28" s="2" t="s">
        <v>62</v>
      </c>
      <c r="F28" s="2" t="s">
        <v>9</v>
      </c>
      <c r="G28" s="2" t="s">
        <v>9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2018</v>
      </c>
      <c r="D29" s="2" t="s">
        <v>105</v>
      </c>
      <c r="E29" s="2" t="s">
        <v>62</v>
      </c>
      <c r="F29" s="2" t="s">
        <v>9</v>
      </c>
      <c r="G29" s="2" t="s">
        <v>9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2118</v>
      </c>
      <c r="D30" s="2" t="s">
        <v>106</v>
      </c>
      <c r="E30" s="2" t="s">
        <v>62</v>
      </c>
      <c r="F30" s="2" t="s">
        <v>9</v>
      </c>
      <c r="G30" s="2" t="s">
        <v>9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2218</v>
      </c>
      <c r="D31" s="2" t="s">
        <v>107</v>
      </c>
      <c r="E31" s="2" t="s">
        <v>62</v>
      </c>
      <c r="F31" s="2" t="s">
        <v>9</v>
      </c>
      <c r="G31" s="2" t="s">
        <v>9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2318</v>
      </c>
      <c r="D32" s="2" t="s">
        <v>111</v>
      </c>
      <c r="E32" s="2" t="s">
        <v>62</v>
      </c>
      <c r="F32" s="2" t="s">
        <v>9</v>
      </c>
      <c r="G32" s="2" t="s">
        <v>9</v>
      </c>
      <c r="H32" s="1"/>
    </row>
    <row r="33" spans="1:8" x14ac:dyDescent="0.15">
      <c r="A33" s="17">
        <v>41191</v>
      </c>
      <c r="B33" s="26">
        <v>-350</v>
      </c>
      <c r="C33" s="8">
        <f t="shared" si="0"/>
        <v>1968</v>
      </c>
      <c r="D33" s="2" t="s">
        <v>92</v>
      </c>
      <c r="E33" s="2" t="s">
        <v>93</v>
      </c>
      <c r="F33" s="2" t="s">
        <v>9</v>
      </c>
      <c r="G33" s="2" t="s">
        <v>9</v>
      </c>
      <c r="H33" s="19"/>
    </row>
    <row r="34" spans="1:8" x14ac:dyDescent="0.15">
      <c r="A34" s="20">
        <v>41193</v>
      </c>
      <c r="B34" s="26">
        <v>100</v>
      </c>
      <c r="C34" s="8">
        <f t="shared" ref="C34:C39" si="1">C33+B34</f>
        <v>2068</v>
      </c>
      <c r="D34" s="2" t="s">
        <v>27</v>
      </c>
      <c r="E34" s="2" t="s">
        <v>62</v>
      </c>
      <c r="F34" s="2" t="s">
        <v>9</v>
      </c>
      <c r="G34" s="2" t="s">
        <v>9</v>
      </c>
      <c r="H34" s="1"/>
    </row>
    <row r="35" spans="1:8" x14ac:dyDescent="0.15">
      <c r="A35" s="20">
        <v>41193</v>
      </c>
      <c r="B35" s="26">
        <v>100</v>
      </c>
      <c r="C35" s="8">
        <f t="shared" si="1"/>
        <v>2168</v>
      </c>
      <c r="D35" s="2" t="s">
        <v>113</v>
      </c>
      <c r="E35" s="2" t="s">
        <v>62</v>
      </c>
      <c r="F35" s="2" t="s">
        <v>9</v>
      </c>
      <c r="G35" s="2" t="s">
        <v>9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2268</v>
      </c>
      <c r="D36" s="2" t="s">
        <v>33</v>
      </c>
      <c r="E36" s="2" t="s">
        <v>62</v>
      </c>
      <c r="F36" s="2" t="s">
        <v>9</v>
      </c>
      <c r="G36" s="2" t="s">
        <v>9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2368</v>
      </c>
      <c r="D37" s="2" t="s">
        <v>114</v>
      </c>
      <c r="E37" s="2" t="s">
        <v>62</v>
      </c>
      <c r="F37" s="2" t="s">
        <v>9</v>
      </c>
      <c r="G37" s="2" t="s">
        <v>9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2468</v>
      </c>
      <c r="D38" s="2" t="s">
        <v>18</v>
      </c>
      <c r="E38" s="2" t="s">
        <v>62</v>
      </c>
      <c r="F38" s="2" t="s">
        <v>9</v>
      </c>
      <c r="G38" s="2" t="s">
        <v>9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2568</v>
      </c>
      <c r="D39" s="2" t="s">
        <v>115</v>
      </c>
      <c r="E39" s="2" t="s">
        <v>62</v>
      </c>
      <c r="F39" s="2" t="s">
        <v>9</v>
      </c>
      <c r="G39" s="2" t="s">
        <v>9</v>
      </c>
      <c r="H39" s="19"/>
    </row>
    <row r="40" spans="1:8" x14ac:dyDescent="0.15">
      <c r="A40" s="20">
        <v>41193</v>
      </c>
      <c r="B40" s="26">
        <v>-340</v>
      </c>
      <c r="C40" s="8">
        <f t="shared" ref="C40:C45" si="2">C39+B40</f>
        <v>2228</v>
      </c>
      <c r="D40" s="2" t="s">
        <v>92</v>
      </c>
      <c r="E40" s="2" t="s">
        <v>93</v>
      </c>
      <c r="F40" s="2" t="s">
        <v>9</v>
      </c>
      <c r="G40" s="2" t="s">
        <v>9</v>
      </c>
      <c r="H40" s="1" t="s">
        <v>116</v>
      </c>
    </row>
    <row r="41" spans="1:8" x14ac:dyDescent="0.15">
      <c r="A41" s="17">
        <v>41198</v>
      </c>
      <c r="B41" s="26">
        <v>100</v>
      </c>
      <c r="C41" s="8">
        <f t="shared" si="2"/>
        <v>2328</v>
      </c>
      <c r="D41" s="2" t="s">
        <v>98</v>
      </c>
      <c r="E41" s="2" t="s">
        <v>62</v>
      </c>
      <c r="F41" s="2" t="s">
        <v>9</v>
      </c>
      <c r="G41" s="2" t="s">
        <v>9</v>
      </c>
      <c r="H41" s="1"/>
    </row>
    <row r="42" spans="1:8" x14ac:dyDescent="0.15">
      <c r="A42" s="17">
        <v>41198</v>
      </c>
      <c r="B42" s="26">
        <v>100</v>
      </c>
      <c r="C42" s="8">
        <f t="shared" si="2"/>
        <v>2428</v>
      </c>
      <c r="D42" s="2" t="s">
        <v>17</v>
      </c>
      <c r="E42" s="2" t="s">
        <v>62</v>
      </c>
      <c r="F42" s="2" t="s">
        <v>9</v>
      </c>
      <c r="G42" s="2" t="s">
        <v>9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2528</v>
      </c>
      <c r="D43" s="2" t="s">
        <v>126</v>
      </c>
      <c r="E43" s="2" t="s">
        <v>62</v>
      </c>
      <c r="F43" s="2" t="s">
        <v>9</v>
      </c>
      <c r="G43" s="2" t="s">
        <v>9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2628</v>
      </c>
      <c r="D44" s="2" t="s">
        <v>127</v>
      </c>
      <c r="E44" s="2" t="s">
        <v>62</v>
      </c>
      <c r="F44" s="2" t="s">
        <v>9</v>
      </c>
      <c r="G44" s="2" t="s">
        <v>9</v>
      </c>
      <c r="H44" s="1"/>
    </row>
    <row r="45" spans="1:8" x14ac:dyDescent="0.15">
      <c r="A45" s="17">
        <v>41198</v>
      </c>
      <c r="B45" s="26">
        <v>25</v>
      </c>
      <c r="C45" s="8">
        <f t="shared" si="2"/>
        <v>2653</v>
      </c>
      <c r="D45" s="2" t="s">
        <v>128</v>
      </c>
      <c r="E45" s="2" t="s">
        <v>62</v>
      </c>
      <c r="F45" s="2" t="s">
        <v>9</v>
      </c>
      <c r="G45" s="2" t="s">
        <v>9</v>
      </c>
      <c r="H45" s="19"/>
    </row>
    <row r="46" spans="1:8" x14ac:dyDescent="0.15">
      <c r="A46" s="17">
        <v>41198</v>
      </c>
      <c r="B46" s="26">
        <v>-345</v>
      </c>
      <c r="C46" s="8">
        <f t="shared" ref="C46:C51" si="3">C45+B46</f>
        <v>2308</v>
      </c>
      <c r="D46" s="2" t="s">
        <v>92</v>
      </c>
      <c r="E46" s="2" t="s">
        <v>93</v>
      </c>
      <c r="F46" s="2" t="s">
        <v>9</v>
      </c>
      <c r="G46" s="2" t="s">
        <v>9</v>
      </c>
      <c r="H46" s="1"/>
    </row>
    <row r="47" spans="1:8" x14ac:dyDescent="0.15">
      <c r="A47" s="20">
        <v>41200</v>
      </c>
      <c r="B47" s="26">
        <v>200</v>
      </c>
      <c r="C47" s="8">
        <f t="shared" si="3"/>
        <v>2508</v>
      </c>
      <c r="D47" s="2" t="s">
        <v>7</v>
      </c>
      <c r="E47" s="2" t="s">
        <v>62</v>
      </c>
      <c r="F47" s="2" t="s">
        <v>9</v>
      </c>
      <c r="G47" s="2" t="s">
        <v>9</v>
      </c>
      <c r="H47" s="1"/>
    </row>
    <row r="48" spans="1:8" x14ac:dyDescent="0.15">
      <c r="A48" s="20">
        <v>41200</v>
      </c>
      <c r="B48" s="26">
        <v>100</v>
      </c>
      <c r="C48" s="8">
        <f t="shared" si="3"/>
        <v>2608</v>
      </c>
      <c r="D48" s="2" t="s">
        <v>17</v>
      </c>
      <c r="E48" s="2" t="s">
        <v>129</v>
      </c>
      <c r="F48" s="2" t="s">
        <v>9</v>
      </c>
      <c r="G48" s="2" t="s">
        <v>9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2708</v>
      </c>
      <c r="D49" s="2" t="s">
        <v>130</v>
      </c>
      <c r="E49" s="2" t="s">
        <v>62</v>
      </c>
      <c r="F49" s="2" t="s">
        <v>9</v>
      </c>
      <c r="G49" s="2" t="s">
        <v>9</v>
      </c>
      <c r="H49" s="1"/>
    </row>
    <row r="50" spans="1:8" x14ac:dyDescent="0.15">
      <c r="A50" s="20">
        <v>41200</v>
      </c>
      <c r="B50" s="26">
        <v>30</v>
      </c>
      <c r="C50" s="8">
        <f t="shared" si="3"/>
        <v>2738</v>
      </c>
      <c r="D50" s="2" t="s">
        <v>131</v>
      </c>
      <c r="E50" s="2" t="s">
        <v>62</v>
      </c>
      <c r="F50" s="2" t="s">
        <v>9</v>
      </c>
      <c r="G50" s="2" t="s">
        <v>9</v>
      </c>
      <c r="H50" s="1"/>
    </row>
    <row r="51" spans="1:8" x14ac:dyDescent="0.15">
      <c r="A51" s="20">
        <v>41200</v>
      </c>
      <c r="B51" s="26">
        <v>100</v>
      </c>
      <c r="C51" s="8">
        <f t="shared" si="3"/>
        <v>2838</v>
      </c>
      <c r="D51" s="2" t="s">
        <v>132</v>
      </c>
      <c r="E51" s="2" t="s">
        <v>62</v>
      </c>
      <c r="F51" s="2" t="s">
        <v>9</v>
      </c>
      <c r="G51" s="2" t="s">
        <v>9</v>
      </c>
      <c r="H51" s="1" t="s">
        <v>141</v>
      </c>
    </row>
    <row r="52" spans="1:8" x14ac:dyDescent="0.15">
      <c r="A52" s="20">
        <v>41200</v>
      </c>
      <c r="B52" s="26">
        <v>100</v>
      </c>
      <c r="C52" s="8">
        <f t="shared" ref="C52:C60" si="4">C51+B52</f>
        <v>2938</v>
      </c>
      <c r="D52" s="2" t="s">
        <v>39</v>
      </c>
      <c r="E52" s="2" t="s">
        <v>62</v>
      </c>
      <c r="F52" s="2" t="s">
        <v>9</v>
      </c>
      <c r="G52" s="2" t="s">
        <v>9</v>
      </c>
      <c r="H52" s="1" t="s">
        <v>140</v>
      </c>
    </row>
    <row r="53" spans="1:8" x14ac:dyDescent="0.15">
      <c r="A53" s="20">
        <v>41200</v>
      </c>
      <c r="B53" s="26">
        <v>30</v>
      </c>
      <c r="C53" s="8">
        <f t="shared" si="4"/>
        <v>2968</v>
      </c>
      <c r="D53" s="2" t="s">
        <v>29</v>
      </c>
      <c r="E53" s="2" t="s">
        <v>62</v>
      </c>
      <c r="F53" s="2" t="s">
        <v>9</v>
      </c>
      <c r="G53" s="2" t="s">
        <v>9</v>
      </c>
      <c r="H53" s="19"/>
    </row>
    <row r="54" spans="1:8" x14ac:dyDescent="0.15">
      <c r="A54" s="20">
        <v>41200</v>
      </c>
      <c r="B54" s="26">
        <v>-345</v>
      </c>
      <c r="C54" s="8">
        <f t="shared" si="4"/>
        <v>2623</v>
      </c>
      <c r="D54" s="2" t="s">
        <v>92</v>
      </c>
      <c r="E54" s="2" t="s">
        <v>93</v>
      </c>
      <c r="F54" s="2" t="s">
        <v>9</v>
      </c>
      <c r="G54" s="2" t="s">
        <v>9</v>
      </c>
      <c r="H54" s="1"/>
    </row>
    <row r="55" spans="1:8" x14ac:dyDescent="0.15">
      <c r="A55" s="17">
        <v>41205</v>
      </c>
      <c r="B55" s="26">
        <v>100</v>
      </c>
      <c r="C55" s="8">
        <f t="shared" si="4"/>
        <v>2723</v>
      </c>
      <c r="D55" s="2" t="s">
        <v>146</v>
      </c>
      <c r="E55" s="2" t="s">
        <v>62</v>
      </c>
      <c r="F55" s="2" t="s">
        <v>9</v>
      </c>
      <c r="G55" s="2" t="s">
        <v>9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2823</v>
      </c>
      <c r="D56" s="2" t="s">
        <v>78</v>
      </c>
      <c r="E56" s="2" t="s">
        <v>62</v>
      </c>
      <c r="F56" s="2" t="s">
        <v>9</v>
      </c>
      <c r="G56" s="2" t="s">
        <v>9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2923</v>
      </c>
      <c r="D57" s="2" t="s">
        <v>147</v>
      </c>
      <c r="E57" s="2" t="s">
        <v>62</v>
      </c>
      <c r="F57" s="2" t="s">
        <v>9</v>
      </c>
      <c r="G57" s="2" t="s">
        <v>9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3023</v>
      </c>
      <c r="D58" s="2" t="s">
        <v>148</v>
      </c>
      <c r="E58" s="2" t="s">
        <v>62</v>
      </c>
      <c r="F58" s="2" t="s">
        <v>9</v>
      </c>
      <c r="G58" s="2" t="s">
        <v>9</v>
      </c>
      <c r="H58" s="1"/>
    </row>
    <row r="59" spans="1:8" x14ac:dyDescent="0.15">
      <c r="A59" s="17">
        <v>41205</v>
      </c>
      <c r="B59" s="26">
        <v>30</v>
      </c>
      <c r="C59" s="8">
        <f t="shared" si="4"/>
        <v>3053</v>
      </c>
      <c r="D59" s="2" t="s">
        <v>149</v>
      </c>
      <c r="E59" s="2" t="s">
        <v>62</v>
      </c>
      <c r="F59" s="2" t="s">
        <v>9</v>
      </c>
      <c r="G59" s="2" t="s">
        <v>9</v>
      </c>
      <c r="H59" s="19"/>
    </row>
    <row r="60" spans="1:8" x14ac:dyDescent="0.15">
      <c r="A60" s="17">
        <v>41205</v>
      </c>
      <c r="B60" s="26">
        <v>-320</v>
      </c>
      <c r="C60" s="8">
        <f t="shared" si="4"/>
        <v>2733</v>
      </c>
      <c r="D60" s="2" t="s">
        <v>92</v>
      </c>
      <c r="E60" s="2" t="s">
        <v>93</v>
      </c>
      <c r="F60" s="2" t="s">
        <v>9</v>
      </c>
      <c r="G60" s="2" t="s">
        <v>9</v>
      </c>
      <c r="H60" s="1" t="s">
        <v>150</v>
      </c>
    </row>
    <row r="61" spans="1:8" x14ac:dyDescent="0.15">
      <c r="A61" s="20">
        <v>41207</v>
      </c>
      <c r="B61" s="26">
        <v>100</v>
      </c>
      <c r="C61" s="8">
        <f t="shared" ref="C61:C72" si="5">C60+B61</f>
        <v>2833</v>
      </c>
      <c r="D61" s="2" t="s">
        <v>171</v>
      </c>
      <c r="E61" s="2" t="s">
        <v>62</v>
      </c>
      <c r="F61" s="2" t="s">
        <v>9</v>
      </c>
      <c r="G61" s="2" t="s">
        <v>9</v>
      </c>
      <c r="H61" s="1"/>
    </row>
    <row r="62" spans="1:8" x14ac:dyDescent="0.15">
      <c r="A62" s="20">
        <v>41207</v>
      </c>
      <c r="B62" s="26">
        <v>100</v>
      </c>
      <c r="C62" s="8">
        <f t="shared" si="5"/>
        <v>2933</v>
      </c>
      <c r="D62" s="2" t="s">
        <v>175</v>
      </c>
      <c r="E62" s="2" t="s">
        <v>62</v>
      </c>
      <c r="F62" s="2" t="s">
        <v>9</v>
      </c>
      <c r="G62" s="2" t="s">
        <v>9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3033</v>
      </c>
      <c r="D63" s="2" t="s">
        <v>176</v>
      </c>
      <c r="E63" s="2" t="s">
        <v>62</v>
      </c>
      <c r="F63" s="2" t="s">
        <v>9</v>
      </c>
      <c r="G63" s="2" t="s">
        <v>9</v>
      </c>
      <c r="H63" s="1"/>
    </row>
    <row r="64" spans="1:8" x14ac:dyDescent="0.15">
      <c r="A64" s="20">
        <v>41207</v>
      </c>
      <c r="B64" s="26">
        <v>30</v>
      </c>
      <c r="C64" s="8">
        <f t="shared" si="5"/>
        <v>3063</v>
      </c>
      <c r="D64" s="2" t="s">
        <v>173</v>
      </c>
      <c r="E64" s="2" t="s">
        <v>62</v>
      </c>
      <c r="F64" s="2" t="s">
        <v>9</v>
      </c>
      <c r="G64" s="2" t="s">
        <v>9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3093</v>
      </c>
      <c r="D65" s="2" t="s">
        <v>174</v>
      </c>
      <c r="E65" s="2" t="s">
        <v>62</v>
      </c>
      <c r="F65" s="2" t="s">
        <v>9</v>
      </c>
      <c r="G65" s="2" t="s">
        <v>9</v>
      </c>
      <c r="H65" s="19"/>
    </row>
    <row r="66" spans="1:8" x14ac:dyDescent="0.15">
      <c r="A66" s="20">
        <v>41207</v>
      </c>
      <c r="B66" s="26">
        <v>-340</v>
      </c>
      <c r="C66" s="8">
        <f t="shared" si="5"/>
        <v>2753</v>
      </c>
      <c r="D66" s="2" t="s">
        <v>92</v>
      </c>
      <c r="E66" s="2" t="s">
        <v>93</v>
      </c>
      <c r="F66" s="2" t="s">
        <v>9</v>
      </c>
      <c r="G66" s="2" t="s">
        <v>9</v>
      </c>
      <c r="H66" s="1" t="s">
        <v>177</v>
      </c>
    </row>
    <row r="67" spans="1:8" x14ac:dyDescent="0.15">
      <c r="A67" s="17">
        <v>41214</v>
      </c>
      <c r="B67" s="26">
        <v>100</v>
      </c>
      <c r="C67" s="8">
        <f t="shared" si="5"/>
        <v>2853</v>
      </c>
      <c r="D67" s="2" t="s">
        <v>185</v>
      </c>
      <c r="E67" s="2" t="s">
        <v>62</v>
      </c>
      <c r="F67" s="2" t="s">
        <v>9</v>
      </c>
      <c r="G67" s="2" t="s">
        <v>9</v>
      </c>
      <c r="H67" s="1"/>
    </row>
    <row r="68" spans="1:8" x14ac:dyDescent="0.15">
      <c r="A68" s="17">
        <v>41214</v>
      </c>
      <c r="B68" s="26">
        <v>100</v>
      </c>
      <c r="C68" s="8">
        <f t="shared" si="5"/>
        <v>2953</v>
      </c>
      <c r="D68" s="2" t="s">
        <v>86</v>
      </c>
      <c r="E68" s="2" t="s">
        <v>62</v>
      </c>
      <c r="F68" s="2" t="s">
        <v>9</v>
      </c>
      <c r="G68" s="2" t="s">
        <v>9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3053</v>
      </c>
      <c r="D69" s="2" t="s">
        <v>173</v>
      </c>
      <c r="E69" s="2" t="s">
        <v>62</v>
      </c>
      <c r="F69" s="2" t="s">
        <v>9</v>
      </c>
      <c r="G69" s="2" t="s">
        <v>9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3153</v>
      </c>
      <c r="D70" s="2" t="s">
        <v>187</v>
      </c>
      <c r="E70" s="2" t="s">
        <v>62</v>
      </c>
      <c r="F70" s="2" t="s">
        <v>9</v>
      </c>
      <c r="G70" s="2" t="s">
        <v>9</v>
      </c>
      <c r="H70" s="1"/>
    </row>
    <row r="71" spans="1:8" x14ac:dyDescent="0.15">
      <c r="A71" s="17">
        <v>41214</v>
      </c>
      <c r="B71" s="26">
        <v>30</v>
      </c>
      <c r="C71" s="8">
        <f t="shared" si="5"/>
        <v>3183</v>
      </c>
      <c r="D71" s="2" t="s">
        <v>186</v>
      </c>
      <c r="E71" s="2" t="s">
        <v>62</v>
      </c>
      <c r="F71" s="2" t="s">
        <v>9</v>
      </c>
      <c r="G71" s="2" t="s">
        <v>9</v>
      </c>
      <c r="H71" s="19"/>
    </row>
    <row r="72" spans="1:8" x14ac:dyDescent="0.15">
      <c r="A72" s="17">
        <v>41214</v>
      </c>
      <c r="B72" s="26">
        <v>-345</v>
      </c>
      <c r="C72" s="8">
        <f t="shared" si="5"/>
        <v>2838</v>
      </c>
      <c r="D72" s="2" t="s">
        <v>92</v>
      </c>
      <c r="E72" s="2" t="s">
        <v>93</v>
      </c>
      <c r="F72" s="2" t="s">
        <v>9</v>
      </c>
      <c r="G72" s="2" t="s">
        <v>9</v>
      </c>
      <c r="H7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4" sqref="H4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55</v>
      </c>
      <c r="B1" s="14" t="s">
        <v>62</v>
      </c>
      <c r="C1" s="14" t="s">
        <v>63</v>
      </c>
      <c r="D1" s="14" t="s">
        <v>56</v>
      </c>
      <c r="E1" s="14" t="s">
        <v>60</v>
      </c>
      <c r="F1" s="14" t="s">
        <v>57</v>
      </c>
      <c r="G1" s="14" t="s">
        <v>58</v>
      </c>
      <c r="H1" s="14" t="s">
        <v>59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53</v>
      </c>
      <c r="E2" s="2" t="s">
        <v>53</v>
      </c>
      <c r="F2" s="2" t="s">
        <v>61</v>
      </c>
      <c r="G2" s="2" t="s">
        <v>61</v>
      </c>
      <c r="H2" s="1" t="s">
        <v>54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61</v>
      </c>
      <c r="E3" s="2" t="s">
        <v>67</v>
      </c>
      <c r="F3" s="2" t="s">
        <v>61</v>
      </c>
      <c r="G3" s="2" t="s">
        <v>61</v>
      </c>
      <c r="H3" s="1" t="s">
        <v>68</v>
      </c>
    </row>
    <row r="4" spans="1:8" x14ac:dyDescent="0.15">
      <c r="A4" s="17">
        <v>41205</v>
      </c>
      <c r="B4" s="18">
        <v>-30</v>
      </c>
      <c r="C4" s="8">
        <f t="shared" ref="C4" si="0">C3+B4</f>
        <v>760</v>
      </c>
      <c r="D4" s="2" t="s">
        <v>92</v>
      </c>
      <c r="E4" s="2" t="s">
        <v>93</v>
      </c>
      <c r="F4" s="2" t="s">
        <v>61</v>
      </c>
      <c r="G4" s="2" t="s">
        <v>61</v>
      </c>
      <c r="H4" s="1" t="s">
        <v>151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D75" sqref="D75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  <col min="7" max="7" width="10.5" style="3" bestFit="1" customWidth="1"/>
    <col min="8" max="8" width="11.625" style="3" bestFit="1" customWidth="1"/>
    <col min="9" max="9" width="11.375" style="3" customWidth="1"/>
    <col min="10" max="13" width="11.625" bestFit="1" customWidth="1"/>
  </cols>
  <sheetData>
    <row r="1" spans="1:13" ht="27" x14ac:dyDescent="0.15">
      <c r="A1" s="14" t="s">
        <v>69</v>
      </c>
      <c r="B1" s="14" t="s">
        <v>40</v>
      </c>
      <c r="C1" s="15" t="s">
        <v>48</v>
      </c>
      <c r="D1" s="15" t="s">
        <v>41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</row>
    <row r="2" spans="1:13" x14ac:dyDescent="0.15">
      <c r="A2" s="14" t="s">
        <v>34</v>
      </c>
      <c r="B2" s="9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</row>
    <row r="3" spans="1:13" x14ac:dyDescent="0.15">
      <c r="A3" s="14" t="s">
        <v>49</v>
      </c>
      <c r="B3" s="9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</row>
    <row r="4" spans="1:13" x14ac:dyDescent="0.15">
      <c r="A4" s="14" t="s">
        <v>50</v>
      </c>
      <c r="B4" s="9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" si="2">M3/M2</f>
        <v>17.25</v>
      </c>
    </row>
    <row r="5" spans="1:13" x14ac:dyDescent="0.15">
      <c r="A5" s="14" t="s">
        <v>51</v>
      </c>
      <c r="B5" s="9"/>
      <c r="C5" s="9"/>
      <c r="D5" s="9"/>
      <c r="E5" s="10">
        <f t="shared" ref="E5:K5" si="3">COUNT(E9:E98)</f>
        <v>19</v>
      </c>
      <c r="F5" s="10">
        <f t="shared" si="3"/>
        <v>18</v>
      </c>
      <c r="G5" s="10">
        <f t="shared" si="3"/>
        <v>18</v>
      </c>
      <c r="H5" s="10">
        <f t="shared" si="3"/>
        <v>18</v>
      </c>
      <c r="I5" s="10">
        <f t="shared" si="3"/>
        <v>18</v>
      </c>
      <c r="J5" s="10">
        <f t="shared" si="3"/>
        <v>18</v>
      </c>
      <c r="K5" s="10">
        <f t="shared" si="3"/>
        <v>22</v>
      </c>
      <c r="L5" s="10">
        <f t="shared" ref="L5:M5" si="4">COUNT(L9:L98)</f>
        <v>18</v>
      </c>
      <c r="M5" s="10">
        <f t="shared" si="4"/>
        <v>20</v>
      </c>
    </row>
    <row r="6" spans="1:13" x14ac:dyDescent="0.15">
      <c r="A6" s="14" t="s">
        <v>42</v>
      </c>
      <c r="B6" s="9"/>
      <c r="C6" s="10">
        <f t="shared" ref="C6:K6" si="5">SUM(C9:C98)</f>
        <v>169</v>
      </c>
      <c r="D6" s="9">
        <f t="shared" si="5"/>
        <v>3104.9999999999991</v>
      </c>
      <c r="E6" s="9">
        <f t="shared" si="5"/>
        <v>344.99999999999994</v>
      </c>
      <c r="F6" s="9">
        <f t="shared" si="5"/>
        <v>345.00000000000006</v>
      </c>
      <c r="G6" s="9">
        <f t="shared" si="5"/>
        <v>345.00000000000006</v>
      </c>
      <c r="H6" s="9">
        <f t="shared" si="5"/>
        <v>345.00000000000006</v>
      </c>
      <c r="I6" s="9">
        <f t="shared" si="5"/>
        <v>345.00000000000006</v>
      </c>
      <c r="J6" s="9">
        <f t="shared" si="5"/>
        <v>345.00000000000006</v>
      </c>
      <c r="K6" s="9">
        <f t="shared" si="5"/>
        <v>350.00000000000011</v>
      </c>
      <c r="L6" s="9">
        <f t="shared" ref="L6:M6" si="6">SUM(L9:L98)</f>
        <v>340.00000000000011</v>
      </c>
      <c r="M6" s="9">
        <f t="shared" si="6"/>
        <v>345</v>
      </c>
    </row>
    <row r="7" spans="1:13" x14ac:dyDescent="0.15">
      <c r="A7" s="8"/>
      <c r="B7" s="9"/>
      <c r="C7" s="9"/>
      <c r="D7" s="9"/>
      <c r="E7" s="4"/>
      <c r="F7" s="4"/>
      <c r="G7" s="2"/>
      <c r="H7" s="2"/>
      <c r="I7" s="2"/>
      <c r="J7" s="2"/>
      <c r="K7" s="2"/>
      <c r="L7" s="2"/>
      <c r="M7" s="2"/>
    </row>
    <row r="8" spans="1:13" x14ac:dyDescent="0.15">
      <c r="A8" s="8"/>
      <c r="B8" s="9"/>
      <c r="C8" s="9"/>
      <c r="D8" s="9"/>
      <c r="E8" s="4"/>
      <c r="F8" s="4"/>
      <c r="G8" s="2"/>
      <c r="H8" s="2"/>
      <c r="I8" s="2"/>
      <c r="J8" s="2"/>
      <c r="K8" s="2"/>
      <c r="L8" s="2"/>
      <c r="M8" s="2"/>
    </row>
    <row r="9" spans="1:13" x14ac:dyDescent="0.15">
      <c r="A9" s="8">
        <f>member!A9</f>
        <v>0</v>
      </c>
      <c r="B9" s="8" t="str">
        <f>member!B9</f>
        <v>家宁</v>
      </c>
      <c r="C9" s="8">
        <f t="shared" ref="C9:C40" si="7">COUNT(E9:ZZ9)</f>
        <v>1</v>
      </c>
      <c r="D9" s="9">
        <f t="shared" ref="D9:D40" si="8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</row>
    <row r="10" spans="1:13" x14ac:dyDescent="0.15">
      <c r="A10" s="8">
        <f>member!A10</f>
        <v>1</v>
      </c>
      <c r="B10" s="8" t="str">
        <f>member!B10</f>
        <v>小白</v>
      </c>
      <c r="C10" s="8">
        <f t="shared" si="7"/>
        <v>1</v>
      </c>
      <c r="D10" s="9">
        <f t="shared" si="8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</row>
    <row r="11" spans="1:13" x14ac:dyDescent="0.15">
      <c r="A11" s="8">
        <f>member!A11</f>
        <v>2</v>
      </c>
      <c r="B11" s="8" t="str">
        <f>member!B11</f>
        <v>狼</v>
      </c>
      <c r="C11" s="8">
        <f t="shared" si="7"/>
        <v>2</v>
      </c>
      <c r="D11" s="9">
        <f t="shared" si="8"/>
        <v>37.324561403508774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</row>
    <row r="12" spans="1:13" x14ac:dyDescent="0.15">
      <c r="A12" s="8">
        <f>member!A12</f>
        <v>3</v>
      </c>
      <c r="B12" s="8" t="str">
        <f>member!B12</f>
        <v>西北</v>
      </c>
      <c r="C12" s="8">
        <f t="shared" si="7"/>
        <v>6</v>
      </c>
      <c r="D12" s="9">
        <f t="shared" si="8"/>
        <v>113.08333333333334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</row>
    <row r="13" spans="1:13" x14ac:dyDescent="0.15">
      <c r="A13" s="8">
        <f>member!A13</f>
        <v>4</v>
      </c>
      <c r="B13" s="8" t="str">
        <f>member!B13</f>
        <v>度日</v>
      </c>
      <c r="C13" s="8">
        <f t="shared" si="7"/>
        <v>5</v>
      </c>
      <c r="D13" s="9">
        <f t="shared" si="8"/>
        <v>89.650318979266345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</row>
    <row r="14" spans="1:13" x14ac:dyDescent="0.15">
      <c r="A14" s="8">
        <f>member!A14</f>
        <v>5</v>
      </c>
      <c r="B14" s="8" t="str">
        <f>member!B14</f>
        <v>李正</v>
      </c>
      <c r="C14" s="8">
        <f t="shared" si="7"/>
        <v>1</v>
      </c>
      <c r="D14" s="9">
        <f t="shared" si="8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</row>
    <row r="15" spans="1:13" x14ac:dyDescent="0.15">
      <c r="A15" s="8">
        <f>member!A15</f>
        <v>6</v>
      </c>
      <c r="B15" s="8" t="str">
        <f>member!B15</f>
        <v>小磊</v>
      </c>
      <c r="C15" s="8">
        <f t="shared" si="7"/>
        <v>3</v>
      </c>
      <c r="D15" s="9">
        <f t="shared" si="8"/>
        <v>54.242424242424242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</row>
    <row r="16" spans="1:13" x14ac:dyDescent="0.15">
      <c r="A16" s="8">
        <f>member!A16</f>
        <v>7</v>
      </c>
      <c r="B16" s="8" t="str">
        <f>member!B16</f>
        <v>蚕豆</v>
      </c>
      <c r="C16" s="8">
        <f t="shared" si="7"/>
        <v>6</v>
      </c>
      <c r="D16" s="9">
        <f t="shared" si="8"/>
        <v>111.796783625731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</row>
    <row r="17" spans="1:13" x14ac:dyDescent="0.15">
      <c r="A17" s="8">
        <f>member!A17</f>
        <v>8</v>
      </c>
      <c r="B17" s="8" t="str">
        <f>member!B17</f>
        <v>菜菜</v>
      </c>
      <c r="C17" s="8">
        <f t="shared" si="7"/>
        <v>2</v>
      </c>
      <c r="D17" s="9">
        <f t="shared" si="8"/>
        <v>37.324561403508774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</row>
    <row r="18" spans="1:13" x14ac:dyDescent="0.15">
      <c r="A18" s="8">
        <f>member!A18</f>
        <v>9</v>
      </c>
      <c r="B18" s="8" t="str">
        <f>member!B18</f>
        <v>老A</v>
      </c>
      <c r="C18" s="8">
        <f t="shared" si="7"/>
        <v>5</v>
      </c>
      <c r="D18" s="9">
        <f t="shared" si="8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</row>
    <row r="19" spans="1:13" x14ac:dyDescent="0.15">
      <c r="A19" s="8">
        <f>member!A19</f>
        <v>10</v>
      </c>
      <c r="B19" s="8" t="str">
        <f>member!B19</f>
        <v>幸福</v>
      </c>
      <c r="C19" s="8">
        <f t="shared" si="7"/>
        <v>6</v>
      </c>
      <c r="D19" s="9">
        <f t="shared" si="8"/>
        <v>108.81698564593302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</row>
    <row r="20" spans="1:13" x14ac:dyDescent="0.15">
      <c r="A20" s="8">
        <f>member!A20</f>
        <v>11</v>
      </c>
      <c r="B20" s="8" t="str">
        <f>member!B20</f>
        <v>鲜明</v>
      </c>
      <c r="C20" s="8">
        <f t="shared" si="7"/>
        <v>3</v>
      </c>
      <c r="D20" s="9">
        <f t="shared" si="8"/>
        <v>56.213450292397667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</row>
    <row r="21" spans="1:13" x14ac:dyDescent="0.15">
      <c r="A21" s="8">
        <f>member!A21</f>
        <v>12</v>
      </c>
      <c r="B21" s="8" t="str">
        <f>member!B21</f>
        <v>Zigbeer</v>
      </c>
      <c r="C21" s="8">
        <f t="shared" si="7"/>
        <v>3</v>
      </c>
      <c r="D21" s="9">
        <f t="shared" si="8"/>
        <v>57.222222222222229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</row>
    <row r="22" spans="1:13" x14ac:dyDescent="0.15">
      <c r="A22" s="8">
        <f>member!A22</f>
        <v>13</v>
      </c>
      <c r="B22" s="8" t="str">
        <f>member!B22</f>
        <v>侯盟</v>
      </c>
      <c r="C22" s="8">
        <f t="shared" si="7"/>
        <v>5</v>
      </c>
      <c r="D22" s="9">
        <f t="shared" si="8"/>
        <v>92.575757575757578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</row>
    <row r="23" spans="1:13" x14ac:dyDescent="0.15">
      <c r="A23" s="8">
        <f>member!A23</f>
        <v>14</v>
      </c>
      <c r="B23" s="8" t="str">
        <f>member!B23</f>
        <v>小贝</v>
      </c>
      <c r="C23" s="8">
        <f t="shared" si="7"/>
        <v>0</v>
      </c>
      <c r="D23" s="9">
        <f t="shared" si="8"/>
        <v>0</v>
      </c>
      <c r="E23" s="4"/>
      <c r="F23" s="4"/>
      <c r="G23" s="2"/>
      <c r="H23" s="2"/>
      <c r="I23" s="2"/>
      <c r="J23" s="2"/>
      <c r="K23" s="2"/>
      <c r="L23" s="2"/>
      <c r="M23" s="2"/>
    </row>
    <row r="24" spans="1:13" x14ac:dyDescent="0.15">
      <c r="A24" s="8">
        <f>member!A24</f>
        <v>15</v>
      </c>
      <c r="B24" s="8" t="str">
        <f>member!B24</f>
        <v>古轮木</v>
      </c>
      <c r="C24" s="8">
        <f t="shared" si="7"/>
        <v>4</v>
      </c>
      <c r="D24" s="9">
        <f t="shared" si="8"/>
        <v>73.409090909090907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</row>
    <row r="25" spans="1:13" x14ac:dyDescent="0.15">
      <c r="A25" s="8">
        <f>member!A25</f>
        <v>16</v>
      </c>
      <c r="B25" s="8" t="str">
        <f>member!B25</f>
        <v>虫子</v>
      </c>
      <c r="C25" s="8">
        <f t="shared" si="7"/>
        <v>4</v>
      </c>
      <c r="D25" s="9">
        <f t="shared" si="8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</row>
    <row r="26" spans="1:13" x14ac:dyDescent="0.15">
      <c r="A26" s="8">
        <f>member!A26</f>
        <v>17</v>
      </c>
      <c r="B26" s="8" t="str">
        <f>member!B26</f>
        <v>4号</v>
      </c>
      <c r="C26" s="8">
        <f t="shared" si="7"/>
        <v>3</v>
      </c>
      <c r="D26" s="9">
        <f t="shared" si="8"/>
        <v>57.222222222222229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</row>
    <row r="27" spans="1:13" x14ac:dyDescent="0.15">
      <c r="A27" s="8">
        <f>member!A27</f>
        <v>18</v>
      </c>
      <c r="B27" s="8" t="str">
        <f>member!B27</f>
        <v>刀</v>
      </c>
      <c r="C27" s="8">
        <f t="shared" si="7"/>
        <v>4</v>
      </c>
      <c r="D27" s="9">
        <f t="shared" si="8"/>
        <v>71.492424242424249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</row>
    <row r="28" spans="1:13" x14ac:dyDescent="0.15">
      <c r="A28" s="8">
        <f>member!A28</f>
        <v>19</v>
      </c>
      <c r="B28" s="8" t="str">
        <f>member!B28</f>
        <v>活了</v>
      </c>
      <c r="C28" s="8">
        <f t="shared" si="7"/>
        <v>5</v>
      </c>
      <c r="D28" s="9">
        <f t="shared" si="8"/>
        <v>89.650318979266345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</row>
    <row r="29" spans="1:13" x14ac:dyDescent="0.15">
      <c r="A29" s="8">
        <f>member!A29</f>
        <v>20</v>
      </c>
      <c r="B29" s="8" t="str">
        <f>member!B29</f>
        <v>m8</v>
      </c>
      <c r="C29" s="8">
        <f t="shared" si="7"/>
        <v>2</v>
      </c>
      <c r="D29" s="9">
        <f t="shared" si="8"/>
        <v>37.324561403508774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</row>
    <row r="30" spans="1:13" x14ac:dyDescent="0.15">
      <c r="A30" s="8">
        <f>member!A30</f>
        <v>21</v>
      </c>
      <c r="B30" s="8" t="str">
        <f>member!B30</f>
        <v>贰壹</v>
      </c>
      <c r="C30" s="8">
        <f t="shared" si="7"/>
        <v>2</v>
      </c>
      <c r="D30" s="9">
        <f t="shared" si="8"/>
        <v>35.075757575757578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</row>
    <row r="31" spans="1:13" x14ac:dyDescent="0.15">
      <c r="A31" s="8">
        <f>member!A31</f>
        <v>22</v>
      </c>
      <c r="B31" s="8" t="str">
        <f>member!B31</f>
        <v>温涛</v>
      </c>
      <c r="C31" s="8">
        <f t="shared" si="7"/>
        <v>1</v>
      </c>
      <c r="D31" s="9">
        <f t="shared" si="8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</row>
    <row r="32" spans="1:13" x14ac:dyDescent="0.15">
      <c r="A32" s="8">
        <f>member!A32</f>
        <v>23</v>
      </c>
      <c r="B32" s="8" t="str">
        <f>member!B32</f>
        <v>Sam</v>
      </c>
      <c r="C32" s="8">
        <f t="shared" si="7"/>
        <v>0</v>
      </c>
      <c r="D32" s="9">
        <f t="shared" si="8"/>
        <v>0</v>
      </c>
      <c r="E32" s="4"/>
      <c r="F32" s="4"/>
      <c r="G32" s="2"/>
      <c r="H32" s="2"/>
      <c r="I32" s="2"/>
      <c r="J32" s="2"/>
      <c r="K32" s="2"/>
      <c r="L32" s="2"/>
      <c r="M32" s="2"/>
    </row>
    <row r="33" spans="1:13" x14ac:dyDescent="0.15">
      <c r="A33" s="8">
        <f>member!A33</f>
        <v>24</v>
      </c>
      <c r="B33" s="8" t="str">
        <f>member!B33</f>
        <v>杨光</v>
      </c>
      <c r="C33" s="8">
        <f t="shared" si="7"/>
        <v>1</v>
      </c>
      <c r="D33" s="9">
        <f t="shared" si="8"/>
        <v>19.166666666666668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</row>
    <row r="34" spans="1:13" x14ac:dyDescent="0.15">
      <c r="A34" s="8">
        <f>member!A34</f>
        <v>25</v>
      </c>
      <c r="B34" s="8" t="str">
        <f>member!B34</f>
        <v>红星</v>
      </c>
      <c r="C34" s="8">
        <f t="shared" si="7"/>
        <v>2</v>
      </c>
      <c r="D34" s="9">
        <f t="shared" si="8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</row>
    <row r="35" spans="1:13" x14ac:dyDescent="0.15">
      <c r="A35" s="8">
        <f>member!A35</f>
        <v>26</v>
      </c>
      <c r="B35" s="8" t="str">
        <f>member!B35</f>
        <v>方亚</v>
      </c>
      <c r="C35" s="8">
        <f t="shared" si="7"/>
        <v>5</v>
      </c>
      <c r="D35" s="9">
        <f t="shared" si="8"/>
        <v>90.659090909090907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</row>
    <row r="36" spans="1:13" x14ac:dyDescent="0.15">
      <c r="A36" s="8">
        <f>member!A36</f>
        <v>27</v>
      </c>
      <c r="B36" s="8" t="str">
        <f>member!B36</f>
        <v>戒影</v>
      </c>
      <c r="C36" s="8">
        <f t="shared" si="7"/>
        <v>6</v>
      </c>
      <c r="D36" s="9">
        <f t="shared" si="8"/>
        <v>111.46464646464646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</row>
    <row r="37" spans="1:13" x14ac:dyDescent="0.15">
      <c r="A37" s="8">
        <f>member!A37</f>
        <v>28</v>
      </c>
      <c r="B37" s="8" t="str">
        <f>member!B37</f>
        <v>尚峰</v>
      </c>
      <c r="C37" s="8">
        <f t="shared" si="7"/>
        <v>4</v>
      </c>
      <c r="D37" s="9">
        <f t="shared" si="8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</row>
    <row r="38" spans="1:13" x14ac:dyDescent="0.15">
      <c r="A38" s="8">
        <f>member!A38</f>
        <v>29</v>
      </c>
      <c r="B38" s="8" t="str">
        <f>member!B38</f>
        <v>狐狸涛</v>
      </c>
      <c r="C38" s="8">
        <f t="shared" si="7"/>
        <v>2</v>
      </c>
      <c r="D38" s="9">
        <f t="shared" si="8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</row>
    <row r="39" spans="1:13" x14ac:dyDescent="0.15">
      <c r="A39" s="8">
        <f>member!A39</f>
        <v>30</v>
      </c>
      <c r="B39" s="8" t="str">
        <f>member!B39</f>
        <v>小天</v>
      </c>
      <c r="C39" s="8">
        <f t="shared" si="7"/>
        <v>5</v>
      </c>
      <c r="D39" s="9">
        <f t="shared" si="8"/>
        <v>93.916666666666671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</row>
    <row r="40" spans="1:13" x14ac:dyDescent="0.15">
      <c r="A40" s="8">
        <f>member!A40</f>
        <v>32</v>
      </c>
      <c r="B40" s="8" t="str">
        <f>member!B40</f>
        <v>清道夫</v>
      </c>
      <c r="C40" s="8">
        <f t="shared" si="7"/>
        <v>4</v>
      </c>
      <c r="D40" s="9">
        <f t="shared" si="8"/>
        <v>76.388888888888886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</row>
    <row r="41" spans="1:13" x14ac:dyDescent="0.15">
      <c r="A41" s="8">
        <f>member!A41</f>
        <v>33</v>
      </c>
      <c r="B41" s="8" t="str">
        <f>member!B41</f>
        <v>超</v>
      </c>
      <c r="C41" s="8">
        <f t="shared" ref="C41:C75" si="9">COUNT(E41:ZZ41)</f>
        <v>2</v>
      </c>
      <c r="D41" s="9">
        <f t="shared" ref="D41:D75" si="10">SUM(E41:ZZ41)</f>
        <v>33.159090909090907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</row>
    <row r="42" spans="1:13" x14ac:dyDescent="0.15">
      <c r="A42" s="8">
        <f>member!A42</f>
        <v>37</v>
      </c>
      <c r="B42" s="8" t="str">
        <f>member!B42</f>
        <v>Smile</v>
      </c>
      <c r="C42" s="8">
        <f t="shared" si="9"/>
        <v>3</v>
      </c>
      <c r="D42" s="9">
        <f t="shared" si="10"/>
        <v>57.5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</row>
    <row r="43" spans="1:13" x14ac:dyDescent="0.15">
      <c r="A43" s="8">
        <f>member!A43</f>
        <v>45</v>
      </c>
      <c r="B43" s="8" t="str">
        <f>member!B43</f>
        <v>小宋</v>
      </c>
      <c r="C43" s="8">
        <f t="shared" si="9"/>
        <v>4</v>
      </c>
      <c r="D43" s="9">
        <f t="shared" si="10"/>
        <v>74.472222222222229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</row>
    <row r="44" spans="1:13" x14ac:dyDescent="0.15">
      <c r="A44" s="8">
        <f>member!A44</f>
        <v>55</v>
      </c>
      <c r="B44" s="8" t="str">
        <f>member!B44</f>
        <v>赵聪</v>
      </c>
      <c r="C44" s="8">
        <f t="shared" si="9"/>
        <v>3</v>
      </c>
      <c r="D44" s="9">
        <f t="shared" si="10"/>
        <v>55.305555555555557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</row>
    <row r="45" spans="1:13" x14ac:dyDescent="0.15">
      <c r="A45" s="8">
        <f>member!A45</f>
        <v>69</v>
      </c>
      <c r="B45" s="8" t="str">
        <f>member!B45</f>
        <v>腿</v>
      </c>
      <c r="C45" s="8">
        <f t="shared" si="9"/>
        <v>0</v>
      </c>
      <c r="D45" s="9">
        <f t="shared" si="10"/>
        <v>0</v>
      </c>
      <c r="E45" s="4"/>
      <c r="F45" s="4"/>
      <c r="G45" s="2"/>
      <c r="H45" s="2"/>
      <c r="I45" s="2"/>
      <c r="J45" s="2"/>
      <c r="K45" s="2"/>
      <c r="L45" s="2"/>
      <c r="M45" s="2"/>
    </row>
    <row r="46" spans="1:13" x14ac:dyDescent="0.15">
      <c r="A46" s="8">
        <f>member!A46</f>
        <v>77</v>
      </c>
      <c r="B46" s="8" t="str">
        <f>member!B46</f>
        <v>更心</v>
      </c>
      <c r="C46" s="8">
        <f t="shared" si="9"/>
        <v>1</v>
      </c>
      <c r="D46" s="9">
        <f t="shared" si="10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</row>
    <row r="47" spans="1:13" x14ac:dyDescent="0.15">
      <c r="A47" s="8">
        <f>member!A47</f>
        <v>86</v>
      </c>
      <c r="B47" s="8" t="str">
        <f>member!B47</f>
        <v>行盛于言</v>
      </c>
      <c r="C47" s="8">
        <f t="shared" si="9"/>
        <v>0</v>
      </c>
      <c r="D47" s="9">
        <f t="shared" si="10"/>
        <v>0</v>
      </c>
      <c r="E47" s="4"/>
      <c r="F47" s="4"/>
      <c r="G47" s="2"/>
      <c r="H47" s="2"/>
      <c r="I47" s="2"/>
      <c r="J47" s="2"/>
      <c r="K47" s="2"/>
      <c r="L47" s="2"/>
      <c r="M47" s="2"/>
    </row>
    <row r="48" spans="1:13" x14ac:dyDescent="0.15">
      <c r="A48" s="8">
        <f>member!A48</f>
        <v>87</v>
      </c>
      <c r="B48" s="8" t="str">
        <f>member!B48</f>
        <v>刘晨</v>
      </c>
      <c r="C48" s="8">
        <f t="shared" si="9"/>
        <v>2</v>
      </c>
      <c r="D48" s="9">
        <f t="shared" si="10"/>
        <v>37.324561403508774</v>
      </c>
      <c r="E48" s="4">
        <f>E4</f>
        <v>18.157894736842106</v>
      </c>
      <c r="F48" s="4"/>
      <c r="G48" s="2"/>
      <c r="H48" s="18">
        <f>H4</f>
        <v>19.166666666666668</v>
      </c>
      <c r="I48" s="2"/>
      <c r="J48" s="2"/>
      <c r="K48" s="2"/>
      <c r="L48" s="2"/>
      <c r="M48" s="2"/>
    </row>
    <row r="49" spans="1:13" x14ac:dyDescent="0.15">
      <c r="A49" s="8">
        <f>member!A49</f>
        <v>88</v>
      </c>
      <c r="B49" s="8" t="str">
        <f>member!B49</f>
        <v>拂晓</v>
      </c>
      <c r="C49" s="8">
        <f t="shared" si="9"/>
        <v>5</v>
      </c>
      <c r="D49" s="9">
        <f t="shared" si="10"/>
        <v>89.650318979266345</v>
      </c>
      <c r="E49" s="4">
        <f>E4</f>
        <v>18.157894736842106</v>
      </c>
      <c r="F49" s="4"/>
      <c r="G49" s="18">
        <f>G4</f>
        <v>19.166666666666668</v>
      </c>
      <c r="H49" s="18"/>
      <c r="I49" s="2"/>
      <c r="J49" s="18">
        <f>J4</f>
        <v>19.166666666666668</v>
      </c>
      <c r="K49" s="18">
        <f>K4</f>
        <v>15.909090909090908</v>
      </c>
      <c r="L49" s="18"/>
      <c r="M49" s="18">
        <f>M4</f>
        <v>17.25</v>
      </c>
    </row>
    <row r="50" spans="1:13" x14ac:dyDescent="0.15">
      <c r="A50" s="8">
        <f>member!A50</f>
        <v>97</v>
      </c>
      <c r="B50" s="8" t="str">
        <f>member!B50</f>
        <v>R</v>
      </c>
      <c r="C50" s="8">
        <f t="shared" si="9"/>
        <v>8</v>
      </c>
      <c r="D50" s="9">
        <f t="shared" si="10"/>
        <v>148.78920786815524</v>
      </c>
      <c r="E50" s="4">
        <f t="shared" ref="E50:J50" si="11">E4</f>
        <v>18.157894736842106</v>
      </c>
      <c r="F50" s="4">
        <f t="shared" si="11"/>
        <v>19.166666666666668</v>
      </c>
      <c r="G50" s="18">
        <f t="shared" si="11"/>
        <v>19.166666666666668</v>
      </c>
      <c r="H50" s="18">
        <f t="shared" si="11"/>
        <v>19.166666666666668</v>
      </c>
      <c r="I50" s="18">
        <f t="shared" si="11"/>
        <v>19.166666666666668</v>
      </c>
      <c r="J50" s="18">
        <f t="shared" si="11"/>
        <v>19.166666666666668</v>
      </c>
      <c r="K50" s="18">
        <f t="shared" ref="K50:L50" si="12">K4</f>
        <v>15.909090909090908</v>
      </c>
      <c r="L50" s="18">
        <f t="shared" si="12"/>
        <v>18.888888888888889</v>
      </c>
      <c r="M50" s="18"/>
    </row>
    <row r="51" spans="1:13" x14ac:dyDescent="0.15">
      <c r="A51" s="8">
        <f>member!A51</f>
        <v>99</v>
      </c>
      <c r="B51" s="8" t="str">
        <f>member!B51</f>
        <v>陈磊</v>
      </c>
      <c r="C51" s="8">
        <f t="shared" si="9"/>
        <v>3</v>
      </c>
      <c r="D51" s="9">
        <f t="shared" si="10"/>
        <v>52.325757575757578</v>
      </c>
      <c r="E51" s="4"/>
      <c r="F51" s="4"/>
      <c r="G51" s="2"/>
      <c r="H51" s="18">
        <f>H4</f>
        <v>19.166666666666668</v>
      </c>
      <c r="I51" s="2"/>
      <c r="J51" s="2"/>
      <c r="K51" s="18">
        <f>K4</f>
        <v>15.909090909090908</v>
      </c>
      <c r="L51" s="18"/>
      <c r="M51" s="18">
        <f>M4</f>
        <v>17.25</v>
      </c>
    </row>
    <row r="52" spans="1:13" x14ac:dyDescent="0.15">
      <c r="A52" s="8"/>
      <c r="B52" s="8" t="str">
        <f>member!B52</f>
        <v>Shenghak</v>
      </c>
      <c r="C52" s="8">
        <f t="shared" si="9"/>
        <v>2</v>
      </c>
      <c r="D52" s="9">
        <f t="shared" si="10"/>
        <v>33.159090909090907</v>
      </c>
      <c r="E52" s="4"/>
      <c r="F52" s="4"/>
      <c r="G52" s="2"/>
      <c r="H52" s="2"/>
      <c r="I52" s="2"/>
      <c r="J52" s="2"/>
      <c r="K52" s="18">
        <f>K4</f>
        <v>15.909090909090908</v>
      </c>
      <c r="L52" s="18"/>
      <c r="M52" s="18">
        <f>M4</f>
        <v>17.25</v>
      </c>
    </row>
    <row r="53" spans="1:13" x14ac:dyDescent="0.15">
      <c r="A53" s="8"/>
      <c r="B53" s="8" t="str">
        <f>member!B53</f>
        <v>张硕</v>
      </c>
      <c r="C53" s="8">
        <f t="shared" si="9"/>
        <v>1</v>
      </c>
      <c r="D53" s="9">
        <f t="shared" si="10"/>
        <v>19.166666666666668</v>
      </c>
      <c r="E53" s="4"/>
      <c r="F53" s="4"/>
      <c r="G53" s="2"/>
      <c r="H53" s="7">
        <f>H4</f>
        <v>19.166666666666668</v>
      </c>
      <c r="I53" s="2"/>
      <c r="J53" s="2"/>
      <c r="K53" s="2"/>
      <c r="L53" s="2"/>
      <c r="M53" s="2"/>
    </row>
    <row r="54" spans="1:13" x14ac:dyDescent="0.15">
      <c r="A54" s="8"/>
      <c r="B54" s="8" t="str">
        <f>member!B54</f>
        <v>孙伟</v>
      </c>
      <c r="C54" s="8">
        <f t="shared" si="9"/>
        <v>2</v>
      </c>
      <c r="D54" s="9">
        <f t="shared" si="10"/>
        <v>35.075757575757578</v>
      </c>
      <c r="E54" s="4"/>
      <c r="F54" s="4"/>
      <c r="G54" s="18">
        <f>G4</f>
        <v>19.166666666666668</v>
      </c>
      <c r="H54" s="18"/>
      <c r="I54" s="2"/>
      <c r="J54" s="2"/>
      <c r="K54" s="18">
        <f>K4</f>
        <v>15.909090909090908</v>
      </c>
      <c r="L54" s="18"/>
      <c r="M54" s="18"/>
    </row>
    <row r="55" spans="1:13" x14ac:dyDescent="0.15">
      <c r="A55" s="8"/>
      <c r="B55" s="8" t="str">
        <f>member!B55</f>
        <v>小新</v>
      </c>
      <c r="C55" s="8">
        <f t="shared" si="9"/>
        <v>5</v>
      </c>
      <c r="D55" s="9">
        <f t="shared" si="10"/>
        <v>90.659090909090907</v>
      </c>
      <c r="E55" s="4"/>
      <c r="F55" s="4">
        <f>F4</f>
        <v>19.166666666666668</v>
      </c>
      <c r="G55" s="18">
        <f>G4</f>
        <v>19.166666666666668</v>
      </c>
      <c r="H55" s="18">
        <f>H4</f>
        <v>19.166666666666668</v>
      </c>
      <c r="I55" s="2"/>
      <c r="J55" s="2"/>
      <c r="K55" s="18">
        <f>K4</f>
        <v>15.909090909090908</v>
      </c>
      <c r="L55" s="18"/>
      <c r="M55" s="18">
        <f>M4</f>
        <v>17.25</v>
      </c>
    </row>
    <row r="56" spans="1:13" x14ac:dyDescent="0.15">
      <c r="A56" s="8"/>
      <c r="B56" s="8" t="str">
        <f>member!B56</f>
        <v>祈网见</v>
      </c>
      <c r="C56" s="8">
        <f t="shared" si="9"/>
        <v>0</v>
      </c>
      <c r="D56" s="9">
        <f t="shared" si="10"/>
        <v>0</v>
      </c>
      <c r="E56" s="4"/>
      <c r="F56" s="4"/>
      <c r="G56" s="2"/>
      <c r="H56" s="2"/>
      <c r="I56" s="2"/>
      <c r="J56" s="2"/>
      <c r="K56" s="2"/>
      <c r="L56" s="2"/>
      <c r="M56" s="2"/>
    </row>
    <row r="57" spans="1:13" x14ac:dyDescent="0.15">
      <c r="A57" s="8"/>
      <c r="B57" s="8" t="str">
        <f>member!B57</f>
        <v>小严</v>
      </c>
      <c r="C57" s="8">
        <f t="shared" si="9"/>
        <v>1</v>
      </c>
      <c r="D57" s="9">
        <f t="shared" si="10"/>
        <v>18.888888888888889</v>
      </c>
      <c r="E57" s="4"/>
      <c r="F57" s="4"/>
      <c r="G57" s="2"/>
      <c r="H57" s="2"/>
      <c r="I57" s="2"/>
      <c r="J57" s="2"/>
      <c r="K57" s="2"/>
      <c r="L57" s="18">
        <f>L4</f>
        <v>18.888888888888889</v>
      </c>
      <c r="M57" s="18"/>
    </row>
    <row r="58" spans="1:13" x14ac:dyDescent="0.15">
      <c r="A58" s="8"/>
      <c r="B58" s="8" t="str">
        <f>member!B58</f>
        <v>懦夫</v>
      </c>
      <c r="C58" s="8">
        <f t="shared" si="9"/>
        <v>3</v>
      </c>
      <c r="D58" s="9">
        <f t="shared" si="10"/>
        <v>56.213450292397667</v>
      </c>
      <c r="E58" s="7">
        <f>E4</f>
        <v>18.157894736842106</v>
      </c>
      <c r="F58" s="4">
        <f>F4</f>
        <v>19.166666666666668</v>
      </c>
      <c r="G58" s="2"/>
      <c r="H58" s="2"/>
      <c r="I58" s="2"/>
      <c r="J58" s="2"/>
      <c r="K58" s="2"/>
      <c r="L58" s="18">
        <f>L4</f>
        <v>18.888888888888889</v>
      </c>
      <c r="M58" s="18"/>
    </row>
    <row r="59" spans="1:13" x14ac:dyDescent="0.15">
      <c r="A59" s="8"/>
      <c r="B59" s="8" t="str">
        <f>member!B59</f>
        <v>徐老师</v>
      </c>
      <c r="C59" s="8">
        <f t="shared" si="9"/>
        <v>1</v>
      </c>
      <c r="D59" s="9">
        <f t="shared" si="10"/>
        <v>18.157894736842106</v>
      </c>
      <c r="E59" s="4">
        <f>E4</f>
        <v>18.157894736842106</v>
      </c>
      <c r="F59" s="4"/>
      <c r="G59" s="2"/>
      <c r="H59" s="2"/>
      <c r="I59" s="2"/>
      <c r="J59" s="2"/>
      <c r="K59" s="2"/>
      <c r="L59" s="2"/>
      <c r="M59" s="2"/>
    </row>
    <row r="60" spans="1:13" x14ac:dyDescent="0.15">
      <c r="A60" s="8"/>
      <c r="B60" s="8" t="str">
        <f>member!B60</f>
        <v>拉齐奥</v>
      </c>
      <c r="C60" s="8">
        <f t="shared" si="9"/>
        <v>2</v>
      </c>
      <c r="D60" s="9">
        <f t="shared" si="10"/>
        <v>37.324561403508774</v>
      </c>
      <c r="E60" s="4">
        <f>E4</f>
        <v>18.157894736842106</v>
      </c>
      <c r="F60" s="4"/>
      <c r="G60" s="2"/>
      <c r="H60" s="2"/>
      <c r="I60" s="2"/>
      <c r="J60" s="18">
        <f>J4</f>
        <v>19.166666666666668</v>
      </c>
      <c r="K60" s="18"/>
      <c r="L60" s="18"/>
      <c r="M60" s="18"/>
    </row>
    <row r="61" spans="1:13" x14ac:dyDescent="0.15">
      <c r="A61" s="8"/>
      <c r="B61" s="8" t="str">
        <f>member!B61</f>
        <v>冬瓜</v>
      </c>
      <c r="C61" s="8">
        <f t="shared" si="9"/>
        <v>1</v>
      </c>
      <c r="D61" s="9">
        <f t="shared" si="10"/>
        <v>18.157894736842106</v>
      </c>
      <c r="E61" s="4">
        <f>E4</f>
        <v>18.157894736842106</v>
      </c>
      <c r="F61" s="4"/>
      <c r="G61" s="18"/>
      <c r="H61" s="18"/>
      <c r="I61" s="18"/>
      <c r="J61" s="18"/>
      <c r="K61" s="18"/>
      <c r="L61" s="18"/>
      <c r="M61" s="18"/>
    </row>
    <row r="62" spans="1:13" x14ac:dyDescent="0.15">
      <c r="A62" s="8"/>
      <c r="B62" s="8" t="str">
        <f>member!B62</f>
        <v>狐狸</v>
      </c>
      <c r="C62" s="8">
        <f t="shared" si="9"/>
        <v>0</v>
      </c>
      <c r="D62" s="9">
        <f t="shared" si="10"/>
        <v>0</v>
      </c>
      <c r="E62" s="4"/>
      <c r="F62" s="4"/>
      <c r="G62" s="18"/>
      <c r="H62" s="18"/>
      <c r="I62" s="18"/>
      <c r="J62" s="18"/>
      <c r="K62" s="18"/>
      <c r="L62" s="18"/>
      <c r="M62" s="18"/>
    </row>
    <row r="63" spans="1:13" x14ac:dyDescent="0.15">
      <c r="A63" s="8"/>
      <c r="B63" s="8" t="str">
        <f>member!B63</f>
        <v>AC</v>
      </c>
      <c r="C63" s="8">
        <f t="shared" si="9"/>
        <v>0</v>
      </c>
      <c r="D63" s="9">
        <f t="shared" si="10"/>
        <v>0</v>
      </c>
      <c r="E63" s="4"/>
      <c r="F63" s="4"/>
      <c r="G63" s="18"/>
      <c r="H63" s="18"/>
      <c r="I63" s="18"/>
      <c r="J63" s="18"/>
      <c r="K63" s="18"/>
      <c r="L63" s="18"/>
      <c r="M63" s="18"/>
    </row>
    <row r="64" spans="1:13" x14ac:dyDescent="0.15">
      <c r="A64" s="8"/>
      <c r="B64" s="8" t="str">
        <f>member!B64</f>
        <v>天赐</v>
      </c>
      <c r="C64" s="8">
        <f t="shared" si="9"/>
        <v>0</v>
      </c>
      <c r="D64" s="9">
        <f t="shared" si="10"/>
        <v>0</v>
      </c>
      <c r="E64" s="4"/>
      <c r="F64" s="4"/>
      <c r="G64" s="18"/>
      <c r="H64" s="18"/>
      <c r="I64" s="18"/>
      <c r="J64" s="18"/>
      <c r="K64" s="18"/>
      <c r="L64" s="18"/>
      <c r="M64" s="18"/>
    </row>
    <row r="65" spans="1:13" x14ac:dyDescent="0.15">
      <c r="A65" s="8"/>
      <c r="B65" s="8" t="str">
        <f>member!B65</f>
        <v>小岭</v>
      </c>
      <c r="C65" s="8">
        <f t="shared" si="9"/>
        <v>2</v>
      </c>
      <c r="D65" s="9">
        <f t="shared" si="10"/>
        <v>35.075757575757578</v>
      </c>
      <c r="E65" s="4"/>
      <c r="F65" s="4"/>
      <c r="G65" s="18"/>
      <c r="H65" s="18"/>
      <c r="I65" s="18">
        <f>I4</f>
        <v>19.166666666666668</v>
      </c>
      <c r="J65" s="18"/>
      <c r="K65" s="18">
        <f>K4</f>
        <v>15.909090909090908</v>
      </c>
      <c r="L65" s="18"/>
      <c r="M65" s="18"/>
    </row>
    <row r="66" spans="1:13" x14ac:dyDescent="0.15">
      <c r="A66" s="8"/>
      <c r="B66" s="8" t="str">
        <f>member!B66</f>
        <v>孙硕</v>
      </c>
      <c r="C66" s="8">
        <f t="shared" si="9"/>
        <v>1</v>
      </c>
      <c r="D66" s="9">
        <f t="shared" si="10"/>
        <v>19.166666666666668</v>
      </c>
      <c r="E66" s="4"/>
      <c r="F66" s="4"/>
      <c r="G66" s="18"/>
      <c r="H66" s="18"/>
      <c r="I66" s="18"/>
      <c r="J66" s="18">
        <f>J4</f>
        <v>19.166666666666668</v>
      </c>
      <c r="K66" s="18"/>
      <c r="L66" s="18"/>
      <c r="M66" s="18"/>
    </row>
    <row r="67" spans="1:13" x14ac:dyDescent="0.15">
      <c r="A67" s="8"/>
      <c r="B67" s="8" t="str">
        <f>member!B67</f>
        <v>R2</v>
      </c>
      <c r="C67" s="8">
        <f t="shared" si="9"/>
        <v>1</v>
      </c>
      <c r="D67" s="9">
        <f t="shared" si="10"/>
        <v>19.166666666666668</v>
      </c>
      <c r="E67" s="4"/>
      <c r="F67" s="4"/>
      <c r="G67" s="18"/>
      <c r="H67" s="18"/>
      <c r="I67" s="18"/>
      <c r="J67" s="18">
        <f>J4</f>
        <v>19.166666666666668</v>
      </c>
      <c r="K67" s="18"/>
      <c r="L67" s="18"/>
      <c r="M67" s="18"/>
    </row>
    <row r="68" spans="1:13" x14ac:dyDescent="0.15">
      <c r="A68" s="8"/>
      <c r="B68" s="8" t="str">
        <f>member!B68</f>
        <v>刘俊峰</v>
      </c>
      <c r="C68" s="8">
        <f t="shared" si="9"/>
        <v>2</v>
      </c>
      <c r="D68" s="9">
        <f t="shared" si="10"/>
        <v>38.055555555555557</v>
      </c>
      <c r="E68" s="4"/>
      <c r="F68" s="4"/>
      <c r="G68" s="18"/>
      <c r="H68" s="18"/>
      <c r="I68" s="18"/>
      <c r="J68" s="18">
        <f>J4</f>
        <v>19.166666666666668</v>
      </c>
      <c r="K68" s="18"/>
      <c r="L68" s="18">
        <f>L4</f>
        <v>18.888888888888889</v>
      </c>
      <c r="M68" s="18"/>
    </row>
    <row r="69" spans="1:13" x14ac:dyDescent="0.15">
      <c r="A69" s="8"/>
      <c r="B69" s="8" t="str">
        <f>member!B69</f>
        <v>人在旅途</v>
      </c>
      <c r="C69" s="8">
        <f t="shared" si="9"/>
        <v>4</v>
      </c>
      <c r="D69" s="9">
        <f t="shared" si="10"/>
        <v>71.214646464646464</v>
      </c>
      <c r="E69" s="4"/>
      <c r="F69" s="4"/>
      <c r="G69" s="18"/>
      <c r="H69" s="18"/>
      <c r="I69" s="18"/>
      <c r="J69" s="18">
        <f>J4</f>
        <v>19.166666666666668</v>
      </c>
      <c r="K69" s="18">
        <f>K4</f>
        <v>15.909090909090908</v>
      </c>
      <c r="L69" s="18">
        <f>L4</f>
        <v>18.888888888888889</v>
      </c>
      <c r="M69" s="18">
        <f>M4</f>
        <v>17.25</v>
      </c>
    </row>
    <row r="70" spans="1:13" x14ac:dyDescent="0.15">
      <c r="A70" s="8"/>
      <c r="B70" s="8" t="str">
        <f>member!B70</f>
        <v>狮子少爷</v>
      </c>
      <c r="C70" s="8">
        <f t="shared" si="9"/>
        <v>1</v>
      </c>
      <c r="D70" s="9">
        <f t="shared" si="10"/>
        <v>15.909090909090908</v>
      </c>
      <c r="E70" s="4"/>
      <c r="F70" s="4"/>
      <c r="G70" s="18"/>
      <c r="H70" s="18"/>
      <c r="I70" s="18"/>
      <c r="J70" s="18"/>
      <c r="K70" s="18">
        <f>K4</f>
        <v>15.909090909090908</v>
      </c>
      <c r="L70" s="18"/>
      <c r="M70" s="18"/>
    </row>
    <row r="71" spans="1:13" x14ac:dyDescent="0.15">
      <c r="A71" s="8"/>
      <c r="B71" s="8" t="str">
        <f>member!B71</f>
        <v>Edison</v>
      </c>
      <c r="C71" s="8">
        <f t="shared" si="9"/>
        <v>1</v>
      </c>
      <c r="D71" s="9">
        <f t="shared" si="10"/>
        <v>18.888888888888889</v>
      </c>
      <c r="E71" s="4"/>
      <c r="F71" s="4"/>
      <c r="G71" s="2"/>
      <c r="H71" s="2"/>
      <c r="I71" s="2"/>
      <c r="J71" s="2"/>
      <c r="K71" s="2"/>
      <c r="L71" s="18">
        <f>L4</f>
        <v>18.888888888888889</v>
      </c>
      <c r="M71" s="18"/>
    </row>
    <row r="72" spans="1:13" x14ac:dyDescent="0.15">
      <c r="A72" s="8"/>
      <c r="B72" s="8" t="str">
        <f>member!B72</f>
        <v>于博霏</v>
      </c>
      <c r="C72" s="8">
        <f t="shared" si="9"/>
        <v>1</v>
      </c>
      <c r="D72" s="9">
        <f t="shared" si="10"/>
        <v>18.888888888888889</v>
      </c>
      <c r="E72" s="4"/>
      <c r="F72" s="4"/>
      <c r="G72" s="2"/>
      <c r="H72" s="2"/>
      <c r="I72" s="2"/>
      <c r="J72" s="2"/>
      <c r="K72" s="2"/>
      <c r="L72" s="18">
        <f>L4</f>
        <v>18.888888888888889</v>
      </c>
      <c r="M72" s="18"/>
    </row>
    <row r="73" spans="1:13" x14ac:dyDescent="0.15">
      <c r="A73" s="8"/>
      <c r="B73" s="8" t="str">
        <f>member!B73</f>
        <v>段晨</v>
      </c>
      <c r="C73" s="8">
        <f t="shared" si="9"/>
        <v>2</v>
      </c>
      <c r="D73" s="9">
        <f t="shared" si="10"/>
        <v>36.138888888888886</v>
      </c>
      <c r="E73" s="4"/>
      <c r="F73" s="4"/>
      <c r="G73" s="2"/>
      <c r="H73" s="2"/>
      <c r="I73" s="2"/>
      <c r="J73" s="2"/>
      <c r="K73" s="2"/>
      <c r="L73" s="18">
        <f>L4</f>
        <v>18.888888888888889</v>
      </c>
      <c r="M73" s="18">
        <f>M4</f>
        <v>17.25</v>
      </c>
    </row>
    <row r="74" spans="1:13" x14ac:dyDescent="0.15">
      <c r="A74" s="8"/>
      <c r="B74" s="8" t="str">
        <f>member!B74</f>
        <v>顾伟强</v>
      </c>
      <c r="C74" s="8">
        <f t="shared" si="9"/>
        <v>1</v>
      </c>
      <c r="D74" s="9">
        <f t="shared" si="10"/>
        <v>18.888888888888889</v>
      </c>
      <c r="E74" s="4"/>
      <c r="F74" s="4"/>
      <c r="G74" s="2"/>
      <c r="H74" s="2"/>
      <c r="I74" s="2"/>
      <c r="J74" s="2"/>
      <c r="K74" s="2"/>
      <c r="L74" s="18">
        <f>L4</f>
        <v>18.888888888888889</v>
      </c>
      <c r="M74" s="18"/>
    </row>
    <row r="75" spans="1:13" x14ac:dyDescent="0.15">
      <c r="A75" s="8"/>
      <c r="B75" s="8" t="str">
        <f>member!B75</f>
        <v>小郝</v>
      </c>
      <c r="C75" s="8">
        <f t="shared" si="9"/>
        <v>1</v>
      </c>
      <c r="D75" s="9">
        <f t="shared" si="10"/>
        <v>17.25</v>
      </c>
      <c r="E75" s="4"/>
      <c r="F75" s="4"/>
      <c r="G75" s="2"/>
      <c r="H75" s="2"/>
      <c r="I75" s="2"/>
      <c r="J75" s="2"/>
      <c r="K75" s="2"/>
      <c r="L75" s="2"/>
      <c r="M75" s="18">
        <f>M4</f>
        <v>17.25</v>
      </c>
    </row>
    <row r="76" spans="1:13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</row>
    <row r="77" spans="1:13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</row>
    <row r="78" spans="1:13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</row>
    <row r="79" spans="1:13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</row>
    <row r="80" spans="1:13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</row>
    <row r="81" spans="1:13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</row>
    <row r="82" spans="1:13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</row>
    <row r="83" spans="1:13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</row>
    <row r="84" spans="1:13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</row>
    <row r="85" spans="1:13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</row>
    <row r="86" spans="1:13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</row>
    <row r="87" spans="1:13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</row>
    <row r="88" spans="1:13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</row>
    <row r="89" spans="1:13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</row>
    <row r="90" spans="1:13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</row>
    <row r="91" spans="1:13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  <c r="M91" s="2"/>
    </row>
    <row r="92" spans="1:13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  <c r="M92" s="2"/>
    </row>
    <row r="93" spans="1:13" x14ac:dyDescent="0.15">
      <c r="A93" s="8"/>
      <c r="B93" s="8"/>
      <c r="C93" s="8"/>
      <c r="D93" s="9"/>
      <c r="E93" s="4"/>
      <c r="F93" s="4"/>
      <c r="G93" s="2"/>
      <c r="H93" s="2"/>
      <c r="I93" s="2"/>
      <c r="J93" s="2"/>
      <c r="K93" s="2"/>
      <c r="L93" s="2"/>
      <c r="M93" s="2"/>
    </row>
    <row r="94" spans="1:13" x14ac:dyDescent="0.15">
      <c r="A94" s="8"/>
      <c r="B94" s="8"/>
      <c r="C94" s="8"/>
      <c r="D94" s="9"/>
      <c r="E94" s="4"/>
      <c r="F94" s="4"/>
      <c r="G94" s="2"/>
      <c r="H94" s="2"/>
      <c r="I94" s="2"/>
      <c r="J94" s="2"/>
      <c r="K94" s="2"/>
      <c r="L94" s="2"/>
      <c r="M94" s="2"/>
    </row>
    <row r="95" spans="1:13" x14ac:dyDescent="0.15">
      <c r="A95" s="8"/>
      <c r="B95" s="8"/>
      <c r="C95" s="8"/>
      <c r="D95" s="9"/>
      <c r="E95" s="4"/>
      <c r="F95" s="4"/>
      <c r="G95" s="2"/>
      <c r="H95" s="2"/>
      <c r="I95" s="2"/>
      <c r="J95" s="2"/>
      <c r="K95" s="2"/>
      <c r="L95" s="2"/>
      <c r="M95" s="2"/>
    </row>
    <row r="96" spans="1:13" x14ac:dyDescent="0.15">
      <c r="A96" s="8"/>
      <c r="B96" s="8"/>
      <c r="C96" s="8"/>
      <c r="D96" s="9"/>
      <c r="E96" s="4"/>
      <c r="F96" s="4"/>
      <c r="G96" s="2"/>
      <c r="H96" s="2"/>
      <c r="I96" s="2"/>
      <c r="J96" s="2"/>
      <c r="K96" s="2"/>
      <c r="L96" s="2"/>
      <c r="M96" s="2"/>
    </row>
    <row r="97" spans="1:13" x14ac:dyDescent="0.15">
      <c r="A97" s="8"/>
      <c r="B97" s="8"/>
      <c r="C97" s="8"/>
      <c r="D97" s="9"/>
      <c r="E97" s="4"/>
      <c r="F97" s="4"/>
      <c r="G97" s="2"/>
      <c r="H97" s="2"/>
      <c r="I97" s="2"/>
      <c r="J97" s="2"/>
      <c r="K97" s="2"/>
      <c r="L97" s="2"/>
      <c r="M97" s="2"/>
    </row>
    <row r="98" spans="1:13" x14ac:dyDescent="0.15">
      <c r="A98" s="8"/>
      <c r="B98" s="8"/>
      <c r="C98" s="8"/>
      <c r="D98" s="9"/>
      <c r="E98" s="4"/>
      <c r="F98" s="4"/>
      <c r="G98" s="2"/>
      <c r="H98" s="2"/>
      <c r="I98" s="2"/>
      <c r="J98" s="2"/>
      <c r="K98" s="2"/>
      <c r="L98" s="2"/>
      <c r="M98" s="2"/>
    </row>
    <row r="101" spans="1:13" x14ac:dyDescent="0.15">
      <c r="A101" s="6"/>
      <c r="B101" s="3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2012-11-02T02:25:11Z</dcterms:modified>
</cp:coreProperties>
</file>