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B2" i="13" l="1"/>
  <c r="M2" i="5" l="1"/>
  <c r="M4" i="5" s="1"/>
  <c r="M5" i="5" s="1"/>
  <c r="M6" i="5" l="1"/>
  <c r="M8" i="5" s="1"/>
  <c r="L2" i="5"/>
  <c r="L6" i="5" s="1"/>
  <c r="L8" i="5" s="1"/>
  <c r="E2" i="13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<sst xmlns="http://schemas.openxmlformats.org/spreadsheetml/2006/main" count="201" uniqueCount="134">
  <si>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</si>
  <si>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</si>
  <si>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</si>
  <si>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</si>
  <si>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</si>
  <si>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</si>
  <si>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</si>
  <si>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</si>
  <si>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</si>
  <si>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</si>
  <si>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</si>
  <si>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</si>
  <si>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</si>
  <si>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</si>
  <si>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</si>
  <si>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</si>
  <si>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</si>
  <si>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</si>
  <si>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</si>
  <si>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</si>
  <si>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</si>
  <si>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</si>
  <si>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</si>
  <si>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</si>
  <si>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</si>
  <si>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</si>
  <si>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</si>
  <si>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</si>
  <si>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</si>
  <si>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</si>
  <si>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</si>
  <si>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</si>
  <si>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</si>
  <si>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</si>
  <si>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</si>
  <si>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</si>
  <si>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</si>
  <si>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</si>
  <si>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</si>
  <si>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</si>
  <si>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</si>
  <si>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</si>
  <si>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</si>
  <si>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</si>
  <si>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</si>
  <si>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</si>
  <si>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</si>
  <si>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</si>
  <si>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</si>
  <si>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</si>
  <si>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</si>
  <si>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</si>
  <si>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</si>
  <si>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</si>
  <si>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</si>
  <si>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</si>
  <si>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</si>
  <si>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</si>
  <si>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</si>
  <si>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</si>
  <si>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</si>
  <si>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</si>
  <si>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</si>
  <si>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</si>
  <si>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</si>
  <si>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</si>
  <si>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</si>
  <si>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</si>
  <si>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</si>
  <si>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</si>
  <si>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</si>
  <si>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</si>
  <si>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</si>
  <si>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</si>
  <si>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</si>
  <si>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</si>
  <si>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</si>
  <si>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</si>
  <si>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</si>
  <si>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</si>
  <si>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</si>
  <si>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</si>
  <si>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</si>
  <si>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</si>
  <si>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</si>
  <si>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</si>
  <si>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</si>
  <si>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</si>
  <si>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</si>
  <si>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</si>
  <si>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</si>
  <si>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</si>
  <si>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</si>
  <si>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</si>
  <si>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</si>
  <si>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</si>
  <si>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</si>
  <si>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</si>
  <si>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</si>
  <si>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</si>
  <si>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</si>
  <si>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</si>
  <si>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</si>
  <si>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</si>
  <si>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</si>
  <si>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</si>
  <si>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</si>
  <si>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</si>
  <si>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</si>
  <si>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</si>
  <si>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</si>
  <si>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</si>
  <si>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</si>
  <si>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</si>
  <si>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</si>
  <si>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</si>
  <si>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</si>
  <si>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</si>
  <si>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</si>
  <si>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</si>
  <si>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</si>
  <si>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</si>
  <si>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</si>
  <si>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</si>
  <si>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</si>
  <si>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2012.5.20（额外10）</t>
    <phoneticPr fontId="1" type="noConversion"/>
  </si>
  <si>
    <t>肖飞</t>
    <phoneticPr fontId="1" type="noConversion"/>
  </si>
  <si>
    <t>3/31/2012(罚),5/22/2012(罚)，5.31退10</t>
    <phoneticPr fontId="1" type="noConversion"/>
  </si>
  <si>
    <t>拂晓代收代管 15×30 -320</t>
    <phoneticPr fontId="1" type="noConversion"/>
  </si>
  <si>
    <t>拂晓代收代管，退陈磊10</t>
    <phoneticPr fontId="1" type="noConversion"/>
  </si>
  <si>
    <t>5.29退15</t>
    <phoneticPr fontId="1" type="noConversion"/>
  </si>
  <si>
    <t>5.29退10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</si>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</sst>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topLeftCell="A13" workbookViewId="0">
      <selection activeCell="K19" sqref="K19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7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124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489</v>
      </c>
      <c r="C2" s="36">
        <f t="shared" si="0"/>
        <v>14230</v>
      </c>
      <c r="D2" s="38">
        <f t="shared" si="0"/>
        <v>3575.0000000000005</v>
      </c>
      <c r="E2" s="36">
        <f t="shared" si="0"/>
        <v>3085.9999999999986</v>
      </c>
      <c r="F2" s="36">
        <f t="shared" si="0"/>
        <v>1960</v>
      </c>
      <c r="G2" s="36"/>
      <c r="H2" s="38">
        <f t="shared" si="0"/>
        <v>1136.0000000000007</v>
      </c>
      <c r="I2" s="38">
        <f t="shared" si="0"/>
        <v>55</v>
      </c>
      <c r="J2" s="38">
        <f t="shared" si="0"/>
        <v>8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1191.0000000000007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12</v>
      </c>
      <c r="C9" s="36">
        <f>'201202'!C9+'201203'!C9+'201204'!C9+'201205'!C9+'201206'!C9+'201207'!C9+'201208'!C9+'201209'!C9+'201210'!C9+'201211'!C9+'201212'!C9</f>
        <v>355</v>
      </c>
      <c r="D9" s="36">
        <f>'201202'!D9+'201203'!D9+'201204'!D9+'201205'!D9+'201206'!D9+'201207'!D9+'201208'!D9+'201209'!D9+'201210'!D9+'201211'!D9+'201212'!D9</f>
        <v>86.337988400488399</v>
      </c>
      <c r="E9" s="36">
        <f t="shared" ref="E9:E40" si="1">D9-B9</f>
        <v>74.337988400488399</v>
      </c>
      <c r="F9" s="18">
        <v>55</v>
      </c>
      <c r="G9" s="18"/>
      <c r="H9" s="36">
        <f t="shared" ref="H9:H40" si="2">E9-F9+G9</f>
        <v>19.337988400488399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27</v>
      </c>
      <c r="C10" s="36">
        <f>'201202'!C10+'201203'!C10+'201204'!C10+'201205'!C10+'201206'!C10+'201207'!C10+'201208'!C10+'201209'!C10+'201210'!C10+'201211'!C10+'201212'!C10</f>
        <v>790</v>
      </c>
      <c r="D10" s="36">
        <f>'201202'!D10+'201203'!D10+'201204'!D10+'201205'!D10+'201206'!D10+'201207'!D10+'201208'!D10+'201209'!D10+'201210'!D10+'201211'!D10+'201212'!D10</f>
        <v>192.16692371955529</v>
      </c>
      <c r="E10" s="36">
        <f t="shared" si="1"/>
        <v>165.16692371955529</v>
      </c>
      <c r="F10" s="18">
        <v>160</v>
      </c>
      <c r="G10" s="18"/>
      <c r="H10" s="36">
        <f t="shared" si="2"/>
        <v>5.1669237195552853</v>
      </c>
      <c r="I10" s="18">
        <v>10</v>
      </c>
      <c r="J10" s="1">
        <v>1</v>
      </c>
      <c r="K10" s="1" t="s">
        <v>113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28</v>
      </c>
      <c r="C11" s="36">
        <f>'201202'!C11+'201203'!C11+'201204'!C11+'201205'!C11+'201206'!C11+'201207'!C11+'201208'!C11+'201209'!C11+'201210'!C11+'201211'!C11+'201212'!C11</f>
        <v>815</v>
      </c>
      <c r="D11" s="36">
        <f>'201202'!D11+'201203'!D11+'201204'!D11+'201205'!D11+'201206'!D11+'201207'!D11+'201208'!D11+'201209'!D11+'201210'!D11+'201211'!D11+'201212'!D11</f>
        <v>191.52017463530618</v>
      </c>
      <c r="E11" s="36">
        <f t="shared" si="1"/>
        <v>163.52017463530618</v>
      </c>
      <c r="F11" s="18">
        <v>155</v>
      </c>
      <c r="G11" s="18"/>
      <c r="H11" s="36">
        <f t="shared" si="2"/>
        <v>8.5201746353061765</v>
      </c>
      <c r="I11" s="18"/>
      <c r="J11" s="1"/>
      <c r="K11" s="1"/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22</v>
      </c>
      <c r="C13" s="36">
        <f>'201202'!C13+'201203'!C13+'201204'!C13+'201205'!C13+'201206'!C13+'201207'!C13+'201208'!C13+'201209'!C13+'201210'!C13+'201211'!C13+'201212'!C13</f>
        <v>635</v>
      </c>
      <c r="D13" s="36">
        <f>'201202'!D13+'201203'!D13+'201204'!D13+'201205'!D13+'201206'!D13+'201207'!D13+'201208'!D13+'201209'!D13+'201210'!D13+'201211'!D13+'201212'!D13</f>
        <v>138.97743959257116</v>
      </c>
      <c r="E13" s="36">
        <f t="shared" si="1"/>
        <v>116.97743959257116</v>
      </c>
      <c r="F13" s="18">
        <v>100</v>
      </c>
      <c r="G13" s="18"/>
      <c r="H13" s="36">
        <f t="shared" si="2"/>
        <v>16.977439592571159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30</v>
      </c>
      <c r="C14" s="36">
        <f>'201202'!C14+'201203'!C14+'201204'!C14+'201205'!C14+'201206'!C14+'201207'!C14+'201208'!C14+'201209'!C14+'201210'!C14+'201211'!C14+'201212'!C14</f>
        <v>880</v>
      </c>
      <c r="D14" s="36">
        <f>'201202'!D14+'201203'!D14+'201204'!D14+'201205'!D14+'201206'!D14+'201207'!D14+'201208'!D14+'201209'!D14+'201210'!D14+'201211'!D14+'201212'!D14</f>
        <v>212.43615448878606</v>
      </c>
      <c r="E14" s="36">
        <f t="shared" si="1"/>
        <v>182.43615448878606</v>
      </c>
      <c r="F14" s="18">
        <v>135</v>
      </c>
      <c r="G14" s="18"/>
      <c r="H14" s="36">
        <f t="shared" si="2"/>
        <v>47.436154488786059</v>
      </c>
      <c r="I14" s="18">
        <v>5</v>
      </c>
      <c r="J14" s="1">
        <v>2</v>
      </c>
      <c r="K14" s="22" t="s">
        <v>112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9</v>
      </c>
      <c r="C17" s="36">
        <f>'201202'!C17+'201203'!C17+'201204'!C17+'201205'!C17+'201206'!C17+'201207'!C17+'201208'!C17+'201209'!C17+'201210'!C17+'201211'!C17+'201212'!C17</f>
        <v>255</v>
      </c>
      <c r="D17" s="36">
        <f>'201202'!D17+'201203'!D17+'201204'!D17+'201205'!D17+'201206'!D17+'201207'!D17+'201208'!D17+'201209'!D17+'201210'!D17+'201211'!D17+'201212'!D17</f>
        <v>70.458257020757017</v>
      </c>
      <c r="E17" s="36">
        <f t="shared" si="1"/>
        <v>61.458257020757017</v>
      </c>
      <c r="F17" s="18">
        <v>45</v>
      </c>
      <c r="G17" s="18"/>
      <c r="H17" s="36">
        <f t="shared" si="2"/>
        <v>16.458257020757017</v>
      </c>
      <c r="I17" s="18"/>
      <c r="J17" s="1"/>
      <c r="K17" s="1"/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11</v>
      </c>
      <c r="C18" s="36">
        <f>'201202'!C18+'201203'!C18+'201204'!C18+'201205'!C18+'201206'!C18+'201207'!C18+'201208'!C18+'201209'!C18+'201210'!C18+'201211'!C18+'201212'!C18</f>
        <v>310</v>
      </c>
      <c r="D18" s="36">
        <f>'201202'!D18+'201203'!D18+'201204'!D18+'201205'!D18+'201206'!D18+'201207'!D18+'201208'!D18+'201209'!D18+'201210'!D18+'201211'!D18+'201212'!D18</f>
        <v>77.753920056551635</v>
      </c>
      <c r="E18" s="36">
        <f t="shared" si="1"/>
        <v>66.753920056551635</v>
      </c>
      <c r="F18" s="18">
        <v>70</v>
      </c>
      <c r="G18" s="18"/>
      <c r="H18" s="36">
        <f t="shared" si="2"/>
        <v>-3.2460799434483647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20</v>
      </c>
      <c r="C19" s="36">
        <f>'201202'!C19+'201203'!C19+'201204'!C19+'201205'!C19+'201206'!C19+'201207'!C19+'201208'!C19+'201209'!C19+'201210'!C19+'201211'!C19+'201212'!C19</f>
        <v>590</v>
      </c>
      <c r="D19" s="36">
        <f>'201202'!D19+'201203'!D19+'201204'!D19+'201205'!D19+'201206'!D19+'201207'!D19+'201208'!D19+'201209'!D19+'201210'!D19+'201211'!D19+'201212'!D19</f>
        <v>136.08633763896921</v>
      </c>
      <c r="E19" s="36">
        <f t="shared" si="1"/>
        <v>116.08633763896921</v>
      </c>
      <c r="F19" s="18">
        <v>60</v>
      </c>
      <c r="G19" s="18"/>
      <c r="H19" s="36">
        <f t="shared" si="2"/>
        <v>56.086337638969212</v>
      </c>
      <c r="I19" s="18"/>
      <c r="J19" s="1"/>
      <c r="K19" s="1" t="s">
        <v>131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 t="shared" si="2"/>
        <v>-2.661782661782663</v>
      </c>
      <c r="I20" s="18"/>
      <c r="J20" s="1"/>
      <c r="K20" s="1"/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12</v>
      </c>
      <c r="C21" s="36">
        <f>'201202'!C21+'201203'!C21+'201204'!C21+'201205'!C21+'201206'!C21+'201207'!C21+'201208'!C21+'201209'!C21+'201210'!C21+'201211'!C21+'201212'!C21</f>
        <v>355</v>
      </c>
      <c r="D21" s="36">
        <f>'201202'!D21+'201203'!D21+'201204'!D21+'201205'!D21+'201206'!D21+'201207'!D21+'201208'!D21+'201209'!D21+'201210'!D21+'201211'!D21+'201212'!D21</f>
        <v>86.341956654456652</v>
      </c>
      <c r="E21" s="36">
        <f t="shared" si="1"/>
        <v>74.341956654456652</v>
      </c>
      <c r="F21" s="18">
        <v>70</v>
      </c>
      <c r="G21" s="18"/>
      <c r="H21" s="36">
        <f t="shared" si="2"/>
        <v>4.3419566544566521</v>
      </c>
      <c r="I21" s="18"/>
      <c r="J21" s="1"/>
      <c r="K21" s="1" t="s">
        <v>130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18"/>
      <c r="H22" s="36">
        <f t="shared" si="2"/>
        <v>38.188596491228083</v>
      </c>
      <c r="I22" s="18"/>
      <c r="J22" s="1"/>
      <c r="K22" s="1"/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16</v>
      </c>
      <c r="C23" s="36">
        <f>'201202'!C23+'201203'!C23+'201204'!C23+'201205'!C23+'201206'!C23+'201207'!C23+'201208'!C23+'201209'!C23+'201210'!C23+'201211'!C23+'201212'!C23</f>
        <v>475</v>
      </c>
      <c r="D23" s="36">
        <f>'201202'!D23+'201203'!D23+'201204'!D23+'201205'!D23+'201206'!D23+'201207'!D23+'201208'!D23+'201209'!D23+'201210'!D23+'201211'!D23+'201212'!D23</f>
        <v>122.37273873787032</v>
      </c>
      <c r="E23" s="36">
        <f t="shared" si="1"/>
        <v>106.37273873787032</v>
      </c>
      <c r="F23" s="18">
        <v>85</v>
      </c>
      <c r="G23" s="18"/>
      <c r="H23" s="36">
        <f t="shared" si="2"/>
        <v>21.372738737870321</v>
      </c>
      <c r="I23" s="18"/>
      <c r="J23" s="1"/>
      <c r="K23" s="1"/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18</v>
      </c>
      <c r="C25" s="36">
        <f>'201202'!C25+'201203'!C25+'201204'!C25+'201205'!C25+'201206'!C25+'201207'!C25+'201208'!C25+'201209'!C25+'201210'!C25+'201211'!C25+'201212'!C25</f>
        <v>525</v>
      </c>
      <c r="D25" s="36">
        <f>'201202'!D25+'201203'!D25+'201204'!D25+'201205'!D25+'201206'!D25+'201207'!D25+'201208'!D25+'201209'!D25+'201210'!D25+'201211'!D25+'201212'!D25</f>
        <v>125.29001590514748</v>
      </c>
      <c r="E25" s="36">
        <f t="shared" si="1"/>
        <v>107.29001590514748</v>
      </c>
      <c r="F25" s="18">
        <v>75</v>
      </c>
      <c r="G25" s="18"/>
      <c r="H25" s="36">
        <f t="shared" si="2"/>
        <v>32.290015905147484</v>
      </c>
      <c r="I25" s="18"/>
      <c r="J25" s="1"/>
      <c r="K25" s="1"/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18"/>
      <c r="H26" s="36">
        <f t="shared" si="2"/>
        <v>15.142857142857142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31</v>
      </c>
      <c r="C27" s="36">
        <f>'201202'!C27+'201203'!C27+'201204'!C27+'201205'!C27+'201206'!C27+'201207'!C27+'201208'!C27+'201209'!C27+'201210'!C27+'201211'!C27+'201212'!C27</f>
        <v>905</v>
      </c>
      <c r="D27" s="36">
        <f>'201202'!D27+'201203'!D27+'201204'!D27+'201205'!D27+'201206'!D27+'201207'!D27+'201208'!D27+'201209'!D27+'201210'!D27+'201211'!D27+'201212'!D27</f>
        <v>217.60442371955529</v>
      </c>
      <c r="E27" s="36">
        <f t="shared" si="1"/>
        <v>186.60442371955529</v>
      </c>
      <c r="F27" s="18">
        <v>155</v>
      </c>
      <c r="G27" s="18"/>
      <c r="H27" s="36">
        <f t="shared" si="2"/>
        <v>31.604423719555285</v>
      </c>
      <c r="I27" s="18"/>
      <c r="J27" s="1"/>
      <c r="K27" s="1"/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13</v>
      </c>
      <c r="C28" s="36">
        <f>'201202'!C28+'201203'!C28+'201204'!C28+'201205'!C28+'201206'!C28+'201207'!C28+'201208'!C28+'201209'!C28+'201210'!C28+'201211'!C28+'201212'!C28</f>
        <v>375</v>
      </c>
      <c r="D28" s="36">
        <f>'201202'!D28+'201203'!D28+'201204'!D28+'201205'!D28+'201206'!D28+'201207'!D28+'201208'!D28+'201209'!D28+'201210'!D28+'201211'!D28+'201212'!D28</f>
        <v>109.0546679197995</v>
      </c>
      <c r="E28" s="36">
        <f t="shared" si="1"/>
        <v>96.054667919799499</v>
      </c>
      <c r="F28" s="18">
        <v>75</v>
      </c>
      <c r="G28" s="18"/>
      <c r="H28" s="36">
        <f t="shared" si="2"/>
        <v>21.054667919799499</v>
      </c>
      <c r="I28" s="18"/>
      <c r="J28" s="1"/>
      <c r="K28" s="1"/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/>
      <c r="H29" s="36">
        <f t="shared" si="2"/>
        <v>20.464285714285708</v>
      </c>
      <c r="I29" s="18"/>
      <c r="J29" s="1"/>
      <c r="K29" s="1"/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6</v>
      </c>
      <c r="C30" s="36">
        <f>'201202'!C30+'201203'!C30+'201204'!C30+'201205'!C30+'201206'!C30+'201207'!C30+'201208'!C30+'201209'!C30+'201210'!C30+'201211'!C30+'201212'!C30</f>
        <v>170</v>
      </c>
      <c r="D30" s="36">
        <f>'201202'!D30+'201203'!D30+'201204'!D30+'201205'!D30+'201206'!D30+'201207'!D30+'201208'!D30+'201209'!D30+'201210'!D30+'201211'!D30+'201212'!D30</f>
        <v>53.926691729323309</v>
      </c>
      <c r="E30" s="36">
        <f t="shared" si="1"/>
        <v>47.926691729323309</v>
      </c>
      <c r="F30" s="18">
        <v>20</v>
      </c>
      <c r="G30" s="18"/>
      <c r="H30" s="36">
        <f t="shared" si="2"/>
        <v>27.926691729323309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/>
      <c r="H32" s="36">
        <f t="shared" si="2"/>
        <v>10.938596491228061</v>
      </c>
      <c r="I32" s="18"/>
      <c r="J32" s="1"/>
      <c r="K32" s="1"/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9</v>
      </c>
      <c r="C33" s="36">
        <f>'201202'!C33+'201203'!C33+'201204'!C33+'201205'!C33+'201206'!C33+'201207'!C33+'201208'!C33+'201209'!C33+'201210'!C33+'201211'!C33+'201212'!C33</f>
        <v>255</v>
      </c>
      <c r="D33" s="36">
        <f>'201202'!D33+'201203'!D33+'201204'!D33+'201205'!D33+'201206'!D33+'201207'!D33+'201208'!D33+'201209'!D33+'201210'!D33+'201211'!D33+'201212'!D33</f>
        <v>49.382860195360195</v>
      </c>
      <c r="E33" s="36">
        <f t="shared" si="1"/>
        <v>40.382860195360195</v>
      </c>
      <c r="F33" s="18">
        <v>45</v>
      </c>
      <c r="G33" s="18"/>
      <c r="H33" s="36">
        <f t="shared" si="2"/>
        <v>-4.6171398046398053</v>
      </c>
      <c r="I33" s="18"/>
      <c r="J33" s="1"/>
      <c r="K33" s="1"/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23</v>
      </c>
      <c r="C35" s="36">
        <f>'201202'!C35+'201203'!C35+'201204'!C35+'201205'!C35+'201206'!C35+'201207'!C35+'201208'!C35+'201209'!C35+'201210'!C35+'201211'!C35+'201212'!C35</f>
        <v>675</v>
      </c>
      <c r="D35" s="36">
        <f>'201202'!D35+'201203'!D35+'201204'!D35+'201205'!D35+'201206'!D35+'201207'!D35+'201208'!D35+'201209'!D35+'201210'!D35+'201211'!D35+'201212'!D35</f>
        <v>159.42524179037338</v>
      </c>
      <c r="E35" s="36">
        <f t="shared" si="1"/>
        <v>136.42524179037338</v>
      </c>
      <c r="F35" s="18">
        <v>105</v>
      </c>
      <c r="G35" s="18"/>
      <c r="H35" s="36">
        <f t="shared" si="2"/>
        <v>31.425241790373377</v>
      </c>
      <c r="I35" s="18"/>
      <c r="J35" s="1"/>
      <c r="K35" s="1"/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11</v>
      </c>
      <c r="C39" s="36">
        <f>'201202'!C39+'201203'!C39+'201204'!C39+'201205'!C39+'201206'!C39+'201207'!C39+'201208'!C39+'201209'!C39+'201210'!C39+'201211'!C39+'201212'!C39</f>
        <v>310</v>
      </c>
      <c r="D39" s="36">
        <f>'201202'!D39+'201203'!D39+'201204'!D39+'201205'!D39+'201206'!D39+'201207'!D39+'201208'!D39+'201209'!D39+'201210'!D39+'201211'!D39+'201212'!D39</f>
        <v>77.222222222222214</v>
      </c>
      <c r="E39" s="36">
        <f t="shared" si="1"/>
        <v>66.222222222222214</v>
      </c>
      <c r="F39" s="18">
        <v>40</v>
      </c>
      <c r="G39" s="18"/>
      <c r="H39" s="36">
        <f t="shared" si="2"/>
        <v>26.222222222222214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3">D41-B41</f>
        <v>38.325396825396822</v>
      </c>
      <c r="F41" s="18"/>
      <c r="G41" s="18"/>
      <c r="H41" s="36">
        <f t="shared" ref="H41:H71" si="4">E41-F41+G41</f>
        <v>38.325396825396822</v>
      </c>
      <c r="I41" s="18"/>
      <c r="J41" s="1">
        <v>1</v>
      </c>
      <c r="K41" s="1" t="s">
        <v>74</v>
      </c>
    </row>
    <row r="42" spans="1:11" x14ac:dyDescent="0.15">
      <c r="A42" s="9" t="s">
        <v>122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9</v>
      </c>
      <c r="C43" s="36">
        <f>'201202'!C43+'201203'!C43+'201204'!C43+'201205'!C43+'201206'!C43+'201207'!C43+'201208'!C43+'201209'!C43+'201210'!C43+'201211'!C43+'201212'!C43</f>
        <v>260</v>
      </c>
      <c r="D43" s="36">
        <f>'201202'!D43+'201203'!D43+'201204'!D43+'201205'!D43+'201206'!D43+'201207'!D43+'201208'!D43+'201209'!D43+'201210'!D43+'201211'!D43+'201212'!D43</f>
        <v>71.62968318231475</v>
      </c>
      <c r="E43" s="36">
        <f t="shared" si="3"/>
        <v>62.62968318231475</v>
      </c>
      <c r="F43" s="18">
        <v>20</v>
      </c>
      <c r="G43" s="18"/>
      <c r="H43" s="36">
        <f t="shared" si="4"/>
        <v>42.62968318231475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8</v>
      </c>
      <c r="C45" s="36">
        <f>'201202'!C45+'201203'!C45+'201204'!C45+'201205'!C45+'201206'!C45+'201207'!C45+'201208'!C45+'201209'!C45+'201210'!C45+'201211'!C45+'201212'!C45</f>
        <v>215</v>
      </c>
      <c r="D45" s="36">
        <f>'201202'!D45+'201203'!D45+'201204'!D45+'201205'!D45+'201206'!D45+'201207'!D45+'201208'!D45+'201209'!D45+'201210'!D45+'201211'!D45+'201212'!D45</f>
        <v>53.266559829059823</v>
      </c>
      <c r="E45" s="36">
        <f t="shared" si="3"/>
        <v>45.266559829059823</v>
      </c>
      <c r="F45" s="18">
        <v>40</v>
      </c>
      <c r="G45" s="18"/>
      <c r="H45" s="36">
        <f t="shared" si="4"/>
        <v>5.2665598290598226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17</v>
      </c>
      <c r="C46" s="36">
        <f>'201202'!C46+'201203'!C46+'201204'!C46+'201205'!C46+'201206'!C46+'201207'!C46+'201208'!C46+'201209'!C46+'201210'!C46+'201211'!C46+'201212'!C46</f>
        <v>495</v>
      </c>
      <c r="D46" s="36">
        <f>'201202'!D46+'201203'!D46+'201204'!D46+'201205'!D46+'201206'!D46+'201207'!D46+'201208'!D46+'201209'!D46+'201210'!D46+'201211'!D46+'201212'!D46</f>
        <v>123.37858669108667</v>
      </c>
      <c r="E46" s="36">
        <f t="shared" si="3"/>
        <v>106.37858669108667</v>
      </c>
      <c r="F46" s="18">
        <v>75</v>
      </c>
      <c r="G46" s="18"/>
      <c r="H46" s="36">
        <f t="shared" si="4"/>
        <v>31.378586691086667</v>
      </c>
      <c r="I46" s="18"/>
      <c r="J46" s="1"/>
      <c r="K46" s="1"/>
    </row>
    <row r="47" spans="1:11" x14ac:dyDescent="0.15">
      <c r="A47" s="9" t="s">
        <v>90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3"/>
        <v>32.515873015873012</v>
      </c>
      <c r="F47" s="18"/>
      <c r="G47" s="18"/>
      <c r="H47" s="36">
        <f t="shared" si="4"/>
        <v>32.515873015873012</v>
      </c>
      <c r="I47" s="18"/>
      <c r="J47" s="1"/>
      <c r="K47" s="1"/>
    </row>
    <row r="48" spans="1:11" x14ac:dyDescent="0.15">
      <c r="A48" s="9" t="s">
        <v>91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20</v>
      </c>
      <c r="C49" s="36">
        <f>'201202'!C49+'201203'!C49+'201204'!C49+'201205'!C49+'201206'!C49+'201207'!C49+'201208'!C49+'201209'!C49+'201210'!C49+'201211'!C49+'201212'!C49</f>
        <v>590</v>
      </c>
      <c r="D49" s="36">
        <f>'201202'!D49+'201203'!D49+'201204'!D49+'201205'!D49+'201206'!D49+'201207'!D49+'201208'!D49+'201209'!D49+'201210'!D49+'201211'!D49+'201212'!D49</f>
        <v>143.92821798084955</v>
      </c>
      <c r="E49" s="36">
        <f t="shared" si="3"/>
        <v>123.92821798084955</v>
      </c>
      <c r="F49" s="18">
        <v>70</v>
      </c>
      <c r="G49" s="18"/>
      <c r="H49" s="36">
        <f t="shared" si="4"/>
        <v>53.928217980849553</v>
      </c>
      <c r="I49" s="18">
        <v>20</v>
      </c>
      <c r="J49" s="1">
        <v>2</v>
      </c>
      <c r="K49" s="1" t="s">
        <v>127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12</v>
      </c>
      <c r="C51" s="36">
        <f>'201202'!C51+'201203'!C51+'201204'!C51+'201205'!C51+'201206'!C51+'201207'!C51+'201208'!C51+'201209'!C51+'201210'!C51+'201211'!C51+'201212'!C51</f>
        <v>350</v>
      </c>
      <c r="D51" s="36">
        <f>'201202'!D51+'201203'!D51+'201204'!D51+'201205'!D51+'201206'!D51+'201207'!D51+'201208'!D51+'201209'!D51+'201210'!D51+'201211'!D51+'201212'!D51</f>
        <v>87.383040935672511</v>
      </c>
      <c r="E51" s="36">
        <f t="shared" si="3"/>
        <v>75.383040935672511</v>
      </c>
      <c r="F51" s="18">
        <v>50</v>
      </c>
      <c r="G51" s="18"/>
      <c r="H51" s="36">
        <f t="shared" si="4"/>
        <v>25.383040935672511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16</v>
      </c>
      <c r="C52" s="36">
        <f>'201202'!C52+'201203'!C52+'201204'!C52+'201205'!C52+'201206'!C52+'201207'!C52+'201208'!C52+'201209'!C52+'201210'!C52+'201211'!C52+'201212'!C52</f>
        <v>475</v>
      </c>
      <c r="D52" s="36">
        <f>'201202'!D52+'201203'!D52+'201204'!D52+'201205'!D52+'201206'!D52+'201207'!D52+'201208'!D52+'201209'!D52+'201210'!D52+'201211'!D52+'201212'!D52</f>
        <v>113.51956413469571</v>
      </c>
      <c r="E52" s="36">
        <f t="shared" si="3"/>
        <v>97.519564134695713</v>
      </c>
      <c r="F52" s="18">
        <v>25</v>
      </c>
      <c r="G52" s="18"/>
      <c r="H52" s="36">
        <f t="shared" si="4"/>
        <v>72.519564134695713</v>
      </c>
      <c r="I52" s="18"/>
      <c r="J52" s="1"/>
      <c r="K52" s="1"/>
    </row>
    <row r="53" spans="1:11" x14ac:dyDescent="0.15">
      <c r="A53" s="9" t="s">
        <v>92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/>
      <c r="H53" s="36">
        <f t="shared" si="4"/>
        <v>10.111111111111111</v>
      </c>
      <c r="I53" s="18"/>
      <c r="J53" s="1"/>
      <c r="K53" s="1"/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11</v>
      </c>
      <c r="C56" s="36">
        <f>'201202'!C56+'201203'!C56+'201204'!C56+'201205'!C56+'201206'!C56+'201207'!C56+'201208'!C56+'201209'!C56+'201210'!C56+'201211'!C56+'201212'!C56</f>
        <v>315</v>
      </c>
      <c r="D56" s="36">
        <f>'201202'!D56+'201203'!D56+'201204'!D56+'201205'!D56+'201206'!D56+'201207'!D56+'201208'!D56+'201209'!D56+'201210'!D56+'201211'!D56+'201212'!D56</f>
        <v>85.203935319066886</v>
      </c>
      <c r="E56" s="36">
        <f t="shared" si="3"/>
        <v>74.203935319066886</v>
      </c>
      <c r="F56" s="18">
        <v>45</v>
      </c>
      <c r="G56" s="18"/>
      <c r="H56" s="36">
        <f t="shared" si="4"/>
        <v>29.203935319066886</v>
      </c>
      <c r="I56" s="18"/>
      <c r="J56" s="1"/>
      <c r="K56" s="1"/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93</v>
      </c>
      <c r="B58" s="39">
        <f>'201202'!B58+'201203'!B58+'201204'!B58+'201205'!B58+'201206'!B58+'201207'!B58+'201208'!B58+'201209'!B58+'201210'!B58+'201211'!B58+'201212'!B58</f>
        <v>6</v>
      </c>
      <c r="C58" s="36">
        <f>'201202'!C58+'201203'!C58+'201204'!C58+'201205'!C58+'201206'!C58+'201207'!C58+'201208'!C58+'201209'!C58+'201210'!C58+'201211'!C58+'201212'!C58</f>
        <v>165</v>
      </c>
      <c r="D58" s="36">
        <f>'201202'!D58+'201203'!D58+'201204'!D58+'201205'!D58+'201206'!D58+'201207'!D58+'201208'!D58+'201209'!D58+'201210'!D58+'201211'!D58+'201212'!D58</f>
        <v>48.536706349206341</v>
      </c>
      <c r="E58" s="36">
        <f t="shared" si="3"/>
        <v>42.536706349206341</v>
      </c>
      <c r="F58" s="18">
        <v>45</v>
      </c>
      <c r="G58" s="18">
        <v>10</v>
      </c>
      <c r="H58" s="36">
        <f t="shared" si="4"/>
        <v>7.5367063492063409</v>
      </c>
      <c r="I58" s="18"/>
      <c r="J58" s="1"/>
      <c r="K58" s="1" t="s">
        <v>125</v>
      </c>
    </row>
    <row r="59" spans="1:11" x14ac:dyDescent="0.15">
      <c r="A59" s="10" t="s">
        <v>94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99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100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20</v>
      </c>
      <c r="D61" s="36">
        <f>'201202'!D61+'201203'!D61+'201204'!D61+'201205'!D61+'201206'!D61+'201207'!D61+'201208'!D61+'201209'!D61+'201210'!D61+'201211'!D61+'201212'!D61</f>
        <v>0.83333333333333215</v>
      </c>
      <c r="E61" s="36">
        <f t="shared" si="3"/>
        <v>-0.16666666666666785</v>
      </c>
      <c r="F61" s="18"/>
      <c r="G61" s="18"/>
      <c r="H61" s="36">
        <f t="shared" si="4"/>
        <v>-0.16666666666666785</v>
      </c>
      <c r="I61" s="18"/>
      <c r="J61" s="1"/>
      <c r="K61" s="1"/>
    </row>
    <row r="62" spans="1:11" x14ac:dyDescent="0.15">
      <c r="A62" s="10" t="s">
        <v>101</v>
      </c>
      <c r="B62" s="39">
        <f>'201202'!B62+'201203'!B62+'201204'!B62+'201205'!B62+'201206'!B62+'201207'!B62+'201208'!B62+'201209'!B62+'201210'!B62+'201211'!B62+'201212'!B62</f>
        <v>2</v>
      </c>
      <c r="C62" s="36">
        <f>'201202'!C62+'201203'!C62+'201204'!C62+'201205'!C62+'201206'!C62+'201207'!C62+'201208'!C62+'201209'!C62+'201210'!C62+'201211'!C62+'201212'!C62</f>
        <v>60</v>
      </c>
      <c r="D62" s="36">
        <f>'201202'!D62+'201203'!D62+'201204'!D62+'201205'!D62+'201206'!D62+'201207'!D62+'201208'!D62+'201209'!D62+'201210'!D62+'201211'!D62+'201212'!D62</f>
        <v>19.777777777777779</v>
      </c>
      <c r="E62" s="36">
        <f t="shared" si="3"/>
        <v>17.777777777777779</v>
      </c>
      <c r="F62" s="18"/>
      <c r="G62" s="18"/>
      <c r="H62" s="36">
        <f t="shared" si="4"/>
        <v>17.777777777777779</v>
      </c>
      <c r="I62" s="18"/>
      <c r="J62" s="1"/>
      <c r="K62" s="1"/>
    </row>
    <row r="63" spans="1:11" x14ac:dyDescent="0.15">
      <c r="A63" s="10" t="s">
        <v>103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5">D63-B63</f>
        <v>12.571428571428573</v>
      </c>
      <c r="F63" s="18"/>
      <c r="G63" s="18"/>
      <c r="H63" s="36">
        <f t="shared" si="4"/>
        <v>12.571428571428573</v>
      </c>
      <c r="I63" s="18"/>
      <c r="J63" s="1"/>
      <c r="K63" s="1"/>
    </row>
    <row r="64" spans="1:11" x14ac:dyDescent="0.15">
      <c r="A64" s="10" t="s">
        <v>104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5"/>
        <v>12.571428571428573</v>
      </c>
      <c r="F64" s="18"/>
      <c r="G64" s="18"/>
      <c r="H64" s="36">
        <f t="shared" si="4"/>
        <v>12.571428571428573</v>
      </c>
      <c r="I64" s="18"/>
      <c r="J64" s="1"/>
      <c r="K64" s="1"/>
    </row>
    <row r="65" spans="1:11" x14ac:dyDescent="0.15">
      <c r="A65" s="10" t="s">
        <v>105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106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107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5"/>
        <v>12.571428571428573</v>
      </c>
      <c r="F67" s="18"/>
      <c r="G67" s="18"/>
      <c r="H67" s="36">
        <f t="shared" si="4"/>
        <v>12.571428571428573</v>
      </c>
      <c r="I67" s="18"/>
      <c r="J67" s="1"/>
      <c r="K67" s="1"/>
    </row>
    <row r="68" spans="1:11" x14ac:dyDescent="0.15">
      <c r="A68" s="10" t="s">
        <v>121</v>
      </c>
      <c r="B68" s="39">
        <f>'201202'!B68+'201203'!B68+'201204'!B68+'201205'!B68+'201206'!B68+'201207'!B68+'201208'!B68+'201209'!B68+'201210'!B68+'201211'!B68+'201212'!B68</f>
        <v>2</v>
      </c>
      <c r="C68" s="36">
        <f>'201202'!C68+'201203'!C68+'201204'!C68+'201205'!C68+'201206'!C68+'201207'!C68+'201208'!C68+'201209'!C68+'201210'!C68+'201211'!C68+'201212'!C68</f>
        <v>60</v>
      </c>
      <c r="D68" s="36">
        <f>'201202'!D68+'201203'!D68+'201204'!D68+'201205'!D68+'201206'!D68+'201207'!D68+'201208'!D68+'201209'!D68+'201210'!D68+'201211'!D68+'201212'!D68</f>
        <v>19.5</v>
      </c>
      <c r="E68" s="36">
        <f t="shared" si="5"/>
        <v>17.5</v>
      </c>
      <c r="F68" s="18"/>
      <c r="G68" s="18"/>
      <c r="H68" s="36">
        <f t="shared" si="4"/>
        <v>17.5</v>
      </c>
      <c r="I68" s="18"/>
      <c r="J68" s="1"/>
      <c r="K68" s="1"/>
    </row>
    <row r="69" spans="1:11" x14ac:dyDescent="0.15">
      <c r="A69" s="10" t="s">
        <v>126</v>
      </c>
      <c r="B69" s="39">
        <f>'201202'!B69+'201203'!B69+'201204'!B69+'201205'!B69+'201206'!B69+'201207'!B69+'201208'!B69+'201209'!B69+'201210'!B69+'201211'!B69+'201212'!B69</f>
        <v>1</v>
      </c>
      <c r="C69" s="36">
        <f>'201202'!C69+'201203'!C69+'201204'!C69+'201205'!C69+'201206'!C69+'201207'!C69+'201208'!C69+'201209'!C69+'201210'!C69+'201211'!C69+'201212'!C69</f>
        <v>30</v>
      </c>
      <c r="D69" s="36">
        <f>'201202'!D69+'201203'!D69+'201204'!D69+'201205'!D69+'201206'!D69+'201207'!D69+'201208'!D69+'201209'!D69+'201210'!D69+'201211'!D69+'201212'!D69</f>
        <v>8.6666666666666679</v>
      </c>
      <c r="E69" s="36">
        <f t="shared" si="5"/>
        <v>7.6666666666666679</v>
      </c>
      <c r="F69" s="18"/>
      <c r="G69" s="18"/>
      <c r="H69" s="36">
        <f t="shared" si="4"/>
        <v>7.6666666666666679</v>
      </c>
      <c r="I69" s="18"/>
      <c r="J69" s="1"/>
      <c r="K69" s="1"/>
    </row>
    <row r="70" spans="1:11" x14ac:dyDescent="0.15">
      <c r="A70" s="10" t="s">
        <v>108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5"/>
        <v>0</v>
      </c>
      <c r="F70" s="18"/>
      <c r="G70" s="18"/>
      <c r="H70" s="36">
        <f t="shared" si="4"/>
        <v>0</v>
      </c>
      <c r="I70" s="18"/>
      <c r="J70" s="1"/>
      <c r="K70" s="1"/>
    </row>
    <row r="71" spans="1:11" x14ac:dyDescent="0.15">
      <c r="A71" s="10" t="s">
        <v>108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18"/>
      <c r="H71" s="36">
        <f t="shared" si="4"/>
        <v>0</v>
      </c>
      <c r="I71" s="18"/>
      <c r="J71" s="1"/>
      <c r="K71" s="1"/>
    </row>
    <row r="72" spans="1:11" x14ac:dyDescent="0.15">
      <c r="A72" s="10" t="s">
        <v>108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18"/>
      <c r="H72" s="36">
        <f t="shared" ref="H72" si="6">E72-F72</f>
        <v>0</v>
      </c>
      <c r="I72" s="18"/>
      <c r="J72" s="1"/>
      <c r="K72" s="1"/>
    </row>
    <row r="73" spans="1:11" x14ac:dyDescent="0.15">
      <c r="A73" s="10" t="s">
        <v>108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18"/>
      <c r="H73" s="36">
        <f t="shared" ref="H73:H79" si="8">E73-F73</f>
        <v>0</v>
      </c>
      <c r="I73" s="18"/>
      <c r="J73" s="1"/>
      <c r="K73" s="1"/>
    </row>
    <row r="74" spans="1:11" x14ac:dyDescent="0.15">
      <c r="A74" s="10" t="s">
        <v>108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1"/>
    </row>
    <row r="75" spans="1:11" x14ac:dyDescent="0.15">
      <c r="A75" s="10" t="s">
        <v>108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18"/>
      <c r="H75" s="36">
        <f t="shared" si="8"/>
        <v>0</v>
      </c>
      <c r="I75" s="18"/>
      <c r="J75" s="1"/>
      <c r="K75" s="1"/>
    </row>
    <row r="76" spans="1:11" x14ac:dyDescent="0.15">
      <c r="A76" s="10" t="s">
        <v>108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18"/>
      <c r="H76" s="36">
        <f t="shared" si="8"/>
        <v>0</v>
      </c>
      <c r="I76" s="18"/>
      <c r="J76" s="1"/>
      <c r="K76" s="1"/>
    </row>
    <row r="77" spans="1:11" x14ac:dyDescent="0.15">
      <c r="A77" s="10" t="s">
        <v>108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18"/>
      <c r="H77" s="36">
        <f t="shared" si="8"/>
        <v>0</v>
      </c>
      <c r="I77" s="18"/>
      <c r="J77" s="1"/>
      <c r="K77" s="1"/>
    </row>
    <row r="78" spans="1:11" x14ac:dyDescent="0.15">
      <c r="A78" s="10" t="s">
        <v>108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18"/>
      <c r="H78" s="36">
        <f t="shared" si="8"/>
        <v>0</v>
      </c>
      <c r="I78" s="18"/>
      <c r="J78" s="1"/>
      <c r="K78" s="1"/>
    </row>
    <row r="79" spans="1:11" x14ac:dyDescent="0.15">
      <c r="A79" s="10" t="s">
        <v>108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18"/>
      <c r="H79" s="36">
        <f t="shared" si="8"/>
        <v>0</v>
      </c>
      <c r="I79" s="18"/>
      <c r="J79" s="1"/>
      <c r="K79" s="1"/>
    </row>
    <row r="80" spans="1:11" x14ac:dyDescent="0.15">
      <c r="A80" s="10" t="s">
        <v>108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18"/>
      <c r="H80" s="36">
        <f t="shared" ref="H80:H84" si="10">E80-F80</f>
        <v>0</v>
      </c>
      <c r="I80" s="18"/>
      <c r="J80" s="1"/>
      <c r="K80" s="1"/>
    </row>
    <row r="81" spans="1:11" x14ac:dyDescent="0.15">
      <c r="A81" s="10" t="s">
        <v>108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18"/>
      <c r="H81" s="36">
        <f t="shared" si="10"/>
        <v>0</v>
      </c>
      <c r="I81" s="18"/>
      <c r="J81" s="1"/>
      <c r="K81" s="1"/>
    </row>
    <row r="82" spans="1:11" x14ac:dyDescent="0.15">
      <c r="A82" s="10" t="s">
        <v>108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108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108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108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108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108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108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108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108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108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108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108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108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108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108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108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108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108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108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B2" sqref="B2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28.25" bestFit="1" customWidth="1"/>
    <col min="4" max="4" width="10.5" bestFit="1" customWidth="1"/>
    <col min="5" max="5" width="11" bestFit="1" customWidth="1"/>
    <col min="6" max="6" width="14.75" customWidth="1"/>
  </cols>
  <sheetData>
    <row r="1" spans="1:6" x14ac:dyDescent="0.15">
      <c r="A1" s="5" t="s">
        <v>41</v>
      </c>
      <c r="B1" s="4" t="s">
        <v>120</v>
      </c>
      <c r="C1" s="4" t="s">
        <v>42</v>
      </c>
      <c r="D1" s="5" t="s">
        <v>41</v>
      </c>
      <c r="E1" s="4" t="s">
        <v>120</v>
      </c>
      <c r="F1" s="4" t="s">
        <v>42</v>
      </c>
    </row>
    <row r="2" spans="1:6" x14ac:dyDescent="0.15">
      <c r="A2" s="42" t="s">
        <v>119</v>
      </c>
      <c r="B2" s="39">
        <f>SUM(B3:B52)</f>
        <v>180</v>
      </c>
      <c r="C2" s="1"/>
      <c r="D2" s="42" t="s">
        <v>1</v>
      </c>
      <c r="E2" s="39">
        <f>SUM(E3:E45)</f>
        <v>1390</v>
      </c>
      <c r="F2" s="1"/>
    </row>
    <row r="3" spans="1:6" x14ac:dyDescent="0.15">
      <c r="A3" s="14">
        <v>41060</v>
      </c>
      <c r="B3" s="39">
        <v>-10</v>
      </c>
      <c r="C3" s="41" t="s">
        <v>129</v>
      </c>
      <c r="D3" s="14">
        <v>40948</v>
      </c>
      <c r="E3" s="1">
        <v>75</v>
      </c>
      <c r="F3" s="1"/>
    </row>
    <row r="4" spans="1:6" x14ac:dyDescent="0.15">
      <c r="A4" s="14">
        <v>41060</v>
      </c>
      <c r="B4" s="39">
        <v>130</v>
      </c>
      <c r="C4" s="41" t="s">
        <v>128</v>
      </c>
      <c r="D4" s="14">
        <v>40952</v>
      </c>
      <c r="E4" s="1">
        <v>100</v>
      </c>
      <c r="F4" s="1"/>
    </row>
    <row r="5" spans="1:6" x14ac:dyDescent="0.15">
      <c r="A5" s="14">
        <v>41058</v>
      </c>
      <c r="B5" s="1">
        <v>195</v>
      </c>
      <c r="C5" s="43" t="s">
        <v>133</v>
      </c>
      <c r="D5" s="14">
        <v>40960</v>
      </c>
      <c r="E5" s="1">
        <v>30</v>
      </c>
      <c r="F5" s="1"/>
    </row>
    <row r="6" spans="1:6" x14ac:dyDescent="0.15">
      <c r="A6" s="14">
        <v>41058</v>
      </c>
      <c r="B6" s="1">
        <v>-205</v>
      </c>
      <c r="C6" s="1" t="s">
        <v>132</v>
      </c>
      <c r="D6" s="14">
        <v>40967</v>
      </c>
      <c r="E6" s="1">
        <v>100</v>
      </c>
      <c r="F6" s="1"/>
    </row>
    <row r="7" spans="1:6" x14ac:dyDescent="0.15">
      <c r="A7" s="14">
        <v>41058</v>
      </c>
      <c r="B7" s="1">
        <v>10</v>
      </c>
      <c r="C7" s="1" t="s">
        <v>123</v>
      </c>
      <c r="D7" s="14">
        <v>40970</v>
      </c>
      <c r="E7" s="1">
        <v>35</v>
      </c>
      <c r="F7" s="1"/>
    </row>
    <row r="8" spans="1:6" x14ac:dyDescent="0.15">
      <c r="A8" s="14">
        <v>40941</v>
      </c>
      <c r="B8" s="1">
        <v>160</v>
      </c>
      <c r="C8" s="1"/>
      <c r="D8" s="14">
        <v>40974</v>
      </c>
      <c r="E8" s="1">
        <v>95</v>
      </c>
      <c r="F8" s="1"/>
    </row>
    <row r="9" spans="1:6" x14ac:dyDescent="0.15">
      <c r="A9" s="14">
        <v>40946</v>
      </c>
      <c r="B9" s="1">
        <v>60</v>
      </c>
      <c r="C9" s="1"/>
      <c r="D9" s="14">
        <v>40976</v>
      </c>
      <c r="E9" s="1">
        <v>90</v>
      </c>
      <c r="F9" s="1"/>
    </row>
    <row r="10" spans="1:6" x14ac:dyDescent="0.15">
      <c r="A10" s="14">
        <v>40972</v>
      </c>
      <c r="B10" s="1">
        <v>-70</v>
      </c>
      <c r="C10" s="1" t="s">
        <v>49</v>
      </c>
      <c r="D10" s="14">
        <v>40983</v>
      </c>
      <c r="E10" s="1">
        <v>90</v>
      </c>
      <c r="F10" s="1" t="s">
        <v>63</v>
      </c>
    </row>
    <row r="11" spans="1:6" x14ac:dyDescent="0.15">
      <c r="A11" s="14">
        <v>40981</v>
      </c>
      <c r="B11" s="1">
        <v>30</v>
      </c>
      <c r="C11" s="1" t="s">
        <v>57</v>
      </c>
      <c r="D11" s="14">
        <v>40983</v>
      </c>
      <c r="E11" s="1">
        <v>-60</v>
      </c>
      <c r="F11" s="1" t="s">
        <v>62</v>
      </c>
    </row>
    <row r="12" spans="1:6" x14ac:dyDescent="0.15">
      <c r="A12" s="14">
        <v>40981</v>
      </c>
      <c r="B12" s="1">
        <v>-120</v>
      </c>
      <c r="C12" s="1" t="s">
        <v>58</v>
      </c>
      <c r="D12" s="14">
        <v>40988</v>
      </c>
      <c r="E12" s="1">
        <v>50</v>
      </c>
      <c r="F12" s="1"/>
    </row>
    <row r="13" spans="1:6" x14ac:dyDescent="0.15">
      <c r="A13" s="14"/>
      <c r="B13" s="1"/>
      <c r="C13" s="1"/>
      <c r="D13" s="14">
        <v>40990</v>
      </c>
      <c r="E13" s="1">
        <v>30</v>
      </c>
      <c r="F13" s="1"/>
    </row>
    <row r="14" spans="1:6" x14ac:dyDescent="0.15">
      <c r="A14" s="14"/>
      <c r="B14" s="1"/>
      <c r="C14" s="1"/>
      <c r="D14" s="14">
        <v>40990</v>
      </c>
      <c r="E14" s="1">
        <v>-60</v>
      </c>
      <c r="F14" s="1" t="s">
        <v>66</v>
      </c>
    </row>
    <row r="15" spans="1:6" x14ac:dyDescent="0.15">
      <c r="A15" s="14"/>
      <c r="B15" s="1"/>
      <c r="C15" s="1"/>
      <c r="D15" s="14">
        <v>40995</v>
      </c>
      <c r="E15" s="1">
        <v>70</v>
      </c>
      <c r="F15" s="1"/>
    </row>
    <row r="16" spans="1:6" x14ac:dyDescent="0.15">
      <c r="A16" s="14"/>
      <c r="B16" s="1"/>
      <c r="C16" s="1"/>
      <c r="D16" s="14">
        <v>40995</v>
      </c>
      <c r="E16" s="1">
        <v>-30</v>
      </c>
      <c r="F16" s="1" t="s">
        <v>67</v>
      </c>
    </row>
    <row r="17" spans="1:6" x14ac:dyDescent="0.15">
      <c r="A17" s="14"/>
      <c r="B17" s="1"/>
      <c r="C17" s="1"/>
      <c r="D17" s="14">
        <v>40997</v>
      </c>
      <c r="E17" s="1">
        <v>50</v>
      </c>
      <c r="F17" s="1" t="s">
        <v>72</v>
      </c>
    </row>
    <row r="18" spans="1:6" x14ac:dyDescent="0.15">
      <c r="A18" s="14"/>
      <c r="B18" s="1"/>
      <c r="C18" s="1"/>
      <c r="D18" s="14">
        <v>40999</v>
      </c>
      <c r="E18" s="1">
        <v>20</v>
      </c>
      <c r="F18" s="1" t="s">
        <v>73</v>
      </c>
    </row>
    <row r="19" spans="1:6" x14ac:dyDescent="0.15">
      <c r="A19" s="14"/>
      <c r="B19" s="1"/>
      <c r="C19" s="1"/>
      <c r="D19" s="14">
        <v>41004</v>
      </c>
      <c r="E19" s="1">
        <v>80</v>
      </c>
      <c r="F19" s="1" t="s">
        <v>76</v>
      </c>
    </row>
    <row r="20" spans="1:6" x14ac:dyDescent="0.15">
      <c r="A20" s="14"/>
      <c r="B20" s="1"/>
      <c r="C20" s="1"/>
      <c r="D20" s="14">
        <v>41009</v>
      </c>
      <c r="E20" s="1">
        <v>170</v>
      </c>
      <c r="F20" s="1" t="s">
        <v>77</v>
      </c>
    </row>
    <row r="21" spans="1:6" x14ac:dyDescent="0.15">
      <c r="A21" s="14"/>
      <c r="B21" s="1"/>
      <c r="C21" s="1"/>
      <c r="D21" s="14">
        <v>41009</v>
      </c>
      <c r="E21" s="1">
        <v>-60</v>
      </c>
      <c r="F21" s="1" t="s">
        <v>79</v>
      </c>
    </row>
    <row r="22" spans="1:6" x14ac:dyDescent="0.15">
      <c r="A22" s="14"/>
      <c r="B22" s="1"/>
      <c r="C22" s="1"/>
      <c r="D22" s="14">
        <v>41009</v>
      </c>
      <c r="E22" s="1">
        <v>20</v>
      </c>
      <c r="F22" s="1" t="s">
        <v>80</v>
      </c>
    </row>
    <row r="23" spans="1:6" x14ac:dyDescent="0.15">
      <c r="A23" s="14"/>
      <c r="B23" s="1"/>
      <c r="C23" s="1"/>
      <c r="D23" s="14">
        <v>41011</v>
      </c>
      <c r="E23" s="1">
        <v>170</v>
      </c>
      <c r="F23" s="1" t="s">
        <v>77</v>
      </c>
    </row>
    <row r="24" spans="1:6" x14ac:dyDescent="0.15">
      <c r="A24" s="14"/>
      <c r="B24" s="1"/>
      <c r="C24" s="1"/>
      <c r="D24" s="14">
        <v>41011</v>
      </c>
      <c r="E24" s="1">
        <v>10</v>
      </c>
      <c r="F24" s="1" t="s">
        <v>82</v>
      </c>
    </row>
    <row r="25" spans="1:6" x14ac:dyDescent="0.15">
      <c r="A25" s="14"/>
      <c r="B25" s="1"/>
      <c r="C25" s="1"/>
      <c r="D25" s="14">
        <v>41011</v>
      </c>
      <c r="E25" s="1">
        <v>-30</v>
      </c>
      <c r="F25" s="1" t="s">
        <v>83</v>
      </c>
    </row>
    <row r="26" spans="1:6" x14ac:dyDescent="0.15">
      <c r="A26" s="14"/>
      <c r="B26" s="1"/>
      <c r="C26" s="1"/>
      <c r="D26" s="14">
        <v>41016</v>
      </c>
      <c r="E26" s="1">
        <v>230</v>
      </c>
      <c r="F26" s="1" t="s">
        <v>85</v>
      </c>
    </row>
    <row r="27" spans="1:6" x14ac:dyDescent="0.15">
      <c r="A27" s="14"/>
      <c r="B27" s="1"/>
      <c r="C27" s="1"/>
      <c r="D27" s="14">
        <v>41016</v>
      </c>
      <c r="E27" s="1">
        <v>-150</v>
      </c>
      <c r="F27" s="1" t="s">
        <v>86</v>
      </c>
    </row>
    <row r="28" spans="1:6" x14ac:dyDescent="0.15">
      <c r="A28" s="14"/>
      <c r="B28" s="1"/>
      <c r="C28" s="1"/>
      <c r="D28" s="14">
        <v>41018</v>
      </c>
      <c r="E28" s="1">
        <v>220</v>
      </c>
      <c r="F28" s="1" t="s">
        <v>88</v>
      </c>
    </row>
    <row r="29" spans="1:6" x14ac:dyDescent="0.15">
      <c r="A29" s="14"/>
      <c r="B29" s="1"/>
      <c r="C29" s="1"/>
      <c r="D29" s="14">
        <v>41018</v>
      </c>
      <c r="E29" s="1">
        <v>-75</v>
      </c>
      <c r="F29" s="1" t="s">
        <v>89</v>
      </c>
    </row>
    <row r="30" spans="1:6" x14ac:dyDescent="0.15">
      <c r="A30" s="14"/>
      <c r="B30" s="1"/>
      <c r="C30" s="1"/>
      <c r="D30" s="14">
        <v>41023</v>
      </c>
      <c r="E30" s="1">
        <v>200</v>
      </c>
      <c r="F30" s="1" t="s">
        <v>95</v>
      </c>
    </row>
    <row r="31" spans="1:6" x14ac:dyDescent="0.15">
      <c r="A31" s="14"/>
      <c r="B31" s="1"/>
      <c r="C31" s="1"/>
      <c r="D31" s="14">
        <v>41025</v>
      </c>
      <c r="E31" s="1">
        <v>200</v>
      </c>
      <c r="F31" s="1" t="s">
        <v>95</v>
      </c>
    </row>
    <row r="32" spans="1:6" x14ac:dyDescent="0.15">
      <c r="A32" s="14"/>
      <c r="B32" s="1"/>
      <c r="C32" s="1"/>
      <c r="D32" s="14">
        <v>41025</v>
      </c>
      <c r="E32" s="1">
        <v>-180</v>
      </c>
      <c r="F32" s="1" t="s">
        <v>98</v>
      </c>
    </row>
    <row r="33" spans="1:6" x14ac:dyDescent="0.15">
      <c r="A33" s="14"/>
      <c r="B33" s="1"/>
      <c r="C33" s="1"/>
      <c r="D33" s="14">
        <v>41032</v>
      </c>
      <c r="E33" s="1">
        <v>140</v>
      </c>
      <c r="F33" s="1" t="s">
        <v>96</v>
      </c>
    </row>
    <row r="34" spans="1:6" x14ac:dyDescent="0.15">
      <c r="A34" s="14"/>
      <c r="B34" s="1"/>
      <c r="C34" s="1"/>
      <c r="D34" s="14">
        <v>41037</v>
      </c>
      <c r="E34" s="1">
        <v>195</v>
      </c>
      <c r="F34" s="1" t="s">
        <v>97</v>
      </c>
    </row>
    <row r="35" spans="1:6" x14ac:dyDescent="0.15">
      <c r="A35" s="14"/>
      <c r="B35" s="1"/>
      <c r="C35" s="1"/>
      <c r="D35" s="14">
        <v>41039</v>
      </c>
      <c r="E35" s="1">
        <v>285</v>
      </c>
      <c r="F35" s="1" t="s">
        <v>109</v>
      </c>
    </row>
    <row r="36" spans="1:6" x14ac:dyDescent="0.15">
      <c r="A36" s="14"/>
      <c r="B36" s="1"/>
      <c r="C36" s="1"/>
      <c r="D36" s="14">
        <v>41044</v>
      </c>
      <c r="E36" s="1">
        <v>230</v>
      </c>
      <c r="F36" s="1" t="s">
        <v>85</v>
      </c>
    </row>
    <row r="37" spans="1:6" x14ac:dyDescent="0.15">
      <c r="A37" s="14"/>
      <c r="B37" s="1"/>
      <c r="C37" s="1"/>
      <c r="D37" s="14">
        <v>41044</v>
      </c>
      <c r="E37" s="1">
        <v>-90</v>
      </c>
      <c r="F37" s="1" t="s">
        <v>102</v>
      </c>
    </row>
    <row r="38" spans="1:6" x14ac:dyDescent="0.15">
      <c r="A38" s="14"/>
      <c r="B38" s="1"/>
      <c r="C38" s="1"/>
      <c r="D38" s="14">
        <v>41046</v>
      </c>
      <c r="E38" s="1">
        <v>15</v>
      </c>
      <c r="F38" s="1" t="s">
        <v>110</v>
      </c>
    </row>
    <row r="39" spans="1:6" x14ac:dyDescent="0.15">
      <c r="A39" s="14"/>
      <c r="B39" s="1"/>
      <c r="C39" s="1"/>
      <c r="D39" s="14">
        <v>41046</v>
      </c>
      <c r="E39" s="1">
        <v>-320</v>
      </c>
      <c r="F39" s="1" t="s">
        <v>111</v>
      </c>
    </row>
    <row r="40" spans="1:6" x14ac:dyDescent="0.15">
      <c r="A40" s="14"/>
      <c r="B40" s="1"/>
      <c r="C40" s="1"/>
      <c r="D40" s="14">
        <v>41051</v>
      </c>
      <c r="E40" s="1">
        <v>55</v>
      </c>
      <c r="F40" s="41" t="s">
        <v>114</v>
      </c>
    </row>
    <row r="41" spans="1:6" x14ac:dyDescent="0.15">
      <c r="A41" s="14"/>
      <c r="B41" s="1"/>
      <c r="C41" s="1"/>
      <c r="D41" s="14">
        <v>41051</v>
      </c>
      <c r="E41" s="1">
        <v>-350</v>
      </c>
      <c r="F41" s="1" t="s">
        <v>115</v>
      </c>
    </row>
    <row r="42" spans="1:6" x14ac:dyDescent="0.15">
      <c r="A42" s="14"/>
      <c r="B42" s="1"/>
      <c r="C42" s="1"/>
      <c r="D42" s="14">
        <v>41053</v>
      </c>
      <c r="E42" s="1">
        <v>15</v>
      </c>
      <c r="F42" s="1" t="s">
        <v>116</v>
      </c>
    </row>
    <row r="43" spans="1:6" x14ac:dyDescent="0.15">
      <c r="A43" s="14"/>
      <c r="B43" s="1"/>
      <c r="C43" s="1"/>
      <c r="D43" s="14">
        <v>41053</v>
      </c>
      <c r="E43" s="1">
        <v>-300</v>
      </c>
      <c r="F43" s="1" t="s">
        <v>117</v>
      </c>
    </row>
    <row r="44" spans="1:6" x14ac:dyDescent="0.15">
      <c r="A44" s="14"/>
      <c r="B44" s="1"/>
      <c r="C44" s="1"/>
      <c r="D44" s="14">
        <v>41053</v>
      </c>
      <c r="E44" s="1">
        <v>25</v>
      </c>
      <c r="F44" s="1" t="s">
        <v>118</v>
      </c>
    </row>
    <row r="45" spans="1:6" x14ac:dyDescent="0.15">
      <c r="A45" s="14"/>
      <c r="B45" s="1"/>
      <c r="C45" s="1"/>
      <c r="D45" s="10"/>
      <c r="E45" s="1"/>
      <c r="F45" s="1"/>
    </row>
    <row r="46" spans="1:6" x14ac:dyDescent="0.15">
      <c r="A46" s="14"/>
      <c r="B46" s="1"/>
      <c r="C46" s="1"/>
      <c r="D46" s="10"/>
      <c r="E46" s="1"/>
      <c r="F46" s="1"/>
    </row>
    <row r="47" spans="1:6" x14ac:dyDescent="0.15">
      <c r="A47" s="14"/>
      <c r="B47" s="1"/>
      <c r="C47" s="1"/>
      <c r="D47" s="10"/>
      <c r="E47" s="1"/>
      <c r="F47" s="1"/>
    </row>
    <row r="48" spans="1:6" x14ac:dyDescent="0.15">
      <c r="A48" s="14"/>
      <c r="B48" s="1"/>
      <c r="C48" s="1"/>
      <c r="D48" s="10"/>
      <c r="E48" s="1"/>
      <c r="F48" s="1"/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</row>
    <row r="54" spans="1:6" x14ac:dyDescent="0.15">
      <c r="A54" s="14"/>
      <c r="B54" s="1"/>
      <c r="C5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4" workbookViewId="0">
      <selection activeCell="M13" sqref="M13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玲1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玲2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玲3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玲4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玲5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新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新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新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新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新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新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新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新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新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新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新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2012-06-01T03:36:28Z</dcterms:modified>
</cp:coreProperties>
</file>