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J67" i="11" l="1"/>
  <c r="J68" i="11"/>
  <c r="J70" i="11"/>
  <c r="J69" i="11"/>
  <c r="B70" i="11"/>
  <c r="B69" i="11"/>
  <c r="B68" i="11"/>
  <c r="B67" i="11"/>
  <c r="J61" i="11"/>
  <c r="J49" i="11"/>
  <c r="J46" i="11"/>
  <c r="J44" i="11"/>
  <c r="J43" i="11"/>
  <c r="J42" i="11"/>
  <c r="J35" i="11"/>
  <c r="J26" i="11"/>
  <c r="J18" i="11"/>
  <c r="J17" i="11"/>
  <c r="J16" i="11"/>
  <c r="J50" i="11"/>
  <c r="J4" i="11"/>
  <c r="H70" i="14"/>
  <c r="F70" i="14"/>
  <c r="H69" i="14"/>
  <c r="F69" i="14"/>
  <c r="H68" i="14"/>
  <c r="F68" i="14"/>
  <c r="H67" i="14"/>
  <c r="F67" i="14"/>
  <c r="C54" i="15"/>
  <c r="C52" i="15"/>
  <c r="C53" i="15" s="1"/>
  <c r="C47" i="15"/>
  <c r="C48" i="15" s="1"/>
  <c r="C49" i="15" s="1"/>
  <c r="C50" i="15" s="1"/>
  <c r="C51" i="15" s="1"/>
  <c r="J12" i="11" l="1"/>
  <c r="J6" i="11"/>
  <c r="J39" i="11"/>
  <c r="C70" i="14"/>
  <c r="C69" i="14"/>
  <c r="C68" i="14"/>
  <c r="C67" i="14"/>
  <c r="C46" i="15"/>
  <c r="C41" i="15"/>
  <c r="C42" i="15" s="1"/>
  <c r="C43" i="15" s="1"/>
  <c r="C44" i="15" s="1"/>
  <c r="C45" i="15" s="1"/>
  <c r="I66" i="11"/>
  <c r="B66" i="11"/>
  <c r="I50" i="11"/>
  <c r="I37" i="11"/>
  <c r="I31" i="11"/>
  <c r="I29" i="11"/>
  <c r="I27" i="11"/>
  <c r="I22" i="11"/>
  <c r="I19" i="11"/>
  <c r="I14" i="11"/>
  <c r="I12" i="11"/>
  <c r="I4" i="11"/>
  <c r="J5" i="11" l="1"/>
  <c r="D66" i="11"/>
  <c r="F66" i="14" s="1"/>
  <c r="C66" i="11"/>
  <c r="H66" i="14" s="1"/>
  <c r="I11" i="11"/>
  <c r="I15" i="11"/>
  <c r="I21" i="11"/>
  <c r="I24" i="11"/>
  <c r="I28" i="11"/>
  <c r="I30" i="11"/>
  <c r="I36" i="11"/>
  <c r="I39" i="11"/>
  <c r="C35" i="15"/>
  <c r="C36" i="15" s="1"/>
  <c r="C37" i="15" s="1"/>
  <c r="C38" i="15" s="1"/>
  <c r="C39" i="15" s="1"/>
  <c r="C40" i="15" s="1"/>
  <c r="C34" i="15"/>
  <c r="H4" i="11"/>
  <c r="H52" i="11" s="1"/>
  <c r="C66" i="14" l="1"/>
  <c r="H25" i="11"/>
  <c r="H39" i="11"/>
  <c r="H50" i="11"/>
  <c r="H12" i="11"/>
  <c r="H18" i="11"/>
  <c r="H35" i="11"/>
  <c r="H43" i="11"/>
  <c r="H26" i="11"/>
  <c r="H22" i="11"/>
  <c r="H36" i="11"/>
  <c r="H40" i="11"/>
  <c r="H56" i="11"/>
  <c r="H13" i="11"/>
  <c r="H5" i="11" s="1"/>
  <c r="H33" i="11"/>
  <c r="H42" i="11"/>
  <c r="H48" i="11"/>
  <c r="H54" i="11"/>
  <c r="H6" i="11"/>
  <c r="C32" i="15"/>
  <c r="C33" i="15" s="1"/>
  <c r="G4" i="11" l="1"/>
  <c r="G55" i="11" s="1"/>
  <c r="C3" i="16"/>
  <c r="G15" i="11" l="1"/>
  <c r="G5" i="11" s="1"/>
  <c r="G19" i="11"/>
  <c r="G22" i="11"/>
  <c r="G25" i="11"/>
  <c r="G28" i="11"/>
  <c r="G37" i="11"/>
  <c r="G40" i="11"/>
  <c r="G50" i="11"/>
  <c r="G56" i="11"/>
  <c r="G12" i="11"/>
  <c r="G16" i="11"/>
  <c r="G21" i="11"/>
  <c r="G24" i="11"/>
  <c r="G27" i="11"/>
  <c r="G36" i="11"/>
  <c r="G39" i="11"/>
  <c r="G49" i="11"/>
  <c r="G6" i="11"/>
  <c r="D65" i="11"/>
  <c r="D64" i="11"/>
  <c r="D63" i="11"/>
  <c r="C65" i="11"/>
  <c r="C64" i="11"/>
  <c r="C63" i="11"/>
  <c r="B65" i="11"/>
  <c r="B64" i="11"/>
  <c r="B63" i="11"/>
  <c r="H65" i="14" l="1"/>
  <c r="F65" i="14"/>
  <c r="C65" i="14" l="1"/>
  <c r="F40" i="11"/>
  <c r="F35" i="11"/>
  <c r="F10" i="11"/>
  <c r="F4" i="11"/>
  <c r="F42" i="11" s="1"/>
  <c r="F22" i="11" l="1"/>
  <c r="F37" i="11"/>
  <c r="F56" i="11"/>
  <c r="F12" i="11"/>
  <c r="F24" i="11"/>
  <c r="F36" i="11"/>
  <c r="F38" i="11"/>
  <c r="F16" i="11"/>
  <c r="F20" i="11"/>
  <c r="F59" i="11"/>
  <c r="F13" i="11"/>
  <c r="F19" i="11"/>
  <c r="F25" i="11"/>
  <c r="F50" i="11"/>
  <c r="F5" i="11" l="1"/>
  <c r="F6" i="11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H64" i="14" l="1"/>
  <c r="H63" i="14"/>
  <c r="G8" i="14"/>
  <c r="E8" i="14"/>
  <c r="F64" i="14"/>
  <c r="C64" i="14" s="1"/>
  <c r="F63" i="14"/>
  <c r="C63" i="14" s="1"/>
  <c r="D8" i="14"/>
  <c r="D58" i="11"/>
  <c r="F58" i="14" s="1"/>
  <c r="D57" i="11"/>
  <c r="F57" i="14" s="1"/>
  <c r="D56" i="11"/>
  <c r="F56" i="14" s="1"/>
  <c r="D55" i="11"/>
  <c r="F55" i="14" s="1"/>
  <c r="D54" i="11"/>
  <c r="F54" i="14" s="1"/>
  <c r="D53" i="11"/>
  <c r="F53" i="14" s="1"/>
  <c r="D52" i="11"/>
  <c r="F52" i="14" s="1"/>
  <c r="D51" i="11"/>
  <c r="F51" i="14" s="1"/>
  <c r="D47" i="11"/>
  <c r="F47" i="14" s="1"/>
  <c r="D46" i="11"/>
  <c r="F46" i="14" s="1"/>
  <c r="D45" i="11"/>
  <c r="F45" i="14" s="1"/>
  <c r="D44" i="11"/>
  <c r="F44" i="14" s="1"/>
  <c r="D43" i="11"/>
  <c r="F43" i="14" s="1"/>
  <c r="D42" i="11"/>
  <c r="F42" i="14" s="1"/>
  <c r="D41" i="11"/>
  <c r="F41" i="14" s="1"/>
  <c r="B62" i="11"/>
  <c r="B61" i="11"/>
  <c r="B60" i="11"/>
  <c r="B59" i="11"/>
  <c r="B58" i="11"/>
  <c r="B57" i="11"/>
  <c r="B56" i="11"/>
  <c r="B55" i="11"/>
  <c r="B54" i="11"/>
  <c r="B53" i="11"/>
  <c r="D40" i="11"/>
  <c r="F40" i="14" s="1"/>
  <c r="D39" i="11"/>
  <c r="F39" i="14" s="1"/>
  <c r="D38" i="11"/>
  <c r="F38" i="14" s="1"/>
  <c r="D37" i="11"/>
  <c r="F37" i="14" s="1"/>
  <c r="D36" i="11"/>
  <c r="F36" i="14" s="1"/>
  <c r="D35" i="11"/>
  <c r="F35" i="14" s="1"/>
  <c r="D33" i="11"/>
  <c r="F33" i="14" s="1"/>
  <c r="D32" i="11"/>
  <c r="F32" i="14" s="1"/>
  <c r="D31" i="11"/>
  <c r="F31" i="14" s="1"/>
  <c r="D30" i="11"/>
  <c r="F30" i="14" s="1"/>
  <c r="D27" i="11"/>
  <c r="F27" i="14" s="1"/>
  <c r="D26" i="11"/>
  <c r="F26" i="14" s="1"/>
  <c r="D24" i="11"/>
  <c r="F24" i="14" s="1"/>
  <c r="D23" i="11"/>
  <c r="F23" i="14" s="1"/>
  <c r="D22" i="11"/>
  <c r="F22" i="14" s="1"/>
  <c r="D21" i="11"/>
  <c r="F21" i="14" s="1"/>
  <c r="D15" i="11"/>
  <c r="F15" i="14" s="1"/>
  <c r="D14" i="11"/>
  <c r="F14" i="14" s="1"/>
  <c r="D12" i="11"/>
  <c r="F12" i="14" s="1"/>
  <c r="D10" i="11"/>
  <c r="F10" i="14" s="1"/>
  <c r="C58" i="11"/>
  <c r="H58" i="14" s="1"/>
  <c r="C57" i="11"/>
  <c r="H57" i="14" s="1"/>
  <c r="C56" i="11"/>
  <c r="H56" i="14" s="1"/>
  <c r="C55" i="11"/>
  <c r="H55" i="14" s="1"/>
  <c r="C54" i="11"/>
  <c r="H54" i="14" s="1"/>
  <c r="C53" i="11"/>
  <c r="H53" i="14" s="1"/>
  <c r="C52" i="11"/>
  <c r="H52" i="14" s="1"/>
  <c r="C51" i="11"/>
  <c r="H51" i="14" s="1"/>
  <c r="C47" i="11"/>
  <c r="H47" i="14" s="1"/>
  <c r="C46" i="11"/>
  <c r="H46" i="14" s="1"/>
  <c r="C45" i="11"/>
  <c r="H45" i="14" s="1"/>
  <c r="C44" i="11"/>
  <c r="H44" i="14" s="1"/>
  <c r="C43" i="11"/>
  <c r="H43" i="14" s="1"/>
  <c r="C42" i="11"/>
  <c r="H42" i="14" s="1"/>
  <c r="C41" i="11"/>
  <c r="H41" i="14" s="1"/>
  <c r="C40" i="11"/>
  <c r="H40" i="14" s="1"/>
  <c r="C39" i="11"/>
  <c r="H39" i="14" s="1"/>
  <c r="C38" i="11"/>
  <c r="H38" i="14" s="1"/>
  <c r="C37" i="11"/>
  <c r="H37" i="14" s="1"/>
  <c r="C36" i="11"/>
  <c r="H36" i="14" s="1"/>
  <c r="C35" i="11"/>
  <c r="H35" i="14" s="1"/>
  <c r="C33" i="11"/>
  <c r="H33" i="14" s="1"/>
  <c r="C32" i="11"/>
  <c r="H32" i="14" s="1"/>
  <c r="C31" i="11"/>
  <c r="H31" i="14" s="1"/>
  <c r="C30" i="11"/>
  <c r="H30" i="14" s="1"/>
  <c r="C27" i="11"/>
  <c r="H27" i="14" s="1"/>
  <c r="C26" i="11"/>
  <c r="H26" i="14" s="1"/>
  <c r="C24" i="11"/>
  <c r="H24" i="14" s="1"/>
  <c r="C23" i="11"/>
  <c r="H23" i="14" s="1"/>
  <c r="C22" i="11"/>
  <c r="H22" i="14" s="1"/>
  <c r="C21" i="11"/>
  <c r="H21" i="14" s="1"/>
  <c r="C15" i="11"/>
  <c r="H15" i="14" s="1"/>
  <c r="C14" i="11"/>
  <c r="H14" i="14" s="1"/>
  <c r="C12" i="11"/>
  <c r="H12" i="14" s="1"/>
  <c r="C10" i="11"/>
  <c r="H10" i="14" s="1"/>
  <c r="C12" i="14" l="1"/>
  <c r="C15" i="14"/>
  <c r="C22" i="14"/>
  <c r="C24" i="14"/>
  <c r="C27" i="14"/>
  <c r="C31" i="14"/>
  <c r="C33" i="14"/>
  <c r="C36" i="14"/>
  <c r="C38" i="14"/>
  <c r="C40" i="14"/>
  <c r="C42" i="14"/>
  <c r="C44" i="14"/>
  <c r="C46" i="14"/>
  <c r="C52" i="14"/>
  <c r="C54" i="14"/>
  <c r="C56" i="14"/>
  <c r="C58" i="14"/>
  <c r="C10" i="14"/>
  <c r="C14" i="14"/>
  <c r="C21" i="14"/>
  <c r="C23" i="14"/>
  <c r="C26" i="14"/>
  <c r="C30" i="14"/>
  <c r="C32" i="14"/>
  <c r="C35" i="14"/>
  <c r="C37" i="14"/>
  <c r="C39" i="14"/>
  <c r="C41" i="14"/>
  <c r="C43" i="14"/>
  <c r="C45" i="14"/>
  <c r="C47" i="14"/>
  <c r="C51" i="14"/>
  <c r="C53" i="14"/>
  <c r="C55" i="14"/>
  <c r="C57" i="14"/>
  <c r="E4" i="11" l="1"/>
  <c r="E16" i="11" s="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E11" i="11" l="1"/>
  <c r="D11" i="11" s="1"/>
  <c r="F11" i="14" s="1"/>
  <c r="E18" i="11"/>
  <c r="C18" i="11" s="1"/>
  <c r="H18" i="14" s="1"/>
  <c r="E20" i="11"/>
  <c r="C20" i="11" s="1"/>
  <c r="H20" i="14" s="1"/>
  <c r="E28" i="11"/>
  <c r="C28" i="11" s="1"/>
  <c r="H28" i="14" s="1"/>
  <c r="E34" i="11"/>
  <c r="C34" i="11" s="1"/>
  <c r="H34" i="14" s="1"/>
  <c r="E49" i="11"/>
  <c r="D49" i="11" s="1"/>
  <c r="F49" i="14" s="1"/>
  <c r="E59" i="11"/>
  <c r="C59" i="11" s="1"/>
  <c r="H59" i="14" s="1"/>
  <c r="E61" i="11"/>
  <c r="C61" i="11" s="1"/>
  <c r="H61" i="14" s="1"/>
  <c r="E9" i="11"/>
  <c r="C9" i="11" s="1"/>
  <c r="H9" i="14" s="1"/>
  <c r="E13" i="11"/>
  <c r="E17" i="11"/>
  <c r="D17" i="11" s="1"/>
  <c r="F17" i="14" s="1"/>
  <c r="E19" i="11"/>
  <c r="C19" i="11" s="1"/>
  <c r="H19" i="14" s="1"/>
  <c r="E25" i="11"/>
  <c r="D25" i="11" s="1"/>
  <c r="F25" i="14" s="1"/>
  <c r="E29" i="11"/>
  <c r="C29" i="11" s="1"/>
  <c r="H29" i="14" s="1"/>
  <c r="E48" i="11"/>
  <c r="C48" i="11" s="1"/>
  <c r="H48" i="14" s="1"/>
  <c r="E50" i="11"/>
  <c r="E60" i="11"/>
  <c r="D60" i="11" s="1"/>
  <c r="F60" i="14" s="1"/>
  <c r="E62" i="11"/>
  <c r="C11" i="11"/>
  <c r="H11" i="14" s="1"/>
  <c r="D16" i="11"/>
  <c r="F16" i="14" s="1"/>
  <c r="C16" i="11"/>
  <c r="H16" i="14" s="1"/>
  <c r="D18" i="11"/>
  <c r="F18" i="14" s="1"/>
  <c r="D28" i="11"/>
  <c r="F28" i="14" s="1"/>
  <c r="C49" i="11"/>
  <c r="H49" i="14" s="1"/>
  <c r="D61" i="11"/>
  <c r="F61" i="14" s="1"/>
  <c r="C17" i="11"/>
  <c r="H17" i="14" s="1"/>
  <c r="D19" i="11"/>
  <c r="F19" i="14" s="1"/>
  <c r="D29" i="11"/>
  <c r="F29" i="14" s="1"/>
  <c r="D48" i="11"/>
  <c r="F48" i="14" s="1"/>
  <c r="C48" i="14" s="1"/>
  <c r="C50" i="11"/>
  <c r="H50" i="14" s="1"/>
  <c r="D50" i="11"/>
  <c r="F50" i="14" s="1"/>
  <c r="C50" i="14" s="1"/>
  <c r="C62" i="11"/>
  <c r="H62" i="14" s="1"/>
  <c r="D62" i="11"/>
  <c r="F62" i="14" s="1"/>
  <c r="E5" i="11"/>
  <c r="C49" i="14" l="1"/>
  <c r="C19" i="14"/>
  <c r="C60" i="11"/>
  <c r="H60" i="14" s="1"/>
  <c r="C60" i="14" s="1"/>
  <c r="C25" i="11"/>
  <c r="H25" i="14" s="1"/>
  <c r="E6" i="11"/>
  <c r="C25" i="14"/>
  <c r="C17" i="14"/>
  <c r="C62" i="14"/>
  <c r="C29" i="14"/>
  <c r="C61" i="14"/>
  <c r="C28" i="14"/>
  <c r="C18" i="14"/>
  <c r="C16" i="14"/>
  <c r="C11" i="14"/>
  <c r="D34" i="11"/>
  <c r="D9" i="11"/>
  <c r="F9" i="14" s="1"/>
  <c r="D59" i="11"/>
  <c r="F59" i="14" s="1"/>
  <c r="C59" i="14" s="1"/>
  <c r="D20" i="11"/>
  <c r="F20" i="14" s="1"/>
  <c r="C20" i="14" s="1"/>
  <c r="C9" i="14" l="1"/>
  <c r="F34" i="14"/>
  <c r="C34" i="14" s="1"/>
  <c r="I6" i="11"/>
  <c r="C13" i="11"/>
  <c r="C6" i="11" s="1"/>
  <c r="I5" i="11"/>
  <c r="D13" i="11"/>
  <c r="D6" i="11" s="1"/>
  <c r="F13" i="14"/>
  <c r="F8" i="14" l="1"/>
  <c r="H13" i="14"/>
  <c r="H8" i="14" s="1"/>
  <c r="C13" i="14" l="1"/>
  <c r="C8" i="14" s="1"/>
</calcChain>
</file>

<file path=xl/sharedStrings.xml><?xml version="1.0" encoding="utf-8"?>
<sst xmlns="http://schemas.openxmlformats.org/spreadsheetml/2006/main" count="373" uniqueCount="164">
  <si>
    <t>狐狸</t>
    <phoneticPr fontId="1" type="noConversion"/>
  </si>
  <si>
    <t>备注</t>
    <phoneticPr fontId="1" type="noConversion"/>
  </si>
  <si>
    <t>号码</t>
    <phoneticPr fontId="1" type="noConversion"/>
  </si>
  <si>
    <t>家宁</t>
    <phoneticPr fontId="1" type="noConversion"/>
  </si>
  <si>
    <t>小白</t>
    <phoneticPr fontId="1" type="noConversion"/>
  </si>
  <si>
    <t>狼</t>
    <phoneticPr fontId="1" type="noConversion"/>
  </si>
  <si>
    <t>西北</t>
    <phoneticPr fontId="1" type="noConversion"/>
  </si>
  <si>
    <t>度日</t>
    <phoneticPr fontId="1" type="noConversion"/>
  </si>
  <si>
    <t>李正</t>
    <phoneticPr fontId="1" type="noConversion"/>
  </si>
  <si>
    <t>小磊</t>
    <phoneticPr fontId="1" type="noConversion"/>
  </si>
  <si>
    <t>蚕豆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</si>
  <si>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</si>
  <si>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</si>
  <si>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</si>
  <si>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鲜明</t>
    <phoneticPr fontId="1" type="noConversion"/>
  </si>
  <si>
    <t>Zigbeer</t>
    <phoneticPr fontId="1" type="noConversion"/>
  </si>
  <si>
    <t>侯盟</t>
    <phoneticPr fontId="1" type="noConversion"/>
  </si>
  <si>
    <t>小贝</t>
    <phoneticPr fontId="1" type="noConversion"/>
  </si>
  <si>
    <t>古轮木</t>
    <phoneticPr fontId="1" type="noConversion"/>
  </si>
  <si>
    <t>虫子</t>
    <phoneticPr fontId="1" type="noConversion"/>
  </si>
  <si>
    <t>4号</t>
    <phoneticPr fontId="1" type="noConversion"/>
  </si>
  <si>
    <t>刀</t>
    <phoneticPr fontId="1" type="noConversion"/>
  </si>
  <si>
    <t>活了</t>
    <phoneticPr fontId="1" type="noConversion"/>
  </si>
  <si>
    <t>m8</t>
    <phoneticPr fontId="1" type="noConversion"/>
  </si>
  <si>
    <t>贰壹</t>
    <phoneticPr fontId="1" type="noConversion"/>
  </si>
  <si>
    <t>Sam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</si>
  <si>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</si>
  <si>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</si>
  <si>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</si>
  <si>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戒影</t>
    <phoneticPr fontId="1" type="noConversion"/>
  </si>
  <si>
    <t>尚峰</t>
    <phoneticPr fontId="1" type="noConversion"/>
  </si>
  <si>
    <t>狐狸涛</t>
    <phoneticPr fontId="1" type="noConversion"/>
  </si>
  <si>
    <t>小天</t>
    <phoneticPr fontId="1" type="noConversion"/>
  </si>
  <si>
    <t>清道夫</t>
    <phoneticPr fontId="1" type="noConversion"/>
  </si>
  <si>
    <t>超</t>
    <phoneticPr fontId="1" type="noConversion"/>
  </si>
  <si>
    <t>Smile</t>
    <phoneticPr fontId="1" type="noConversion"/>
  </si>
  <si>
    <t>小宋</t>
    <phoneticPr fontId="1" type="noConversion"/>
  </si>
  <si>
    <t>赵聪</t>
    <phoneticPr fontId="1" type="noConversion"/>
  </si>
  <si>
    <t>腿</t>
    <phoneticPr fontId="1" type="noConversion"/>
  </si>
  <si>
    <t>更心</t>
    <phoneticPr fontId="1" type="noConversion"/>
  </si>
  <si>
    <t>行盛于言</t>
    <phoneticPr fontId="1" type="noConversion"/>
  </si>
  <si>
    <t>晨</t>
    <phoneticPr fontId="1" type="noConversion"/>
  </si>
  <si>
    <t>拂晓</t>
    <phoneticPr fontId="1" type="noConversion"/>
  </si>
  <si>
    <t>R</t>
    <phoneticPr fontId="1" type="noConversion"/>
  </si>
  <si>
    <t>啪啪</t>
    <phoneticPr fontId="1" type="noConversion"/>
  </si>
  <si>
    <t>陈磊</t>
    <phoneticPr fontId="1" type="noConversion"/>
  </si>
  <si>
    <t>参加人数</t>
    <phoneticPr fontId="1" type="noConversion"/>
  </si>
  <si>
    <t>Shenghak</t>
    <phoneticPr fontId="1" type="noConversion"/>
  </si>
  <si>
    <t>张硕</t>
    <phoneticPr fontId="1" type="noConversion"/>
  </si>
  <si>
    <t>孙伟</t>
    <phoneticPr fontId="1" type="noConversion"/>
  </si>
  <si>
    <t>小新</t>
    <phoneticPr fontId="1" type="noConversion"/>
  </si>
  <si>
    <t>祈网见</t>
  </si>
  <si>
    <t>小严</t>
  </si>
  <si>
    <t>懦夫</t>
  </si>
  <si>
    <t>徐老师</t>
    <phoneticPr fontId="1" type="noConversion"/>
  </si>
  <si>
    <t>拉齐奥</t>
    <phoneticPr fontId="1" type="noConversion"/>
  </si>
  <si>
    <t>冬瓜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</si>
  <si>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</si>
  <si>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</si>
  <si>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</si>
  <si>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</si>
  <si>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收入</t>
    <phoneticPr fontId="1" type="noConversion"/>
  </si>
  <si>
    <t>额外</t>
    <phoneticPr fontId="1" type="noConversion"/>
  </si>
  <si>
    <t>AC</t>
    <phoneticPr fontId="1" type="noConversion"/>
  </si>
  <si>
    <t>支出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</si>
  <si>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</si>
  <si>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</si>
  <si>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</si>
  <si>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</si>
  <si>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</si>
  <si>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</si>
  <si>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</si>
  <si>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</si>
  <si>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</si>
  <si>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</si>
  <si>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</si>
  <si>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</si>
  <si>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</si>
  <si>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</si>
  <si>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</si>
  <si>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</si>
  <si>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</si>
  <si>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20(120920),100(120922)</t>
    <phoneticPr fontId="1" type="noConversion"/>
  </si>
  <si>
    <t>初始
金额</t>
    <phoneticPr fontId="1" type="noConversion"/>
  </si>
  <si>
    <t>个人
账户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</si>
  <si>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</si>
  <si>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</si>
  <si>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</si>
  <si>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</si>
  <si>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20(120920),100/120(120927)</t>
    <phoneticPr fontId="1" type="noConversion"/>
  </si>
  <si>
    <t>100(120927)</t>
    <phoneticPr fontId="1" type="noConversion"/>
  </si>
  <si>
    <t>20(120920),100/120(120927)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</si>
  <si>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</si>
  <si>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</si>
  <si>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</si>
  <si>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</si>
  <si>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</si>
  <si>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</si>
  <si>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</si>
  <si>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</si>
  <si>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</si>
  <si>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</si>
  <si>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</si>
  <si>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</si>
  <si>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</si>
  <si>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</si>
  <si>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</si>
  <si>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</si>
  <si>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</si>
  <si>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</si>
  <si>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</si>
  <si>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</si>
  <si>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</si>
  <si>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</si>
  <si>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20(120920)</t>
    <phoneticPr fontId="1" type="noConversion"/>
  </si>
  <si>
    <t>100/120(120927)</t>
  </si>
  <si>
    <t>天赐</t>
    <phoneticPr fontId="1" type="noConversion"/>
  </si>
  <si>
    <t>温涛</t>
    <phoneticPr fontId="1" type="noConversion"/>
  </si>
  <si>
    <t>拂晓</t>
    <phoneticPr fontId="1" type="noConversion"/>
  </si>
  <si>
    <t>西北</t>
    <phoneticPr fontId="1" type="noConversion"/>
  </si>
  <si>
    <t>Zigbeer</t>
    <phoneticPr fontId="1" type="noConversion"/>
  </si>
  <si>
    <t>蚕豆</t>
    <phoneticPr fontId="1" type="noConversion"/>
  </si>
  <si>
    <t>小磊</t>
    <phoneticPr fontId="1" type="noConversion"/>
  </si>
  <si>
    <t>R</t>
    <phoneticPr fontId="1" type="noConversion"/>
  </si>
  <si>
    <t>刀哥</t>
    <phoneticPr fontId="1" type="noConversion"/>
  </si>
  <si>
    <t>小天</t>
    <phoneticPr fontId="1" type="noConversion"/>
  </si>
  <si>
    <t>活了</t>
    <phoneticPr fontId="1" type="noConversion"/>
  </si>
  <si>
    <t>40(120927),100/140(121009)</t>
    <phoneticPr fontId="1" type="noConversion"/>
  </si>
  <si>
    <t>100(121009)</t>
    <phoneticPr fontId="1" type="noConversion"/>
  </si>
  <si>
    <t>20(120920),30/50(120927),70/120(121009)</t>
    <phoneticPr fontId="1" type="noConversion"/>
  </si>
  <si>
    <t>20(120920),100/120(121009)</t>
    <phoneticPr fontId="1" type="noConversion"/>
  </si>
  <si>
    <t>100(121009)</t>
    <phoneticPr fontId="1" type="noConversion"/>
  </si>
  <si>
    <t>孙伟</t>
    <phoneticPr fontId="1" type="noConversion"/>
  </si>
  <si>
    <t>100(121009)</t>
    <phoneticPr fontId="1" type="noConversion"/>
  </si>
  <si>
    <t>赵聪</t>
    <phoneticPr fontId="1" type="noConversion"/>
  </si>
  <si>
    <t>老A</t>
    <phoneticPr fontId="1" type="noConversion"/>
  </si>
  <si>
    <t>晨</t>
    <phoneticPr fontId="1" type="noConversion"/>
  </si>
  <si>
    <t>2012.10.9 多缴纳5元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</si>
  <si>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</si>
  <si>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</si>
  <si>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</si>
  <si>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</si>
  <si>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20(120920),100/120(121006)</t>
    <phoneticPr fontId="1" type="noConversion"/>
  </si>
  <si>
    <t>20(120920),25/45(121016)</t>
    <phoneticPr fontId="1" type="noConversion"/>
  </si>
  <si>
    <t>100(121016)</t>
    <phoneticPr fontId="1" type="noConversion"/>
  </si>
  <si>
    <t>小岭</t>
    <phoneticPr fontId="1" type="noConversion"/>
  </si>
  <si>
    <t>100(121016)</t>
    <phoneticPr fontId="1" type="noConversion"/>
  </si>
  <si>
    <t>小岭</t>
    <phoneticPr fontId="1" type="noConversion"/>
  </si>
  <si>
    <t>狼</t>
    <phoneticPr fontId="1" type="noConversion"/>
  </si>
  <si>
    <t>M8</t>
    <phoneticPr fontId="1" type="noConversion"/>
  </si>
  <si>
    <t>刘俊峰</t>
    <phoneticPr fontId="1" type="noConversion"/>
  </si>
  <si>
    <t>人在旅途</t>
    <phoneticPr fontId="1" type="noConversion"/>
  </si>
  <si>
    <t>4号</t>
    <phoneticPr fontId="1" type="noConversion"/>
  </si>
  <si>
    <t>R</t>
    <phoneticPr fontId="1" type="noConversion"/>
  </si>
  <si>
    <t>20(120920),200/220(121018)</t>
    <phoneticPr fontId="1" type="noConversion"/>
  </si>
  <si>
    <t>30(121018)</t>
    <phoneticPr fontId="1" type="noConversion"/>
  </si>
  <si>
    <t>20(120920),100/120(121009),120/190(121018)</t>
    <phoneticPr fontId="1" type="noConversion"/>
  </si>
  <si>
    <t>20(120920),70/90(121018)</t>
    <phoneticPr fontId="1" type="noConversion"/>
  </si>
  <si>
    <t>R2</t>
    <phoneticPr fontId="1" type="noConversion"/>
  </si>
  <si>
    <t>刘俊峰</t>
    <phoneticPr fontId="1" type="noConversion"/>
  </si>
  <si>
    <t>100(121018)</t>
    <phoneticPr fontId="1" type="noConversion"/>
  </si>
  <si>
    <t>人在旅途</t>
    <phoneticPr fontId="1" type="noConversion"/>
  </si>
  <si>
    <t>660/4500(121018)</t>
    <phoneticPr fontId="1" type="noConversion"/>
  </si>
  <si>
    <t>孙硕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</si>
</sst>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.00_);[Red]\(#,##0.00\)"/>
    <numFmt numFmtId="178" formatCode="#,##0_);[Red]\(#,##0\)"/>
    <numFmt numFmtId="179" formatCode="#,##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3" fillId="0" borderId="1" xfId="0" applyFont="1" applyBorder="1"/>
    <xf numFmtId="4" fontId="0" fillId="0" borderId="1" xfId="0" applyNumberFormat="1" applyBorder="1"/>
    <xf numFmtId="1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topLeftCell="A52" workbookViewId="0">
      <selection activeCell="B67" sqref="B67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8.5" style="3" bestFit="1" customWidth="1"/>
    <col min="4" max="4" width="7.5" style="3" bestFit="1" customWidth="1"/>
    <col min="5" max="5" width="5.25" style="3" bestFit="1" customWidth="1"/>
    <col min="6" max="6" width="8.75" style="3" customWidth="1"/>
    <col min="7" max="7" width="5.25" bestFit="1" customWidth="1"/>
    <col min="8" max="8" width="7.125" style="3" bestFit="1" customWidth="1"/>
    <col min="9" max="9" width="54.25" customWidth="1"/>
  </cols>
  <sheetData>
    <row r="1" spans="1:9" ht="27" x14ac:dyDescent="0.15">
      <c r="A1" s="14" t="s">
        <v>2</v>
      </c>
      <c r="B1" s="14" t="s">
        <v>57</v>
      </c>
      <c r="C1" s="15" t="s">
        <v>84</v>
      </c>
      <c r="D1" s="15" t="s">
        <v>83</v>
      </c>
      <c r="E1" s="14" t="s">
        <v>61</v>
      </c>
      <c r="F1" s="14" t="s">
        <v>64</v>
      </c>
      <c r="G1" s="14" t="s">
        <v>62</v>
      </c>
      <c r="H1" s="15" t="s">
        <v>66</v>
      </c>
      <c r="I1" s="14" t="s">
        <v>1</v>
      </c>
    </row>
    <row r="2" spans="1:9" x14ac:dyDescent="0.15">
      <c r="A2" s="14"/>
      <c r="B2" s="14"/>
      <c r="C2" s="8"/>
      <c r="D2" s="8"/>
      <c r="E2" s="8"/>
      <c r="F2" s="8"/>
      <c r="G2" s="8"/>
      <c r="H2" s="8"/>
      <c r="I2" s="13"/>
    </row>
    <row r="3" spans="1:9" x14ac:dyDescent="0.15">
      <c r="A3" s="14"/>
      <c r="B3" s="14"/>
      <c r="C3" s="8"/>
      <c r="D3" s="8"/>
      <c r="E3" s="8"/>
      <c r="F3" s="8"/>
      <c r="G3" s="8"/>
      <c r="H3" s="8"/>
      <c r="I3" s="13"/>
    </row>
    <row r="4" spans="1:9" x14ac:dyDescent="0.15">
      <c r="A4" s="14"/>
      <c r="B4" s="14"/>
      <c r="C4" s="8"/>
      <c r="D4" s="8"/>
      <c r="E4" s="8"/>
      <c r="F4" s="8"/>
      <c r="G4" s="8"/>
      <c r="H4" s="8"/>
      <c r="I4" s="13"/>
    </row>
    <row r="5" spans="1:9" x14ac:dyDescent="0.15">
      <c r="A5" s="14"/>
      <c r="B5" s="14"/>
      <c r="C5" s="8"/>
      <c r="D5" s="8"/>
      <c r="E5" s="8"/>
      <c r="F5" s="8"/>
      <c r="G5" s="8"/>
      <c r="H5" s="8"/>
      <c r="I5" s="13"/>
    </row>
    <row r="6" spans="1:9" x14ac:dyDescent="0.15">
      <c r="A6" s="14"/>
      <c r="B6" s="14"/>
      <c r="C6" s="8"/>
      <c r="D6" s="8"/>
      <c r="E6" s="8"/>
      <c r="F6" s="8"/>
      <c r="G6" s="8"/>
      <c r="H6" s="8"/>
      <c r="I6" s="13"/>
    </row>
    <row r="7" spans="1:9" x14ac:dyDescent="0.15">
      <c r="A7" s="14"/>
      <c r="B7" s="14"/>
      <c r="C7" s="8"/>
      <c r="D7" s="8"/>
      <c r="E7" s="8"/>
      <c r="F7" s="8"/>
      <c r="G7" s="8"/>
      <c r="H7" s="8"/>
      <c r="I7" s="13" t="s">
        <v>113</v>
      </c>
    </row>
    <row r="8" spans="1:9" x14ac:dyDescent="0.15">
      <c r="A8" s="14" t="s">
        <v>70</v>
      </c>
      <c r="B8" s="14"/>
      <c r="C8" s="8">
        <f t="shared" ref="C8:H8" si="0">SUM(C9:C99)</f>
        <v>3360.7966666666662</v>
      </c>
      <c r="D8" s="8">
        <f t="shared" si="0"/>
        <v>959.12999999999988</v>
      </c>
      <c r="E8" s="8">
        <f t="shared" si="0"/>
        <v>4500</v>
      </c>
      <c r="F8" s="9">
        <f t="shared" si="0"/>
        <v>1993.3333333333339</v>
      </c>
      <c r="G8" s="8">
        <f t="shared" si="0"/>
        <v>0</v>
      </c>
      <c r="H8" s="8">
        <f t="shared" si="0"/>
        <v>105</v>
      </c>
      <c r="I8" s="13" t="s">
        <v>162</v>
      </c>
    </row>
    <row r="9" spans="1:9" x14ac:dyDescent="0.15">
      <c r="A9" s="8">
        <v>0</v>
      </c>
      <c r="B9" s="8" t="s">
        <v>3</v>
      </c>
      <c r="C9" s="12">
        <f t="shared" ref="C9:C40" si="1">D9+E9+G9-F9-H9</f>
        <v>22.882105263157893</v>
      </c>
      <c r="D9" s="2">
        <v>22.04</v>
      </c>
      <c r="E9" s="2">
        <v>20</v>
      </c>
      <c r="F9" s="9">
        <f>'201201'!D9</f>
        <v>18.157894736842106</v>
      </c>
      <c r="G9" s="1"/>
      <c r="H9" s="8">
        <f>'201201'!C9</f>
        <v>1</v>
      </c>
      <c r="I9" s="1" t="s">
        <v>65</v>
      </c>
    </row>
    <row r="10" spans="1:9" x14ac:dyDescent="0.15">
      <c r="A10" s="8">
        <v>1</v>
      </c>
      <c r="B10" s="8" t="s">
        <v>4</v>
      </c>
      <c r="C10" s="12">
        <f t="shared" si="1"/>
        <v>14.833333333333332</v>
      </c>
      <c r="D10" s="2">
        <v>0</v>
      </c>
      <c r="E10" s="2">
        <v>35</v>
      </c>
      <c r="F10" s="9">
        <f>'201201'!D10</f>
        <v>19.166666666666668</v>
      </c>
      <c r="G10" s="1"/>
      <c r="H10" s="8">
        <f>'201201'!C10</f>
        <v>1</v>
      </c>
      <c r="I10" s="1" t="s">
        <v>88</v>
      </c>
    </row>
    <row r="11" spans="1:9" x14ac:dyDescent="0.15">
      <c r="A11" s="8">
        <v>2</v>
      </c>
      <c r="B11" s="8" t="s">
        <v>5</v>
      </c>
      <c r="C11" s="12">
        <f t="shared" si="1"/>
        <v>80.675438596491233</v>
      </c>
      <c r="D11" s="2">
        <v>0</v>
      </c>
      <c r="E11" s="2">
        <v>120</v>
      </c>
      <c r="F11" s="9">
        <f>'201201'!D11</f>
        <v>37.324561403508774</v>
      </c>
      <c r="G11" s="1"/>
      <c r="H11" s="8">
        <f>'201201'!C11</f>
        <v>2</v>
      </c>
      <c r="I11" s="1" t="s">
        <v>142</v>
      </c>
    </row>
    <row r="12" spans="1:9" x14ac:dyDescent="0.15">
      <c r="A12" s="8">
        <v>3</v>
      </c>
      <c r="B12" s="8" t="s">
        <v>6</v>
      </c>
      <c r="C12" s="12">
        <f t="shared" si="1"/>
        <v>96.586666666666673</v>
      </c>
      <c r="D12" s="2">
        <v>57.42</v>
      </c>
      <c r="E12" s="2">
        <v>140</v>
      </c>
      <c r="F12" s="9">
        <f>'201201'!D12</f>
        <v>95.833333333333343</v>
      </c>
      <c r="G12" s="1"/>
      <c r="H12" s="8">
        <f>'201201'!C12</f>
        <v>5</v>
      </c>
      <c r="I12" s="1" t="s">
        <v>127</v>
      </c>
    </row>
    <row r="13" spans="1:9" x14ac:dyDescent="0.15">
      <c r="A13" s="8">
        <v>4</v>
      </c>
      <c r="B13" s="8" t="s">
        <v>7</v>
      </c>
      <c r="C13" s="12">
        <f t="shared" si="1"/>
        <v>78.848771929824565</v>
      </c>
      <c r="D13" s="2">
        <v>18.34</v>
      </c>
      <c r="E13" s="2">
        <v>120</v>
      </c>
      <c r="F13" s="9">
        <f>'201201'!D13</f>
        <v>56.491228070175438</v>
      </c>
      <c r="G13" s="1"/>
      <c r="H13" s="8">
        <f>'201201'!C13</f>
        <v>3</v>
      </c>
      <c r="I13" s="1" t="s">
        <v>89</v>
      </c>
    </row>
    <row r="14" spans="1:9" x14ac:dyDescent="0.15">
      <c r="A14" s="8">
        <v>5</v>
      </c>
      <c r="B14" s="8" t="s">
        <v>8</v>
      </c>
      <c r="C14" s="12">
        <f t="shared" si="1"/>
        <v>8.9933333333333323</v>
      </c>
      <c r="D14" s="2">
        <v>29.16</v>
      </c>
      <c r="E14" s="2"/>
      <c r="F14" s="9">
        <f>'201201'!D14</f>
        <v>19.166666666666668</v>
      </c>
      <c r="G14" s="1"/>
      <c r="H14" s="8">
        <f>'201201'!C14</f>
        <v>1</v>
      </c>
      <c r="I14" s="1"/>
    </row>
    <row r="15" spans="1:9" x14ac:dyDescent="0.15">
      <c r="A15" s="8">
        <v>6</v>
      </c>
      <c r="B15" s="8" t="s">
        <v>9</v>
      </c>
      <c r="C15" s="12">
        <f t="shared" si="1"/>
        <v>65.126666666666665</v>
      </c>
      <c r="D15" s="2">
        <v>5.46</v>
      </c>
      <c r="E15" s="2">
        <v>100</v>
      </c>
      <c r="F15" s="9">
        <f>'201201'!D15</f>
        <v>38.333333333333336</v>
      </c>
      <c r="G15" s="1"/>
      <c r="H15" s="8">
        <f>'201201'!C15</f>
        <v>2</v>
      </c>
      <c r="I15" s="1" t="s">
        <v>128</v>
      </c>
    </row>
    <row r="16" spans="1:9" x14ac:dyDescent="0.15">
      <c r="A16" s="8">
        <v>7</v>
      </c>
      <c r="B16" s="8" t="s">
        <v>10</v>
      </c>
      <c r="C16" s="12">
        <f t="shared" si="1"/>
        <v>44.282105263157888</v>
      </c>
      <c r="D16" s="2">
        <v>3.94</v>
      </c>
      <c r="E16" s="2">
        <v>120</v>
      </c>
      <c r="F16" s="9">
        <f>'201201'!D16</f>
        <v>75.65789473684211</v>
      </c>
      <c r="G16" s="1"/>
      <c r="H16" s="8">
        <f>'201201'!C16</f>
        <v>4</v>
      </c>
      <c r="I16" s="1" t="s">
        <v>129</v>
      </c>
    </row>
    <row r="17" spans="1:9" x14ac:dyDescent="0.15">
      <c r="A17" s="8">
        <v>8</v>
      </c>
      <c r="B17" s="8" t="s">
        <v>11</v>
      </c>
      <c r="C17" s="12">
        <f t="shared" si="1"/>
        <v>183.03543859649125</v>
      </c>
      <c r="D17" s="2">
        <v>2.36</v>
      </c>
      <c r="E17" s="2">
        <v>220</v>
      </c>
      <c r="F17" s="9">
        <f>'201201'!D17</f>
        <v>37.324561403508774</v>
      </c>
      <c r="G17" s="1"/>
      <c r="H17" s="8">
        <f>'201201'!C17</f>
        <v>2</v>
      </c>
      <c r="I17" s="1" t="s">
        <v>154</v>
      </c>
    </row>
    <row r="18" spans="1:9" x14ac:dyDescent="0.15">
      <c r="A18" s="8">
        <v>9</v>
      </c>
      <c r="B18" s="8" t="s">
        <v>12</v>
      </c>
      <c r="C18" s="12">
        <f t="shared" si="1"/>
        <v>72.058771929824573</v>
      </c>
      <c r="D18" s="2">
        <v>11.55</v>
      </c>
      <c r="E18" s="2">
        <v>120</v>
      </c>
      <c r="F18" s="9">
        <f>'201201'!D18</f>
        <v>56.491228070175438</v>
      </c>
      <c r="G18" s="1"/>
      <c r="H18" s="8">
        <f>'201201'!C18</f>
        <v>3</v>
      </c>
      <c r="I18" s="1" t="s">
        <v>138</v>
      </c>
    </row>
    <row r="19" spans="1:9" x14ac:dyDescent="0.15">
      <c r="A19" s="8">
        <v>10</v>
      </c>
      <c r="B19" s="8" t="s">
        <v>13</v>
      </c>
      <c r="C19" s="12">
        <f t="shared" si="1"/>
        <v>89.032105263157888</v>
      </c>
      <c r="D19" s="2">
        <v>48.69</v>
      </c>
      <c r="E19" s="2">
        <v>120</v>
      </c>
      <c r="F19" s="9">
        <f>'201201'!D19</f>
        <v>75.65789473684211</v>
      </c>
      <c r="G19" s="1"/>
      <c r="H19" s="8">
        <f>'201201'!C19</f>
        <v>4</v>
      </c>
      <c r="I19" s="1" t="s">
        <v>82</v>
      </c>
    </row>
    <row r="20" spans="1:9" x14ac:dyDescent="0.15">
      <c r="A20" s="8">
        <v>11</v>
      </c>
      <c r="B20" s="8" t="s">
        <v>14</v>
      </c>
      <c r="C20" s="12">
        <f t="shared" si="1"/>
        <v>92.985438596491235</v>
      </c>
      <c r="D20" s="2">
        <v>12.31</v>
      </c>
      <c r="E20" s="2">
        <v>120</v>
      </c>
      <c r="F20" s="9">
        <f>'201201'!D20</f>
        <v>37.324561403508774</v>
      </c>
      <c r="G20" s="1"/>
      <c r="H20" s="8">
        <f>'201201'!C20</f>
        <v>2</v>
      </c>
      <c r="I20" s="1" t="s">
        <v>89</v>
      </c>
    </row>
    <row r="21" spans="1:9" x14ac:dyDescent="0.15">
      <c r="A21" s="8">
        <v>12</v>
      </c>
      <c r="B21" s="8" t="s">
        <v>15</v>
      </c>
      <c r="C21" s="12">
        <f t="shared" si="1"/>
        <v>59.666666666666664</v>
      </c>
      <c r="D21" s="2">
        <v>0</v>
      </c>
      <c r="E21" s="2">
        <v>100</v>
      </c>
      <c r="F21" s="9">
        <f>'201201'!D21</f>
        <v>38.333333333333336</v>
      </c>
      <c r="G21" s="1"/>
      <c r="H21" s="8">
        <f>'201201'!C21</f>
        <v>2</v>
      </c>
      <c r="I21" s="1" t="s">
        <v>128</v>
      </c>
    </row>
    <row r="22" spans="1:9" x14ac:dyDescent="0.15">
      <c r="A22" s="8">
        <v>13</v>
      </c>
      <c r="B22" s="8" t="s">
        <v>16</v>
      </c>
      <c r="C22" s="12">
        <f t="shared" si="1"/>
        <v>54.823333333333338</v>
      </c>
      <c r="D22" s="2">
        <v>35.49</v>
      </c>
      <c r="E22" s="2">
        <v>100</v>
      </c>
      <c r="F22" s="9">
        <f>'201201'!D22</f>
        <v>76.666666666666671</v>
      </c>
      <c r="G22" s="1"/>
      <c r="H22" s="8">
        <f>'201201'!C22</f>
        <v>4</v>
      </c>
      <c r="I22" s="1" t="s">
        <v>90</v>
      </c>
    </row>
    <row r="23" spans="1:9" x14ac:dyDescent="0.15">
      <c r="A23" s="8">
        <v>14</v>
      </c>
      <c r="B23" s="8" t="s">
        <v>17</v>
      </c>
      <c r="C23" s="12">
        <f t="shared" si="1"/>
        <v>44.19</v>
      </c>
      <c r="D23" s="2">
        <v>44.19</v>
      </c>
      <c r="E23" s="2"/>
      <c r="F23" s="9">
        <f>'201201'!D23</f>
        <v>0</v>
      </c>
      <c r="G23" s="1"/>
      <c r="H23" s="8">
        <f>'201201'!C23</f>
        <v>0</v>
      </c>
      <c r="I23" s="1"/>
    </row>
    <row r="24" spans="1:9" x14ac:dyDescent="0.15">
      <c r="A24" s="8">
        <v>15</v>
      </c>
      <c r="B24" s="8" t="s">
        <v>18</v>
      </c>
      <c r="C24" s="12">
        <f t="shared" si="1"/>
        <v>48.59</v>
      </c>
      <c r="D24" s="2">
        <v>9.09</v>
      </c>
      <c r="E24" s="2">
        <v>100</v>
      </c>
      <c r="F24" s="9">
        <f>'201201'!D24</f>
        <v>57.5</v>
      </c>
      <c r="G24" s="1"/>
      <c r="H24" s="8">
        <f>'201201'!C24</f>
        <v>3</v>
      </c>
      <c r="I24" s="1" t="s">
        <v>90</v>
      </c>
    </row>
    <row r="25" spans="1:9" x14ac:dyDescent="0.15">
      <c r="A25" s="8">
        <v>16</v>
      </c>
      <c r="B25" s="8" t="s">
        <v>19</v>
      </c>
      <c r="C25" s="12">
        <f t="shared" si="1"/>
        <v>55.702105263157904</v>
      </c>
      <c r="D25" s="2">
        <v>15.36</v>
      </c>
      <c r="E25" s="2">
        <v>120</v>
      </c>
      <c r="F25" s="9">
        <f>'201201'!D25</f>
        <v>75.65789473684211</v>
      </c>
      <c r="G25" s="1"/>
      <c r="H25" s="8">
        <f>'201201'!C25</f>
        <v>4</v>
      </c>
      <c r="I25" s="1" t="s">
        <v>91</v>
      </c>
    </row>
    <row r="26" spans="1:9" x14ac:dyDescent="0.15">
      <c r="A26" s="8">
        <v>17</v>
      </c>
      <c r="B26" s="8" t="s">
        <v>20</v>
      </c>
      <c r="C26" s="12">
        <f t="shared" si="1"/>
        <v>40.686666666666675</v>
      </c>
      <c r="D26" s="2">
        <v>51.02</v>
      </c>
      <c r="E26" s="2">
        <v>30</v>
      </c>
      <c r="F26" s="9">
        <f>'201201'!D26</f>
        <v>38.333333333333336</v>
      </c>
      <c r="G26" s="1"/>
      <c r="H26" s="8">
        <f>'201201'!C26</f>
        <v>2</v>
      </c>
      <c r="I26" s="1" t="s">
        <v>155</v>
      </c>
    </row>
    <row r="27" spans="1:9" x14ac:dyDescent="0.15">
      <c r="A27" s="8">
        <v>18</v>
      </c>
      <c r="B27" s="8" t="s">
        <v>21</v>
      </c>
      <c r="C27" s="12">
        <f t="shared" si="1"/>
        <v>71.476666666666659</v>
      </c>
      <c r="D27" s="2">
        <v>11.81</v>
      </c>
      <c r="E27" s="2">
        <v>100</v>
      </c>
      <c r="F27" s="9">
        <f>'201201'!D27</f>
        <v>38.333333333333336</v>
      </c>
      <c r="G27" s="1"/>
      <c r="H27" s="8">
        <f>'201201'!C27</f>
        <v>2</v>
      </c>
      <c r="I27" s="1" t="s">
        <v>128</v>
      </c>
    </row>
    <row r="28" spans="1:9" x14ac:dyDescent="0.15">
      <c r="A28" s="8">
        <v>19</v>
      </c>
      <c r="B28" s="8" t="s">
        <v>22</v>
      </c>
      <c r="C28" s="12">
        <f t="shared" si="1"/>
        <v>98.558771929824573</v>
      </c>
      <c r="D28" s="2">
        <v>38.049999999999997</v>
      </c>
      <c r="E28" s="2">
        <v>120</v>
      </c>
      <c r="F28" s="9">
        <f>'201201'!D28</f>
        <v>56.491228070175438</v>
      </c>
      <c r="G28" s="1"/>
      <c r="H28" s="8">
        <f>'201201'!C28</f>
        <v>3</v>
      </c>
      <c r="I28" s="1" t="s">
        <v>130</v>
      </c>
    </row>
    <row r="29" spans="1:9" x14ac:dyDescent="0.15">
      <c r="A29" s="8">
        <v>20</v>
      </c>
      <c r="B29" s="8" t="s">
        <v>23</v>
      </c>
      <c r="C29" s="12">
        <f t="shared" si="1"/>
        <v>5.675438596491226</v>
      </c>
      <c r="D29" s="2">
        <v>0</v>
      </c>
      <c r="E29" s="2">
        <v>45</v>
      </c>
      <c r="F29" s="9">
        <f>'201201'!D29</f>
        <v>37.324561403508774</v>
      </c>
      <c r="G29" s="1"/>
      <c r="H29" s="8">
        <f>'201201'!C29</f>
        <v>2</v>
      </c>
      <c r="I29" s="1" t="s">
        <v>143</v>
      </c>
    </row>
    <row r="30" spans="1:9" x14ac:dyDescent="0.15">
      <c r="A30" s="8">
        <v>21</v>
      </c>
      <c r="B30" s="8" t="s">
        <v>24</v>
      </c>
      <c r="C30" s="12">
        <f t="shared" si="1"/>
        <v>98.25333333333333</v>
      </c>
      <c r="D30" s="2">
        <v>18.420000000000002</v>
      </c>
      <c r="E30" s="2">
        <v>100</v>
      </c>
      <c r="F30" s="9">
        <f>'201201'!D30</f>
        <v>19.166666666666668</v>
      </c>
      <c r="G30" s="1"/>
      <c r="H30" s="8">
        <f>'201201'!C30</f>
        <v>1</v>
      </c>
      <c r="I30" s="1" t="s">
        <v>144</v>
      </c>
    </row>
    <row r="31" spans="1:9" x14ac:dyDescent="0.15">
      <c r="A31" s="8">
        <v>22</v>
      </c>
      <c r="B31" s="8" t="s">
        <v>117</v>
      </c>
      <c r="C31" s="12">
        <f t="shared" si="1"/>
        <v>79.833333333333329</v>
      </c>
      <c r="D31" s="2">
        <v>0</v>
      </c>
      <c r="E31" s="2">
        <v>100</v>
      </c>
      <c r="F31" s="9">
        <f>'201201'!D31</f>
        <v>19.166666666666668</v>
      </c>
      <c r="G31" s="1"/>
      <c r="H31" s="8">
        <f>'201201'!C31</f>
        <v>1</v>
      </c>
      <c r="I31" s="1" t="s">
        <v>144</v>
      </c>
    </row>
    <row r="32" spans="1:9" x14ac:dyDescent="0.15">
      <c r="A32" s="8">
        <v>23</v>
      </c>
      <c r="B32" s="8" t="s">
        <v>25</v>
      </c>
      <c r="C32" s="12">
        <f t="shared" si="1"/>
        <v>28.96</v>
      </c>
      <c r="D32" s="2">
        <v>28.96</v>
      </c>
      <c r="E32" s="2"/>
      <c r="F32" s="9">
        <f>'201201'!D32</f>
        <v>0</v>
      </c>
      <c r="G32" s="1"/>
      <c r="H32" s="8">
        <f>'201201'!C32</f>
        <v>0</v>
      </c>
      <c r="I32" s="1"/>
    </row>
    <row r="33" spans="1:9" x14ac:dyDescent="0.15">
      <c r="A33" s="8">
        <v>24</v>
      </c>
      <c r="B33" s="8" t="s">
        <v>26</v>
      </c>
      <c r="C33" s="12">
        <f t="shared" si="1"/>
        <v>99.803333333333327</v>
      </c>
      <c r="D33" s="2">
        <v>19.97</v>
      </c>
      <c r="E33" s="2">
        <v>100</v>
      </c>
      <c r="F33" s="9">
        <f>'201201'!D33</f>
        <v>19.166666666666668</v>
      </c>
      <c r="G33" s="1"/>
      <c r="H33" s="8">
        <f>'201201'!C33</f>
        <v>1</v>
      </c>
      <c r="I33" s="1" t="s">
        <v>139</v>
      </c>
    </row>
    <row r="34" spans="1:9" x14ac:dyDescent="0.15">
      <c r="A34" s="8">
        <v>25</v>
      </c>
      <c r="B34" s="8" t="s">
        <v>27</v>
      </c>
      <c r="C34" s="19">
        <f t="shared" si="1"/>
        <v>-1.1578947368421062</v>
      </c>
      <c r="D34" s="2">
        <v>18</v>
      </c>
      <c r="E34" s="2"/>
      <c r="F34" s="9">
        <f>'201201'!D34</f>
        <v>18.157894736842106</v>
      </c>
      <c r="G34" s="1"/>
      <c r="H34" s="8">
        <f>'201201'!C34</f>
        <v>1</v>
      </c>
      <c r="I34" s="1" t="s">
        <v>65</v>
      </c>
    </row>
    <row r="35" spans="1:9" x14ac:dyDescent="0.15">
      <c r="A35" s="8">
        <v>26</v>
      </c>
      <c r="B35" s="8" t="s">
        <v>28</v>
      </c>
      <c r="C35" s="12">
        <f t="shared" si="1"/>
        <v>129.85</v>
      </c>
      <c r="D35" s="2">
        <v>90.35</v>
      </c>
      <c r="E35" s="2">
        <v>100</v>
      </c>
      <c r="F35" s="9">
        <f>'201201'!D35</f>
        <v>57.5</v>
      </c>
      <c r="G35" s="1"/>
      <c r="H35" s="8">
        <f>'201201'!C35</f>
        <v>3</v>
      </c>
      <c r="I35" s="1" t="s">
        <v>92</v>
      </c>
    </row>
    <row r="36" spans="1:9" x14ac:dyDescent="0.15">
      <c r="A36" s="8">
        <v>27</v>
      </c>
      <c r="B36" s="8" t="s">
        <v>29</v>
      </c>
      <c r="C36" s="12">
        <f t="shared" si="1"/>
        <v>27.743333333333325</v>
      </c>
      <c r="D36" s="2">
        <v>8.41</v>
      </c>
      <c r="E36" s="2">
        <v>100</v>
      </c>
      <c r="F36" s="9">
        <f>'201201'!D36</f>
        <v>76.666666666666671</v>
      </c>
      <c r="G36" s="1"/>
      <c r="H36" s="8">
        <f>'201201'!C36</f>
        <v>4</v>
      </c>
      <c r="I36" s="1" t="s">
        <v>92</v>
      </c>
    </row>
    <row r="37" spans="1:9" x14ac:dyDescent="0.15">
      <c r="A37" s="8">
        <v>28</v>
      </c>
      <c r="B37" s="8" t="s">
        <v>30</v>
      </c>
      <c r="C37" s="12">
        <f t="shared" si="1"/>
        <v>93.62</v>
      </c>
      <c r="D37" s="2">
        <v>54.12</v>
      </c>
      <c r="E37" s="2">
        <v>100</v>
      </c>
      <c r="F37" s="9">
        <f>'201201'!D37</f>
        <v>57.5</v>
      </c>
      <c r="G37" s="1"/>
      <c r="H37" s="8">
        <f>'201201'!C37</f>
        <v>3</v>
      </c>
      <c r="I37" s="1" t="s">
        <v>92</v>
      </c>
    </row>
    <row r="38" spans="1:9" x14ac:dyDescent="0.15">
      <c r="A38" s="8">
        <v>29</v>
      </c>
      <c r="B38" s="8" t="s">
        <v>31</v>
      </c>
      <c r="C38" s="12">
        <f t="shared" si="1"/>
        <v>109.77333333333333</v>
      </c>
      <c r="D38" s="2">
        <v>29.94</v>
      </c>
      <c r="E38" s="2">
        <v>100</v>
      </c>
      <c r="F38" s="9">
        <f>'201201'!D38</f>
        <v>19.166666666666668</v>
      </c>
      <c r="G38" s="1"/>
      <c r="H38" s="8">
        <f>'201201'!C38</f>
        <v>1</v>
      </c>
      <c r="I38" s="1" t="s">
        <v>92</v>
      </c>
    </row>
    <row r="39" spans="1:9" x14ac:dyDescent="0.15">
      <c r="A39" s="8">
        <v>30</v>
      </c>
      <c r="B39" s="8" t="s">
        <v>32</v>
      </c>
      <c r="C39" s="12">
        <f t="shared" si="1"/>
        <v>19.333333333333329</v>
      </c>
      <c r="D39" s="2">
        <v>0</v>
      </c>
      <c r="E39" s="2">
        <v>100</v>
      </c>
      <c r="F39" s="9">
        <f>'201201'!D39</f>
        <v>76.666666666666671</v>
      </c>
      <c r="G39" s="1"/>
      <c r="H39" s="8">
        <f>'201201'!C39</f>
        <v>4</v>
      </c>
      <c r="I39" s="1" t="s">
        <v>131</v>
      </c>
    </row>
    <row r="40" spans="1:9" x14ac:dyDescent="0.15">
      <c r="A40" s="8">
        <v>32</v>
      </c>
      <c r="B40" s="8" t="s">
        <v>33</v>
      </c>
      <c r="C40" s="12">
        <f t="shared" si="1"/>
        <v>55.16</v>
      </c>
      <c r="D40" s="2">
        <v>15.66</v>
      </c>
      <c r="E40" s="2">
        <v>100</v>
      </c>
      <c r="F40" s="9">
        <f>'201201'!D40</f>
        <v>57.5</v>
      </c>
      <c r="G40" s="1"/>
      <c r="H40" s="8">
        <f>'201201'!C40</f>
        <v>3</v>
      </c>
      <c r="I40" s="1" t="s">
        <v>92</v>
      </c>
    </row>
    <row r="41" spans="1:9" x14ac:dyDescent="0.15">
      <c r="A41" s="8">
        <v>33</v>
      </c>
      <c r="B41" s="8" t="s">
        <v>34</v>
      </c>
      <c r="C41" s="12">
        <f t="shared" ref="C41:C70" si="2">D41+E41+G41-F41-H41</f>
        <v>3.38</v>
      </c>
      <c r="D41" s="2">
        <v>3.38</v>
      </c>
      <c r="E41" s="2"/>
      <c r="F41" s="9">
        <f>'201201'!D41</f>
        <v>0</v>
      </c>
      <c r="G41" s="1"/>
      <c r="H41" s="8">
        <f>'201201'!C41</f>
        <v>0</v>
      </c>
      <c r="I41" s="1"/>
    </row>
    <row r="42" spans="1:9" x14ac:dyDescent="0.15">
      <c r="A42" s="8">
        <v>37</v>
      </c>
      <c r="B42" s="8" t="s">
        <v>35</v>
      </c>
      <c r="C42" s="12">
        <f t="shared" si="2"/>
        <v>44.2</v>
      </c>
      <c r="D42" s="2">
        <v>4.7</v>
      </c>
      <c r="E42" s="2">
        <v>100</v>
      </c>
      <c r="F42" s="9">
        <f>'201201'!D42</f>
        <v>57.5</v>
      </c>
      <c r="G42" s="1"/>
      <c r="H42" s="8">
        <f>'201201'!C42</f>
        <v>3</v>
      </c>
      <c r="I42" s="1" t="s">
        <v>92</v>
      </c>
    </row>
    <row r="43" spans="1:9" x14ac:dyDescent="0.15">
      <c r="A43" s="8">
        <v>45</v>
      </c>
      <c r="B43" s="8" t="s">
        <v>36</v>
      </c>
      <c r="C43" s="12">
        <f t="shared" si="2"/>
        <v>59.666666666666664</v>
      </c>
      <c r="D43" s="2">
        <v>0</v>
      </c>
      <c r="E43" s="2">
        <v>100</v>
      </c>
      <c r="F43" s="9">
        <f>'201201'!D43</f>
        <v>38.333333333333336</v>
      </c>
      <c r="G43" s="1"/>
      <c r="H43" s="8">
        <f>'201201'!C43</f>
        <v>2</v>
      </c>
      <c r="I43" s="1" t="s">
        <v>139</v>
      </c>
    </row>
    <row r="44" spans="1:9" x14ac:dyDescent="0.15">
      <c r="A44" s="8">
        <v>55</v>
      </c>
      <c r="B44" s="8" t="s">
        <v>37</v>
      </c>
      <c r="C44" s="12">
        <f t="shared" si="2"/>
        <v>88.243333333333325</v>
      </c>
      <c r="D44" s="2">
        <v>8.41</v>
      </c>
      <c r="E44" s="2">
        <v>100</v>
      </c>
      <c r="F44" s="9">
        <f>'201201'!D44</f>
        <v>19.166666666666668</v>
      </c>
      <c r="G44" s="1"/>
      <c r="H44" s="8">
        <f>'201201'!C44</f>
        <v>1</v>
      </c>
      <c r="I44" s="1" t="s">
        <v>139</v>
      </c>
    </row>
    <row r="45" spans="1:9" x14ac:dyDescent="0.15">
      <c r="A45" s="8">
        <v>69</v>
      </c>
      <c r="B45" s="8" t="s">
        <v>38</v>
      </c>
      <c r="C45" s="12">
        <f t="shared" si="2"/>
        <v>5.75</v>
      </c>
      <c r="D45" s="2">
        <v>5.75</v>
      </c>
      <c r="E45" s="2"/>
      <c r="F45" s="9">
        <f>'201201'!D45</f>
        <v>0</v>
      </c>
      <c r="G45" s="1"/>
      <c r="H45" s="8">
        <f>'201201'!C45</f>
        <v>0</v>
      </c>
      <c r="I45" s="1"/>
    </row>
    <row r="46" spans="1:9" x14ac:dyDescent="0.15">
      <c r="A46" s="8">
        <v>77</v>
      </c>
      <c r="B46" s="8" t="s">
        <v>39</v>
      </c>
      <c r="C46" s="12">
        <f t="shared" si="2"/>
        <v>5.5733333333333341</v>
      </c>
      <c r="D46" s="2">
        <v>-4.26</v>
      </c>
      <c r="E46" s="2">
        <v>30</v>
      </c>
      <c r="F46" s="9">
        <f>'201201'!D46</f>
        <v>19.166666666666668</v>
      </c>
      <c r="G46" s="1"/>
      <c r="H46" s="8">
        <f>'201201'!C46</f>
        <v>1</v>
      </c>
      <c r="I46" s="1" t="s">
        <v>155</v>
      </c>
    </row>
    <row r="47" spans="1:9" x14ac:dyDescent="0.15">
      <c r="A47" s="8">
        <v>86</v>
      </c>
      <c r="B47" s="8" t="s">
        <v>40</v>
      </c>
      <c r="C47" s="12">
        <f t="shared" si="2"/>
        <v>8.41</v>
      </c>
      <c r="D47" s="2">
        <v>8.41</v>
      </c>
      <c r="E47" s="2"/>
      <c r="F47" s="9">
        <f>'201201'!D47</f>
        <v>0</v>
      </c>
      <c r="G47" s="1"/>
      <c r="H47" s="8">
        <f>'201201'!C47</f>
        <v>0</v>
      </c>
      <c r="I47" s="1"/>
    </row>
    <row r="48" spans="1:9" x14ac:dyDescent="0.15">
      <c r="A48" s="8">
        <v>87</v>
      </c>
      <c r="B48" s="8" t="s">
        <v>41</v>
      </c>
      <c r="C48" s="12">
        <f t="shared" si="2"/>
        <v>80.675438596491233</v>
      </c>
      <c r="D48" s="2">
        <v>0</v>
      </c>
      <c r="E48" s="2">
        <v>120</v>
      </c>
      <c r="F48" s="9">
        <f>'201201'!D48</f>
        <v>37.324561403508774</v>
      </c>
      <c r="G48" s="1"/>
      <c r="H48" s="8">
        <f>'201201'!C48</f>
        <v>2</v>
      </c>
      <c r="I48" s="1" t="s">
        <v>140</v>
      </c>
    </row>
    <row r="49" spans="1:9" x14ac:dyDescent="0.15">
      <c r="A49" s="8">
        <v>88</v>
      </c>
      <c r="B49" s="8" t="s">
        <v>42</v>
      </c>
      <c r="C49" s="12">
        <f t="shared" si="2"/>
        <v>86.568771929824564</v>
      </c>
      <c r="D49" s="2">
        <v>26.06</v>
      </c>
      <c r="E49" s="2">
        <v>120</v>
      </c>
      <c r="F49" s="9">
        <f>'201201'!D49</f>
        <v>56.491228070175438</v>
      </c>
      <c r="G49" s="1"/>
      <c r="H49" s="8">
        <f>'201201'!C49</f>
        <v>3</v>
      </c>
      <c r="I49" s="1" t="s">
        <v>130</v>
      </c>
    </row>
    <row r="50" spans="1:9" x14ac:dyDescent="0.15">
      <c r="A50" s="8">
        <v>97</v>
      </c>
      <c r="B50" s="8" t="s">
        <v>43</v>
      </c>
      <c r="C50" s="12">
        <f t="shared" si="2"/>
        <v>70.008771929824547</v>
      </c>
      <c r="D50" s="2">
        <v>0</v>
      </c>
      <c r="E50" s="2">
        <v>190</v>
      </c>
      <c r="F50" s="9">
        <f>'201201'!D50</f>
        <v>113.99122807017545</v>
      </c>
      <c r="G50" s="1"/>
      <c r="H50" s="8">
        <f>'201201'!C50</f>
        <v>6</v>
      </c>
      <c r="I50" s="1" t="s">
        <v>156</v>
      </c>
    </row>
    <row r="51" spans="1:9" x14ac:dyDescent="0.15">
      <c r="A51" s="8">
        <v>98</v>
      </c>
      <c r="B51" s="8" t="s">
        <v>44</v>
      </c>
      <c r="C51" s="12">
        <f t="shared" si="2"/>
        <v>0</v>
      </c>
      <c r="D51" s="2">
        <v>0</v>
      </c>
      <c r="E51" s="2"/>
      <c r="F51" s="9">
        <f>'201201'!D51</f>
        <v>0</v>
      </c>
      <c r="G51" s="1"/>
      <c r="H51" s="8">
        <f>'201201'!C51</f>
        <v>0</v>
      </c>
      <c r="I51" s="1"/>
    </row>
    <row r="52" spans="1:9" x14ac:dyDescent="0.15">
      <c r="A52" s="8">
        <v>99</v>
      </c>
      <c r="B52" s="8" t="s">
        <v>45</v>
      </c>
      <c r="C52" s="12">
        <f t="shared" si="2"/>
        <v>114.60333333333334</v>
      </c>
      <c r="D52" s="2">
        <v>34.770000000000003</v>
      </c>
      <c r="E52" s="2">
        <v>100</v>
      </c>
      <c r="F52" s="9">
        <f>'201201'!D52</f>
        <v>19.166666666666668</v>
      </c>
      <c r="G52" s="1"/>
      <c r="H52" s="8">
        <f>'201201'!C52</f>
        <v>1</v>
      </c>
      <c r="I52" s="1" t="s">
        <v>141</v>
      </c>
    </row>
    <row r="53" spans="1:9" x14ac:dyDescent="0.15">
      <c r="A53" s="8"/>
      <c r="B53" s="8" t="s">
        <v>47</v>
      </c>
      <c r="C53" s="12">
        <f t="shared" si="2"/>
        <v>28.77</v>
      </c>
      <c r="D53" s="2">
        <v>28.77</v>
      </c>
      <c r="E53" s="2"/>
      <c r="F53" s="9">
        <f>'201201'!D53</f>
        <v>0</v>
      </c>
      <c r="G53" s="1"/>
      <c r="H53" s="8">
        <f>'201201'!C53</f>
        <v>0</v>
      </c>
      <c r="I53" s="1"/>
    </row>
    <row r="54" spans="1:9" x14ac:dyDescent="0.15">
      <c r="A54" s="8"/>
      <c r="B54" s="8" t="s">
        <v>48</v>
      </c>
      <c r="C54" s="12">
        <f t="shared" si="2"/>
        <v>13.193333333333332</v>
      </c>
      <c r="D54" s="2">
        <v>33.36</v>
      </c>
      <c r="E54" s="2"/>
      <c r="F54" s="9">
        <f>'201201'!D54</f>
        <v>19.166666666666668</v>
      </c>
      <c r="G54" s="1"/>
      <c r="H54" s="8">
        <f>'201201'!C54</f>
        <v>1</v>
      </c>
      <c r="I54" s="1"/>
    </row>
    <row r="55" spans="1:9" x14ac:dyDescent="0.15">
      <c r="A55" s="8"/>
      <c r="B55" s="8" t="s">
        <v>49</v>
      </c>
      <c r="C55" s="12">
        <f t="shared" si="2"/>
        <v>89.773333333333326</v>
      </c>
      <c r="D55" s="2">
        <v>9.94</v>
      </c>
      <c r="E55" s="2">
        <v>100</v>
      </c>
      <c r="F55" s="9">
        <f>'201201'!D55</f>
        <v>19.166666666666668</v>
      </c>
      <c r="G55" s="1"/>
      <c r="H55" s="8">
        <f>'201201'!C55</f>
        <v>1</v>
      </c>
      <c r="I55" s="1" t="s">
        <v>133</v>
      </c>
    </row>
    <row r="56" spans="1:9" x14ac:dyDescent="0.15">
      <c r="A56" s="8"/>
      <c r="B56" s="8" t="s">
        <v>50</v>
      </c>
      <c r="C56" s="12">
        <f t="shared" si="2"/>
        <v>59.769999999999996</v>
      </c>
      <c r="D56" s="2">
        <v>20.27</v>
      </c>
      <c r="E56" s="2">
        <v>100</v>
      </c>
      <c r="F56" s="9">
        <f>'201201'!D56</f>
        <v>57.5</v>
      </c>
      <c r="G56" s="1"/>
      <c r="H56" s="8">
        <f>'201201'!C56</f>
        <v>3</v>
      </c>
      <c r="I56" s="1" t="s">
        <v>92</v>
      </c>
    </row>
    <row r="57" spans="1:9" x14ac:dyDescent="0.15">
      <c r="A57" s="8"/>
      <c r="B57" s="8" t="s">
        <v>51</v>
      </c>
      <c r="C57" s="12">
        <f t="shared" si="2"/>
        <v>8.41</v>
      </c>
      <c r="D57" s="2">
        <v>8.41</v>
      </c>
      <c r="E57" s="2"/>
      <c r="F57" s="9">
        <f>'201201'!D57</f>
        <v>0</v>
      </c>
      <c r="G57" s="1"/>
      <c r="H57" s="8">
        <f>'201201'!C57</f>
        <v>0</v>
      </c>
      <c r="I57" s="1"/>
    </row>
    <row r="58" spans="1:9" x14ac:dyDescent="0.15">
      <c r="A58" s="8"/>
      <c r="B58" s="8" t="s">
        <v>52</v>
      </c>
      <c r="C58" s="12">
        <f t="shared" si="2"/>
        <v>8.41</v>
      </c>
      <c r="D58" s="2">
        <v>8.41</v>
      </c>
      <c r="E58" s="2"/>
      <c r="F58" s="9">
        <f>'201201'!D58</f>
        <v>0</v>
      </c>
      <c r="G58" s="1"/>
      <c r="H58" s="8">
        <f>'201201'!C58</f>
        <v>0</v>
      </c>
      <c r="I58" s="1"/>
    </row>
    <row r="59" spans="1:9" x14ac:dyDescent="0.15">
      <c r="A59" s="8"/>
      <c r="B59" s="8" t="s">
        <v>53</v>
      </c>
      <c r="C59" s="12">
        <f t="shared" si="2"/>
        <v>60.675438596491226</v>
      </c>
      <c r="D59" s="2">
        <v>0</v>
      </c>
      <c r="E59" s="2">
        <v>100</v>
      </c>
      <c r="F59" s="9">
        <f>'201201'!D59</f>
        <v>37.324561403508774</v>
      </c>
      <c r="G59" s="1"/>
      <c r="H59" s="8">
        <f>'201201'!C59</f>
        <v>2</v>
      </c>
      <c r="I59" s="1" t="s">
        <v>115</v>
      </c>
    </row>
    <row r="60" spans="1:9" x14ac:dyDescent="0.15">
      <c r="A60" s="8"/>
      <c r="B60" s="8" t="s">
        <v>54</v>
      </c>
      <c r="C60" s="12">
        <f t="shared" si="2"/>
        <v>0.8421052631578938</v>
      </c>
      <c r="D60" s="2">
        <v>0</v>
      </c>
      <c r="E60" s="2">
        <v>20</v>
      </c>
      <c r="F60" s="9">
        <f>'201201'!D60</f>
        <v>18.157894736842106</v>
      </c>
      <c r="G60" s="1"/>
      <c r="H60" s="8">
        <f>'201201'!C60</f>
        <v>1</v>
      </c>
      <c r="I60" s="1" t="s">
        <v>114</v>
      </c>
    </row>
    <row r="61" spans="1:9" x14ac:dyDescent="0.15">
      <c r="A61" s="8"/>
      <c r="B61" s="8" t="s">
        <v>55</v>
      </c>
      <c r="C61" s="12">
        <f t="shared" si="2"/>
        <v>50.675438596491226</v>
      </c>
      <c r="D61" s="2">
        <v>0</v>
      </c>
      <c r="E61" s="2">
        <v>90</v>
      </c>
      <c r="F61" s="9">
        <f>'201201'!D61</f>
        <v>37.324561403508774</v>
      </c>
      <c r="G61" s="1"/>
      <c r="H61" s="8">
        <f>'201201'!C61</f>
        <v>2</v>
      </c>
      <c r="I61" s="1" t="s">
        <v>157</v>
      </c>
    </row>
    <row r="62" spans="1:9" x14ac:dyDescent="0.15">
      <c r="A62" s="8"/>
      <c r="B62" s="8" t="s">
        <v>56</v>
      </c>
      <c r="C62" s="12">
        <f t="shared" si="2"/>
        <v>0.8421052631578938</v>
      </c>
      <c r="D62" s="2">
        <v>0</v>
      </c>
      <c r="E62" s="2">
        <v>20</v>
      </c>
      <c r="F62" s="9">
        <f>'201201'!D62</f>
        <v>18.157894736842106</v>
      </c>
      <c r="G62" s="1"/>
      <c r="H62" s="8">
        <f>'201201'!C62</f>
        <v>1</v>
      </c>
      <c r="I62" s="1" t="s">
        <v>65</v>
      </c>
    </row>
    <row r="63" spans="1:9" x14ac:dyDescent="0.15">
      <c r="A63" s="8"/>
      <c r="B63" s="8" t="s">
        <v>0</v>
      </c>
      <c r="C63" s="12">
        <f t="shared" si="2"/>
        <v>45.77</v>
      </c>
      <c r="D63" s="2">
        <v>45.77</v>
      </c>
      <c r="E63" s="2"/>
      <c r="F63" s="9">
        <f>'201201'!D63</f>
        <v>0</v>
      </c>
      <c r="G63" s="1"/>
      <c r="H63" s="8">
        <f>'201201'!C63</f>
        <v>0</v>
      </c>
      <c r="I63" s="1"/>
    </row>
    <row r="64" spans="1:9" x14ac:dyDescent="0.15">
      <c r="A64" s="8"/>
      <c r="B64" s="8" t="s">
        <v>63</v>
      </c>
      <c r="C64" s="12">
        <f t="shared" si="2"/>
        <v>8.41</v>
      </c>
      <c r="D64" s="2">
        <v>8.41</v>
      </c>
      <c r="E64" s="2"/>
      <c r="F64" s="9">
        <f>'201201'!D64</f>
        <v>0</v>
      </c>
      <c r="G64" s="1"/>
      <c r="H64" s="8">
        <f>'201201'!C64</f>
        <v>0</v>
      </c>
      <c r="I64" s="1"/>
    </row>
    <row r="65" spans="1:9" x14ac:dyDescent="0.15">
      <c r="A65" s="8"/>
      <c r="B65" s="8" t="s">
        <v>116</v>
      </c>
      <c r="C65" s="12">
        <f t="shared" si="2"/>
        <v>8.4600000000000009</v>
      </c>
      <c r="D65" s="2">
        <v>8.4600000000000009</v>
      </c>
      <c r="E65" s="2"/>
      <c r="F65" s="9">
        <f>'201201'!D65</f>
        <v>0</v>
      </c>
      <c r="G65" s="1"/>
      <c r="H65" s="8">
        <f>'201201'!C65</f>
        <v>0</v>
      </c>
      <c r="I65" s="1"/>
    </row>
    <row r="66" spans="1:9" x14ac:dyDescent="0.15">
      <c r="A66" s="8"/>
      <c r="B66" s="8" t="s">
        <v>145</v>
      </c>
      <c r="C66" s="12">
        <f t="shared" si="2"/>
        <v>79.833333333333329</v>
      </c>
      <c r="D66" s="2">
        <v>0</v>
      </c>
      <c r="E66" s="2">
        <v>100</v>
      </c>
      <c r="F66" s="9">
        <f>'201201'!D66</f>
        <v>19.166666666666668</v>
      </c>
      <c r="G66" s="1"/>
      <c r="H66" s="8">
        <f>'201201'!C66</f>
        <v>1</v>
      </c>
      <c r="I66" s="1" t="s">
        <v>146</v>
      </c>
    </row>
    <row r="67" spans="1:9" x14ac:dyDescent="0.15">
      <c r="A67" s="8"/>
      <c r="B67" s="8" t="s">
        <v>163</v>
      </c>
      <c r="C67" s="12">
        <f t="shared" si="2"/>
        <v>30</v>
      </c>
      <c r="D67" s="2">
        <v>0</v>
      </c>
      <c r="E67" s="2">
        <v>30</v>
      </c>
      <c r="F67" s="9">
        <f>'201201'!D67</f>
        <v>0</v>
      </c>
      <c r="G67" s="1"/>
      <c r="H67" s="8">
        <f>'201201'!C67</f>
        <v>0</v>
      </c>
      <c r="I67" s="1" t="s">
        <v>155</v>
      </c>
    </row>
    <row r="68" spans="1:9" x14ac:dyDescent="0.15">
      <c r="A68" s="8"/>
      <c r="B68" s="8" t="s">
        <v>158</v>
      </c>
      <c r="C68" s="12">
        <f t="shared" si="2"/>
        <v>30</v>
      </c>
      <c r="D68" s="2">
        <v>0</v>
      </c>
      <c r="E68" s="2">
        <v>30</v>
      </c>
      <c r="F68" s="9">
        <f>'201201'!D68</f>
        <v>0</v>
      </c>
      <c r="G68" s="1"/>
      <c r="H68" s="8">
        <f>'201201'!C68</f>
        <v>0</v>
      </c>
      <c r="I68" s="1" t="s">
        <v>155</v>
      </c>
    </row>
    <row r="69" spans="1:9" x14ac:dyDescent="0.15">
      <c r="A69" s="8"/>
      <c r="B69" s="8" t="s">
        <v>159</v>
      </c>
      <c r="C69" s="12">
        <f t="shared" si="2"/>
        <v>100</v>
      </c>
      <c r="D69" s="2">
        <v>0</v>
      </c>
      <c r="E69" s="2">
        <v>100</v>
      </c>
      <c r="F69" s="9">
        <f>'201201'!D69</f>
        <v>0</v>
      </c>
      <c r="G69" s="1"/>
      <c r="H69" s="8">
        <f>'201201'!C69</f>
        <v>0</v>
      </c>
      <c r="I69" s="1" t="s">
        <v>160</v>
      </c>
    </row>
    <row r="70" spans="1:9" x14ac:dyDescent="0.15">
      <c r="A70" s="8"/>
      <c r="B70" s="8" t="s">
        <v>161</v>
      </c>
      <c r="C70" s="12">
        <f t="shared" si="2"/>
        <v>100</v>
      </c>
      <c r="D70" s="2">
        <v>0</v>
      </c>
      <c r="E70" s="2">
        <v>100</v>
      </c>
      <c r="F70" s="9">
        <f>'201201'!D70</f>
        <v>0</v>
      </c>
      <c r="G70" s="1"/>
      <c r="H70" s="8">
        <f>'201201'!C70</f>
        <v>0</v>
      </c>
      <c r="I70" s="1" t="s">
        <v>160</v>
      </c>
    </row>
    <row r="71" spans="1:9" x14ac:dyDescent="0.15">
      <c r="A71" s="8"/>
      <c r="B71" s="8"/>
      <c r="C71" s="12"/>
      <c r="D71" s="2"/>
      <c r="E71" s="2"/>
      <c r="F71" s="9"/>
      <c r="G71" s="1"/>
      <c r="H71" s="8"/>
      <c r="I71" s="1"/>
    </row>
    <row r="72" spans="1:9" x14ac:dyDescent="0.15">
      <c r="A72" s="8"/>
      <c r="B72" s="8"/>
      <c r="C72" s="12"/>
      <c r="D72" s="2"/>
      <c r="E72" s="2"/>
      <c r="F72" s="9"/>
      <c r="G72" s="1"/>
      <c r="H72" s="8"/>
      <c r="I72" s="1"/>
    </row>
    <row r="73" spans="1:9" x14ac:dyDescent="0.15">
      <c r="A73" s="8"/>
      <c r="B73" s="8"/>
      <c r="C73" s="12"/>
      <c r="D73" s="2"/>
      <c r="E73" s="2"/>
      <c r="F73" s="9"/>
      <c r="G73" s="1"/>
      <c r="H73" s="8"/>
      <c r="I73" s="1"/>
    </row>
    <row r="74" spans="1:9" x14ac:dyDescent="0.15">
      <c r="A74" s="8"/>
      <c r="B74" s="8"/>
      <c r="C74" s="12"/>
      <c r="D74" s="2"/>
      <c r="E74" s="2"/>
      <c r="F74" s="9"/>
      <c r="G74" s="1"/>
      <c r="H74" s="8"/>
      <c r="I74" s="1"/>
    </row>
    <row r="75" spans="1:9" x14ac:dyDescent="0.15">
      <c r="A75" s="8"/>
      <c r="B75" s="8"/>
      <c r="C75" s="12"/>
      <c r="D75" s="2"/>
      <c r="E75" s="2"/>
      <c r="F75" s="9"/>
      <c r="G75" s="1"/>
      <c r="H75" s="8"/>
      <c r="I75" s="1"/>
    </row>
    <row r="76" spans="1:9" x14ac:dyDescent="0.15">
      <c r="A76" s="8"/>
      <c r="B76" s="8"/>
      <c r="C76" s="12"/>
      <c r="D76" s="2"/>
      <c r="E76" s="2"/>
      <c r="F76" s="9"/>
      <c r="G76" s="1"/>
      <c r="H76" s="8"/>
      <c r="I76" s="1"/>
    </row>
    <row r="77" spans="1:9" x14ac:dyDescent="0.15">
      <c r="A77" s="8"/>
      <c r="B77" s="8"/>
      <c r="C77" s="12"/>
      <c r="D77" s="2"/>
      <c r="E77" s="2"/>
      <c r="F77" s="9"/>
      <c r="G77" s="1"/>
      <c r="H77" s="8"/>
      <c r="I77" s="1"/>
    </row>
    <row r="78" spans="1:9" x14ac:dyDescent="0.15">
      <c r="A78" s="8"/>
      <c r="B78" s="8"/>
      <c r="C78" s="12"/>
      <c r="D78" s="2"/>
      <c r="E78" s="2"/>
      <c r="F78" s="9"/>
      <c r="G78" s="1"/>
      <c r="H78" s="8"/>
      <c r="I78" s="1"/>
    </row>
    <row r="79" spans="1:9" x14ac:dyDescent="0.15">
      <c r="A79" s="8"/>
      <c r="B79" s="8"/>
      <c r="C79" s="12"/>
      <c r="D79" s="2"/>
      <c r="E79" s="2"/>
      <c r="F79" s="9"/>
      <c r="G79" s="1"/>
      <c r="H79" s="8"/>
      <c r="I79" s="1"/>
    </row>
    <row r="80" spans="1:9" x14ac:dyDescent="0.15">
      <c r="A80" s="8"/>
      <c r="B80" s="8"/>
      <c r="C80" s="12"/>
      <c r="D80" s="2"/>
      <c r="E80" s="2"/>
      <c r="F80" s="9"/>
      <c r="G80" s="1"/>
      <c r="H80" s="8"/>
      <c r="I80" s="1"/>
    </row>
    <row r="81" spans="1:9" x14ac:dyDescent="0.15">
      <c r="A81" s="8"/>
      <c r="B81" s="8"/>
      <c r="C81" s="12"/>
      <c r="D81" s="2"/>
      <c r="E81" s="2"/>
      <c r="F81" s="9"/>
      <c r="G81" s="1"/>
      <c r="H81" s="8"/>
      <c r="I81" s="1"/>
    </row>
    <row r="82" spans="1:9" x14ac:dyDescent="0.15">
      <c r="A82" s="8"/>
      <c r="B82" s="8"/>
      <c r="C82" s="12"/>
      <c r="D82" s="2"/>
      <c r="E82" s="2"/>
      <c r="F82" s="9"/>
      <c r="G82" s="1"/>
      <c r="H82" s="8"/>
      <c r="I82" s="1"/>
    </row>
    <row r="83" spans="1:9" x14ac:dyDescent="0.15">
      <c r="A83" s="8"/>
      <c r="B83" s="8"/>
      <c r="C83" s="12"/>
      <c r="D83" s="2"/>
      <c r="E83" s="2"/>
      <c r="F83" s="9"/>
      <c r="G83" s="1"/>
      <c r="H83" s="8"/>
      <c r="I83" s="1"/>
    </row>
    <row r="84" spans="1:9" x14ac:dyDescent="0.15">
      <c r="A84" s="8"/>
      <c r="B84" s="8"/>
      <c r="C84" s="12"/>
      <c r="D84" s="2"/>
      <c r="E84" s="2"/>
      <c r="F84" s="9"/>
      <c r="G84" s="1"/>
      <c r="H84" s="8"/>
      <c r="I84" s="1"/>
    </row>
    <row r="85" spans="1:9" x14ac:dyDescent="0.15">
      <c r="A85" s="8"/>
      <c r="B85" s="8"/>
      <c r="C85" s="12"/>
      <c r="D85" s="2"/>
      <c r="E85" s="2"/>
      <c r="F85" s="9"/>
      <c r="G85" s="1"/>
      <c r="H85" s="8"/>
      <c r="I85" s="1"/>
    </row>
    <row r="86" spans="1:9" x14ac:dyDescent="0.15">
      <c r="A86" s="8"/>
      <c r="B86" s="8"/>
      <c r="C86" s="12"/>
      <c r="D86" s="2"/>
      <c r="E86" s="2"/>
      <c r="F86" s="9"/>
      <c r="G86" s="1"/>
      <c r="H86" s="8"/>
      <c r="I86" s="1"/>
    </row>
    <row r="87" spans="1:9" x14ac:dyDescent="0.15">
      <c r="A87" s="8"/>
      <c r="B87" s="8"/>
      <c r="C87" s="12"/>
      <c r="D87" s="2"/>
      <c r="E87" s="2"/>
      <c r="F87" s="9"/>
      <c r="G87" s="1"/>
      <c r="H87" s="8"/>
      <c r="I87" s="1"/>
    </row>
    <row r="88" spans="1:9" x14ac:dyDescent="0.15">
      <c r="A88" s="8"/>
      <c r="B88" s="8"/>
      <c r="C88" s="12"/>
      <c r="D88" s="2"/>
      <c r="E88" s="2"/>
      <c r="F88" s="9"/>
      <c r="G88" s="1"/>
      <c r="H88" s="8"/>
      <c r="I88" s="1"/>
    </row>
    <row r="89" spans="1:9" x14ac:dyDescent="0.15">
      <c r="A89" s="8"/>
      <c r="B89" s="8"/>
      <c r="C89" s="12"/>
      <c r="D89" s="2"/>
      <c r="E89" s="2"/>
      <c r="F89" s="9"/>
      <c r="G89" s="1"/>
      <c r="H89" s="8"/>
      <c r="I89" s="1"/>
    </row>
    <row r="90" spans="1:9" x14ac:dyDescent="0.15">
      <c r="A90" s="8"/>
      <c r="B90" s="8"/>
      <c r="C90" s="12"/>
      <c r="D90" s="2"/>
      <c r="E90" s="2"/>
      <c r="F90" s="9"/>
      <c r="G90" s="1"/>
      <c r="H90" s="8"/>
      <c r="I90" s="1"/>
    </row>
    <row r="91" spans="1:9" x14ac:dyDescent="0.15">
      <c r="A91" s="8"/>
      <c r="B91" s="8"/>
      <c r="C91" s="12"/>
      <c r="D91" s="2"/>
      <c r="E91" s="2"/>
      <c r="F91" s="9"/>
      <c r="G91" s="1"/>
      <c r="H91" s="8"/>
      <c r="I91" s="1"/>
    </row>
    <row r="92" spans="1:9" x14ac:dyDescent="0.15">
      <c r="A92" s="8"/>
      <c r="B92" s="8"/>
      <c r="C92" s="12"/>
      <c r="D92" s="2"/>
      <c r="E92" s="2"/>
      <c r="F92" s="9"/>
      <c r="G92" s="1"/>
      <c r="H92" s="8"/>
      <c r="I92" s="1"/>
    </row>
    <row r="93" spans="1:9" x14ac:dyDescent="0.15">
      <c r="A93" s="8"/>
      <c r="B93" s="8"/>
      <c r="C93" s="12"/>
      <c r="D93" s="2"/>
      <c r="E93" s="2"/>
      <c r="F93" s="9"/>
      <c r="G93" s="1"/>
      <c r="H93" s="8"/>
      <c r="I93" s="1"/>
    </row>
    <row r="94" spans="1:9" x14ac:dyDescent="0.15">
      <c r="A94" s="8"/>
      <c r="B94" s="8"/>
      <c r="C94" s="12"/>
      <c r="D94" s="2"/>
      <c r="E94" s="2"/>
      <c r="F94" s="9"/>
      <c r="G94" s="1"/>
      <c r="H94" s="8"/>
      <c r="I94" s="1"/>
    </row>
    <row r="95" spans="1:9" x14ac:dyDescent="0.15">
      <c r="A95" s="8"/>
      <c r="B95" s="8"/>
      <c r="C95" s="12"/>
      <c r="D95" s="2"/>
      <c r="E95" s="2"/>
      <c r="F95" s="9"/>
      <c r="G95" s="1"/>
      <c r="H95" s="8"/>
      <c r="I95" s="1"/>
    </row>
    <row r="96" spans="1:9" x14ac:dyDescent="0.15">
      <c r="A96" s="8"/>
      <c r="B96" s="8"/>
      <c r="C96" s="12"/>
      <c r="D96" s="2"/>
      <c r="E96" s="2"/>
      <c r="F96" s="9"/>
      <c r="G96" s="1"/>
      <c r="H96" s="8"/>
      <c r="I96" s="1"/>
    </row>
    <row r="97" spans="1:9" x14ac:dyDescent="0.15">
      <c r="A97" s="8"/>
      <c r="B97" s="8"/>
      <c r="C97" s="12"/>
      <c r="D97" s="2"/>
      <c r="E97" s="2"/>
      <c r="F97" s="9"/>
      <c r="G97" s="1"/>
      <c r="H97" s="8"/>
      <c r="I97" s="1"/>
    </row>
    <row r="98" spans="1:9" x14ac:dyDescent="0.15">
      <c r="A98" s="8"/>
      <c r="B98" s="8"/>
      <c r="C98" s="12"/>
      <c r="D98" s="2"/>
      <c r="E98" s="2"/>
      <c r="F98" s="9"/>
      <c r="G98" s="1"/>
      <c r="H98" s="8"/>
      <c r="I98" s="1"/>
    </row>
    <row r="99" spans="1:9" x14ac:dyDescent="0.15">
      <c r="A99" s="8"/>
      <c r="B99" s="8"/>
      <c r="C99" s="12"/>
      <c r="D99" s="2"/>
      <c r="E99" s="2"/>
      <c r="F99" s="9"/>
      <c r="G99" s="1"/>
      <c r="H99" s="8"/>
      <c r="I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43" workbookViewId="0">
      <selection activeCell="B10" sqref="B10"/>
    </sheetView>
  </sheetViews>
  <sheetFormatPr defaultRowHeight="13.5" x14ac:dyDescent="0.15"/>
  <cols>
    <col min="1" max="1" width="11.625" style="3" bestFit="1" customWidth="1"/>
    <col min="2" max="2" width="10.5" customWidth="1"/>
    <col min="3" max="7" width="9" style="3"/>
    <col min="8" max="8" width="39.75" bestFit="1" customWidth="1"/>
  </cols>
  <sheetData>
    <row r="1" spans="1:8" x14ac:dyDescent="0.15">
      <c r="A1" s="14" t="s">
        <v>73</v>
      </c>
      <c r="B1" s="14" t="s">
        <v>80</v>
      </c>
      <c r="C1" s="14" t="s">
        <v>81</v>
      </c>
      <c r="D1" s="14" t="s">
        <v>74</v>
      </c>
      <c r="E1" s="14" t="s">
        <v>78</v>
      </c>
      <c r="F1" s="14" t="s">
        <v>75</v>
      </c>
      <c r="G1" s="14" t="s">
        <v>76</v>
      </c>
      <c r="H1" s="14" t="s">
        <v>77</v>
      </c>
    </row>
    <row r="2" spans="1:8" x14ac:dyDescent="0.15">
      <c r="A2" s="17">
        <v>40442</v>
      </c>
      <c r="B2" s="18">
        <v>268</v>
      </c>
      <c r="C2" s="8">
        <v>268</v>
      </c>
      <c r="D2" s="2" t="s">
        <v>71</v>
      </c>
      <c r="E2" s="2" t="s">
        <v>71</v>
      </c>
      <c r="F2" s="2" t="s">
        <v>13</v>
      </c>
      <c r="G2" s="2" t="s">
        <v>13</v>
      </c>
      <c r="H2" s="1" t="s">
        <v>72</v>
      </c>
    </row>
    <row r="3" spans="1:8" x14ac:dyDescent="0.15">
      <c r="A3" s="17">
        <v>40443</v>
      </c>
      <c r="B3" s="18">
        <v>100</v>
      </c>
      <c r="C3" s="8">
        <f t="shared" ref="C3:C33" si="0">C2+B3</f>
        <v>368</v>
      </c>
      <c r="D3" s="2" t="s">
        <v>13</v>
      </c>
      <c r="E3" s="2" t="s">
        <v>80</v>
      </c>
      <c r="F3" s="2" t="s">
        <v>13</v>
      </c>
      <c r="G3" s="2" t="s">
        <v>13</v>
      </c>
      <c r="H3" s="1"/>
    </row>
    <row r="4" spans="1:8" x14ac:dyDescent="0.15">
      <c r="A4" s="22">
        <v>41179</v>
      </c>
      <c r="B4" s="18">
        <v>100</v>
      </c>
      <c r="C4" s="8">
        <f t="shared" si="0"/>
        <v>468</v>
      </c>
      <c r="D4" s="2" t="s">
        <v>93</v>
      </c>
      <c r="E4" s="2" t="s">
        <v>80</v>
      </c>
      <c r="F4" s="2" t="s">
        <v>13</v>
      </c>
      <c r="G4" s="2" t="s">
        <v>13</v>
      </c>
      <c r="H4" s="1"/>
    </row>
    <row r="5" spans="1:8" x14ac:dyDescent="0.15">
      <c r="A5" s="22">
        <v>41179</v>
      </c>
      <c r="B5" s="18">
        <v>35</v>
      </c>
      <c r="C5" s="8">
        <f t="shared" si="0"/>
        <v>503</v>
      </c>
      <c r="D5" s="2" t="s">
        <v>94</v>
      </c>
      <c r="E5" s="2" t="s">
        <v>80</v>
      </c>
      <c r="F5" s="2" t="s">
        <v>13</v>
      </c>
      <c r="G5" s="2" t="s">
        <v>13</v>
      </c>
      <c r="H5" s="1"/>
    </row>
    <row r="6" spans="1:8" x14ac:dyDescent="0.15">
      <c r="A6" s="22">
        <v>41179</v>
      </c>
      <c r="B6" s="18">
        <v>100</v>
      </c>
      <c r="C6" s="8">
        <f t="shared" si="0"/>
        <v>603</v>
      </c>
      <c r="D6" s="2" t="s">
        <v>95</v>
      </c>
      <c r="E6" s="2" t="s">
        <v>80</v>
      </c>
      <c r="F6" s="2" t="s">
        <v>13</v>
      </c>
      <c r="G6" s="2" t="s">
        <v>13</v>
      </c>
      <c r="H6" s="1"/>
    </row>
    <row r="7" spans="1:8" x14ac:dyDescent="0.15">
      <c r="A7" s="22">
        <v>41179</v>
      </c>
      <c r="B7" s="18">
        <v>100</v>
      </c>
      <c r="C7" s="8">
        <f t="shared" si="0"/>
        <v>703</v>
      </c>
      <c r="D7" s="2" t="s">
        <v>96</v>
      </c>
      <c r="E7" s="2" t="s">
        <v>80</v>
      </c>
      <c r="F7" s="2" t="s">
        <v>13</v>
      </c>
      <c r="G7" s="2" t="s">
        <v>13</v>
      </c>
      <c r="H7" s="1"/>
    </row>
    <row r="8" spans="1:8" x14ac:dyDescent="0.15">
      <c r="A8" s="22">
        <v>41179</v>
      </c>
      <c r="B8" s="18">
        <v>100</v>
      </c>
      <c r="C8" s="8">
        <f t="shared" si="0"/>
        <v>803</v>
      </c>
      <c r="D8" s="2" t="s">
        <v>97</v>
      </c>
      <c r="E8" s="2" t="s">
        <v>80</v>
      </c>
      <c r="F8" s="2" t="s">
        <v>13</v>
      </c>
      <c r="G8" s="2" t="s">
        <v>13</v>
      </c>
      <c r="H8" s="1"/>
    </row>
    <row r="9" spans="1:8" x14ac:dyDescent="0.15">
      <c r="A9" s="22">
        <v>41179</v>
      </c>
      <c r="B9" s="18">
        <v>40</v>
      </c>
      <c r="C9" s="8">
        <f t="shared" si="0"/>
        <v>843</v>
      </c>
      <c r="D9" s="2" t="s">
        <v>98</v>
      </c>
      <c r="E9" s="2" t="s">
        <v>80</v>
      </c>
      <c r="F9" s="2" t="s">
        <v>13</v>
      </c>
      <c r="G9" s="2" t="s">
        <v>13</v>
      </c>
      <c r="H9" s="1"/>
    </row>
    <row r="10" spans="1:8" x14ac:dyDescent="0.15">
      <c r="A10" s="22">
        <v>41179</v>
      </c>
      <c r="B10" s="18">
        <v>100</v>
      </c>
      <c r="C10" s="8">
        <f t="shared" si="0"/>
        <v>943</v>
      </c>
      <c r="D10" s="2" t="s">
        <v>99</v>
      </c>
      <c r="E10" s="2" t="s">
        <v>80</v>
      </c>
      <c r="F10" s="2" t="s">
        <v>13</v>
      </c>
      <c r="G10" s="2" t="s">
        <v>13</v>
      </c>
      <c r="H10" s="1"/>
    </row>
    <row r="11" spans="1:8" x14ac:dyDescent="0.15">
      <c r="A11" s="22">
        <v>41179</v>
      </c>
      <c r="B11" s="18">
        <v>100</v>
      </c>
      <c r="C11" s="8">
        <f t="shared" si="0"/>
        <v>1043</v>
      </c>
      <c r="D11" s="2" t="s">
        <v>100</v>
      </c>
      <c r="E11" s="2" t="s">
        <v>80</v>
      </c>
      <c r="F11" s="2" t="s">
        <v>13</v>
      </c>
      <c r="G11" s="2" t="s">
        <v>13</v>
      </c>
      <c r="H11" s="1"/>
    </row>
    <row r="12" spans="1:8" x14ac:dyDescent="0.15">
      <c r="A12" s="22">
        <v>41179</v>
      </c>
      <c r="B12" s="18">
        <v>100</v>
      </c>
      <c r="C12" s="8">
        <f t="shared" si="0"/>
        <v>1143</v>
      </c>
      <c r="D12" s="2" t="s">
        <v>101</v>
      </c>
      <c r="E12" s="2" t="s">
        <v>80</v>
      </c>
      <c r="F12" s="2" t="s">
        <v>13</v>
      </c>
      <c r="G12" s="2" t="s">
        <v>13</v>
      </c>
      <c r="H12" s="1"/>
    </row>
    <row r="13" spans="1:8" x14ac:dyDescent="0.15">
      <c r="A13" s="22">
        <v>41179</v>
      </c>
      <c r="B13" s="18">
        <v>100</v>
      </c>
      <c r="C13" s="8">
        <f t="shared" si="0"/>
        <v>1243</v>
      </c>
      <c r="D13" s="2" t="s">
        <v>102</v>
      </c>
      <c r="E13" s="2" t="s">
        <v>80</v>
      </c>
      <c r="F13" s="2" t="s">
        <v>13</v>
      </c>
      <c r="G13" s="2" t="s">
        <v>13</v>
      </c>
      <c r="H13" s="1"/>
    </row>
    <row r="14" spans="1:8" x14ac:dyDescent="0.15">
      <c r="A14" s="22">
        <v>41179</v>
      </c>
      <c r="B14" s="18">
        <v>100</v>
      </c>
      <c r="C14" s="8">
        <f t="shared" si="0"/>
        <v>1343</v>
      </c>
      <c r="D14" s="2" t="s">
        <v>103</v>
      </c>
      <c r="E14" s="2" t="s">
        <v>80</v>
      </c>
      <c r="F14" s="2" t="s">
        <v>13</v>
      </c>
      <c r="G14" s="2" t="s">
        <v>13</v>
      </c>
      <c r="H14" s="1"/>
    </row>
    <row r="15" spans="1:8" x14ac:dyDescent="0.15">
      <c r="A15" s="22">
        <v>41179</v>
      </c>
      <c r="B15" s="18">
        <v>30</v>
      </c>
      <c r="C15" s="8">
        <f t="shared" si="0"/>
        <v>1373</v>
      </c>
      <c r="D15" s="2" t="s">
        <v>104</v>
      </c>
      <c r="E15" s="2" t="s">
        <v>80</v>
      </c>
      <c r="F15" s="2" t="s">
        <v>13</v>
      </c>
      <c r="G15" s="2" t="s">
        <v>13</v>
      </c>
      <c r="H15" s="1"/>
    </row>
    <row r="16" spans="1:8" x14ac:dyDescent="0.15">
      <c r="A16" s="22">
        <v>41179</v>
      </c>
      <c r="B16" s="18">
        <v>100</v>
      </c>
      <c r="C16" s="8">
        <f t="shared" si="0"/>
        <v>1473</v>
      </c>
      <c r="D16" s="2" t="s">
        <v>105</v>
      </c>
      <c r="E16" s="2" t="s">
        <v>80</v>
      </c>
      <c r="F16" s="2" t="s">
        <v>13</v>
      </c>
      <c r="G16" s="2" t="s">
        <v>13</v>
      </c>
      <c r="H16" s="1"/>
    </row>
    <row r="17" spans="1:8" x14ac:dyDescent="0.15">
      <c r="A17" s="22">
        <v>41179</v>
      </c>
      <c r="B17" s="18">
        <v>100</v>
      </c>
      <c r="C17" s="8">
        <f t="shared" si="0"/>
        <v>1573</v>
      </c>
      <c r="D17" s="2" t="s">
        <v>106</v>
      </c>
      <c r="E17" s="2" t="s">
        <v>80</v>
      </c>
      <c r="F17" s="2" t="s">
        <v>13</v>
      </c>
      <c r="G17" s="2" t="s">
        <v>13</v>
      </c>
      <c r="H17" s="1"/>
    </row>
    <row r="18" spans="1:8" x14ac:dyDescent="0.15">
      <c r="A18" s="22">
        <v>41179</v>
      </c>
      <c r="B18" s="18">
        <v>100</v>
      </c>
      <c r="C18" s="8">
        <f t="shared" si="0"/>
        <v>1673</v>
      </c>
      <c r="D18" s="2" t="s">
        <v>107</v>
      </c>
      <c r="E18" s="2" t="s">
        <v>80</v>
      </c>
      <c r="F18" s="2" t="s">
        <v>13</v>
      </c>
      <c r="G18" s="2" t="s">
        <v>13</v>
      </c>
      <c r="H18" s="1"/>
    </row>
    <row r="19" spans="1:8" x14ac:dyDescent="0.15">
      <c r="A19" s="22">
        <v>41179</v>
      </c>
      <c r="B19" s="18">
        <v>100</v>
      </c>
      <c r="C19" s="8">
        <f t="shared" si="0"/>
        <v>1773</v>
      </c>
      <c r="D19" s="2" t="s">
        <v>108</v>
      </c>
      <c r="E19" s="2" t="s">
        <v>80</v>
      </c>
      <c r="F19" s="2" t="s">
        <v>13</v>
      </c>
      <c r="G19" s="2" t="s">
        <v>13</v>
      </c>
      <c r="H19" s="1"/>
    </row>
    <row r="20" spans="1:8" x14ac:dyDescent="0.15">
      <c r="A20" s="22">
        <v>41179</v>
      </c>
      <c r="B20" s="18">
        <v>20</v>
      </c>
      <c r="C20" s="8">
        <f t="shared" si="0"/>
        <v>1793</v>
      </c>
      <c r="D20" s="2" t="s">
        <v>98</v>
      </c>
      <c r="E20" s="2" t="s">
        <v>109</v>
      </c>
      <c r="F20" s="2" t="s">
        <v>13</v>
      </c>
      <c r="G20" s="2" t="s">
        <v>13</v>
      </c>
      <c r="H20" s="1"/>
    </row>
    <row r="21" spans="1:8" x14ac:dyDescent="0.15">
      <c r="A21" s="22">
        <v>41179</v>
      </c>
      <c r="B21" s="18">
        <v>-100</v>
      </c>
      <c r="C21" s="8">
        <f t="shared" si="0"/>
        <v>1693</v>
      </c>
      <c r="D21" s="2" t="s">
        <v>110</v>
      </c>
      <c r="E21" s="2" t="s">
        <v>111</v>
      </c>
      <c r="F21" s="2" t="s">
        <v>13</v>
      </c>
      <c r="G21" s="2" t="s">
        <v>13</v>
      </c>
      <c r="H21" s="1" t="s">
        <v>112</v>
      </c>
    </row>
    <row r="22" spans="1:8" x14ac:dyDescent="0.15">
      <c r="A22" s="22">
        <v>41179</v>
      </c>
      <c r="B22" s="18">
        <v>-345</v>
      </c>
      <c r="C22" s="8">
        <f t="shared" si="0"/>
        <v>1348</v>
      </c>
      <c r="D22" s="2" t="s">
        <v>110</v>
      </c>
      <c r="E22" s="2" t="s">
        <v>111</v>
      </c>
      <c r="F22" s="2" t="s">
        <v>13</v>
      </c>
      <c r="G22" s="2" t="s">
        <v>13</v>
      </c>
      <c r="H22" s="1"/>
    </row>
    <row r="23" spans="1:8" x14ac:dyDescent="0.15">
      <c r="A23" s="17">
        <v>41191</v>
      </c>
      <c r="B23" s="18">
        <v>100</v>
      </c>
      <c r="C23" s="8">
        <f t="shared" si="0"/>
        <v>1448</v>
      </c>
      <c r="D23" s="2" t="s">
        <v>118</v>
      </c>
      <c r="E23" s="2" t="s">
        <v>80</v>
      </c>
      <c r="F23" s="2" t="s">
        <v>13</v>
      </c>
      <c r="G23" s="2" t="s">
        <v>13</v>
      </c>
      <c r="H23" s="1"/>
    </row>
    <row r="24" spans="1:8" x14ac:dyDescent="0.15">
      <c r="A24" s="17">
        <v>41191</v>
      </c>
      <c r="B24" s="18">
        <v>100</v>
      </c>
      <c r="C24" s="8">
        <f t="shared" si="0"/>
        <v>1548</v>
      </c>
      <c r="D24" s="2" t="s">
        <v>119</v>
      </c>
      <c r="E24" s="2" t="s">
        <v>80</v>
      </c>
      <c r="F24" s="2" t="s">
        <v>13</v>
      </c>
      <c r="G24" s="2" t="s">
        <v>13</v>
      </c>
      <c r="H24" s="1"/>
    </row>
    <row r="25" spans="1:8" x14ac:dyDescent="0.15">
      <c r="A25" s="17">
        <v>41191</v>
      </c>
      <c r="B25" s="18">
        <v>100</v>
      </c>
      <c r="C25" s="8">
        <f t="shared" si="0"/>
        <v>1648</v>
      </c>
      <c r="D25" s="2" t="s">
        <v>120</v>
      </c>
      <c r="E25" s="2" t="s">
        <v>80</v>
      </c>
      <c r="F25" s="2" t="s">
        <v>13</v>
      </c>
      <c r="G25" s="2" t="s">
        <v>13</v>
      </c>
      <c r="H25" s="1"/>
    </row>
    <row r="26" spans="1:8" x14ac:dyDescent="0.15">
      <c r="A26" s="17">
        <v>41191</v>
      </c>
      <c r="B26" s="18">
        <v>70</v>
      </c>
      <c r="C26" s="8">
        <f t="shared" si="0"/>
        <v>1718</v>
      </c>
      <c r="D26" s="2" t="s">
        <v>121</v>
      </c>
      <c r="E26" s="2" t="s">
        <v>80</v>
      </c>
      <c r="F26" s="2" t="s">
        <v>13</v>
      </c>
      <c r="G26" s="2" t="s">
        <v>13</v>
      </c>
      <c r="H26" s="1"/>
    </row>
    <row r="27" spans="1:8" x14ac:dyDescent="0.15">
      <c r="A27" s="17">
        <v>41191</v>
      </c>
      <c r="B27" s="18">
        <v>100</v>
      </c>
      <c r="C27" s="8">
        <f t="shared" si="0"/>
        <v>1818</v>
      </c>
      <c r="D27" s="2" t="s">
        <v>122</v>
      </c>
      <c r="E27" s="2" t="s">
        <v>80</v>
      </c>
      <c r="F27" s="2" t="s">
        <v>13</v>
      </c>
      <c r="G27" s="2" t="s">
        <v>13</v>
      </c>
      <c r="H27" s="1"/>
    </row>
    <row r="28" spans="1:8" x14ac:dyDescent="0.15">
      <c r="A28" s="17">
        <v>41191</v>
      </c>
      <c r="B28" s="18">
        <v>100</v>
      </c>
      <c r="C28" s="8">
        <f t="shared" si="0"/>
        <v>1918</v>
      </c>
      <c r="D28" s="2" t="s">
        <v>123</v>
      </c>
      <c r="E28" s="2" t="s">
        <v>80</v>
      </c>
      <c r="F28" s="2" t="s">
        <v>13</v>
      </c>
      <c r="G28" s="2" t="s">
        <v>13</v>
      </c>
      <c r="H28" s="1"/>
    </row>
    <row r="29" spans="1:8" x14ac:dyDescent="0.15">
      <c r="A29" s="17">
        <v>41191</v>
      </c>
      <c r="B29" s="18">
        <v>100</v>
      </c>
      <c r="C29" s="8">
        <f t="shared" si="0"/>
        <v>2018</v>
      </c>
      <c r="D29" s="2" t="s">
        <v>124</v>
      </c>
      <c r="E29" s="2" t="s">
        <v>80</v>
      </c>
      <c r="F29" s="2" t="s">
        <v>13</v>
      </c>
      <c r="G29" s="2" t="s">
        <v>13</v>
      </c>
      <c r="H29" s="1"/>
    </row>
    <row r="30" spans="1:8" x14ac:dyDescent="0.15">
      <c r="A30" s="17">
        <v>41191</v>
      </c>
      <c r="B30" s="18">
        <v>100</v>
      </c>
      <c r="C30" s="8">
        <f t="shared" si="0"/>
        <v>2118</v>
      </c>
      <c r="D30" s="2" t="s">
        <v>125</v>
      </c>
      <c r="E30" s="2" t="s">
        <v>80</v>
      </c>
      <c r="F30" s="2" t="s">
        <v>13</v>
      </c>
      <c r="G30" s="2" t="s">
        <v>13</v>
      </c>
      <c r="H30" s="1"/>
    </row>
    <row r="31" spans="1:8" x14ac:dyDescent="0.15">
      <c r="A31" s="17">
        <v>41191</v>
      </c>
      <c r="B31" s="18">
        <v>100</v>
      </c>
      <c r="C31" s="8">
        <f t="shared" si="0"/>
        <v>2218</v>
      </c>
      <c r="D31" s="2" t="s">
        <v>126</v>
      </c>
      <c r="E31" s="2" t="s">
        <v>80</v>
      </c>
      <c r="F31" s="2" t="s">
        <v>13</v>
      </c>
      <c r="G31" s="2" t="s">
        <v>13</v>
      </c>
      <c r="H31" s="1"/>
    </row>
    <row r="32" spans="1:8" x14ac:dyDescent="0.15">
      <c r="A32" s="17">
        <v>41191</v>
      </c>
      <c r="B32" s="18">
        <v>100</v>
      </c>
      <c r="C32" s="8">
        <f t="shared" si="0"/>
        <v>2318</v>
      </c>
      <c r="D32" s="2" t="s">
        <v>132</v>
      </c>
      <c r="E32" s="2" t="s">
        <v>80</v>
      </c>
      <c r="F32" s="2" t="s">
        <v>13</v>
      </c>
      <c r="G32" s="2" t="s">
        <v>13</v>
      </c>
      <c r="H32" s="1"/>
    </row>
    <row r="33" spans="1:8" x14ac:dyDescent="0.15">
      <c r="A33" s="17">
        <v>41191</v>
      </c>
      <c r="B33" s="18">
        <v>-350</v>
      </c>
      <c r="C33" s="8">
        <f t="shared" si="0"/>
        <v>1968</v>
      </c>
      <c r="D33" s="2" t="s">
        <v>110</v>
      </c>
      <c r="E33" s="2" t="s">
        <v>111</v>
      </c>
      <c r="F33" s="2" t="s">
        <v>13</v>
      </c>
      <c r="G33" s="2" t="s">
        <v>13</v>
      </c>
      <c r="H33" s="20"/>
    </row>
    <row r="34" spans="1:8" x14ac:dyDescent="0.15">
      <c r="A34" s="22">
        <v>41193</v>
      </c>
      <c r="B34" s="18">
        <v>100</v>
      </c>
      <c r="C34" s="8">
        <f t="shared" ref="C34:C39" si="1">C33+B34</f>
        <v>2068</v>
      </c>
      <c r="D34" s="2" t="s">
        <v>36</v>
      </c>
      <c r="E34" s="2" t="s">
        <v>80</v>
      </c>
      <c r="F34" s="2" t="s">
        <v>13</v>
      </c>
      <c r="G34" s="2" t="s">
        <v>13</v>
      </c>
      <c r="H34" s="1"/>
    </row>
    <row r="35" spans="1:8" x14ac:dyDescent="0.15">
      <c r="A35" s="22">
        <v>41193</v>
      </c>
      <c r="B35" s="18">
        <v>100</v>
      </c>
      <c r="C35" s="8">
        <f t="shared" si="1"/>
        <v>2168</v>
      </c>
      <c r="D35" s="2" t="s">
        <v>134</v>
      </c>
      <c r="E35" s="2" t="s">
        <v>80</v>
      </c>
      <c r="F35" s="2" t="s">
        <v>13</v>
      </c>
      <c r="G35" s="2" t="s">
        <v>13</v>
      </c>
      <c r="H35" s="1"/>
    </row>
    <row r="36" spans="1:8" x14ac:dyDescent="0.15">
      <c r="A36" s="22">
        <v>41193</v>
      </c>
      <c r="B36" s="18">
        <v>100</v>
      </c>
      <c r="C36" s="8">
        <f t="shared" si="1"/>
        <v>2268</v>
      </c>
      <c r="D36" s="2" t="s">
        <v>45</v>
      </c>
      <c r="E36" s="2" t="s">
        <v>80</v>
      </c>
      <c r="F36" s="2" t="s">
        <v>13</v>
      </c>
      <c r="G36" s="2" t="s">
        <v>13</v>
      </c>
      <c r="H36" s="1"/>
    </row>
    <row r="37" spans="1:8" x14ac:dyDescent="0.15">
      <c r="A37" s="22">
        <v>41193</v>
      </c>
      <c r="B37" s="18">
        <v>100</v>
      </c>
      <c r="C37" s="8">
        <f t="shared" si="1"/>
        <v>2368</v>
      </c>
      <c r="D37" s="2" t="s">
        <v>135</v>
      </c>
      <c r="E37" s="2" t="s">
        <v>80</v>
      </c>
      <c r="F37" s="2" t="s">
        <v>13</v>
      </c>
      <c r="G37" s="2" t="s">
        <v>13</v>
      </c>
      <c r="H37" s="1"/>
    </row>
    <row r="38" spans="1:8" x14ac:dyDescent="0.15">
      <c r="A38" s="22">
        <v>41193</v>
      </c>
      <c r="B38" s="18">
        <v>100</v>
      </c>
      <c r="C38" s="8">
        <f t="shared" si="1"/>
        <v>2468</v>
      </c>
      <c r="D38" s="2" t="s">
        <v>26</v>
      </c>
      <c r="E38" s="2" t="s">
        <v>80</v>
      </c>
      <c r="F38" s="2" t="s">
        <v>13</v>
      </c>
      <c r="G38" s="2" t="s">
        <v>13</v>
      </c>
      <c r="H38" s="1"/>
    </row>
    <row r="39" spans="1:8" x14ac:dyDescent="0.15">
      <c r="A39" s="22">
        <v>41193</v>
      </c>
      <c r="B39" s="18">
        <v>100</v>
      </c>
      <c r="C39" s="8">
        <f t="shared" si="1"/>
        <v>2568</v>
      </c>
      <c r="D39" s="2" t="s">
        <v>136</v>
      </c>
      <c r="E39" s="2" t="s">
        <v>80</v>
      </c>
      <c r="F39" s="2" t="s">
        <v>13</v>
      </c>
      <c r="G39" s="2" t="s">
        <v>13</v>
      </c>
      <c r="H39" s="20"/>
    </row>
    <row r="40" spans="1:8" x14ac:dyDescent="0.15">
      <c r="A40" s="22">
        <v>41193</v>
      </c>
      <c r="B40" s="18">
        <v>-340</v>
      </c>
      <c r="C40" s="8">
        <f t="shared" ref="C40:C45" si="2">C39+B40</f>
        <v>2228</v>
      </c>
      <c r="D40" s="2" t="s">
        <v>110</v>
      </c>
      <c r="E40" s="2" t="s">
        <v>111</v>
      </c>
      <c r="F40" s="2" t="s">
        <v>13</v>
      </c>
      <c r="G40" s="2" t="s">
        <v>13</v>
      </c>
      <c r="H40" s="1" t="s">
        <v>137</v>
      </c>
    </row>
    <row r="41" spans="1:8" x14ac:dyDescent="0.15">
      <c r="A41" s="17">
        <v>41198</v>
      </c>
      <c r="B41" s="18">
        <v>100</v>
      </c>
      <c r="C41" s="8">
        <f t="shared" si="2"/>
        <v>2328</v>
      </c>
      <c r="D41" s="2" t="s">
        <v>117</v>
      </c>
      <c r="E41" s="2" t="s">
        <v>80</v>
      </c>
      <c r="F41" s="2" t="s">
        <v>13</v>
      </c>
      <c r="G41" s="2" t="s">
        <v>13</v>
      </c>
      <c r="H41" s="1"/>
    </row>
    <row r="42" spans="1:8" x14ac:dyDescent="0.15">
      <c r="A42" s="17">
        <v>41198</v>
      </c>
      <c r="B42" s="18">
        <v>100</v>
      </c>
      <c r="C42" s="8">
        <f t="shared" si="2"/>
        <v>2428</v>
      </c>
      <c r="D42" s="2" t="s">
        <v>24</v>
      </c>
      <c r="E42" s="2" t="s">
        <v>80</v>
      </c>
      <c r="F42" s="2" t="s">
        <v>13</v>
      </c>
      <c r="G42" s="2" t="s">
        <v>13</v>
      </c>
      <c r="H42" s="1"/>
    </row>
    <row r="43" spans="1:8" x14ac:dyDescent="0.15">
      <c r="A43" s="17">
        <v>41198</v>
      </c>
      <c r="B43" s="18">
        <v>100</v>
      </c>
      <c r="C43" s="8">
        <f t="shared" si="2"/>
        <v>2528</v>
      </c>
      <c r="D43" s="2" t="s">
        <v>147</v>
      </c>
      <c r="E43" s="2" t="s">
        <v>80</v>
      </c>
      <c r="F43" s="2" t="s">
        <v>13</v>
      </c>
      <c r="G43" s="2" t="s">
        <v>13</v>
      </c>
      <c r="H43" s="1"/>
    </row>
    <row r="44" spans="1:8" x14ac:dyDescent="0.15">
      <c r="A44" s="17">
        <v>41198</v>
      </c>
      <c r="B44" s="18">
        <v>100</v>
      </c>
      <c r="C44" s="8">
        <f t="shared" si="2"/>
        <v>2628</v>
      </c>
      <c r="D44" s="2" t="s">
        <v>148</v>
      </c>
      <c r="E44" s="2" t="s">
        <v>80</v>
      </c>
      <c r="F44" s="2" t="s">
        <v>13</v>
      </c>
      <c r="G44" s="2" t="s">
        <v>13</v>
      </c>
      <c r="H44" s="1"/>
    </row>
    <row r="45" spans="1:8" x14ac:dyDescent="0.15">
      <c r="A45" s="17">
        <v>41198</v>
      </c>
      <c r="B45" s="18">
        <v>25</v>
      </c>
      <c r="C45" s="8">
        <f t="shared" si="2"/>
        <v>2653</v>
      </c>
      <c r="D45" s="2" t="s">
        <v>149</v>
      </c>
      <c r="E45" s="2" t="s">
        <v>80</v>
      </c>
      <c r="F45" s="2" t="s">
        <v>13</v>
      </c>
      <c r="G45" s="2" t="s">
        <v>13</v>
      </c>
      <c r="H45" s="20"/>
    </row>
    <row r="46" spans="1:8" x14ac:dyDescent="0.15">
      <c r="A46" s="17">
        <v>41198</v>
      </c>
      <c r="B46" s="18">
        <v>-345</v>
      </c>
      <c r="C46" s="8">
        <f t="shared" ref="C46:C51" si="3">C45+B46</f>
        <v>2308</v>
      </c>
      <c r="D46" s="2" t="s">
        <v>110</v>
      </c>
      <c r="E46" s="2" t="s">
        <v>111</v>
      </c>
      <c r="F46" s="2" t="s">
        <v>13</v>
      </c>
      <c r="G46" s="2" t="s">
        <v>13</v>
      </c>
      <c r="H46" s="1"/>
    </row>
    <row r="47" spans="1:8" x14ac:dyDescent="0.15">
      <c r="A47" s="22">
        <v>41200</v>
      </c>
      <c r="B47" s="18">
        <v>200</v>
      </c>
      <c r="C47" s="8">
        <f t="shared" si="3"/>
        <v>2508</v>
      </c>
      <c r="D47" s="2" t="s">
        <v>11</v>
      </c>
      <c r="E47" s="2" t="s">
        <v>80</v>
      </c>
      <c r="F47" s="2" t="s">
        <v>13</v>
      </c>
      <c r="G47" s="2" t="s">
        <v>13</v>
      </c>
      <c r="H47" s="1"/>
    </row>
    <row r="48" spans="1:8" x14ac:dyDescent="0.15">
      <c r="A48" s="22">
        <v>41200</v>
      </c>
      <c r="B48" s="18">
        <v>100</v>
      </c>
      <c r="C48" s="8">
        <f t="shared" si="3"/>
        <v>2608</v>
      </c>
      <c r="D48" s="2" t="s">
        <v>24</v>
      </c>
      <c r="E48" s="2" t="s">
        <v>150</v>
      </c>
      <c r="F48" s="2" t="s">
        <v>13</v>
      </c>
      <c r="G48" s="2" t="s">
        <v>13</v>
      </c>
      <c r="H48" s="1"/>
    </row>
    <row r="49" spans="1:8" x14ac:dyDescent="0.15">
      <c r="A49" s="22">
        <v>41200</v>
      </c>
      <c r="B49" s="18">
        <v>100</v>
      </c>
      <c r="C49" s="8">
        <f t="shared" si="3"/>
        <v>2708</v>
      </c>
      <c r="D49" s="2" t="s">
        <v>151</v>
      </c>
      <c r="E49" s="2" t="s">
        <v>80</v>
      </c>
      <c r="F49" s="2" t="s">
        <v>13</v>
      </c>
      <c r="G49" s="2" t="s">
        <v>13</v>
      </c>
      <c r="H49" s="1"/>
    </row>
    <row r="50" spans="1:8" x14ac:dyDescent="0.15">
      <c r="A50" s="22">
        <v>41200</v>
      </c>
      <c r="B50" s="18">
        <v>30</v>
      </c>
      <c r="C50" s="8">
        <f t="shared" si="3"/>
        <v>2738</v>
      </c>
      <c r="D50" s="2" t="s">
        <v>152</v>
      </c>
      <c r="E50" s="2" t="s">
        <v>80</v>
      </c>
      <c r="F50" s="2" t="s">
        <v>13</v>
      </c>
      <c r="G50" s="2" t="s">
        <v>13</v>
      </c>
      <c r="H50" s="1"/>
    </row>
    <row r="51" spans="1:8" x14ac:dyDescent="0.15">
      <c r="A51" s="22">
        <v>41200</v>
      </c>
      <c r="B51" s="18">
        <v>100</v>
      </c>
      <c r="C51" s="8">
        <f t="shared" si="3"/>
        <v>2838</v>
      </c>
      <c r="D51" s="2" t="s">
        <v>153</v>
      </c>
      <c r="E51" s="2" t="s">
        <v>80</v>
      </c>
      <c r="F51" s="2" t="s">
        <v>13</v>
      </c>
      <c r="G51" s="2" t="s">
        <v>13</v>
      </c>
      <c r="H51" s="20"/>
    </row>
    <row r="52" spans="1:8" x14ac:dyDescent="0.15">
      <c r="A52" s="22">
        <v>41200</v>
      </c>
      <c r="B52" s="18">
        <v>100</v>
      </c>
      <c r="C52" s="8">
        <f t="shared" ref="C52:C54" si="4">C51+B52</f>
        <v>2938</v>
      </c>
      <c r="D52" s="2" t="s">
        <v>55</v>
      </c>
      <c r="E52" s="2" t="s">
        <v>80</v>
      </c>
      <c r="F52" s="2" t="s">
        <v>13</v>
      </c>
      <c r="G52" s="2" t="s">
        <v>13</v>
      </c>
      <c r="H52" s="1"/>
    </row>
    <row r="53" spans="1:8" x14ac:dyDescent="0.15">
      <c r="A53" s="22">
        <v>41200</v>
      </c>
      <c r="B53" s="18">
        <v>30</v>
      </c>
      <c r="C53" s="8">
        <f t="shared" si="4"/>
        <v>2968</v>
      </c>
      <c r="D53" s="2" t="s">
        <v>39</v>
      </c>
      <c r="E53" s="2" t="s">
        <v>80</v>
      </c>
      <c r="F53" s="2" t="s">
        <v>13</v>
      </c>
      <c r="G53" s="2" t="s">
        <v>13</v>
      </c>
      <c r="H53" s="20"/>
    </row>
    <row r="54" spans="1:8" x14ac:dyDescent="0.15">
      <c r="A54" s="22">
        <v>41200</v>
      </c>
      <c r="B54" s="18">
        <v>-345</v>
      </c>
      <c r="C54" s="8">
        <f t="shared" si="4"/>
        <v>2623</v>
      </c>
      <c r="D54" s="2" t="s">
        <v>110</v>
      </c>
      <c r="E54" s="2" t="s">
        <v>111</v>
      </c>
      <c r="F54" s="2" t="s">
        <v>13</v>
      </c>
      <c r="G54" s="2" t="s">
        <v>13</v>
      </c>
      <c r="H5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F11" sqref="F11"/>
    </sheetView>
  </sheetViews>
  <sheetFormatPr defaultRowHeight="13.5" x14ac:dyDescent="0.15"/>
  <cols>
    <col min="1" max="1" width="10.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73</v>
      </c>
      <c r="B1" s="14" t="s">
        <v>80</v>
      </c>
      <c r="C1" s="14" t="s">
        <v>81</v>
      </c>
      <c r="D1" s="14" t="s">
        <v>74</v>
      </c>
      <c r="E1" s="14" t="s">
        <v>78</v>
      </c>
      <c r="F1" s="14" t="s">
        <v>75</v>
      </c>
      <c r="G1" s="14" t="s">
        <v>76</v>
      </c>
      <c r="H1" s="14" t="s">
        <v>77</v>
      </c>
    </row>
    <row r="2" spans="1:8" x14ac:dyDescent="0.15">
      <c r="A2" s="17">
        <v>40442</v>
      </c>
      <c r="B2" s="18">
        <v>810</v>
      </c>
      <c r="C2" s="8">
        <v>810</v>
      </c>
      <c r="D2" s="2" t="s">
        <v>71</v>
      </c>
      <c r="E2" s="2" t="s">
        <v>71</v>
      </c>
      <c r="F2" s="2" t="s">
        <v>79</v>
      </c>
      <c r="G2" s="2" t="s">
        <v>79</v>
      </c>
      <c r="H2" s="1" t="s">
        <v>72</v>
      </c>
    </row>
    <row r="3" spans="1:8" x14ac:dyDescent="0.15">
      <c r="A3" s="17">
        <v>40443</v>
      </c>
      <c r="B3" s="18">
        <v>-20</v>
      </c>
      <c r="C3" s="8">
        <f>C2+B3</f>
        <v>790</v>
      </c>
      <c r="D3" s="2" t="s">
        <v>79</v>
      </c>
      <c r="E3" s="2" t="s">
        <v>85</v>
      </c>
      <c r="F3" s="2" t="s">
        <v>79</v>
      </c>
      <c r="G3" s="2" t="s">
        <v>79</v>
      </c>
      <c r="H3" s="1" t="s">
        <v>86</v>
      </c>
    </row>
    <row r="4" spans="1:8" x14ac:dyDescent="0.15">
      <c r="A4" s="2"/>
      <c r="B4" s="18"/>
      <c r="C4" s="18"/>
      <c r="D4" s="2"/>
      <c r="E4" s="2"/>
      <c r="F4" s="2"/>
      <c r="G4" s="2"/>
      <c r="H4" s="1"/>
    </row>
    <row r="5" spans="1:8" x14ac:dyDescent="0.15">
      <c r="A5" s="2"/>
      <c r="B5" s="18"/>
      <c r="C5" s="18"/>
      <c r="D5" s="2"/>
      <c r="E5" s="2"/>
      <c r="F5" s="2"/>
      <c r="G5" s="2"/>
      <c r="H5" s="1"/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opLeftCell="A40" workbookViewId="0">
      <selection activeCell="J66" sqref="J66"/>
    </sheetView>
  </sheetViews>
  <sheetFormatPr defaultRowHeight="13.5" x14ac:dyDescent="0.15"/>
  <cols>
    <col min="1" max="1" width="13.75" style="3" customWidth="1"/>
    <col min="2" max="2" width="9.5" style="3" bestFit="1" customWidth="1"/>
    <col min="3" max="3" width="7.125" style="3" bestFit="1" customWidth="1"/>
    <col min="4" max="4" width="9" style="3"/>
    <col min="5" max="5" width="10.5" style="5" bestFit="1" customWidth="1"/>
    <col min="6" max="6" width="9.75" customWidth="1"/>
    <col min="7" max="7" width="10.5" style="3" bestFit="1" customWidth="1"/>
    <col min="8" max="8" width="11.625" style="3" bestFit="1" customWidth="1"/>
    <col min="9" max="9" width="11.375" style="3" customWidth="1"/>
    <col min="10" max="10" width="11.625" bestFit="1" customWidth="1"/>
  </cols>
  <sheetData>
    <row r="1" spans="1:10" ht="27" x14ac:dyDescent="0.15">
      <c r="A1" s="14" t="s">
        <v>87</v>
      </c>
      <c r="B1" s="14" t="s">
        <v>57</v>
      </c>
      <c r="C1" s="15" t="s">
        <v>66</v>
      </c>
      <c r="D1" s="15" t="s">
        <v>58</v>
      </c>
      <c r="E1" s="16">
        <v>41172</v>
      </c>
      <c r="F1" s="16">
        <v>41179</v>
      </c>
      <c r="G1" s="16">
        <v>41191</v>
      </c>
      <c r="H1" s="16">
        <v>41193</v>
      </c>
      <c r="I1" s="16">
        <v>41198</v>
      </c>
      <c r="J1" s="16">
        <v>41200</v>
      </c>
    </row>
    <row r="2" spans="1:10" x14ac:dyDescent="0.15">
      <c r="A2" s="14" t="s">
        <v>46</v>
      </c>
      <c r="B2" s="9"/>
      <c r="C2" s="9"/>
      <c r="D2" s="9"/>
      <c r="E2" s="11">
        <v>19</v>
      </c>
      <c r="F2" s="11">
        <v>18</v>
      </c>
      <c r="G2" s="11">
        <v>18</v>
      </c>
      <c r="H2" s="11">
        <v>18</v>
      </c>
      <c r="I2" s="2">
        <v>18</v>
      </c>
      <c r="J2" s="2">
        <v>18</v>
      </c>
    </row>
    <row r="3" spans="1:10" x14ac:dyDescent="0.15">
      <c r="A3" s="14" t="s">
        <v>67</v>
      </c>
      <c r="B3" s="9"/>
      <c r="C3" s="9"/>
      <c r="D3" s="9"/>
      <c r="E3" s="4">
        <v>345</v>
      </c>
      <c r="F3" s="4">
        <v>345</v>
      </c>
      <c r="G3" s="4">
        <v>345</v>
      </c>
      <c r="H3" s="4">
        <v>345</v>
      </c>
      <c r="I3" s="2">
        <v>345</v>
      </c>
      <c r="J3" s="2">
        <v>345</v>
      </c>
    </row>
    <row r="4" spans="1:10" x14ac:dyDescent="0.15">
      <c r="A4" s="14" t="s">
        <v>68</v>
      </c>
      <c r="B4" s="9"/>
      <c r="C4" s="9"/>
      <c r="D4" s="9"/>
      <c r="E4" s="9">
        <f>E3/E2</f>
        <v>18.157894736842106</v>
      </c>
      <c r="F4" s="9">
        <f>F3/F2</f>
        <v>19.166666666666668</v>
      </c>
      <c r="G4" s="9">
        <f>G3/G2</f>
        <v>19.166666666666668</v>
      </c>
      <c r="H4" s="9">
        <f>H3/H2</f>
        <v>19.166666666666668</v>
      </c>
      <c r="I4" s="9">
        <f>I3/I2</f>
        <v>19.166666666666668</v>
      </c>
      <c r="J4" s="9">
        <f>J3/J2</f>
        <v>19.166666666666668</v>
      </c>
    </row>
    <row r="5" spans="1:10" x14ac:dyDescent="0.15">
      <c r="A5" s="14" t="s">
        <v>69</v>
      </c>
      <c r="B5" s="9"/>
      <c r="C5" s="9"/>
      <c r="D5" s="9"/>
      <c r="E5" s="10">
        <f>COUNT(E9:E99)</f>
        <v>19</v>
      </c>
      <c r="F5" s="10">
        <f>COUNT(F9:F99)</f>
        <v>18</v>
      </c>
      <c r="G5" s="10">
        <f>COUNT(G9:G99)</f>
        <v>18</v>
      </c>
      <c r="H5" s="10">
        <f>COUNT(H9:H99)</f>
        <v>18</v>
      </c>
      <c r="I5" s="10">
        <f>COUNT(I9:I99)</f>
        <v>18</v>
      </c>
      <c r="J5" s="10">
        <f>COUNT(J9:J99)</f>
        <v>18</v>
      </c>
    </row>
    <row r="6" spans="1:10" x14ac:dyDescent="0.15">
      <c r="A6" s="14" t="s">
        <v>59</v>
      </c>
      <c r="B6" s="9"/>
      <c r="C6" s="10">
        <f t="shared" ref="C6:I6" si="0">SUM(C9:C99)</f>
        <v>105</v>
      </c>
      <c r="D6" s="9">
        <f t="shared" si="0"/>
        <v>1993.3333333333339</v>
      </c>
      <c r="E6" s="9">
        <f t="shared" si="0"/>
        <v>344.99999999999994</v>
      </c>
      <c r="F6" s="9">
        <f t="shared" si="0"/>
        <v>345.00000000000006</v>
      </c>
      <c r="G6" s="9">
        <f t="shared" si="0"/>
        <v>345.00000000000006</v>
      </c>
      <c r="H6" s="9">
        <f t="shared" si="0"/>
        <v>345.00000000000006</v>
      </c>
      <c r="I6" s="9">
        <f t="shared" si="0"/>
        <v>345.00000000000006</v>
      </c>
      <c r="J6" s="9">
        <f t="shared" ref="J6" si="1">SUM(J9:J99)</f>
        <v>345.00000000000006</v>
      </c>
    </row>
    <row r="7" spans="1:10" x14ac:dyDescent="0.15">
      <c r="A7" s="8"/>
      <c r="B7" s="9"/>
      <c r="C7" s="9"/>
      <c r="D7" s="9"/>
      <c r="E7" s="4"/>
      <c r="F7" s="4"/>
      <c r="G7" s="2"/>
      <c r="H7" s="2"/>
      <c r="I7" s="2"/>
      <c r="J7" s="2"/>
    </row>
    <row r="8" spans="1:10" x14ac:dyDescent="0.15">
      <c r="A8" s="8"/>
      <c r="B8" s="9"/>
      <c r="C8" s="9"/>
      <c r="D8" s="9"/>
      <c r="E8" s="4"/>
      <c r="F8" s="4"/>
      <c r="G8" s="2"/>
      <c r="H8" s="2"/>
      <c r="I8" s="2"/>
      <c r="J8" s="2"/>
    </row>
    <row r="9" spans="1:10" x14ac:dyDescent="0.15">
      <c r="A9" s="8">
        <f>member!A9</f>
        <v>0</v>
      </c>
      <c r="B9" s="8" t="str">
        <f>member!B9</f>
        <v>家宁</v>
      </c>
      <c r="C9" s="8">
        <f t="shared" ref="C9:C40" si="2">COUNT(E9:ZZ9)</f>
        <v>1</v>
      </c>
      <c r="D9" s="9">
        <f t="shared" ref="D9:D40" si="3">SUM(E9:ZZ9)</f>
        <v>18.157894736842106</v>
      </c>
      <c r="E9" s="4">
        <f>E4</f>
        <v>18.157894736842106</v>
      </c>
      <c r="F9" s="4"/>
      <c r="G9" s="2"/>
      <c r="H9" s="2"/>
      <c r="I9" s="2"/>
      <c r="J9" s="2"/>
    </row>
    <row r="10" spans="1:10" x14ac:dyDescent="0.15">
      <c r="A10" s="8">
        <f>member!A10</f>
        <v>1</v>
      </c>
      <c r="B10" s="8" t="str">
        <f>member!B10</f>
        <v>小白</v>
      </c>
      <c r="C10" s="8">
        <f t="shared" si="2"/>
        <v>1</v>
      </c>
      <c r="D10" s="9">
        <f t="shared" si="3"/>
        <v>19.166666666666668</v>
      </c>
      <c r="E10" s="4"/>
      <c r="F10" s="4">
        <f>F4</f>
        <v>19.166666666666668</v>
      </c>
      <c r="G10" s="18"/>
      <c r="H10" s="18"/>
      <c r="I10" s="2"/>
      <c r="J10" s="2"/>
    </row>
    <row r="11" spans="1:10" x14ac:dyDescent="0.15">
      <c r="A11" s="8">
        <f>member!A11</f>
        <v>2</v>
      </c>
      <c r="B11" s="8" t="str">
        <f>member!B11</f>
        <v>狼</v>
      </c>
      <c r="C11" s="8">
        <f t="shared" si="2"/>
        <v>2</v>
      </c>
      <c r="D11" s="9">
        <f t="shared" si="3"/>
        <v>37.324561403508774</v>
      </c>
      <c r="E11" s="4">
        <f>E4</f>
        <v>18.157894736842106</v>
      </c>
      <c r="F11" s="4"/>
      <c r="G11" s="2"/>
      <c r="H11" s="2"/>
      <c r="I11" s="18">
        <f>I4</f>
        <v>19.166666666666668</v>
      </c>
      <c r="J11" s="18"/>
    </row>
    <row r="12" spans="1:10" x14ac:dyDescent="0.15">
      <c r="A12" s="8">
        <f>member!A12</f>
        <v>3</v>
      </c>
      <c r="B12" s="8" t="str">
        <f>member!B12</f>
        <v>西北</v>
      </c>
      <c r="C12" s="8">
        <f t="shared" si="2"/>
        <v>5</v>
      </c>
      <c r="D12" s="9">
        <f t="shared" si="3"/>
        <v>95.833333333333343</v>
      </c>
      <c r="E12" s="4"/>
      <c r="F12" s="4">
        <f>F4</f>
        <v>19.166666666666668</v>
      </c>
      <c r="G12" s="18">
        <f>G4</f>
        <v>19.166666666666668</v>
      </c>
      <c r="H12" s="18">
        <f>H4</f>
        <v>19.166666666666668</v>
      </c>
      <c r="I12" s="18">
        <f>I4</f>
        <v>19.166666666666668</v>
      </c>
      <c r="J12" s="18">
        <f>J4</f>
        <v>19.166666666666668</v>
      </c>
    </row>
    <row r="13" spans="1:10" x14ac:dyDescent="0.15">
      <c r="A13" s="8">
        <f>member!A13</f>
        <v>4</v>
      </c>
      <c r="B13" s="8" t="str">
        <f>member!B13</f>
        <v>度日</v>
      </c>
      <c r="C13" s="8">
        <f t="shared" si="2"/>
        <v>3</v>
      </c>
      <c r="D13" s="9">
        <f t="shared" si="3"/>
        <v>56.491228070175438</v>
      </c>
      <c r="E13" s="4">
        <f>E4</f>
        <v>18.157894736842106</v>
      </c>
      <c r="F13" s="4">
        <f>F4</f>
        <v>19.166666666666668</v>
      </c>
      <c r="G13" s="2"/>
      <c r="H13" s="18">
        <f>H4</f>
        <v>19.166666666666668</v>
      </c>
      <c r="I13" s="2"/>
      <c r="J13" s="2"/>
    </row>
    <row r="14" spans="1:10" x14ac:dyDescent="0.15">
      <c r="A14" s="8">
        <f>member!A14</f>
        <v>5</v>
      </c>
      <c r="B14" s="8" t="str">
        <f>member!B14</f>
        <v>李正</v>
      </c>
      <c r="C14" s="8">
        <f t="shared" si="2"/>
        <v>1</v>
      </c>
      <c r="D14" s="9">
        <f t="shared" si="3"/>
        <v>19.166666666666668</v>
      </c>
      <c r="E14" s="4"/>
      <c r="F14" s="4"/>
      <c r="G14" s="2"/>
      <c r="H14" s="2"/>
      <c r="I14" s="18">
        <f>I4</f>
        <v>19.166666666666668</v>
      </c>
      <c r="J14" s="18"/>
    </row>
    <row r="15" spans="1:10" x14ac:dyDescent="0.15">
      <c r="A15" s="8">
        <f>member!A15</f>
        <v>6</v>
      </c>
      <c r="B15" s="8" t="str">
        <f>member!B15</f>
        <v>小磊</v>
      </c>
      <c r="C15" s="8">
        <f t="shared" si="2"/>
        <v>2</v>
      </c>
      <c r="D15" s="9">
        <f t="shared" si="3"/>
        <v>38.333333333333336</v>
      </c>
      <c r="E15" s="4"/>
      <c r="F15" s="4"/>
      <c r="G15" s="18">
        <f>G4</f>
        <v>19.166666666666668</v>
      </c>
      <c r="H15" s="18"/>
      <c r="I15" s="18">
        <f>I4</f>
        <v>19.166666666666668</v>
      </c>
      <c r="J15" s="18"/>
    </row>
    <row r="16" spans="1:10" x14ac:dyDescent="0.15">
      <c r="A16" s="8">
        <f>member!A16</f>
        <v>7</v>
      </c>
      <c r="B16" s="8" t="str">
        <f>member!B16</f>
        <v>蚕豆</v>
      </c>
      <c r="C16" s="8">
        <f t="shared" si="2"/>
        <v>4</v>
      </c>
      <c r="D16" s="9">
        <f t="shared" si="3"/>
        <v>75.65789473684211</v>
      </c>
      <c r="E16" s="4">
        <f>E4</f>
        <v>18.157894736842106</v>
      </c>
      <c r="F16" s="4">
        <f>F4</f>
        <v>19.166666666666668</v>
      </c>
      <c r="G16" s="18">
        <f>G4</f>
        <v>19.166666666666668</v>
      </c>
      <c r="H16" s="18"/>
      <c r="I16" s="2"/>
      <c r="J16" s="18">
        <f>J4</f>
        <v>19.166666666666668</v>
      </c>
    </row>
    <row r="17" spans="1:10" x14ac:dyDescent="0.15">
      <c r="A17" s="8">
        <f>member!A17</f>
        <v>8</v>
      </c>
      <c r="B17" s="8" t="str">
        <f>member!B17</f>
        <v>菜菜</v>
      </c>
      <c r="C17" s="8">
        <f t="shared" si="2"/>
        <v>2</v>
      </c>
      <c r="D17" s="9">
        <f t="shared" si="3"/>
        <v>37.324561403508774</v>
      </c>
      <c r="E17" s="4">
        <f>E4</f>
        <v>18.157894736842106</v>
      </c>
      <c r="F17" s="4"/>
      <c r="G17" s="2"/>
      <c r="H17" s="2"/>
      <c r="I17" s="2"/>
      <c r="J17" s="18">
        <f>J4</f>
        <v>19.166666666666668</v>
      </c>
    </row>
    <row r="18" spans="1:10" x14ac:dyDescent="0.15">
      <c r="A18" s="8">
        <f>member!A18</f>
        <v>9</v>
      </c>
      <c r="B18" s="8" t="str">
        <f>member!B18</f>
        <v>老A</v>
      </c>
      <c r="C18" s="8">
        <f t="shared" si="2"/>
        <v>3</v>
      </c>
      <c r="D18" s="9">
        <f t="shared" si="3"/>
        <v>56.491228070175438</v>
      </c>
      <c r="E18" s="4">
        <f>E4</f>
        <v>18.157894736842106</v>
      </c>
      <c r="F18" s="4"/>
      <c r="G18" s="2"/>
      <c r="H18" s="18">
        <f>H4</f>
        <v>19.166666666666668</v>
      </c>
      <c r="I18" s="2"/>
      <c r="J18" s="18">
        <f>J4</f>
        <v>19.166666666666668</v>
      </c>
    </row>
    <row r="19" spans="1:10" x14ac:dyDescent="0.15">
      <c r="A19" s="8">
        <f>member!A19</f>
        <v>10</v>
      </c>
      <c r="B19" s="8" t="str">
        <f>member!B19</f>
        <v>幸福</v>
      </c>
      <c r="C19" s="8">
        <f t="shared" si="2"/>
        <v>4</v>
      </c>
      <c r="D19" s="9">
        <f t="shared" si="3"/>
        <v>75.65789473684211</v>
      </c>
      <c r="E19" s="4">
        <f>E4</f>
        <v>18.157894736842106</v>
      </c>
      <c r="F19" s="4">
        <f>F4</f>
        <v>19.166666666666668</v>
      </c>
      <c r="G19" s="18">
        <f>G4</f>
        <v>19.166666666666668</v>
      </c>
      <c r="H19" s="18"/>
      <c r="I19" s="18">
        <f>I4</f>
        <v>19.166666666666668</v>
      </c>
      <c r="J19" s="18"/>
    </row>
    <row r="20" spans="1:10" x14ac:dyDescent="0.15">
      <c r="A20" s="8">
        <f>member!A20</f>
        <v>11</v>
      </c>
      <c r="B20" s="8" t="str">
        <f>member!B20</f>
        <v>鲜明</v>
      </c>
      <c r="C20" s="8">
        <f t="shared" si="2"/>
        <v>2</v>
      </c>
      <c r="D20" s="9">
        <f t="shared" si="3"/>
        <v>37.324561403508774</v>
      </c>
      <c r="E20" s="4">
        <f>E4</f>
        <v>18.157894736842106</v>
      </c>
      <c r="F20" s="4">
        <f>F4</f>
        <v>19.166666666666668</v>
      </c>
      <c r="G20" s="2"/>
      <c r="H20" s="2"/>
      <c r="I20" s="2"/>
      <c r="J20" s="2"/>
    </row>
    <row r="21" spans="1:10" x14ac:dyDescent="0.15">
      <c r="A21" s="8">
        <f>member!A21</f>
        <v>12</v>
      </c>
      <c r="B21" s="8" t="str">
        <f>member!B21</f>
        <v>Zigbeer</v>
      </c>
      <c r="C21" s="8">
        <f t="shared" si="2"/>
        <v>2</v>
      </c>
      <c r="D21" s="9">
        <f t="shared" si="3"/>
        <v>38.333333333333336</v>
      </c>
      <c r="E21" s="4"/>
      <c r="F21" s="4"/>
      <c r="G21" s="18">
        <f>G4</f>
        <v>19.166666666666668</v>
      </c>
      <c r="H21" s="18"/>
      <c r="I21" s="18">
        <f>I4</f>
        <v>19.166666666666668</v>
      </c>
      <c r="J21" s="18"/>
    </row>
    <row r="22" spans="1:10" x14ac:dyDescent="0.15">
      <c r="A22" s="8">
        <f>member!A22</f>
        <v>13</v>
      </c>
      <c r="B22" s="8" t="str">
        <f>member!B22</f>
        <v>侯盟</v>
      </c>
      <c r="C22" s="8">
        <f t="shared" si="2"/>
        <v>4</v>
      </c>
      <c r="D22" s="9">
        <f t="shared" si="3"/>
        <v>76.666666666666671</v>
      </c>
      <c r="E22" s="4"/>
      <c r="F22" s="4">
        <f>F4</f>
        <v>19.166666666666668</v>
      </c>
      <c r="G22" s="18">
        <f>G4</f>
        <v>19.166666666666668</v>
      </c>
      <c r="H22" s="18">
        <f>H4</f>
        <v>19.166666666666668</v>
      </c>
      <c r="I22" s="18">
        <f>I4</f>
        <v>19.166666666666668</v>
      </c>
      <c r="J22" s="18"/>
    </row>
    <row r="23" spans="1:10" x14ac:dyDescent="0.15">
      <c r="A23" s="8">
        <f>member!A23</f>
        <v>14</v>
      </c>
      <c r="B23" s="8" t="str">
        <f>member!B23</f>
        <v>小贝</v>
      </c>
      <c r="C23" s="8">
        <f t="shared" si="2"/>
        <v>0</v>
      </c>
      <c r="D23" s="9">
        <f t="shared" si="3"/>
        <v>0</v>
      </c>
      <c r="E23" s="4"/>
      <c r="F23" s="4"/>
      <c r="G23" s="2"/>
      <c r="H23" s="2"/>
      <c r="I23" s="2"/>
      <c r="J23" s="2"/>
    </row>
    <row r="24" spans="1:10" x14ac:dyDescent="0.15">
      <c r="A24" s="8">
        <f>member!A24</f>
        <v>15</v>
      </c>
      <c r="B24" s="8" t="str">
        <f>member!B24</f>
        <v>古轮木</v>
      </c>
      <c r="C24" s="8">
        <f t="shared" si="2"/>
        <v>3</v>
      </c>
      <c r="D24" s="9">
        <f t="shared" si="3"/>
        <v>57.5</v>
      </c>
      <c r="E24" s="4"/>
      <c r="F24" s="4">
        <f>F4</f>
        <v>19.166666666666668</v>
      </c>
      <c r="G24" s="18">
        <f>G4</f>
        <v>19.166666666666668</v>
      </c>
      <c r="H24" s="18"/>
      <c r="I24" s="18">
        <f>I4</f>
        <v>19.166666666666668</v>
      </c>
      <c r="J24" s="18"/>
    </row>
    <row r="25" spans="1:10" x14ac:dyDescent="0.15">
      <c r="A25" s="8">
        <f>member!A25</f>
        <v>16</v>
      </c>
      <c r="B25" s="8" t="str">
        <f>member!B25</f>
        <v>虫子</v>
      </c>
      <c r="C25" s="8">
        <f t="shared" si="2"/>
        <v>4</v>
      </c>
      <c r="D25" s="9">
        <f t="shared" si="3"/>
        <v>75.65789473684211</v>
      </c>
      <c r="E25" s="4">
        <f>E4</f>
        <v>18.157894736842106</v>
      </c>
      <c r="F25" s="4">
        <f>F4</f>
        <v>19.166666666666668</v>
      </c>
      <c r="G25" s="18">
        <f>G4</f>
        <v>19.166666666666668</v>
      </c>
      <c r="H25" s="18">
        <f>H4</f>
        <v>19.166666666666668</v>
      </c>
      <c r="I25" s="2"/>
      <c r="J25" s="2"/>
    </row>
    <row r="26" spans="1:10" x14ac:dyDescent="0.15">
      <c r="A26" s="8">
        <f>member!A26</f>
        <v>17</v>
      </c>
      <c r="B26" s="8" t="str">
        <f>member!B26</f>
        <v>4号</v>
      </c>
      <c r="C26" s="8">
        <f t="shared" si="2"/>
        <v>2</v>
      </c>
      <c r="D26" s="9">
        <f t="shared" si="3"/>
        <v>38.333333333333336</v>
      </c>
      <c r="E26" s="4"/>
      <c r="F26" s="4"/>
      <c r="G26" s="2"/>
      <c r="H26" s="7">
        <f>H4</f>
        <v>19.166666666666668</v>
      </c>
      <c r="I26" s="2"/>
      <c r="J26" s="18">
        <f>J4</f>
        <v>19.166666666666668</v>
      </c>
    </row>
    <row r="27" spans="1:10" x14ac:dyDescent="0.15">
      <c r="A27" s="8">
        <f>member!A27</f>
        <v>18</v>
      </c>
      <c r="B27" s="8" t="str">
        <f>member!B27</f>
        <v>刀</v>
      </c>
      <c r="C27" s="8">
        <f t="shared" si="2"/>
        <v>2</v>
      </c>
      <c r="D27" s="9">
        <f t="shared" si="3"/>
        <v>38.333333333333336</v>
      </c>
      <c r="E27" s="4"/>
      <c r="F27" s="4"/>
      <c r="G27" s="18">
        <f>G4</f>
        <v>19.166666666666668</v>
      </c>
      <c r="H27" s="18"/>
      <c r="I27" s="18">
        <f>I4</f>
        <v>19.166666666666668</v>
      </c>
      <c r="J27" s="18"/>
    </row>
    <row r="28" spans="1:10" x14ac:dyDescent="0.15">
      <c r="A28" s="8">
        <f>member!A28</f>
        <v>19</v>
      </c>
      <c r="B28" s="8" t="str">
        <f>member!B28</f>
        <v>活了</v>
      </c>
      <c r="C28" s="8">
        <f t="shared" si="2"/>
        <v>3</v>
      </c>
      <c r="D28" s="9">
        <f t="shared" si="3"/>
        <v>56.491228070175438</v>
      </c>
      <c r="E28" s="4">
        <f>E4</f>
        <v>18.157894736842106</v>
      </c>
      <c r="F28" s="4"/>
      <c r="G28" s="18">
        <f>G4</f>
        <v>19.166666666666668</v>
      </c>
      <c r="H28" s="18"/>
      <c r="I28" s="18">
        <f>I4</f>
        <v>19.166666666666668</v>
      </c>
      <c r="J28" s="18"/>
    </row>
    <row r="29" spans="1:10" x14ac:dyDescent="0.15">
      <c r="A29" s="8">
        <f>member!A29</f>
        <v>20</v>
      </c>
      <c r="B29" s="8" t="str">
        <f>member!B29</f>
        <v>m8</v>
      </c>
      <c r="C29" s="8">
        <f t="shared" si="2"/>
        <v>2</v>
      </c>
      <c r="D29" s="9">
        <f t="shared" si="3"/>
        <v>37.324561403508774</v>
      </c>
      <c r="E29" s="4">
        <f>E4</f>
        <v>18.157894736842106</v>
      </c>
      <c r="F29" s="4"/>
      <c r="G29" s="2"/>
      <c r="H29" s="2"/>
      <c r="I29" s="18">
        <f>I4</f>
        <v>19.166666666666668</v>
      </c>
      <c r="J29" s="18"/>
    </row>
    <row r="30" spans="1:10" x14ac:dyDescent="0.15">
      <c r="A30" s="8">
        <f>member!A30</f>
        <v>21</v>
      </c>
      <c r="B30" s="8" t="str">
        <f>member!B30</f>
        <v>贰壹</v>
      </c>
      <c r="C30" s="8">
        <f t="shared" si="2"/>
        <v>1</v>
      </c>
      <c r="D30" s="9">
        <f t="shared" si="3"/>
        <v>19.166666666666668</v>
      </c>
      <c r="E30" s="4"/>
      <c r="F30" s="4"/>
      <c r="G30" s="2"/>
      <c r="H30" s="2"/>
      <c r="I30" s="18">
        <f>I4</f>
        <v>19.166666666666668</v>
      </c>
      <c r="J30" s="18"/>
    </row>
    <row r="31" spans="1:10" x14ac:dyDescent="0.15">
      <c r="A31" s="8">
        <f>member!A31</f>
        <v>22</v>
      </c>
      <c r="B31" s="8" t="str">
        <f>member!B31</f>
        <v>温涛</v>
      </c>
      <c r="C31" s="8">
        <f t="shared" si="2"/>
        <v>1</v>
      </c>
      <c r="D31" s="9">
        <f t="shared" si="3"/>
        <v>19.166666666666668</v>
      </c>
      <c r="E31" s="4"/>
      <c r="F31" s="4"/>
      <c r="G31" s="2"/>
      <c r="H31" s="2"/>
      <c r="I31" s="18">
        <f>I4</f>
        <v>19.166666666666668</v>
      </c>
      <c r="J31" s="18"/>
    </row>
    <row r="32" spans="1:10" x14ac:dyDescent="0.15">
      <c r="A32" s="8">
        <f>member!A32</f>
        <v>23</v>
      </c>
      <c r="B32" s="8" t="str">
        <f>member!B32</f>
        <v>Sam</v>
      </c>
      <c r="C32" s="8">
        <f t="shared" si="2"/>
        <v>0</v>
      </c>
      <c r="D32" s="9">
        <f t="shared" si="3"/>
        <v>0</v>
      </c>
      <c r="E32" s="4"/>
      <c r="F32" s="4"/>
      <c r="G32" s="2"/>
      <c r="H32" s="2"/>
      <c r="I32" s="2"/>
      <c r="J32" s="2"/>
    </row>
    <row r="33" spans="1:10" x14ac:dyDescent="0.15">
      <c r="A33" s="8">
        <f>member!A33</f>
        <v>24</v>
      </c>
      <c r="B33" s="8" t="str">
        <f>member!B33</f>
        <v>杨光</v>
      </c>
      <c r="C33" s="8">
        <f t="shared" si="2"/>
        <v>1</v>
      </c>
      <c r="D33" s="9">
        <f t="shared" si="3"/>
        <v>19.166666666666668</v>
      </c>
      <c r="E33" s="4"/>
      <c r="F33" s="4"/>
      <c r="G33" s="2"/>
      <c r="H33" s="18">
        <f>H4</f>
        <v>19.166666666666668</v>
      </c>
      <c r="I33" s="2"/>
      <c r="J33" s="2"/>
    </row>
    <row r="34" spans="1:10" x14ac:dyDescent="0.15">
      <c r="A34" s="8">
        <f>member!A34</f>
        <v>25</v>
      </c>
      <c r="B34" s="8" t="str">
        <f>member!B34</f>
        <v>红星</v>
      </c>
      <c r="C34" s="8">
        <f t="shared" si="2"/>
        <v>1</v>
      </c>
      <c r="D34" s="9">
        <f t="shared" si="3"/>
        <v>18.157894736842106</v>
      </c>
      <c r="E34" s="7">
        <f>E4</f>
        <v>18.157894736842106</v>
      </c>
      <c r="F34" s="4"/>
      <c r="G34" s="2"/>
      <c r="H34" s="2"/>
      <c r="I34" s="2"/>
      <c r="J34" s="2"/>
    </row>
    <row r="35" spans="1:10" x14ac:dyDescent="0.15">
      <c r="A35" s="8">
        <f>member!A35</f>
        <v>26</v>
      </c>
      <c r="B35" s="8" t="str">
        <f>member!B35</f>
        <v>方亚</v>
      </c>
      <c r="C35" s="8">
        <f t="shared" si="2"/>
        <v>3</v>
      </c>
      <c r="D35" s="9">
        <f t="shared" si="3"/>
        <v>57.5</v>
      </c>
      <c r="E35" s="4"/>
      <c r="F35" s="4">
        <f>F4</f>
        <v>19.166666666666668</v>
      </c>
      <c r="G35" s="2"/>
      <c r="H35" s="18">
        <f>H4</f>
        <v>19.166666666666668</v>
      </c>
      <c r="I35" s="2"/>
      <c r="J35" s="18">
        <f>J4</f>
        <v>19.166666666666668</v>
      </c>
    </row>
    <row r="36" spans="1:10" x14ac:dyDescent="0.15">
      <c r="A36" s="8">
        <f>member!A36</f>
        <v>27</v>
      </c>
      <c r="B36" s="8" t="str">
        <f>member!B36</f>
        <v>戒影</v>
      </c>
      <c r="C36" s="8">
        <f t="shared" si="2"/>
        <v>4</v>
      </c>
      <c r="D36" s="9">
        <f t="shared" si="3"/>
        <v>76.666666666666671</v>
      </c>
      <c r="E36" s="4"/>
      <c r="F36" s="4">
        <f>F4</f>
        <v>19.166666666666668</v>
      </c>
      <c r="G36" s="18">
        <f>G4</f>
        <v>19.166666666666668</v>
      </c>
      <c r="H36" s="18">
        <f>H4</f>
        <v>19.166666666666668</v>
      </c>
      <c r="I36" s="18">
        <f>I4</f>
        <v>19.166666666666668</v>
      </c>
      <c r="J36" s="18"/>
    </row>
    <row r="37" spans="1:10" x14ac:dyDescent="0.15">
      <c r="A37" s="8">
        <f>member!A37</f>
        <v>28</v>
      </c>
      <c r="B37" s="8" t="str">
        <f>member!B37</f>
        <v>尚峰</v>
      </c>
      <c r="C37" s="8">
        <f t="shared" si="2"/>
        <v>3</v>
      </c>
      <c r="D37" s="9">
        <f t="shared" si="3"/>
        <v>57.5</v>
      </c>
      <c r="E37" s="4"/>
      <c r="F37" s="4">
        <f>F4</f>
        <v>19.166666666666668</v>
      </c>
      <c r="G37" s="18">
        <f>G4</f>
        <v>19.166666666666668</v>
      </c>
      <c r="H37" s="18"/>
      <c r="I37" s="18">
        <f>I4</f>
        <v>19.166666666666668</v>
      </c>
      <c r="J37" s="18"/>
    </row>
    <row r="38" spans="1:10" x14ac:dyDescent="0.15">
      <c r="A38" s="8">
        <f>member!A38</f>
        <v>29</v>
      </c>
      <c r="B38" s="8" t="str">
        <f>member!B38</f>
        <v>狐狸涛</v>
      </c>
      <c r="C38" s="8">
        <f t="shared" si="2"/>
        <v>1</v>
      </c>
      <c r="D38" s="9">
        <f t="shared" si="3"/>
        <v>19.166666666666668</v>
      </c>
      <c r="E38" s="4"/>
      <c r="F38" s="4">
        <f>F4</f>
        <v>19.166666666666668</v>
      </c>
      <c r="G38" s="2"/>
      <c r="H38" s="2"/>
      <c r="I38" s="2"/>
      <c r="J38" s="2"/>
    </row>
    <row r="39" spans="1:10" x14ac:dyDescent="0.15">
      <c r="A39" s="8">
        <f>member!A39</f>
        <v>30</v>
      </c>
      <c r="B39" s="8" t="str">
        <f>member!B39</f>
        <v>小天</v>
      </c>
      <c r="C39" s="8">
        <f t="shared" si="2"/>
        <v>4</v>
      </c>
      <c r="D39" s="9">
        <f t="shared" si="3"/>
        <v>76.666666666666671</v>
      </c>
      <c r="E39" s="4"/>
      <c r="F39" s="4"/>
      <c r="G39" s="18">
        <f>G4</f>
        <v>19.166666666666668</v>
      </c>
      <c r="H39" s="18">
        <f>H4</f>
        <v>19.166666666666668</v>
      </c>
      <c r="I39" s="18">
        <f>I4</f>
        <v>19.166666666666668</v>
      </c>
      <c r="J39" s="18">
        <f>J4</f>
        <v>19.166666666666668</v>
      </c>
    </row>
    <row r="40" spans="1:10" x14ac:dyDescent="0.15">
      <c r="A40" s="8">
        <f>member!A40</f>
        <v>32</v>
      </c>
      <c r="B40" s="8" t="str">
        <f>member!B40</f>
        <v>清道夫</v>
      </c>
      <c r="C40" s="8">
        <f t="shared" si="2"/>
        <v>3</v>
      </c>
      <c r="D40" s="9">
        <f t="shared" si="3"/>
        <v>57.5</v>
      </c>
      <c r="E40" s="4"/>
      <c r="F40" s="4">
        <f>F4</f>
        <v>19.166666666666668</v>
      </c>
      <c r="G40" s="18">
        <f>G4</f>
        <v>19.166666666666668</v>
      </c>
      <c r="H40" s="18">
        <f>H4</f>
        <v>19.166666666666668</v>
      </c>
      <c r="I40" s="2"/>
      <c r="J40" s="2"/>
    </row>
    <row r="41" spans="1:10" x14ac:dyDescent="0.15">
      <c r="A41" s="8">
        <f>member!A41</f>
        <v>33</v>
      </c>
      <c r="B41" s="8" t="str">
        <f>member!B41</f>
        <v>超</v>
      </c>
      <c r="C41" s="8">
        <f t="shared" ref="C41:C66" si="4">COUNT(E41:ZZ41)</f>
        <v>0</v>
      </c>
      <c r="D41" s="9">
        <f t="shared" ref="D41:D66" si="5">SUM(E41:ZZ41)</f>
        <v>0</v>
      </c>
      <c r="E41" s="4"/>
      <c r="F41" s="4"/>
      <c r="G41" s="2"/>
      <c r="H41" s="2"/>
      <c r="I41" s="2"/>
      <c r="J41" s="2"/>
    </row>
    <row r="42" spans="1:10" x14ac:dyDescent="0.15">
      <c r="A42" s="8">
        <f>member!A42</f>
        <v>37</v>
      </c>
      <c r="B42" s="8" t="str">
        <f>member!B42</f>
        <v>Smile</v>
      </c>
      <c r="C42" s="8">
        <f t="shared" si="4"/>
        <v>3</v>
      </c>
      <c r="D42" s="9">
        <f t="shared" si="5"/>
        <v>57.5</v>
      </c>
      <c r="E42" s="4"/>
      <c r="F42" s="4">
        <f>F4</f>
        <v>19.166666666666668</v>
      </c>
      <c r="G42" s="2"/>
      <c r="H42" s="18">
        <f>H4</f>
        <v>19.166666666666668</v>
      </c>
      <c r="I42" s="2"/>
      <c r="J42" s="18">
        <f>J4</f>
        <v>19.166666666666668</v>
      </c>
    </row>
    <row r="43" spans="1:10" x14ac:dyDescent="0.15">
      <c r="A43" s="8">
        <f>member!A43</f>
        <v>45</v>
      </c>
      <c r="B43" s="8" t="str">
        <f>member!B43</f>
        <v>小宋</v>
      </c>
      <c r="C43" s="8">
        <f t="shared" si="4"/>
        <v>2</v>
      </c>
      <c r="D43" s="9">
        <f t="shared" si="5"/>
        <v>38.333333333333336</v>
      </c>
      <c r="E43" s="4"/>
      <c r="F43" s="4"/>
      <c r="G43" s="2"/>
      <c r="H43" s="18">
        <f>H4</f>
        <v>19.166666666666668</v>
      </c>
      <c r="I43" s="2"/>
      <c r="J43" s="18">
        <f>J4</f>
        <v>19.166666666666668</v>
      </c>
    </row>
    <row r="44" spans="1:10" x14ac:dyDescent="0.15">
      <c r="A44" s="8">
        <f>member!A44</f>
        <v>55</v>
      </c>
      <c r="B44" s="8" t="str">
        <f>member!B44</f>
        <v>赵聪</v>
      </c>
      <c r="C44" s="8">
        <f t="shared" si="4"/>
        <v>1</v>
      </c>
      <c r="D44" s="9">
        <f t="shared" si="5"/>
        <v>19.166666666666668</v>
      </c>
      <c r="E44" s="4"/>
      <c r="F44" s="4"/>
      <c r="G44" s="2"/>
      <c r="H44" s="2"/>
      <c r="I44" s="2"/>
      <c r="J44" s="18">
        <f>J4</f>
        <v>19.166666666666668</v>
      </c>
    </row>
    <row r="45" spans="1:10" x14ac:dyDescent="0.15">
      <c r="A45" s="8">
        <f>member!A45</f>
        <v>69</v>
      </c>
      <c r="B45" s="8" t="str">
        <f>member!B45</f>
        <v>腿</v>
      </c>
      <c r="C45" s="8">
        <f t="shared" si="4"/>
        <v>0</v>
      </c>
      <c r="D45" s="9">
        <f t="shared" si="5"/>
        <v>0</v>
      </c>
      <c r="E45" s="4"/>
      <c r="F45" s="4"/>
      <c r="G45" s="2"/>
      <c r="H45" s="2"/>
      <c r="I45" s="2"/>
      <c r="J45" s="2"/>
    </row>
    <row r="46" spans="1:10" x14ac:dyDescent="0.15">
      <c r="A46" s="8">
        <f>member!A46</f>
        <v>77</v>
      </c>
      <c r="B46" s="8" t="str">
        <f>member!B46</f>
        <v>更心</v>
      </c>
      <c r="C46" s="8">
        <f t="shared" si="4"/>
        <v>1</v>
      </c>
      <c r="D46" s="9">
        <f t="shared" si="5"/>
        <v>19.166666666666668</v>
      </c>
      <c r="E46" s="4"/>
      <c r="F46" s="4"/>
      <c r="G46" s="2"/>
      <c r="H46" s="2"/>
      <c r="I46" s="2"/>
      <c r="J46" s="18">
        <f>J4</f>
        <v>19.166666666666668</v>
      </c>
    </row>
    <row r="47" spans="1:10" x14ac:dyDescent="0.15">
      <c r="A47" s="8">
        <f>member!A47</f>
        <v>86</v>
      </c>
      <c r="B47" s="8" t="str">
        <f>member!B47</f>
        <v>行盛于言</v>
      </c>
      <c r="C47" s="8">
        <f t="shared" si="4"/>
        <v>0</v>
      </c>
      <c r="D47" s="9">
        <f t="shared" si="5"/>
        <v>0</v>
      </c>
      <c r="E47" s="4"/>
      <c r="F47" s="4"/>
      <c r="G47" s="2"/>
      <c r="H47" s="2"/>
      <c r="I47" s="2"/>
      <c r="J47" s="2"/>
    </row>
    <row r="48" spans="1:10" x14ac:dyDescent="0.15">
      <c r="A48" s="8">
        <f>member!A48</f>
        <v>87</v>
      </c>
      <c r="B48" s="8" t="str">
        <f>member!B48</f>
        <v>晨</v>
      </c>
      <c r="C48" s="8">
        <f t="shared" si="4"/>
        <v>2</v>
      </c>
      <c r="D48" s="9">
        <f t="shared" si="5"/>
        <v>37.324561403508774</v>
      </c>
      <c r="E48" s="4">
        <f>E4</f>
        <v>18.157894736842106</v>
      </c>
      <c r="F48" s="4"/>
      <c r="G48" s="2"/>
      <c r="H48" s="18">
        <f>H4</f>
        <v>19.166666666666668</v>
      </c>
      <c r="I48" s="2"/>
      <c r="J48" s="2"/>
    </row>
    <row r="49" spans="1:10" x14ac:dyDescent="0.15">
      <c r="A49" s="8">
        <f>member!A49</f>
        <v>88</v>
      </c>
      <c r="B49" s="8" t="str">
        <f>member!B49</f>
        <v>拂晓</v>
      </c>
      <c r="C49" s="8">
        <f t="shared" si="4"/>
        <v>3</v>
      </c>
      <c r="D49" s="9">
        <f t="shared" si="5"/>
        <v>56.491228070175438</v>
      </c>
      <c r="E49" s="4">
        <f>E4</f>
        <v>18.157894736842106</v>
      </c>
      <c r="F49" s="4"/>
      <c r="G49" s="18">
        <f>G4</f>
        <v>19.166666666666668</v>
      </c>
      <c r="H49" s="18"/>
      <c r="I49" s="2"/>
      <c r="J49" s="18">
        <f>J4</f>
        <v>19.166666666666668</v>
      </c>
    </row>
    <row r="50" spans="1:10" x14ac:dyDescent="0.15">
      <c r="A50" s="8">
        <f>member!A50</f>
        <v>97</v>
      </c>
      <c r="B50" s="8" t="str">
        <f>member!B50</f>
        <v>R</v>
      </c>
      <c r="C50" s="8">
        <f t="shared" si="4"/>
        <v>6</v>
      </c>
      <c r="D50" s="9">
        <f t="shared" si="5"/>
        <v>113.99122807017545</v>
      </c>
      <c r="E50" s="4">
        <f>E4</f>
        <v>18.157894736842106</v>
      </c>
      <c r="F50" s="4">
        <f>F4</f>
        <v>19.166666666666668</v>
      </c>
      <c r="G50" s="18">
        <f>G4</f>
        <v>19.166666666666668</v>
      </c>
      <c r="H50" s="18">
        <f>H4</f>
        <v>19.166666666666668</v>
      </c>
      <c r="I50" s="18">
        <f>I4</f>
        <v>19.166666666666668</v>
      </c>
      <c r="J50" s="18">
        <f>J4</f>
        <v>19.166666666666668</v>
      </c>
    </row>
    <row r="51" spans="1:10" x14ac:dyDescent="0.15">
      <c r="A51" s="8">
        <f>member!A51</f>
        <v>98</v>
      </c>
      <c r="B51" s="8" t="str">
        <f>member!B51</f>
        <v>啪啪</v>
      </c>
      <c r="C51" s="8">
        <f t="shared" si="4"/>
        <v>0</v>
      </c>
      <c r="D51" s="9">
        <f t="shared" si="5"/>
        <v>0</v>
      </c>
      <c r="E51" s="4"/>
      <c r="F51" s="4"/>
      <c r="G51" s="2"/>
      <c r="H51" s="2"/>
      <c r="I51" s="2"/>
      <c r="J51" s="2"/>
    </row>
    <row r="52" spans="1:10" x14ac:dyDescent="0.15">
      <c r="A52" s="8">
        <f>member!A52</f>
        <v>99</v>
      </c>
      <c r="B52" s="8" t="str">
        <f>member!B52</f>
        <v>陈磊</v>
      </c>
      <c r="C52" s="8">
        <f t="shared" si="4"/>
        <v>1</v>
      </c>
      <c r="D52" s="9">
        <f t="shared" si="5"/>
        <v>19.166666666666668</v>
      </c>
      <c r="E52" s="4"/>
      <c r="F52" s="4"/>
      <c r="G52" s="2"/>
      <c r="H52" s="18">
        <f>H4</f>
        <v>19.166666666666668</v>
      </c>
      <c r="I52" s="2"/>
      <c r="J52" s="2"/>
    </row>
    <row r="53" spans="1:10" x14ac:dyDescent="0.15">
      <c r="A53" s="8"/>
      <c r="B53" s="8" t="str">
        <f>member!B53</f>
        <v>Shenghak</v>
      </c>
      <c r="C53" s="8">
        <f t="shared" si="4"/>
        <v>0</v>
      </c>
      <c r="D53" s="9">
        <f t="shared" si="5"/>
        <v>0</v>
      </c>
      <c r="E53" s="4"/>
      <c r="F53" s="4"/>
      <c r="G53" s="2"/>
      <c r="H53" s="2"/>
      <c r="I53" s="2"/>
      <c r="J53" s="2"/>
    </row>
    <row r="54" spans="1:10" x14ac:dyDescent="0.15">
      <c r="A54" s="8"/>
      <c r="B54" s="8" t="str">
        <f>member!B54</f>
        <v>张硕</v>
      </c>
      <c r="C54" s="8">
        <f t="shared" si="4"/>
        <v>1</v>
      </c>
      <c r="D54" s="9">
        <f t="shared" si="5"/>
        <v>19.166666666666668</v>
      </c>
      <c r="E54" s="4"/>
      <c r="F54" s="4"/>
      <c r="G54" s="2"/>
      <c r="H54" s="7">
        <f>H4</f>
        <v>19.166666666666668</v>
      </c>
      <c r="I54" s="2"/>
      <c r="J54" s="2"/>
    </row>
    <row r="55" spans="1:10" x14ac:dyDescent="0.15">
      <c r="A55" s="8"/>
      <c r="B55" s="8" t="str">
        <f>member!B55</f>
        <v>孙伟</v>
      </c>
      <c r="C55" s="8">
        <f t="shared" si="4"/>
        <v>1</v>
      </c>
      <c r="D55" s="9">
        <f t="shared" si="5"/>
        <v>19.166666666666668</v>
      </c>
      <c r="E55" s="4"/>
      <c r="F55" s="4"/>
      <c r="G55" s="18">
        <f>G4</f>
        <v>19.166666666666668</v>
      </c>
      <c r="H55" s="18"/>
      <c r="I55" s="2"/>
      <c r="J55" s="2"/>
    </row>
    <row r="56" spans="1:10" x14ac:dyDescent="0.15">
      <c r="A56" s="8"/>
      <c r="B56" s="8" t="str">
        <f>member!B56</f>
        <v>小新</v>
      </c>
      <c r="C56" s="8">
        <f t="shared" si="4"/>
        <v>3</v>
      </c>
      <c r="D56" s="9">
        <f t="shared" si="5"/>
        <v>57.5</v>
      </c>
      <c r="E56" s="4"/>
      <c r="F56" s="4">
        <f>F4</f>
        <v>19.166666666666668</v>
      </c>
      <c r="G56" s="18">
        <f>G4</f>
        <v>19.166666666666668</v>
      </c>
      <c r="H56" s="18">
        <f>H4</f>
        <v>19.166666666666668</v>
      </c>
      <c r="I56" s="2"/>
      <c r="J56" s="2"/>
    </row>
    <row r="57" spans="1:10" x14ac:dyDescent="0.15">
      <c r="A57" s="8"/>
      <c r="B57" s="8" t="str">
        <f>member!B57</f>
        <v>祈网见</v>
      </c>
      <c r="C57" s="8">
        <f t="shared" si="4"/>
        <v>0</v>
      </c>
      <c r="D57" s="9">
        <f t="shared" si="5"/>
        <v>0</v>
      </c>
      <c r="E57" s="4"/>
      <c r="F57" s="4"/>
      <c r="G57" s="2"/>
      <c r="H57" s="2"/>
      <c r="I57" s="2"/>
      <c r="J57" s="2"/>
    </row>
    <row r="58" spans="1:10" x14ac:dyDescent="0.15">
      <c r="A58" s="8"/>
      <c r="B58" s="8" t="str">
        <f>member!B58</f>
        <v>小严</v>
      </c>
      <c r="C58" s="8">
        <f t="shared" si="4"/>
        <v>0</v>
      </c>
      <c r="D58" s="9">
        <f t="shared" si="5"/>
        <v>0</v>
      </c>
      <c r="E58" s="4"/>
      <c r="F58" s="4"/>
      <c r="G58" s="2"/>
      <c r="H58" s="2"/>
      <c r="I58" s="2"/>
      <c r="J58" s="2"/>
    </row>
    <row r="59" spans="1:10" x14ac:dyDescent="0.15">
      <c r="A59" s="8"/>
      <c r="B59" s="8" t="str">
        <f>member!B59</f>
        <v>懦夫</v>
      </c>
      <c r="C59" s="8">
        <f t="shared" si="4"/>
        <v>2</v>
      </c>
      <c r="D59" s="9">
        <f t="shared" si="5"/>
        <v>37.324561403508774</v>
      </c>
      <c r="E59" s="7">
        <f>E4</f>
        <v>18.157894736842106</v>
      </c>
      <c r="F59" s="4">
        <f>F4</f>
        <v>19.166666666666668</v>
      </c>
      <c r="G59" s="2"/>
      <c r="H59" s="2"/>
      <c r="I59" s="2"/>
      <c r="J59" s="2"/>
    </row>
    <row r="60" spans="1:10" x14ac:dyDescent="0.15">
      <c r="A60" s="8"/>
      <c r="B60" s="8" t="str">
        <f>member!B60</f>
        <v>徐老师</v>
      </c>
      <c r="C60" s="8">
        <f t="shared" si="4"/>
        <v>1</v>
      </c>
      <c r="D60" s="9">
        <f t="shared" si="5"/>
        <v>18.157894736842106</v>
      </c>
      <c r="E60" s="4">
        <f>E4</f>
        <v>18.157894736842106</v>
      </c>
      <c r="F60" s="4"/>
      <c r="G60" s="2"/>
      <c r="H60" s="2"/>
      <c r="I60" s="2"/>
      <c r="J60" s="2"/>
    </row>
    <row r="61" spans="1:10" x14ac:dyDescent="0.15">
      <c r="A61" s="8"/>
      <c r="B61" s="8" t="str">
        <f>member!B61</f>
        <v>拉齐奥</v>
      </c>
      <c r="C61" s="8">
        <f t="shared" si="4"/>
        <v>2</v>
      </c>
      <c r="D61" s="9">
        <f t="shared" si="5"/>
        <v>37.324561403508774</v>
      </c>
      <c r="E61" s="4">
        <f>E4</f>
        <v>18.157894736842106</v>
      </c>
      <c r="F61" s="4"/>
      <c r="G61" s="2"/>
      <c r="H61" s="2"/>
      <c r="I61" s="2"/>
      <c r="J61" s="18">
        <f>J4</f>
        <v>19.166666666666668</v>
      </c>
    </row>
    <row r="62" spans="1:10" x14ac:dyDescent="0.15">
      <c r="A62" s="8"/>
      <c r="B62" s="8" t="str">
        <f>member!B62</f>
        <v>冬瓜</v>
      </c>
      <c r="C62" s="8">
        <f t="shared" si="4"/>
        <v>1</v>
      </c>
      <c r="D62" s="9">
        <f t="shared" si="5"/>
        <v>18.157894736842106</v>
      </c>
      <c r="E62" s="4">
        <f>E4</f>
        <v>18.157894736842106</v>
      </c>
      <c r="F62" s="4"/>
      <c r="G62" s="2"/>
      <c r="H62" s="2"/>
      <c r="I62" s="2"/>
      <c r="J62" s="2"/>
    </row>
    <row r="63" spans="1:10" x14ac:dyDescent="0.15">
      <c r="A63" s="8"/>
      <c r="B63" s="8" t="str">
        <f>member!B63</f>
        <v>狐狸</v>
      </c>
      <c r="C63" s="8">
        <f t="shared" si="4"/>
        <v>0</v>
      </c>
      <c r="D63" s="9">
        <f t="shared" si="5"/>
        <v>0</v>
      </c>
      <c r="E63" s="4"/>
      <c r="F63" s="4"/>
      <c r="G63" s="2"/>
      <c r="H63" s="2"/>
      <c r="I63" s="2"/>
      <c r="J63" s="2"/>
    </row>
    <row r="64" spans="1:10" x14ac:dyDescent="0.15">
      <c r="A64" s="8"/>
      <c r="B64" s="8" t="str">
        <f>member!B64</f>
        <v>AC</v>
      </c>
      <c r="C64" s="8">
        <f t="shared" si="4"/>
        <v>0</v>
      </c>
      <c r="D64" s="9">
        <f t="shared" si="5"/>
        <v>0</v>
      </c>
      <c r="E64" s="4"/>
      <c r="F64" s="4"/>
      <c r="G64" s="2"/>
      <c r="H64" s="2"/>
      <c r="I64" s="2"/>
      <c r="J64" s="2"/>
    </row>
    <row r="65" spans="1:10" x14ac:dyDescent="0.15">
      <c r="A65" s="8"/>
      <c r="B65" s="8" t="str">
        <f>member!B65</f>
        <v>天赐</v>
      </c>
      <c r="C65" s="8">
        <f t="shared" si="4"/>
        <v>0</v>
      </c>
      <c r="D65" s="9">
        <f t="shared" si="5"/>
        <v>0</v>
      </c>
      <c r="E65" s="4"/>
      <c r="F65" s="4"/>
      <c r="G65" s="2"/>
      <c r="H65" s="2"/>
      <c r="I65" s="2"/>
      <c r="J65" s="2"/>
    </row>
    <row r="66" spans="1:10" x14ac:dyDescent="0.15">
      <c r="A66" s="8"/>
      <c r="B66" s="8" t="str">
        <f>member!B66</f>
        <v>小岭</v>
      </c>
      <c r="C66" s="8">
        <f t="shared" si="4"/>
        <v>1</v>
      </c>
      <c r="D66" s="9">
        <f t="shared" si="5"/>
        <v>19.166666666666668</v>
      </c>
      <c r="E66" s="4"/>
      <c r="F66" s="4"/>
      <c r="G66" s="2"/>
      <c r="H66" s="2"/>
      <c r="I66" s="21">
        <f>I4</f>
        <v>19.166666666666668</v>
      </c>
      <c r="J66" s="21"/>
    </row>
    <row r="67" spans="1:10" x14ac:dyDescent="0.15">
      <c r="A67" s="8"/>
      <c r="B67" s="8" t="str">
        <f>member!B67</f>
        <v>孙硕</v>
      </c>
      <c r="C67" s="8"/>
      <c r="D67" s="9"/>
      <c r="E67" s="4"/>
      <c r="F67" s="4"/>
      <c r="G67" s="2"/>
      <c r="H67" s="2"/>
      <c r="I67" s="2"/>
      <c r="J67" s="18">
        <f>J4</f>
        <v>19.166666666666668</v>
      </c>
    </row>
    <row r="68" spans="1:10" x14ac:dyDescent="0.15">
      <c r="A68" s="8"/>
      <c r="B68" s="8" t="str">
        <f>member!B68</f>
        <v>R2</v>
      </c>
      <c r="C68" s="8"/>
      <c r="D68" s="9"/>
      <c r="E68" s="4"/>
      <c r="F68" s="4"/>
      <c r="G68" s="2"/>
      <c r="H68" s="2"/>
      <c r="I68" s="2"/>
      <c r="J68" s="18">
        <f>J4</f>
        <v>19.166666666666668</v>
      </c>
    </row>
    <row r="69" spans="1:10" x14ac:dyDescent="0.15">
      <c r="A69" s="8"/>
      <c r="B69" s="8" t="str">
        <f>member!B69</f>
        <v>刘俊峰</v>
      </c>
      <c r="C69" s="8"/>
      <c r="D69" s="9"/>
      <c r="E69" s="4"/>
      <c r="F69" s="4"/>
      <c r="G69" s="2"/>
      <c r="H69" s="2"/>
      <c r="I69" s="2"/>
      <c r="J69" s="18">
        <f>J4</f>
        <v>19.166666666666668</v>
      </c>
    </row>
    <row r="70" spans="1:10" x14ac:dyDescent="0.15">
      <c r="A70" s="8"/>
      <c r="B70" s="8" t="str">
        <f>member!B70</f>
        <v>人在旅途</v>
      </c>
      <c r="C70" s="8"/>
      <c r="D70" s="9"/>
      <c r="E70" s="4"/>
      <c r="F70" s="4"/>
      <c r="G70" s="2"/>
      <c r="H70" s="2"/>
      <c r="I70" s="2"/>
      <c r="J70" s="18">
        <f>J4</f>
        <v>19.166666666666668</v>
      </c>
    </row>
    <row r="71" spans="1:10" x14ac:dyDescent="0.15">
      <c r="A71" s="8"/>
      <c r="B71" s="8"/>
      <c r="C71" s="8"/>
      <c r="D71" s="9"/>
      <c r="E71" s="4"/>
      <c r="F71" s="4"/>
      <c r="G71" s="2"/>
      <c r="H71" s="2"/>
      <c r="I71" s="2"/>
      <c r="J71" s="2"/>
    </row>
    <row r="72" spans="1:10" x14ac:dyDescent="0.15">
      <c r="A72" s="8"/>
      <c r="B72" s="8"/>
      <c r="C72" s="8"/>
      <c r="D72" s="9"/>
      <c r="E72" s="4"/>
      <c r="F72" s="4"/>
      <c r="G72" s="2"/>
      <c r="H72" s="2"/>
      <c r="I72" s="2"/>
      <c r="J72" s="2"/>
    </row>
    <row r="73" spans="1:10" x14ac:dyDescent="0.15">
      <c r="A73" s="8"/>
      <c r="B73" s="8"/>
      <c r="C73" s="8"/>
      <c r="D73" s="9"/>
      <c r="E73" s="4"/>
      <c r="F73" s="4"/>
      <c r="G73" s="2"/>
      <c r="H73" s="2"/>
      <c r="I73" s="2"/>
      <c r="J73" s="2"/>
    </row>
    <row r="74" spans="1:10" x14ac:dyDescent="0.15">
      <c r="A74" s="8"/>
      <c r="B74" s="8"/>
      <c r="C74" s="8"/>
      <c r="D74" s="9"/>
      <c r="E74" s="4"/>
      <c r="F74" s="4"/>
      <c r="G74" s="2"/>
      <c r="H74" s="2"/>
      <c r="I74" s="2"/>
      <c r="J74" s="2"/>
    </row>
    <row r="75" spans="1:10" x14ac:dyDescent="0.15">
      <c r="A75" s="8"/>
      <c r="B75" s="8"/>
      <c r="C75" s="8"/>
      <c r="D75" s="9"/>
      <c r="E75" s="4"/>
      <c r="F75" s="4"/>
      <c r="G75" s="2"/>
      <c r="H75" s="2"/>
      <c r="I75" s="2"/>
      <c r="J75" s="2"/>
    </row>
    <row r="76" spans="1:10" x14ac:dyDescent="0.15">
      <c r="A76" s="8"/>
      <c r="B76" s="8"/>
      <c r="C76" s="8"/>
      <c r="D76" s="9"/>
      <c r="E76" s="4"/>
      <c r="F76" s="4"/>
      <c r="G76" s="2"/>
      <c r="H76" s="2"/>
      <c r="I76" s="2"/>
      <c r="J76" s="2"/>
    </row>
    <row r="77" spans="1:10" x14ac:dyDescent="0.15">
      <c r="A77" s="8"/>
      <c r="B77" s="8"/>
      <c r="C77" s="8"/>
      <c r="D77" s="9"/>
      <c r="E77" s="4"/>
      <c r="F77" s="4"/>
      <c r="G77" s="2"/>
      <c r="H77" s="2"/>
      <c r="I77" s="2"/>
      <c r="J77" s="2"/>
    </row>
    <row r="78" spans="1:10" x14ac:dyDescent="0.15">
      <c r="A78" s="8"/>
      <c r="B78" s="8"/>
      <c r="C78" s="8"/>
      <c r="D78" s="9"/>
      <c r="E78" s="4"/>
      <c r="F78" s="4"/>
      <c r="G78" s="2"/>
      <c r="H78" s="2"/>
      <c r="I78" s="2"/>
      <c r="J78" s="2"/>
    </row>
    <row r="79" spans="1:10" x14ac:dyDescent="0.15">
      <c r="A79" s="8"/>
      <c r="B79" s="8"/>
      <c r="C79" s="8"/>
      <c r="D79" s="9"/>
      <c r="E79" s="4"/>
      <c r="F79" s="4"/>
      <c r="G79" s="2"/>
      <c r="H79" s="2"/>
      <c r="I79" s="2"/>
      <c r="J79" s="2"/>
    </row>
    <row r="80" spans="1:10" x14ac:dyDescent="0.15">
      <c r="A80" s="8"/>
      <c r="B80" s="8"/>
      <c r="C80" s="8"/>
      <c r="D80" s="9"/>
      <c r="E80" s="4"/>
      <c r="F80" s="4"/>
      <c r="G80" s="2"/>
      <c r="H80" s="2"/>
      <c r="I80" s="2"/>
      <c r="J80" s="2"/>
    </row>
    <row r="81" spans="1:10" x14ac:dyDescent="0.15">
      <c r="A81" s="8"/>
      <c r="B81" s="8"/>
      <c r="C81" s="8"/>
      <c r="D81" s="9"/>
      <c r="E81" s="4"/>
      <c r="F81" s="4"/>
      <c r="G81" s="2"/>
      <c r="H81" s="2"/>
      <c r="I81" s="2"/>
      <c r="J81" s="2"/>
    </row>
    <row r="82" spans="1:10" x14ac:dyDescent="0.15">
      <c r="A82" s="8"/>
      <c r="B82" s="8"/>
      <c r="C82" s="8"/>
      <c r="D82" s="9"/>
      <c r="E82" s="4"/>
      <c r="F82" s="4"/>
      <c r="G82" s="2"/>
      <c r="H82" s="2"/>
      <c r="I82" s="2"/>
      <c r="J82" s="2"/>
    </row>
    <row r="83" spans="1:10" x14ac:dyDescent="0.15">
      <c r="A83" s="8"/>
      <c r="B83" s="8"/>
      <c r="C83" s="8"/>
      <c r="D83" s="9"/>
      <c r="E83" s="4"/>
      <c r="F83" s="4"/>
      <c r="G83" s="2"/>
      <c r="H83" s="2"/>
      <c r="I83" s="2"/>
      <c r="J83" s="2"/>
    </row>
    <row r="84" spans="1:10" x14ac:dyDescent="0.15">
      <c r="A84" s="8"/>
      <c r="B84" s="8"/>
      <c r="C84" s="8"/>
      <c r="D84" s="9"/>
      <c r="E84" s="4"/>
      <c r="F84" s="4"/>
      <c r="G84" s="2"/>
      <c r="H84" s="2"/>
      <c r="I84" s="2"/>
      <c r="J84" s="2"/>
    </row>
    <row r="85" spans="1:10" x14ac:dyDescent="0.15">
      <c r="A85" s="8"/>
      <c r="B85" s="8"/>
      <c r="C85" s="8"/>
      <c r="D85" s="9"/>
      <c r="E85" s="4"/>
      <c r="F85" s="4"/>
      <c r="G85" s="2"/>
      <c r="H85" s="2"/>
      <c r="I85" s="2"/>
      <c r="J85" s="2"/>
    </row>
    <row r="86" spans="1:10" x14ac:dyDescent="0.15">
      <c r="A86" s="8"/>
      <c r="B86" s="8"/>
      <c r="C86" s="8"/>
      <c r="D86" s="9"/>
      <c r="E86" s="4"/>
      <c r="F86" s="4"/>
      <c r="G86" s="2"/>
      <c r="H86" s="2"/>
      <c r="I86" s="2"/>
      <c r="J86" s="2"/>
    </row>
    <row r="87" spans="1:10" x14ac:dyDescent="0.15">
      <c r="A87" s="8"/>
      <c r="B87" s="8"/>
      <c r="C87" s="8"/>
      <c r="D87" s="9"/>
      <c r="E87" s="4"/>
      <c r="F87" s="4"/>
      <c r="G87" s="2"/>
      <c r="H87" s="2"/>
      <c r="I87" s="2"/>
      <c r="J87" s="2"/>
    </row>
    <row r="88" spans="1:10" x14ac:dyDescent="0.15">
      <c r="A88" s="8"/>
      <c r="B88" s="8"/>
      <c r="C88" s="8"/>
      <c r="D88" s="9"/>
      <c r="E88" s="4"/>
      <c r="F88" s="4"/>
      <c r="G88" s="2"/>
      <c r="H88" s="2"/>
      <c r="I88" s="2"/>
      <c r="J88" s="2"/>
    </row>
    <row r="89" spans="1:10" x14ac:dyDescent="0.15">
      <c r="A89" s="8"/>
      <c r="B89" s="8"/>
      <c r="C89" s="8"/>
      <c r="D89" s="9"/>
      <c r="E89" s="4"/>
      <c r="F89" s="4"/>
      <c r="G89" s="2"/>
      <c r="H89" s="2"/>
      <c r="I89" s="2"/>
      <c r="J89" s="2"/>
    </row>
    <row r="90" spans="1:10" x14ac:dyDescent="0.15">
      <c r="A90" s="8"/>
      <c r="B90" s="8"/>
      <c r="C90" s="8"/>
      <c r="D90" s="9"/>
      <c r="E90" s="4"/>
      <c r="F90" s="4"/>
      <c r="G90" s="2"/>
      <c r="H90" s="2"/>
      <c r="I90" s="2"/>
      <c r="J90" s="2"/>
    </row>
    <row r="91" spans="1:10" x14ac:dyDescent="0.15">
      <c r="A91" s="8"/>
      <c r="B91" s="8"/>
      <c r="C91" s="8"/>
      <c r="D91" s="9"/>
      <c r="E91" s="4"/>
      <c r="F91" s="4"/>
      <c r="G91" s="2"/>
      <c r="H91" s="2"/>
      <c r="I91" s="2"/>
      <c r="J91" s="2"/>
    </row>
    <row r="92" spans="1:10" x14ac:dyDescent="0.15">
      <c r="A92" s="8"/>
      <c r="B92" s="8"/>
      <c r="C92" s="8"/>
      <c r="D92" s="9"/>
      <c r="E92" s="4"/>
      <c r="F92" s="4"/>
      <c r="G92" s="2"/>
      <c r="H92" s="2"/>
      <c r="I92" s="2"/>
      <c r="J92" s="2"/>
    </row>
    <row r="93" spans="1:10" x14ac:dyDescent="0.15">
      <c r="A93" s="8"/>
      <c r="B93" s="8"/>
      <c r="C93" s="8"/>
      <c r="D93" s="9"/>
      <c r="E93" s="4"/>
      <c r="F93" s="4"/>
      <c r="G93" s="2"/>
      <c r="H93" s="2"/>
      <c r="I93" s="2"/>
      <c r="J93" s="2"/>
    </row>
    <row r="94" spans="1:10" x14ac:dyDescent="0.15">
      <c r="A94" s="8"/>
      <c r="B94" s="8"/>
      <c r="C94" s="8"/>
      <c r="D94" s="9"/>
      <c r="E94" s="4"/>
      <c r="F94" s="4"/>
      <c r="G94" s="2"/>
      <c r="H94" s="2"/>
      <c r="I94" s="2"/>
      <c r="J94" s="2"/>
    </row>
    <row r="95" spans="1:10" x14ac:dyDescent="0.15">
      <c r="A95" s="8"/>
      <c r="B95" s="8"/>
      <c r="C95" s="8"/>
      <c r="D95" s="9"/>
      <c r="E95" s="4"/>
      <c r="F95" s="4"/>
      <c r="G95" s="2"/>
      <c r="H95" s="2"/>
      <c r="I95" s="2"/>
      <c r="J95" s="2"/>
    </row>
    <row r="96" spans="1:10" x14ac:dyDescent="0.15">
      <c r="A96" s="8"/>
      <c r="B96" s="8"/>
      <c r="C96" s="8"/>
      <c r="D96" s="9"/>
      <c r="E96" s="4"/>
      <c r="F96" s="4"/>
      <c r="G96" s="2"/>
      <c r="H96" s="2"/>
      <c r="I96" s="2"/>
      <c r="J96" s="2"/>
    </row>
    <row r="97" spans="1:10" x14ac:dyDescent="0.15">
      <c r="A97" s="8"/>
      <c r="B97" s="8"/>
      <c r="C97" s="8"/>
      <c r="D97" s="9"/>
      <c r="E97" s="4"/>
      <c r="F97" s="4"/>
      <c r="G97" s="2"/>
      <c r="H97" s="2"/>
      <c r="I97" s="2"/>
      <c r="J97" s="2"/>
    </row>
    <row r="98" spans="1:10" x14ac:dyDescent="0.15">
      <c r="A98" s="8"/>
      <c r="B98" s="8"/>
      <c r="C98" s="8"/>
      <c r="D98" s="9"/>
      <c r="E98" s="4"/>
      <c r="F98" s="4"/>
      <c r="G98" s="2"/>
      <c r="H98" s="2"/>
      <c r="I98" s="2"/>
      <c r="J98" s="2"/>
    </row>
    <row r="99" spans="1:10" x14ac:dyDescent="0.15">
      <c r="A99" s="8"/>
      <c r="B99" s="8"/>
      <c r="C99" s="8"/>
      <c r="D99" s="9"/>
      <c r="E99" s="4"/>
      <c r="F99" s="4"/>
      <c r="G99" s="2"/>
      <c r="H99" s="2"/>
      <c r="I99" s="2"/>
      <c r="J99" s="2"/>
    </row>
    <row r="102" spans="1:10" x14ac:dyDescent="0.15">
      <c r="A102" s="6"/>
      <c r="B102" s="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2012-10-19T02:24:38Z</dcterms:modified>
</cp:coreProperties>
</file>