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member" sheetId="1" r:id="rId1"/>
    <sheet name="收费" sheetId="13" r:id="rId2"/>
    <sheet name="积分" sheetId="15" r:id="rId3"/>
    <sheet name="欧洲杯" sheetId="14" r:id="rId4"/>
    <sheet name="201202" sheetId="2" r:id="rId5"/>
    <sheet name="201203" sheetId="3" r:id="rId6"/>
    <sheet name="201204" sheetId="4" r:id="rId7"/>
    <sheet name="201205" sheetId="5" r:id="rId8"/>
    <sheet name="201206" sheetId="6" r:id="rId9"/>
    <sheet name="201207" sheetId="7" r:id="rId10"/>
    <sheet name="201208" sheetId="8" r:id="rId11"/>
    <sheet name="201209" sheetId="9" r:id="rId12"/>
    <sheet name="201210" sheetId="10" r:id="rId13"/>
    <sheet name="201211" sheetId="11" r:id="rId14"/>
    <sheet name="201212" sheetId="12" r:id="rId15"/>
  </sheets>
  <calcPr calcId="145621"/>
</workbook>
</file>

<file path=xl/calcChain.xml><?xml version="1.0" encoding="utf-8"?>
<calcChain xmlns="http://schemas.openxmlformats.org/spreadsheetml/2006/main">
  <c r="A9" i="8" l="1"/>
  <c r="A10" i="8"/>
  <c r="E2" i="8" l="1"/>
  <c r="C100" i="8" l="1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C9" i="8"/>
  <c r="B9" i="8"/>
  <c r="E4" i="8"/>
  <c r="B2" i="8" l="1"/>
  <c r="E6" i="8"/>
  <c r="E8" i="8" s="1"/>
  <c r="D100" i="8" s="1"/>
  <c r="E5" i="8"/>
  <c r="D5" i="8" s="1"/>
  <c r="C4" i="8"/>
  <c r="D69" i="8"/>
  <c r="D37" i="8"/>
  <c r="D12" i="8"/>
  <c r="A73" i="7"/>
  <c r="A72" i="7"/>
  <c r="A71" i="7"/>
  <c r="A70" i="7"/>
  <c r="D21" i="8" l="1"/>
  <c r="D53" i="8"/>
  <c r="D85" i="8"/>
  <c r="D16" i="8"/>
  <c r="D29" i="8"/>
  <c r="D45" i="8"/>
  <c r="D61" i="8"/>
  <c r="D77" i="8"/>
  <c r="D93" i="8"/>
  <c r="D10" i="8"/>
  <c r="D14" i="8"/>
  <c r="D18" i="8"/>
  <c r="D25" i="8"/>
  <c r="D33" i="8"/>
  <c r="D41" i="8"/>
  <c r="D49" i="8"/>
  <c r="D57" i="8"/>
  <c r="D65" i="8"/>
  <c r="D73" i="8"/>
  <c r="D81" i="8"/>
  <c r="D89" i="8"/>
  <c r="D97" i="8"/>
  <c r="D9" i="8"/>
  <c r="D11" i="8"/>
  <c r="D13" i="8"/>
  <c r="D15" i="8"/>
  <c r="D17" i="8"/>
  <c r="D19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79" i="8"/>
  <c r="D83" i="8"/>
  <c r="D87" i="8"/>
  <c r="D91" i="8"/>
  <c r="D95" i="8"/>
  <c r="D99" i="8"/>
  <c r="D20" i="8"/>
  <c r="D22" i="8"/>
  <c r="D24" i="8"/>
  <c r="D26" i="8"/>
  <c r="D28" i="8"/>
  <c r="D30" i="8"/>
  <c r="D32" i="8"/>
  <c r="D34" i="8"/>
  <c r="D36" i="8"/>
  <c r="D38" i="8"/>
  <c r="D40" i="8"/>
  <c r="D42" i="8"/>
  <c r="D44" i="8"/>
  <c r="D46" i="8"/>
  <c r="D48" i="8"/>
  <c r="D50" i="8"/>
  <c r="D52" i="8"/>
  <c r="D54" i="8"/>
  <c r="D56" i="8"/>
  <c r="D58" i="8"/>
  <c r="D60" i="8"/>
  <c r="D62" i="8"/>
  <c r="D64" i="8"/>
  <c r="D66" i="8"/>
  <c r="D68" i="8"/>
  <c r="D70" i="8"/>
  <c r="D72" i="8"/>
  <c r="D74" i="8"/>
  <c r="D76" i="8"/>
  <c r="D78" i="8"/>
  <c r="D80" i="8"/>
  <c r="D82" i="8"/>
  <c r="D84" i="8"/>
  <c r="D86" i="8"/>
  <c r="D88" i="8"/>
  <c r="D90" i="8"/>
  <c r="D92" i="8"/>
  <c r="D94" i="8"/>
  <c r="D96" i="8"/>
  <c r="D98" i="8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B72" i="15"/>
  <c r="B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E100" i="1" s="1"/>
  <c r="H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<sst xmlns="http://schemas.openxmlformats.org/spreadsheetml/2006/main" count="291" uniqueCount="194">
  <si>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</si>
  <si>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</si>
  <si>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</si>
  <si>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</si>
  <si>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</si>
  <si>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</si>
  <si>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</si>
  <si>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</si>
  <si>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</si>
  <si>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</si>
  <si>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</si>
  <si>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</si>
  <si>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</si>
  <si>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</si>
  <si>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</si>
  <si>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</si>
  <si>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</si>
  <si>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</si>
  <si>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</si>
  <si>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</si>
  <si>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</si>
  <si>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</si>
  <si>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</si>
  <si>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</si>
  <si>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</si>
  <si>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</si>
  <si>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</si>
  <si>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</si>
  <si>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</si>
  <si>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</si>
  <si>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</si>
  <si>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</si>
  <si>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</si>
  <si>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</si>
  <si>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</si>
  <si>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</si>
  <si>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</si>
  <si>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</si>
  <si>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</si>
  <si>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</si>
  <si>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</si>
  <si>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</si>
  <si>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</si>
  <si>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</si>
  <si>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</si>
  <si>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</si>
  <si>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</si>
  <si>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</si>
  <si>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</si>
  <si>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</si>
  <si>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</si>
  <si>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</si>
  <si>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</si>
  <si>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</si>
  <si>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</si>
  <si>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</si>
  <si>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</si>
  <si>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</si>
  <si>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</si>
  <si>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</si>
  <si>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</si>
  <si>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</si>
  <si>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</si>
  <si>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</si>
  <si>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</si>
  <si>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</si>
  <si>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</si>
  <si>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</si>
  <si>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</si>
  <si>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</si>
  <si>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</si>
  <si>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</si>
  <si>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</si>
  <si>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</si>
  <si>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</si>
  <si>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</si>
  <si>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</si>
  <si>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</si>
  <si>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</si>
  <si>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</si>
  <si>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</si>
  <si>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</si>
  <si>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</si>
  <si>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</si>
  <si>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</si>
  <si>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</si>
  <si>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</si>
  <si>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</si>
  <si>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</si>
  <si>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</si>
  <si>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</si>
  <si>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</si>
  <si>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</si>
  <si>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</si>
  <si>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</si>
  <si>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</si>
  <si>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</si>
  <si>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</si>
  <si>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</si>
  <si>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</si>
  <si>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</si>
  <si>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</si>
  <si>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</si>
  <si>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</si>
  <si>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</si>
  <si>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</si>
  <si>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</si>
  <si>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</si>
  <si>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</si>
  <si>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</si>
  <si>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</si>
  <si>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</si>
  <si>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</si>
  <si>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</si>
  <si>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</si>
  <si>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</si>
  <si>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</si>
  <si>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</si>
  <si>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</si>
  <si>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</si>
  <si>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</si>
  <si>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</si>
  <si>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</si>
  <si>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</si>
  <si>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</si>
  <si>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</si>
  <si>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</si>
  <si>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</si>
  <si>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</si>
  <si>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</si>
  <si>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</si>
  <si>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</si>
  <si>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</si>
  <si>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</si>
  <si>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</si>
  <si>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</si>
  <si>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</si>
  <si>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</si>
  <si>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</si>
  <si>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</si>
  <si>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</si>
  <si>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</si>
  <si>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</si>
  <si>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</si>
  <si>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</si>
  <si>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</si>
  <si>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</si>
  <si>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</si>
  <si>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</si>
  <si>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</si>
  <si>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</si>
  <si>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</si>
  <si>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</si>
  <si>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</si>
  <si>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</si>
  <si>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</si>
  <si>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</si>
  <si>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</si>
  <si>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</si>
  <si>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</si>
  <si>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</si>
  <si>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条幅</t>
    <phoneticPr fontId="1" type="noConversion"/>
  </si>
  <si>
    <t>坎24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</si>
  <si>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</si>
  <si>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2012.6.12额外28，坎12</t>
    <phoneticPr fontId="1" type="noConversion"/>
  </si>
  <si>
    <t>2012.5.20额外10，坎12</t>
    <phoneticPr fontId="1" type="noConversion"/>
  </si>
  <si>
    <t>累计积分</t>
    <phoneticPr fontId="1" type="noConversion"/>
  </si>
  <si>
    <t>6.12待罚10</t>
    <phoneticPr fontId="1" type="noConversion"/>
  </si>
  <si>
    <r>
      <t>3/31/2012(罚),5/22/2012(罚)，5.31退10，</t>
    </r>
    <r>
      <rPr>
        <sz val="11"/>
        <color rgb="FFFF0000"/>
        <rFont val="宋体"/>
        <family val="3"/>
        <charset val="134"/>
        <scheme val="minor"/>
      </rPr>
      <t>8.9待罚20</t>
    </r>
    <phoneticPr fontId="1" type="noConversion"/>
  </si>
  <si>
    <t>小新</t>
    <phoneticPr fontId="1" type="noConversion"/>
  </si>
  <si>
    <t>狼</t>
    <phoneticPr fontId="1" type="noConversion"/>
  </si>
  <si>
    <t>水彩笔两支</t>
    <phoneticPr fontId="1" type="noConversion"/>
  </si>
  <si>
    <t>AC Spark</t>
    <phoneticPr fontId="1" type="noConversion"/>
  </si>
  <si>
    <t>行盛于言</t>
    <phoneticPr fontId="1" type="noConversion"/>
  </si>
  <si>
    <t>戒影</t>
    <phoneticPr fontId="1" type="noConversion"/>
  </si>
  <si>
    <t>赵聪</t>
    <phoneticPr fontId="1" type="noConversion"/>
  </si>
  <si>
    <t>祈网见</t>
    <phoneticPr fontId="1" type="noConversion"/>
  </si>
  <si>
    <t>小严</t>
    <phoneticPr fontId="1" type="noConversion"/>
  </si>
  <si>
    <t>大罗</t>
    <phoneticPr fontId="1" type="noConversion"/>
  </si>
  <si>
    <r>
      <t xml:space="preserve">13*30+20(侯盟提前走） </t>
    </r>
    <r>
      <rPr>
        <sz val="11"/>
        <rFont val="宋体"/>
        <family val="3"/>
        <charset val="134"/>
        <scheme val="minor"/>
      </rPr>
      <t>豆欠30，从个人账户扣</t>
    </r>
    <phoneticPr fontId="1" type="noConversion"/>
  </si>
  <si>
    <r>
      <t>2/9/2012(扣),5/2</t>
    </r>
    <r>
      <rPr>
        <sz val="11"/>
        <rFont val="宋体"/>
        <family val="3"/>
        <charset val="134"/>
        <scheme val="minor"/>
      </rPr>
      <t>2/2012(罚)，坎12，12.7.5扣场地费30，8.9罚20</t>
    </r>
    <phoneticPr fontId="1" type="noConversion"/>
  </si>
  <si>
    <r>
      <t xml:space="preserve">16*25-345 </t>
    </r>
    <r>
      <rPr>
        <sz val="11"/>
        <rFont val="宋体"/>
        <family val="3"/>
        <charset val="134"/>
        <scheme val="minor"/>
      </rPr>
      <t>二姨欠5(已结清)</t>
    </r>
    <phoneticPr fontId="1" type="noConversion"/>
  </si>
  <si>
    <t>两次多缴纳费用</t>
    <phoneticPr fontId="1" type="noConversion"/>
  </si>
  <si>
    <t>尚峰鸽子费</t>
    <phoneticPr fontId="1" type="noConversion"/>
  </si>
  <si>
    <t>退5块钱</t>
    <phoneticPr fontId="1" type="noConversion"/>
  </si>
  <si>
    <t>退Sam</t>
    <phoneticPr fontId="1" type="noConversion"/>
  </si>
  <si>
    <t xml:space="preserve"> 买手套</t>
    <phoneticPr fontId="1" type="noConversion"/>
  </si>
  <si>
    <t>给小飞买贺卡等</t>
    <phoneticPr fontId="1" type="noConversion"/>
  </si>
  <si>
    <t>小飞告别聚会</t>
    <phoneticPr fontId="1" type="noConversion"/>
  </si>
  <si>
    <t>欧洲杯聚餐看球</t>
    <phoneticPr fontId="1" type="noConversion"/>
  </si>
  <si>
    <t>横幅钱</t>
    <phoneticPr fontId="1" type="noConversion"/>
  </si>
  <si>
    <t>17*30-350</t>
    <phoneticPr fontId="1" type="noConversion"/>
  </si>
  <si>
    <t>懦夫</t>
    <phoneticPr fontId="1" type="noConversion"/>
  </si>
  <si>
    <t>9.20待罚20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</si>
</sst>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  <xf numFmtId="58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workbookViewId="0">
      <selection activeCell="F16" sqref="F16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64.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589</v>
      </c>
      <c r="C2" s="36">
        <f t="shared" si="0"/>
        <v>16760</v>
      </c>
      <c r="D2" s="38">
        <f t="shared" si="0"/>
        <v>4134.9999999999991</v>
      </c>
      <c r="E2" s="36">
        <f t="shared" si="0"/>
        <v>3546.0000000000005</v>
      </c>
      <c r="F2" s="36">
        <f t="shared" si="0"/>
        <v>2020</v>
      </c>
      <c r="G2" s="36"/>
      <c r="H2" s="38">
        <f t="shared" si="0"/>
        <v>1307.0000000000005</v>
      </c>
      <c r="I2" s="38">
        <f t="shared" si="0"/>
        <v>55</v>
      </c>
      <c r="J2" s="38">
        <f t="shared" si="0"/>
        <v>11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1362.0000000000005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17</v>
      </c>
      <c r="C9" s="36">
        <f>'201202'!C9+'201203'!C9+'201204'!C9+'201205'!C9+'201206'!C9+'201207'!C9+'201208'!C9+'201209'!C9+'201210'!C9+'201211'!C9+'201212'!C9</f>
        <v>490</v>
      </c>
      <c r="D9" s="36">
        <f>'201202'!D9+'201203'!D9+'201204'!D9+'201205'!D9+'201206'!D9+'201207'!D9+'201208'!D9+'201209'!D9+'201210'!D9+'201211'!D9+'201212'!D9</f>
        <v>120.68725310637075</v>
      </c>
      <c r="E9" s="36">
        <f t="shared" ref="E9:E40" si="1">D9-B9</f>
        <v>103.68725310637075</v>
      </c>
      <c r="F9" s="18">
        <v>55</v>
      </c>
      <c r="G9" s="18"/>
      <c r="H9" s="36">
        <f t="shared" ref="H9:H40" si="2">E9-F9+G9</f>
        <v>48.687253106370747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155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-62</v>
      </c>
      <c r="H14" s="36">
        <f t="shared" si="2"/>
        <v>3.9361544887860589</v>
      </c>
      <c r="I14" s="18">
        <v>5</v>
      </c>
      <c r="J14" s="1">
        <v>2</v>
      </c>
      <c r="K14" s="47" t="s">
        <v>180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13</v>
      </c>
      <c r="C17" s="36">
        <f>'201202'!C17+'201203'!C17+'201204'!C17+'201205'!C17+'201206'!C17+'201207'!C17+'201208'!C17+'201209'!C17+'201210'!C17+'201211'!C17+'201212'!C17</f>
        <v>360</v>
      </c>
      <c r="D17" s="36">
        <f>'201202'!D17+'201203'!D17+'201204'!D17+'201205'!D17+'201206'!D17+'201207'!D17+'201208'!D17+'201209'!D17+'201210'!D17+'201211'!D17+'201212'!D17</f>
        <v>97.664664583782226</v>
      </c>
      <c r="E17" s="36">
        <f t="shared" si="1"/>
        <v>84.664664583782226</v>
      </c>
      <c r="F17" s="18">
        <v>45</v>
      </c>
      <c r="G17" s="18">
        <v>-24</v>
      </c>
      <c r="H17" s="36">
        <f t="shared" si="2"/>
        <v>15.664664583782226</v>
      </c>
      <c r="I17" s="18"/>
      <c r="J17" s="1"/>
      <c r="K17" s="1" t="s">
        <v>162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24</v>
      </c>
      <c r="C19" s="36">
        <f>'201202'!C19+'201203'!C19+'201204'!C19+'201205'!C19+'201206'!C19+'201207'!C19+'201208'!C19+'201209'!C19+'201210'!C19+'201211'!C19+'201212'!C19</f>
        <v>690</v>
      </c>
      <c r="D19" s="36">
        <f>'201202'!D19+'201203'!D19+'201204'!D19+'201205'!D19+'201206'!D19+'201207'!D19+'201208'!D19+'201209'!D19+'201210'!D19+'201211'!D19+'201212'!D19</f>
        <v>161.69735046515231</v>
      </c>
      <c r="E19" s="36">
        <f t="shared" si="1"/>
        <v>137.69735046515231</v>
      </c>
      <c r="F19" s="18">
        <v>80</v>
      </c>
      <c r="G19" s="18">
        <v>-12</v>
      </c>
      <c r="H19" s="36">
        <f t="shared" si="2"/>
        <v>45.697350465152311</v>
      </c>
      <c r="I19" s="18"/>
      <c r="J19" s="1"/>
      <c r="K19" s="1" t="s">
        <v>159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6</v>
      </c>
      <c r="C20" s="36">
        <f>'201202'!C20+'201203'!C20+'201204'!C20+'201205'!C20+'201206'!C20+'201207'!C20+'201208'!C20+'201209'!C20+'201210'!C20+'201211'!C20+'201212'!C20</f>
        <v>160</v>
      </c>
      <c r="D20" s="36">
        <f>'201202'!D20+'201203'!D20+'201204'!D20+'201205'!D20+'201206'!D20+'201207'!D20+'201208'!D20+'201209'!D20+'201210'!D20+'201211'!D20+'201212'!D20</f>
        <v>31.749982044099688</v>
      </c>
      <c r="E20" s="36">
        <f t="shared" si="1"/>
        <v>25.749982044099688</v>
      </c>
      <c r="F20" s="18">
        <v>20</v>
      </c>
      <c r="G20" s="18"/>
      <c r="H20" s="36">
        <f t="shared" si="2"/>
        <v>5.7499820440996885</v>
      </c>
      <c r="I20" s="18"/>
      <c r="J20" s="1">
        <v>1</v>
      </c>
      <c r="K20" s="41" t="s">
        <v>167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158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155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155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152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156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16</v>
      </c>
      <c r="C28" s="36">
        <f>'201202'!C28+'201203'!C28+'201204'!C28+'201205'!C28+'201206'!C28+'201207'!C28+'201208'!C28+'201209'!C28+'201210'!C28+'201211'!C28+'201212'!C28</f>
        <v>460</v>
      </c>
      <c r="D28" s="36">
        <f>'201202'!D28+'201203'!D28+'201204'!D28+'201205'!D28+'201206'!D28+'201207'!D28+'201208'!D28+'201209'!D28+'201210'!D28+'201211'!D28+'201212'!D28</f>
        <v>129.04678976853899</v>
      </c>
      <c r="E28" s="36">
        <f t="shared" si="1"/>
        <v>113.04678976853899</v>
      </c>
      <c r="F28" s="18">
        <v>75</v>
      </c>
      <c r="G28" s="18"/>
      <c r="H28" s="36">
        <f t="shared" si="2"/>
        <v>38.046789768538986</v>
      </c>
      <c r="I28" s="18"/>
      <c r="J28" s="1"/>
      <c r="K28" s="1" t="s">
        <v>124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155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155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155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157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21</v>
      </c>
      <c r="C46" s="36">
        <f>'201202'!C46+'201203'!C46+'201204'!C46+'201205'!C46+'201206'!C46+'201207'!C46+'201208'!C46+'201209'!C46+'201210'!C46+'201211'!C46+'201212'!C46</f>
        <v>600</v>
      </c>
      <c r="D46" s="36">
        <f>'201202'!D46+'201203'!D46+'201204'!D46+'201205'!D46+'201206'!D46+'201207'!D46+'201208'!D46+'201209'!D46+'201210'!D46+'201211'!D46+'201212'!D46</f>
        <v>144.87070853982615</v>
      </c>
      <c r="E46" s="36">
        <f t="shared" si="3"/>
        <v>123.87070853982615</v>
      </c>
      <c r="F46" s="18">
        <v>75</v>
      </c>
      <c r="G46" s="18"/>
      <c r="H46" s="36">
        <f t="shared" si="4"/>
        <v>48.870708539826154</v>
      </c>
      <c r="I46" s="18"/>
      <c r="J46" s="1"/>
      <c r="K46" s="1"/>
    </row>
    <row r="47" spans="1:11" x14ac:dyDescent="0.15">
      <c r="A47" s="9" t="s">
        <v>129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168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>
        <v>-5</v>
      </c>
      <c r="H51" s="36">
        <f t="shared" si="4"/>
        <v>28.96339807852965</v>
      </c>
      <c r="I51" s="18"/>
      <c r="J51" s="1"/>
      <c r="K51" s="1" t="s">
        <v>184</v>
      </c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20</v>
      </c>
      <c r="C52" s="36">
        <f>'201202'!C52+'201203'!C52+'201204'!C52+'201205'!C52+'201206'!C52+'201207'!C52+'201208'!C52+'201209'!C52+'201210'!C52+'201211'!C52+'201212'!C52</f>
        <v>580</v>
      </c>
      <c r="D52" s="36">
        <f>'201202'!D52+'201203'!D52+'201204'!D52+'201205'!D52+'201206'!D52+'201207'!D52+'201208'!D52+'201209'!D52+'201210'!D52+'201211'!D52+'201212'!D52</f>
        <v>135.35379124659309</v>
      </c>
      <c r="E52" s="36">
        <f t="shared" si="3"/>
        <v>115.35379124659309</v>
      </c>
      <c r="F52" s="18">
        <v>25</v>
      </c>
      <c r="G52" s="18"/>
      <c r="H52" s="36">
        <f t="shared" si="4"/>
        <v>90.35379124659309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155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13</v>
      </c>
      <c r="C56" s="36">
        <f>'201202'!C56+'201203'!C56+'201204'!C56+'201205'!C56+'201206'!C56+'201207'!C56+'201208'!C56+'201209'!C56+'201210'!C56+'201211'!C56+'201212'!C56</f>
        <v>365</v>
      </c>
      <c r="D56" s="36">
        <f>'201202'!D56+'201203'!D56+'201204'!D56+'201205'!D56+'201206'!D56+'201207'!D56+'201208'!D56+'201209'!D56+'201210'!D56+'201211'!D56+'201212'!D56</f>
        <v>96.115700024949234</v>
      </c>
      <c r="E56" s="36">
        <f t="shared" si="3"/>
        <v>83.115700024949234</v>
      </c>
      <c r="F56" s="18">
        <v>45</v>
      </c>
      <c r="G56" s="18">
        <v>16</v>
      </c>
      <c r="H56" s="36">
        <f t="shared" si="4"/>
        <v>54.115700024949234</v>
      </c>
      <c r="I56" s="18"/>
      <c r="J56" s="1"/>
      <c r="K56" s="1" t="s">
        <v>164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-2</v>
      </c>
      <c r="H58" s="36">
        <f t="shared" si="4"/>
        <v>5.459168755221377</v>
      </c>
      <c r="I58" s="18"/>
      <c r="J58" s="1"/>
      <c r="K58" s="1" t="s">
        <v>165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3</v>
      </c>
      <c r="C61" s="36">
        <f>'201202'!C61+'201203'!C61+'201204'!C61+'201205'!C61+'201206'!C61+'201207'!C61+'201208'!C61+'201209'!C61+'201210'!C61+'201211'!C61+'201212'!C61</f>
        <v>70</v>
      </c>
      <c r="D61" s="36">
        <f>'201202'!D61+'201203'!D61+'201204'!D61+'201205'!D61+'201206'!D61+'201207'!D61+'201208'!D61+'201209'!D61+'201210'!D61+'201211'!D61+'201212'!D61</f>
        <v>12.087203302373577</v>
      </c>
      <c r="E61" s="36">
        <f t="shared" si="3"/>
        <v>9.0872033023735774</v>
      </c>
      <c r="F61" s="18"/>
      <c r="G61" s="18"/>
      <c r="H61" s="36">
        <f t="shared" si="4"/>
        <v>9.0872033023735774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125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130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126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127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128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131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1" t="s">
        <v>147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1" t="s">
        <v>148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>
        <v>1</v>
      </c>
      <c r="K72" s="45" t="s">
        <v>193</v>
      </c>
    </row>
    <row r="73" spans="1:11" x14ac:dyDescent="0.15">
      <c r="A73" s="11" t="s">
        <v>169</v>
      </c>
      <c r="B73" s="39">
        <f>'201202'!B73+'201203'!B73+'201204'!B73+'201205'!B73+'201206'!B73+'201207'!B73+'201208'!B73+'201209'!B73+'201210'!B73+'201211'!B73+'201212'!B73</f>
        <v>2</v>
      </c>
      <c r="C73" s="36">
        <f>'201202'!C73+'201203'!C73+'201204'!C73+'201205'!C73+'201206'!C73+'201207'!C73+'201208'!C73+'201209'!C73+'201210'!C73+'201211'!C73+'201212'!C73</f>
        <v>60</v>
      </c>
      <c r="D73" s="36">
        <f>'201202'!D73+'201203'!D73+'201204'!D73+'201205'!D73+'201206'!D73+'201207'!D73+'201208'!D73+'201209'!D73+'201210'!D73+'201211'!D73+'201212'!D73</f>
        <v>22.268907563025209</v>
      </c>
      <c r="E73" s="36">
        <f t="shared" ref="E73:E79" si="7">D73-B73</f>
        <v>20.268907563025209</v>
      </c>
      <c r="F73" s="18"/>
      <c r="G73" s="18"/>
      <c r="H73" s="36">
        <f t="shared" ref="H73:H79" si="8">E73-F73</f>
        <v>20.268907563025209</v>
      </c>
      <c r="I73" s="18"/>
      <c r="J73" s="1"/>
      <c r="K73" s="1"/>
    </row>
    <row r="74" spans="1:11" x14ac:dyDescent="0.15">
      <c r="A74" s="10" t="s">
        <v>170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41"/>
    </row>
    <row r="75" spans="1:11" x14ac:dyDescent="0.15">
      <c r="A75" s="10" t="s">
        <v>172</v>
      </c>
      <c r="B75" s="39">
        <f>'201202'!B75+'201203'!B75+'201204'!B75+'201205'!B75+'201206'!B75+'201207'!B75+'201208'!B75+'201209'!B75+'201210'!B75+'201211'!B75+'201212'!B75</f>
        <v>1</v>
      </c>
      <c r="C75" s="36">
        <f>'201202'!C75+'201203'!C75+'201204'!C75+'201205'!C75+'201206'!C75+'201207'!C75+'201208'!C75+'201209'!C75+'201210'!C75+'201211'!C75+'201212'!C75</f>
        <v>30</v>
      </c>
      <c r="D75" s="36">
        <f>'201202'!D75+'201203'!D75+'201204'!D75+'201205'!D75+'201206'!D75+'201207'!D75+'201208'!D75+'201209'!D75+'201210'!D75+'201211'!D75+'201212'!D75</f>
        <v>9.4117647058823515</v>
      </c>
      <c r="E75" s="36">
        <f t="shared" si="7"/>
        <v>8.4117647058823515</v>
      </c>
      <c r="F75" s="18"/>
      <c r="G75" s="18"/>
      <c r="H75" s="36">
        <f t="shared" si="8"/>
        <v>8.4117647058823515</v>
      </c>
      <c r="I75" s="18"/>
      <c r="J75" s="1"/>
      <c r="K75" s="1"/>
    </row>
    <row r="76" spans="1:11" x14ac:dyDescent="0.15">
      <c r="A76" s="10" t="s">
        <v>173</v>
      </c>
      <c r="B76" s="39">
        <f>'201202'!B76+'201203'!B76+'201204'!B76+'201205'!B76+'201206'!B76+'201207'!B76+'201208'!B76+'201209'!B76+'201210'!B76+'201211'!B76+'201212'!B76</f>
        <v>1</v>
      </c>
      <c r="C76" s="36">
        <f>'201202'!C76+'201203'!C76+'201204'!C76+'201205'!C76+'201206'!C76+'201207'!C76+'201208'!C76+'201209'!C76+'201210'!C76+'201211'!C76+'201212'!C76</f>
        <v>30</v>
      </c>
      <c r="D76" s="36">
        <f>'201202'!D76+'201203'!D76+'201204'!D76+'201205'!D76+'201206'!D76+'201207'!D76+'201208'!D76+'201209'!D76+'201210'!D76+'201211'!D76+'201212'!D76</f>
        <v>9.4117647058823515</v>
      </c>
      <c r="E76" s="36">
        <f t="shared" si="7"/>
        <v>8.4117647058823515</v>
      </c>
      <c r="F76" s="18"/>
      <c r="G76" s="18"/>
      <c r="H76" s="36">
        <f t="shared" si="8"/>
        <v>8.4117647058823515</v>
      </c>
      <c r="I76" s="18"/>
      <c r="J76" s="1"/>
      <c r="K76" s="1"/>
    </row>
    <row r="77" spans="1:11" x14ac:dyDescent="0.15">
      <c r="A77" s="10" t="s">
        <v>174</v>
      </c>
      <c r="B77" s="39">
        <f>'201202'!B77+'201203'!B77+'201204'!B77+'201205'!B77+'201206'!B77+'201207'!B77+'201208'!B77+'201209'!B77+'201210'!B77+'201211'!B77+'201212'!B77</f>
        <v>1</v>
      </c>
      <c r="C77" s="36">
        <f>'201202'!C77+'201203'!C77+'201204'!C77+'201205'!C77+'201206'!C77+'201207'!C77+'201208'!C77+'201209'!C77+'201210'!C77+'201211'!C77+'201212'!C77</f>
        <v>30</v>
      </c>
      <c r="D77" s="36">
        <f>'201202'!D77+'201203'!D77+'201204'!D77+'201205'!D77+'201206'!D77+'201207'!D77+'201208'!D77+'201209'!D77+'201210'!D77+'201211'!D77+'201212'!D77</f>
        <v>9.4117647058823515</v>
      </c>
      <c r="E77" s="36">
        <f t="shared" si="7"/>
        <v>8.4117647058823515</v>
      </c>
      <c r="F77" s="18"/>
      <c r="G77" s="18"/>
      <c r="H77" s="36">
        <f t="shared" si="8"/>
        <v>8.4117647058823515</v>
      </c>
      <c r="I77" s="18"/>
      <c r="J77" s="1"/>
      <c r="K77" s="1"/>
    </row>
    <row r="78" spans="1:11" x14ac:dyDescent="0.15">
      <c r="A78" s="10" t="s">
        <v>175</v>
      </c>
      <c r="B78" s="39">
        <f>'201202'!B78+'201203'!B78+'201204'!B78+'201205'!B78+'201206'!B78+'201207'!B78+'201208'!B78+'201209'!B78+'201210'!B78+'201211'!B78+'201212'!B78</f>
        <v>1</v>
      </c>
      <c r="C78" s="36">
        <f>'201202'!C78+'201203'!C78+'201204'!C78+'201205'!C78+'201206'!C78+'201207'!C78+'201208'!C78+'201209'!C78+'201210'!C78+'201211'!C78+'201212'!C78</f>
        <v>30</v>
      </c>
      <c r="D78" s="36">
        <f>'201202'!D78+'201203'!D78+'201204'!D78+'201205'!D78+'201206'!D78+'201207'!D78+'201208'!D78+'201209'!D78+'201210'!D78+'201211'!D78+'201212'!D78</f>
        <v>9.4117647058823515</v>
      </c>
      <c r="E78" s="36">
        <f t="shared" si="7"/>
        <v>8.4117647058823515</v>
      </c>
      <c r="F78" s="18"/>
      <c r="G78" s="18"/>
      <c r="H78" s="36">
        <f t="shared" si="8"/>
        <v>8.4117647058823515</v>
      </c>
      <c r="I78" s="18"/>
      <c r="J78" s="1"/>
      <c r="K78" s="1"/>
    </row>
    <row r="79" spans="1:11" x14ac:dyDescent="0.15">
      <c r="A79" s="10" t="s">
        <v>176</v>
      </c>
      <c r="B79" s="39">
        <f>'201202'!B79+'201203'!B79+'201204'!B79+'201205'!B79+'201206'!B79+'201207'!B79+'201208'!B79+'201209'!B79+'201210'!B79+'201211'!B79+'201212'!B79</f>
        <v>1</v>
      </c>
      <c r="C79" s="36">
        <f>'201202'!C79+'201203'!C79+'201204'!C79+'201205'!C79+'201206'!C79+'201207'!C79+'201208'!C79+'201209'!C79+'201210'!C79+'201211'!C79+'201212'!C79</f>
        <v>30</v>
      </c>
      <c r="D79" s="36">
        <f>'201202'!D79+'201203'!D79+'201204'!D79+'201205'!D79+'201206'!D79+'201207'!D79+'201208'!D79+'201209'!D79+'201210'!D79+'201211'!D79+'201212'!D79</f>
        <v>9.4117647058823515</v>
      </c>
      <c r="E79" s="36">
        <f t="shared" si="7"/>
        <v>8.4117647058823515</v>
      </c>
      <c r="F79" s="18"/>
      <c r="G79" s="18"/>
      <c r="H79" s="36">
        <f t="shared" si="8"/>
        <v>8.4117647058823515</v>
      </c>
      <c r="I79" s="18"/>
      <c r="J79" s="1"/>
      <c r="K79" s="1"/>
    </row>
    <row r="80" spans="1:11" x14ac:dyDescent="0.15">
      <c r="A80" s="10" t="s">
        <v>177</v>
      </c>
      <c r="B80" s="39">
        <f>'201202'!B80+'201203'!B80+'201204'!B80+'201205'!B80+'201206'!B80+'201207'!B80+'201208'!B80+'201209'!B80+'201210'!B80+'201211'!B80+'201212'!B80</f>
        <v>1</v>
      </c>
      <c r="C80" s="36">
        <f>'201202'!C80+'201203'!C80+'201204'!C80+'201205'!C80+'201206'!C80+'201207'!C80+'201208'!C80+'201209'!C80+'201210'!C80+'201211'!C80+'201212'!C80</f>
        <v>30</v>
      </c>
      <c r="D80" s="36">
        <f>'201202'!D80+'201203'!D80+'201204'!D80+'201205'!D80+'201206'!D80+'201207'!D80+'201208'!D80+'201209'!D80+'201210'!D80+'201211'!D80+'201212'!D80</f>
        <v>9.4117647058823515</v>
      </c>
      <c r="E80" s="36">
        <f t="shared" ref="E80:E84" si="9">D80-B80</f>
        <v>8.4117647058823515</v>
      </c>
      <c r="F80" s="18"/>
      <c r="G80" s="18"/>
      <c r="H80" s="36">
        <f t="shared" ref="H80:H84" si="10">E80-F80</f>
        <v>8.4117647058823515</v>
      </c>
      <c r="I80" s="18"/>
      <c r="J80" s="1"/>
      <c r="K80" s="1"/>
    </row>
    <row r="81" spans="1:11" x14ac:dyDescent="0.15">
      <c r="A81" s="10" t="s">
        <v>178</v>
      </c>
      <c r="B81" s="39">
        <f>'201202'!B81+'201203'!B81+'201204'!B81+'201205'!B81+'201206'!B81+'201207'!B81+'201208'!B81+'201209'!B81+'201210'!B81+'201211'!B81+'201212'!B81</f>
        <v>1</v>
      </c>
      <c r="C81" s="36">
        <f>'201202'!C81+'201203'!C81+'201204'!C81+'201205'!C81+'201206'!C81+'201207'!C81+'201208'!C81+'201209'!C81+'201210'!C81+'201211'!C81+'201212'!C81</f>
        <v>30</v>
      </c>
      <c r="D81" s="36">
        <f>'201202'!D81+'201203'!D81+'201204'!D81+'201205'!D81+'201206'!D81+'201207'!D81+'201208'!D81+'201209'!D81+'201210'!D81+'201211'!D81+'201212'!D81</f>
        <v>9.4117647058823515</v>
      </c>
      <c r="E81" s="36">
        <f t="shared" si="9"/>
        <v>8.4117647058823515</v>
      </c>
      <c r="F81" s="18"/>
      <c r="G81" s="18"/>
      <c r="H81" s="36">
        <f t="shared" si="10"/>
        <v>8.4117647058823515</v>
      </c>
      <c r="I81" s="18"/>
      <c r="J81" s="1"/>
      <c r="K81" s="1"/>
    </row>
    <row r="82" spans="1:11" x14ac:dyDescent="0.15">
      <c r="A82" s="10" t="s">
        <v>192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>
        <v>1</v>
      </c>
      <c r="K82" s="45" t="s">
        <v>193</v>
      </c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145</v>
      </c>
    </row>
    <row r="108" spans="1:11" x14ac:dyDescent="0.15">
      <c r="A108" t="s">
        <v>146</v>
      </c>
    </row>
    <row r="109" spans="1:11" x14ac:dyDescent="0.15">
      <c r="A109" t="s">
        <v>142</v>
      </c>
    </row>
    <row r="110" spans="1:11" x14ac:dyDescent="0.15">
      <c r="A110" t="s">
        <v>143</v>
      </c>
    </row>
    <row r="111" spans="1:11" x14ac:dyDescent="0.15">
      <c r="A111" t="s">
        <v>144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sqref="A1:H10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A9" sqref="A9"/>
    </sheetView>
  </sheetViews>
  <sheetFormatPr defaultRowHeight="13.5" x14ac:dyDescent="0.15"/>
  <cols>
    <col min="5" max="5" width="15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41149</v>
      </c>
      <c r="F1" s="5"/>
      <c r="G1" s="5"/>
      <c r="H1" s="5"/>
    </row>
    <row r="2" spans="1:8" x14ac:dyDescent="0.15">
      <c r="A2" s="8" t="s">
        <v>30</v>
      </c>
      <c r="B2" s="33">
        <f>SUM(B9:B100)</f>
        <v>17</v>
      </c>
      <c r="C2" s="34"/>
      <c r="D2" s="35"/>
      <c r="E2" s="33">
        <f t="shared" ref="E2" si="0">COUNT(E9:E100)</f>
        <v>17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350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510</v>
      </c>
      <c r="D4" s="35"/>
      <c r="E4" s="32">
        <f t="shared" ref="E4" si="1">E2*E7</f>
        <v>510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160</v>
      </c>
      <c r="E5" s="32">
        <f t="shared" ref="E5" si="2">E4-E3</f>
        <v>160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20.588235294117649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9.4117647058823515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72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9.4117647058823515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0</v>
      </c>
      <c r="C11" s="34">
        <f>E7*E11+F7*F11+G7*G11+H7*H11+I7*I11+J7*J11+K7*K11+L7*L11+M7*M11+N7*N11+O7*O11+P7*P11+Q7*Q11+R7*R11+S7*S11+T7*T11</f>
        <v>0</v>
      </c>
      <c r="D11" s="36">
        <f>E8*E11+F8*F11+G8*G11+H8*H11+I8*I11+J8*J11+K8*K11+L8*L11+M8*M11+O8*O11+P8*P11+Q8*Q11+R8*R11+S8*S11+T8*T11</f>
        <v>0</v>
      </c>
      <c r="E11" s="2"/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0</v>
      </c>
      <c r="C14" s="34">
        <f>E7*E14+F7*F14+G7*G14+H7*H14+I7*I14+J7*J14+K7*K14+L7*L14+M7*M14+N7*N14+O7*O14+P7*P14+Q7*Q14+R7*R14+S7*S14+T7*T14</f>
        <v>0</v>
      </c>
      <c r="D14" s="36">
        <f>E8*E14+F8*F14+G8*G14+H8*H14+I8*I14+J8*J14+K8*K14+L8*L14+M8*M14+O8*O14+P8*P14+Q8*Q14+R8*R14+S8*S14+T8*T14</f>
        <v>0</v>
      </c>
      <c r="E14" s="2"/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9.4117647058823515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0</v>
      </c>
      <c r="C18" s="34">
        <f>E7*E18+F7*F18+G7*G18+H7*H18+I7*I18+J7*J18+K7*K18+L7*L18+M7*M18+O7*O18+P7*P18+Q7*Q18+R7*R18+S7*S18+T7*T18</f>
        <v>0</v>
      </c>
      <c r="D18" s="36">
        <f>E8*E18+F8*F18+G8*G18+H8*H18+I8*I18+J8*J18+K8*K18+L8*L18+M8*M18+O8*O18+P8*P18+Q8*Q18+R8*R18+S8*S18+T8*T18</f>
        <v>0</v>
      </c>
      <c r="E18" s="2"/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9.4117647058823515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1</v>
      </c>
      <c r="C20" s="34">
        <f>E7*E20+F7*F20+G7*G20+H7*H20+I7*I20+J7*J20+K7*K20+L7*L20+M7*M20+O7*O20+P7*P20+Q7*Q20+R7*R20+S7*S20+T7*T20</f>
        <v>30</v>
      </c>
      <c r="D20" s="36">
        <f>E8*E20+F8*F20+G8*G20+H8*H20+I8*I20+J8*J20+K8*K20+L8*L20+M8*M20+O8*O20+P8*P20+Q8*Q20+R8*R20+S8*S20+T8*T20</f>
        <v>9.4117647058823515</v>
      </c>
      <c r="E20" s="2">
        <v>1</v>
      </c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0</v>
      </c>
      <c r="C21" s="34">
        <f>E7*E21+F7*F21+G7*G21+H7*H21+I7*I21+J7*J21+K7*K21+L7*L21+M7*M21+O7*O21+P7*P21+Q7*Q21+R7*R21+S7*S21+T7*T21</f>
        <v>0</v>
      </c>
      <c r="D21" s="36">
        <f>E8*E21+F8*F21+G8*G21+H8*H21+I8*I21+J8*J21+K8*K21+L8*L21+M8*M21+O8*O21+P8*P21+Q8*Q21+R8*R21+S8*S21+T8*T21</f>
        <v>0</v>
      </c>
      <c r="E21" s="2"/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0</v>
      </c>
      <c r="C25" s="34">
        <f>E7*E25+F7*F25+G7*G25+H7*H25+I7*I25+J7*J25+K7*K25+L7*L25+M7*M25+O7*O25+P7*P25+Q7*Q25+R7*R25+S7*S25+T7*T25</f>
        <v>0</v>
      </c>
      <c r="D25" s="36">
        <f>E8*E25+F8*F25+G8*G25+H8*H25+I8*I25+J8*J25+K8*K25+L8*L25+M8*M25+O8*O25+P8*P25+Q8*Q25+R8*R25+S8*S25+T8*T25</f>
        <v>0</v>
      </c>
      <c r="E25" s="2"/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1</v>
      </c>
      <c r="C28" s="34">
        <f>E7*E28+F7*F28+G7*G28+H7*H28+I7*I28+J7*J28+K7*K28+L7*L28+M7*M28+O7*O28+P7*P28+Q7*Q28+R7*R28+S7*S28+T7*T28</f>
        <v>30</v>
      </c>
      <c r="D28" s="36">
        <f>E8*E28+F8*F28+G8*G28+H8*H28+I8*I28+J8*J28+K8*K28+L8*L28+M8*M28+O8*O28+P8*P28+Q8*Q28+R8*R28+S8*S28+T8*T28</f>
        <v>9.4117647058823515</v>
      </c>
      <c r="E28" s="2">
        <v>1</v>
      </c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0</v>
      </c>
      <c r="C33" s="34">
        <f>E7*E33+F7*F33+G7*G33+H7*H33+I7*I33+J7*J33+K7*K33+L7*L33+M7*M33+O7*O33+P7*P33+Q7*Q33+R7*R33+S7*S33+T7*T33</f>
        <v>0</v>
      </c>
      <c r="D33" s="36">
        <f>E8*E33+F8*F33+G8*G33+H8*H33+I8*I33+J8*J33+K8*K33+L8*L33+M8*M33+O8*O33+P8*P33+Q8*Q33+R8*R33+S8*S33+T8*T33</f>
        <v>0</v>
      </c>
      <c r="E33" s="2"/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5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5"/>
        <v>1</v>
      </c>
      <c r="C46" s="34">
        <f>E7*E46+F7*F46+G7*G46+H7*H46+I7*I46+J7*J46+K7*K46+L7*L46+M7*M46+O7*O46+P7*P46+Q7*Q46+R7*R46+S7*S46+T7*T46</f>
        <v>30</v>
      </c>
      <c r="D46" s="36">
        <f>E8*E46+F8*F46+G8*G46+H8*H46+I8*I46+J8*J46+K8*K46+L8*L46+M8*M46+O8*O46+P8*P46+Q8*Q46+R8*R46+S8*S46+T8*T46</f>
        <v>9.4117647058823515</v>
      </c>
      <c r="E46" s="2">
        <v>1</v>
      </c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5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5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5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5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5"/>
        <v>1</v>
      </c>
      <c r="C52" s="34">
        <f>E7*E52+F7*F52+G7*G52+H7*H52+I7*I52+J7*J52+K7*K52+L7*L52+M7*M52+O7*O52+P7*P52+Q7*Q52+R7*R52+S7*S52+T7*T52</f>
        <v>30</v>
      </c>
      <c r="D52" s="36">
        <f>E8*E52+F8*F52+G8*G52+H8*H52+I8*I52+J8*J52+K8*K52+L8*L52+M8*M52+O8*O52+P8*P52+Q8*Q52+R8*R52+S8*S52+T8*T52</f>
        <v>9.4117647058823515</v>
      </c>
      <c r="E52" s="2">
        <v>1</v>
      </c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5"/>
        <v>1</v>
      </c>
      <c r="C56" s="34">
        <f>E7*E56+F7*F56+G7*G56+H7*H56+I7*I56+J7*J56+K7*K56+L7*L56+M7*M56+O7*O56+P7*P56+Q7*Q56+R7*R56+S7*S56+T7*T56</f>
        <v>30</v>
      </c>
      <c r="D56" s="36">
        <f>E8*E56+F8*F56+G8*G56+H8*H56+I8*I56+J8*J56+K8*K56+L8*L56+M8*M56+O8*O56+P8*P56+Q8*Q56+R8*R56+S8*S56+T8*T56</f>
        <v>9.4117647058823515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5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5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9.4117647058823515</v>
      </c>
      <c r="E61" s="1">
        <v>1</v>
      </c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5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5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5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5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5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5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5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5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5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5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5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6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9.4117647058823515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6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6"/>
        <v>1</v>
      </c>
      <c r="C75" s="34">
        <f>E7*E75+F7*F75+G7*G75+H7*H75+I7*I75+J7*J75+K7*K75+L7*L75+M7*M75+N7*N75+O7*O75+P7*P75+Q7*Q75+R7*R75+S7*S75+T7*T75</f>
        <v>30</v>
      </c>
      <c r="D75" s="36">
        <f>E8*E75+F8*F75+G8*G75+H8*H75+I8*I75+J8*J75+K8*K75+L8*L75+M8*M75+N8*N75+O8*O75+P8*P75+Q8*Q75+R8*R75+S8*S75+T8*T75</f>
        <v>9.4117647058823515</v>
      </c>
      <c r="E75" s="1">
        <v>1</v>
      </c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6"/>
        <v>1</v>
      </c>
      <c r="C76" s="34">
        <f>E7*E76+F7*F76+G7*G76+H7*H76+I7*I76+J7*J76+K7*K76+L7*L76+M7*M76+N7*N76+O7*O76+P7*P76+Q7*Q76+R7*R76+S7*S76+T7*T76</f>
        <v>30</v>
      </c>
      <c r="D76" s="36">
        <f>E8*E76+F8*F76+G8*G76+H8*H76+I8*I76+J8*J76+K8*K76+L8*L76+M8*M76+N8*N76+O8*O76+P8*P76+Q8*Q76+R8*R76+S8*S76+T8*T76</f>
        <v>9.4117647058823515</v>
      </c>
      <c r="E76" s="1">
        <v>1</v>
      </c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6"/>
        <v>1</v>
      </c>
      <c r="C77" s="34">
        <f>E7*E77+F7*F77+G7*G77+H7*H77+I7*I77+J7*J77+K7*K77+L7*L77+M7*M77+N7*N77+O7*O77+P7*P77+Q7*Q77+R7*R77+S7*S77+T7*T77</f>
        <v>30</v>
      </c>
      <c r="D77" s="36">
        <f>E8*E77+F8*F77+G8*G77+H8*H77+I8*I77+J8*J77+K8*K77+L8*L77+M8*M77+N8*N77+O8*O77+P8*P77+Q8*Q77+R8*R77+S8*S77+T8*T77</f>
        <v>9.4117647058823515</v>
      </c>
      <c r="E77" s="1">
        <v>1</v>
      </c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6"/>
        <v>1</v>
      </c>
      <c r="C78" s="34">
        <f>E7*E78+F7*F78+G7*G78+H7*H78+I7*I78+J7*J78+K7*K78+L7*L78+M7*M78+N7*N78+O7*O78+P7*P78+Q7*Q78+R7*R78+S7*S78+T7*T78</f>
        <v>30</v>
      </c>
      <c r="D78" s="36">
        <f>E8*E78+F8*F78+G8*G78+H8*H78+I8*I78+J8*J78+K8*K78+L8*L78+M8*M78+N8*N78+O8*O78+P8*P78+Q8*Q78+R8*R78+S8*S78+T8*T78</f>
        <v>9.4117647058823515</v>
      </c>
      <c r="E78" s="1">
        <v>1</v>
      </c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6"/>
        <v>1</v>
      </c>
      <c r="C79" s="34">
        <f>E7*E79+F7*F79+G7*G79+H7*H79+I7*I79+J7*J79+K7*K79+L7*L79+M7*M79+N7*N79+O7*O79+P7*P79+Q7*Q79+R7*R79+S7*S79+T7*T79</f>
        <v>30</v>
      </c>
      <c r="D79" s="36">
        <f>E8*E79+F8*F79+G8*G79+H8*H79+I8*I79+J8*J79+K8*K79+L8*L79+M8*M79+N8*N79+O8*O79+P8*P79+Q8*Q79+R8*R79+S8*S79+T8*T79</f>
        <v>9.4117647058823515</v>
      </c>
      <c r="E79" s="1">
        <v>1</v>
      </c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6"/>
        <v>1</v>
      </c>
      <c r="C80" s="34">
        <f>E7*E80+F7*F80+G7*G80+H7*H80+I7*I80+J7*J80+K7*K80+L7*L80+M7*M80+N7*N80+O7*O80+P7*P80+Q7*Q80+R7*R80+S7*S80+T7*T80</f>
        <v>30</v>
      </c>
      <c r="D80" s="36">
        <f>E8*E80+F8*F80+G8*G80+H8*H80+I8*I80+J8*J80+K8*K80+L8*L80+M8*M80+N8*N80+O8*O80+P8*P80+Q8*Q80+R8*R80+S8*S80+T8*T80</f>
        <v>9.4117647058823515</v>
      </c>
      <c r="E80" s="1">
        <v>1</v>
      </c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6"/>
        <v>1</v>
      </c>
      <c r="C81" s="34">
        <f>E7*E81+F7*F81+G7*G81+H7*H81+I7*I81+J7*J81+K7*K81+L7*L81+M7*M81+N7*N81+O7*O81+P7*P81+Q7*Q81+R7*R81+S7*S81+T7*T81</f>
        <v>30</v>
      </c>
      <c r="D81" s="36">
        <f>E8*E81+F8*F81+G8*G81+H8*H81+I8*I81+J8*J81+K8*K81+L8*L81+M8*M81+N8*N81+O8*O81+P8*P81+Q8*Q81+R8*R81+S8*S81+T8*T81</f>
        <v>9.4117647058823515</v>
      </c>
      <c r="E81" s="1">
        <v>1</v>
      </c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6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6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6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6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6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6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6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6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6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6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6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6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6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6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6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6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6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6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6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25" workbookViewId="0">
      <selection sqref="A1:F50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9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9" x14ac:dyDescent="0.15">
      <c r="A2" s="42" t="s">
        <v>112</v>
      </c>
      <c r="B2" s="39">
        <f>SUM(B3:B51)</f>
        <v>268</v>
      </c>
      <c r="C2" s="1"/>
      <c r="D2" s="42" t="s">
        <v>1</v>
      </c>
      <c r="E2" s="39">
        <f>SUM(E3:E49)</f>
        <v>810</v>
      </c>
      <c r="F2" s="1"/>
    </row>
    <row r="3" spans="1:9" x14ac:dyDescent="0.15">
      <c r="A3" s="14">
        <v>41130</v>
      </c>
      <c r="B3">
        <v>-5</v>
      </c>
      <c r="C3" t="s">
        <v>171</v>
      </c>
      <c r="D3" s="14">
        <v>41109</v>
      </c>
      <c r="E3" s="1">
        <v>-90</v>
      </c>
      <c r="F3" s="1" t="s">
        <v>161</v>
      </c>
      <c r="G3" s="14">
        <v>41114</v>
      </c>
      <c r="H3" s="1">
        <v>228</v>
      </c>
      <c r="I3" s="1" t="s">
        <v>163</v>
      </c>
    </row>
    <row r="4" spans="1:9" x14ac:dyDescent="0.15">
      <c r="A4" s="14">
        <v>41107</v>
      </c>
      <c r="B4" s="1">
        <v>10</v>
      </c>
      <c r="C4" s="1" t="s">
        <v>153</v>
      </c>
      <c r="D4" s="14">
        <v>41114</v>
      </c>
      <c r="E4" s="1">
        <v>-360</v>
      </c>
      <c r="F4" s="1" t="s">
        <v>160</v>
      </c>
    </row>
    <row r="5" spans="1:9" x14ac:dyDescent="0.15">
      <c r="A5" s="14">
        <v>41095</v>
      </c>
      <c r="B5" s="1">
        <v>-240</v>
      </c>
      <c r="C5" s="1" t="s">
        <v>151</v>
      </c>
      <c r="D5" s="14">
        <v>41107</v>
      </c>
      <c r="E5" s="1">
        <v>-20</v>
      </c>
      <c r="F5" s="1" t="s">
        <v>154</v>
      </c>
    </row>
    <row r="6" spans="1:9" x14ac:dyDescent="0.15">
      <c r="A6" s="14">
        <v>41095</v>
      </c>
      <c r="B6" s="1">
        <v>320</v>
      </c>
      <c r="C6" s="1" t="s">
        <v>179</v>
      </c>
      <c r="D6" s="14">
        <v>41079</v>
      </c>
      <c r="E6" s="1">
        <v>100</v>
      </c>
      <c r="F6" s="1" t="s">
        <v>150</v>
      </c>
    </row>
    <row r="7" spans="1:9" x14ac:dyDescent="0.15">
      <c r="A7" s="14">
        <v>41072</v>
      </c>
      <c r="B7" s="1">
        <v>48</v>
      </c>
      <c r="C7" s="1" t="s">
        <v>139</v>
      </c>
      <c r="D7" s="14">
        <v>40948</v>
      </c>
      <c r="E7" s="1">
        <v>75</v>
      </c>
      <c r="F7" s="1"/>
    </row>
    <row r="8" spans="1:9" x14ac:dyDescent="0.15">
      <c r="A8" s="14">
        <v>41072</v>
      </c>
      <c r="B8" s="1">
        <v>55</v>
      </c>
      <c r="C8" s="43" t="s">
        <v>181</v>
      </c>
      <c r="D8" s="14">
        <v>40952</v>
      </c>
      <c r="E8" s="1">
        <v>100</v>
      </c>
      <c r="F8" s="1"/>
    </row>
    <row r="9" spans="1:9" x14ac:dyDescent="0.15">
      <c r="A9" s="14">
        <v>41067</v>
      </c>
      <c r="B9" s="1">
        <v>-20</v>
      </c>
      <c r="C9" s="1" t="s">
        <v>133</v>
      </c>
      <c r="D9" s="14">
        <v>40960</v>
      </c>
      <c r="E9" s="1">
        <v>30</v>
      </c>
      <c r="F9" s="1"/>
    </row>
    <row r="10" spans="1:9" x14ac:dyDescent="0.15">
      <c r="A10" s="14">
        <v>41067</v>
      </c>
      <c r="B10" s="1">
        <v>35</v>
      </c>
      <c r="C10" s="1" t="s">
        <v>134</v>
      </c>
      <c r="D10" s="14">
        <v>40967</v>
      </c>
      <c r="E10" s="1">
        <v>100</v>
      </c>
      <c r="F10" s="1"/>
    </row>
    <row r="11" spans="1:9" x14ac:dyDescent="0.15">
      <c r="A11" s="14">
        <v>41065</v>
      </c>
      <c r="B11" s="1">
        <v>-40</v>
      </c>
      <c r="C11" s="1" t="s">
        <v>123</v>
      </c>
      <c r="D11" s="14">
        <v>40970</v>
      </c>
      <c r="E11" s="1">
        <v>35</v>
      </c>
      <c r="F11" s="1"/>
    </row>
    <row r="12" spans="1:9" x14ac:dyDescent="0.15">
      <c r="A12" s="14">
        <v>41065</v>
      </c>
      <c r="B12" s="1">
        <v>30</v>
      </c>
      <c r="C12" s="45" t="s">
        <v>132</v>
      </c>
      <c r="D12" s="14">
        <v>40974</v>
      </c>
      <c r="E12" s="1">
        <v>95</v>
      </c>
      <c r="F12" s="1"/>
    </row>
    <row r="13" spans="1:9" x14ac:dyDescent="0.15">
      <c r="A13" s="14">
        <v>41060</v>
      </c>
      <c r="B13" s="1">
        <v>-10</v>
      </c>
      <c r="C13" s="44" t="s">
        <v>121</v>
      </c>
      <c r="D13" s="14">
        <v>40976</v>
      </c>
      <c r="E13" s="1">
        <v>90</v>
      </c>
      <c r="F13" s="1"/>
    </row>
    <row r="14" spans="1:9" x14ac:dyDescent="0.15">
      <c r="A14" s="14">
        <v>41060</v>
      </c>
      <c r="B14" s="1">
        <v>130</v>
      </c>
      <c r="C14" s="43" t="s">
        <v>122</v>
      </c>
      <c r="D14" s="14">
        <v>40983</v>
      </c>
      <c r="E14" s="1">
        <v>90</v>
      </c>
      <c r="F14" s="1" t="s">
        <v>63</v>
      </c>
    </row>
    <row r="15" spans="1:9" x14ac:dyDescent="0.15">
      <c r="A15" s="14">
        <v>41058</v>
      </c>
      <c r="B15" s="1">
        <v>195</v>
      </c>
      <c r="C15" s="43" t="s">
        <v>120</v>
      </c>
      <c r="D15" s="14">
        <v>40983</v>
      </c>
      <c r="E15" s="1">
        <v>-60</v>
      </c>
      <c r="F15" s="1" t="s">
        <v>62</v>
      </c>
    </row>
    <row r="16" spans="1:9" x14ac:dyDescent="0.15">
      <c r="A16" s="14">
        <v>41058</v>
      </c>
      <c r="B16" s="1">
        <v>-205</v>
      </c>
      <c r="C16" s="1" t="s">
        <v>119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>
        <v>41149</v>
      </c>
      <c r="B23" s="1">
        <v>160</v>
      </c>
      <c r="C23" s="1" t="s">
        <v>191</v>
      </c>
      <c r="D23" s="14">
        <v>41004</v>
      </c>
      <c r="E23" s="1">
        <v>80</v>
      </c>
      <c r="F23" s="1" t="s">
        <v>76</v>
      </c>
    </row>
    <row r="24" spans="1:6" x14ac:dyDescent="0.15">
      <c r="A24" s="14">
        <v>41149</v>
      </c>
      <c r="B24" s="1">
        <v>20</v>
      </c>
      <c r="C24" s="1" t="s">
        <v>183</v>
      </c>
      <c r="D24" s="14">
        <v>41009</v>
      </c>
      <c r="E24" s="1">
        <v>170</v>
      </c>
      <c r="F24" s="1" t="s">
        <v>77</v>
      </c>
    </row>
    <row r="25" spans="1:6" x14ac:dyDescent="0.15">
      <c r="A25" s="14">
        <v>41091</v>
      </c>
      <c r="B25" s="1">
        <v>-40</v>
      </c>
      <c r="C25" s="1" t="s">
        <v>182</v>
      </c>
      <c r="D25" s="14">
        <v>41009</v>
      </c>
      <c r="E25" s="1">
        <v>-60</v>
      </c>
      <c r="F25" s="1" t="s">
        <v>79</v>
      </c>
    </row>
    <row r="26" spans="1:6" x14ac:dyDescent="0.15">
      <c r="A26" s="14">
        <v>41169</v>
      </c>
      <c r="B26" s="1">
        <v>-5</v>
      </c>
      <c r="C26" s="1" t="s">
        <v>185</v>
      </c>
      <c r="D26" s="14">
        <v>41009</v>
      </c>
      <c r="E26" s="1">
        <v>20</v>
      </c>
      <c r="F26" s="1" t="s">
        <v>80</v>
      </c>
    </row>
    <row r="27" spans="1:6" x14ac:dyDescent="0.15">
      <c r="A27" s="14">
        <v>41153</v>
      </c>
      <c r="B27" s="1">
        <v>-135</v>
      </c>
      <c r="C27" s="1" t="s">
        <v>186</v>
      </c>
      <c r="D27" s="14">
        <v>41011</v>
      </c>
      <c r="E27" s="1">
        <v>170</v>
      </c>
      <c r="F27" s="1" t="s">
        <v>77</v>
      </c>
    </row>
    <row r="28" spans="1:6" x14ac:dyDescent="0.15">
      <c r="A28" s="14">
        <v>41153</v>
      </c>
      <c r="B28" s="1">
        <v>-15</v>
      </c>
      <c r="C28" s="1" t="s">
        <v>187</v>
      </c>
      <c r="D28" s="14">
        <v>41011</v>
      </c>
      <c r="E28" s="1">
        <v>10</v>
      </c>
      <c r="F28" s="1" t="s">
        <v>82</v>
      </c>
    </row>
    <row r="29" spans="1:6" x14ac:dyDescent="0.15">
      <c r="A29" s="14">
        <v>41122</v>
      </c>
      <c r="B29" s="1">
        <v>-90</v>
      </c>
      <c r="C29" s="1" t="s">
        <v>190</v>
      </c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4">
        <v>41153</v>
      </c>
      <c r="E49" s="1">
        <v>-210</v>
      </c>
      <c r="F49" s="1" t="s">
        <v>188</v>
      </c>
    </row>
    <row r="50" spans="1:6" x14ac:dyDescent="0.15">
      <c r="A50" s="14"/>
      <c r="B50" s="1"/>
      <c r="C50" s="1"/>
      <c r="D50" s="14">
        <v>41091</v>
      </c>
      <c r="E50" s="1">
        <v>-400</v>
      </c>
      <c r="F50" s="1" t="s">
        <v>189</v>
      </c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27" workbookViewId="0">
      <selection activeCell="C52" sqref="C52"/>
    </sheetView>
  </sheetViews>
  <sheetFormatPr defaultRowHeight="13.5" x14ac:dyDescent="0.15"/>
  <cols>
    <col min="1" max="1" width="19.25" bestFit="1" customWidth="1"/>
    <col min="2" max="2" width="13" bestFit="1" customWidth="1"/>
    <col min="3" max="3" width="9.5" bestFit="1" customWidth="1"/>
  </cols>
  <sheetData>
    <row r="1" spans="1:6" x14ac:dyDescent="0.15">
      <c r="A1" s="11"/>
      <c r="B1" s="7" t="s">
        <v>166</v>
      </c>
      <c r="C1" s="5">
        <v>41095</v>
      </c>
      <c r="D1" s="5"/>
      <c r="E1" s="5"/>
      <c r="F1" s="5"/>
    </row>
    <row r="2" spans="1:6" x14ac:dyDescent="0.15">
      <c r="A2" s="8"/>
      <c r="B2" s="33"/>
      <c r="C2" s="33"/>
      <c r="D2" s="33"/>
      <c r="E2" s="33"/>
      <c r="F2" s="33"/>
    </row>
    <row r="3" spans="1:6" x14ac:dyDescent="0.15">
      <c r="A3" s="8"/>
      <c r="B3" s="33"/>
      <c r="C3" s="20"/>
      <c r="D3" s="20"/>
      <c r="E3" s="20"/>
      <c r="F3" s="20"/>
    </row>
    <row r="4" spans="1:6" x14ac:dyDescent="0.15">
      <c r="A4" s="8"/>
      <c r="B4" s="33"/>
      <c r="C4" s="32"/>
      <c r="D4" s="32"/>
      <c r="E4" s="32"/>
      <c r="F4" s="32"/>
    </row>
    <row r="5" spans="1:6" x14ac:dyDescent="0.15">
      <c r="A5" s="8"/>
      <c r="B5" s="33"/>
      <c r="C5" s="32"/>
      <c r="D5" s="32"/>
      <c r="E5" s="32"/>
      <c r="F5" s="32"/>
    </row>
    <row r="6" spans="1:6" x14ac:dyDescent="0.15">
      <c r="A6" s="8"/>
      <c r="B6" s="33"/>
      <c r="C6" s="32"/>
      <c r="D6" s="32"/>
      <c r="E6" s="32"/>
      <c r="F6" s="32"/>
    </row>
    <row r="7" spans="1:6" x14ac:dyDescent="0.15">
      <c r="A7" s="8"/>
      <c r="B7" s="33"/>
      <c r="C7" s="20"/>
      <c r="D7" s="20"/>
      <c r="E7" s="20"/>
      <c r="F7" s="20"/>
    </row>
    <row r="8" spans="1:6" x14ac:dyDescent="0.15">
      <c r="A8" s="8"/>
      <c r="B8" s="34"/>
      <c r="C8" s="32"/>
      <c r="D8" s="32"/>
      <c r="E8" s="32"/>
      <c r="F8" s="32"/>
    </row>
    <row r="9" spans="1:6" x14ac:dyDescent="0.15">
      <c r="A9" s="11" t="str">
        <f>member!A9</f>
        <v>守候幸福</v>
      </c>
      <c r="B9" s="34">
        <f t="shared" ref="B9:B72" si="0">COUNT(C9:R9)</f>
        <v>1</v>
      </c>
      <c r="C9" s="2">
        <v>1</v>
      </c>
      <c r="D9" s="2"/>
      <c r="E9" s="2"/>
      <c r="F9" s="2"/>
    </row>
    <row r="10" spans="1:6" x14ac:dyDescent="0.15">
      <c r="A10" s="11" t="str">
        <f>member!A10</f>
        <v>李一刀</v>
      </c>
      <c r="B10" s="34">
        <f t="shared" si="0"/>
        <v>0</v>
      </c>
      <c r="C10" s="2"/>
      <c r="D10" s="2"/>
      <c r="E10" s="2"/>
      <c r="F10" s="2"/>
    </row>
    <row r="11" spans="1:6" x14ac:dyDescent="0.15">
      <c r="A11" s="11" t="str">
        <f>member!A11</f>
        <v>咣咣地跟屁蟲</v>
      </c>
      <c r="B11" s="34">
        <f t="shared" si="0"/>
        <v>1</v>
      </c>
      <c r="C11" s="2">
        <v>1</v>
      </c>
      <c r="D11" s="2"/>
      <c r="E11" s="2"/>
      <c r="F11" s="2"/>
    </row>
    <row r="12" spans="1:6" x14ac:dyDescent="0.15">
      <c r="A12" s="11" t="str">
        <f>member!A12</f>
        <v>Oo内拉祖里oO</v>
      </c>
      <c r="B12" s="34">
        <f t="shared" si="0"/>
        <v>0</v>
      </c>
      <c r="C12" s="2"/>
      <c r="D12" s="2"/>
      <c r="E12" s="2"/>
      <c r="F12" s="2"/>
    </row>
    <row r="13" spans="1:6" x14ac:dyDescent="0.15">
      <c r="A13" s="11" t="str">
        <f>member!A13</f>
        <v>幸福~拂晓</v>
      </c>
      <c r="B13" s="34">
        <f t="shared" si="0"/>
        <v>0</v>
      </c>
      <c r="C13" s="2"/>
      <c r="D13" s="2"/>
      <c r="E13" s="2"/>
      <c r="F13" s="2"/>
    </row>
    <row r="14" spans="1:6" x14ac:dyDescent="0.15">
      <c r="A14" s="11" t="str">
        <f>member!A14</f>
        <v>蚕豆</v>
      </c>
      <c r="B14" s="34">
        <f t="shared" si="0"/>
        <v>1</v>
      </c>
      <c r="C14" s="2">
        <v>1</v>
      </c>
      <c r="D14" s="2"/>
      <c r="E14" s="2"/>
      <c r="F14" s="2"/>
    </row>
    <row r="15" spans="1:6" x14ac:dyDescent="0.15">
      <c r="A15" s="11" t="str">
        <f>member!A15</f>
        <v>who cares?</v>
      </c>
      <c r="B15" s="34">
        <f t="shared" si="0"/>
        <v>0</v>
      </c>
      <c r="C15" s="2"/>
      <c r="D15" s="2"/>
      <c r="E15" s="2"/>
      <c r="F15" s="2"/>
    </row>
    <row r="16" spans="1:6" x14ac:dyDescent="0.15">
      <c r="A16" s="11" t="str">
        <f>member!A16</f>
        <v>幸福~彩票</v>
      </c>
      <c r="B16" s="34">
        <f t="shared" si="0"/>
        <v>0</v>
      </c>
      <c r="C16" s="2"/>
      <c r="D16" s="2"/>
      <c r="E16" s="2"/>
      <c r="F16" s="2"/>
    </row>
    <row r="17" spans="1:6" x14ac:dyDescent="0.15">
      <c r="A17" s="11" t="str">
        <f>member!A17</f>
        <v>清道夫</v>
      </c>
      <c r="B17" s="34">
        <f t="shared" si="0"/>
        <v>1</v>
      </c>
      <c r="C17" s="2">
        <v>1</v>
      </c>
      <c r="D17" s="2"/>
      <c r="E17" s="2"/>
      <c r="F17" s="2"/>
    </row>
    <row r="18" spans="1:6" x14ac:dyDescent="0.15">
      <c r="A18" s="11" t="str">
        <f>member!A18</f>
        <v>老A</v>
      </c>
      <c r="B18" s="34">
        <f t="shared" si="0"/>
        <v>1</v>
      </c>
      <c r="C18" s="2">
        <v>1</v>
      </c>
      <c r="D18" s="2"/>
      <c r="E18" s="2"/>
      <c r="F18" s="2"/>
    </row>
    <row r="19" spans="1:6" x14ac:dyDescent="0.15">
      <c r="A19" s="11" t="str">
        <f>member!A19</f>
        <v>狐狸</v>
      </c>
      <c r="B19" s="34">
        <f t="shared" si="0"/>
        <v>1</v>
      </c>
      <c r="C19" s="2">
        <v>1</v>
      </c>
      <c r="D19" s="2"/>
      <c r="E19" s="2"/>
      <c r="F19" s="2"/>
    </row>
    <row r="20" spans="1:6" x14ac:dyDescent="0.15">
      <c r="A20" s="11" t="str">
        <f>member!A20</f>
        <v>腿子</v>
      </c>
      <c r="B20" s="34">
        <f t="shared" si="0"/>
        <v>0</v>
      </c>
      <c r="C20" s="2"/>
      <c r="D20" s="2"/>
      <c r="E20" s="2"/>
      <c r="F20" s="2"/>
    </row>
    <row r="21" spans="1:6" x14ac:dyDescent="0.15">
      <c r="A21" s="11" t="str">
        <f>member!A21</f>
        <v>smile</v>
      </c>
      <c r="B21" s="34">
        <f t="shared" si="0"/>
        <v>1</v>
      </c>
      <c r="C21" s="2">
        <v>1</v>
      </c>
      <c r="D21" s="2"/>
      <c r="E21" s="2"/>
      <c r="F21" s="2"/>
    </row>
    <row r="22" spans="1:6" x14ac:dyDescent="0.15">
      <c r="A22" s="11" t="str">
        <f>member!A22</f>
        <v>小贝</v>
      </c>
      <c r="B22" s="34">
        <f t="shared" si="0"/>
        <v>1</v>
      </c>
      <c r="C22" s="2">
        <v>1</v>
      </c>
      <c r="D22" s="2"/>
      <c r="E22" s="2"/>
      <c r="F22" s="2"/>
    </row>
    <row r="23" spans="1:6" x14ac:dyDescent="0.15">
      <c r="A23" s="11" t="str">
        <f>member!A23</f>
        <v>11号-鲜明</v>
      </c>
      <c r="B23" s="34">
        <f t="shared" si="0"/>
        <v>0</v>
      </c>
      <c r="C23" s="2"/>
      <c r="D23" s="2"/>
      <c r="E23" s="2"/>
      <c r="F23" s="2"/>
    </row>
    <row r="24" spans="1:6" x14ac:dyDescent="0.15">
      <c r="A24" s="11" t="str">
        <f>member!A24</f>
        <v>狐狸~涛</v>
      </c>
      <c r="B24" s="34">
        <f t="shared" si="0"/>
        <v>0</v>
      </c>
      <c r="C24" s="2"/>
      <c r="D24" s="2"/>
      <c r="E24" s="2"/>
      <c r="F24" s="2"/>
    </row>
    <row r="25" spans="1:6" x14ac:dyDescent="0.15">
      <c r="A25" s="11" t="str">
        <f>member!A25</f>
        <v>侯盟</v>
      </c>
      <c r="B25" s="34">
        <f t="shared" si="0"/>
        <v>1</v>
      </c>
      <c r="C25" s="2">
        <v>1</v>
      </c>
      <c r="D25" s="2"/>
      <c r="E25" s="2"/>
      <c r="F25" s="2"/>
    </row>
    <row r="26" spans="1:6" x14ac:dyDescent="0.15">
      <c r="A26" s="11" t="str">
        <f>member!A26</f>
        <v>玖伍贰壹</v>
      </c>
      <c r="B26" s="34">
        <f t="shared" si="0"/>
        <v>0</v>
      </c>
      <c r="C26" s="2"/>
      <c r="D26" s="2"/>
      <c r="E26" s="2"/>
      <c r="F26" s="2"/>
    </row>
    <row r="27" spans="1:6" x14ac:dyDescent="0.15">
      <c r="A27" s="11" t="str">
        <f>member!A27</f>
        <v>红色F50-超</v>
      </c>
      <c r="B27" s="34">
        <f t="shared" si="0"/>
        <v>0</v>
      </c>
      <c r="C27" s="2"/>
      <c r="D27" s="2"/>
      <c r="E27" s="2"/>
      <c r="F27" s="2"/>
    </row>
    <row r="28" spans="1:6" x14ac:dyDescent="0.15">
      <c r="A28" s="11" t="str">
        <f>member!A28</f>
        <v>活了</v>
      </c>
      <c r="B28" s="34">
        <f t="shared" si="0"/>
        <v>0</v>
      </c>
      <c r="C28" s="2"/>
      <c r="D28" s="2"/>
      <c r="E28" s="2"/>
      <c r="F28" s="2"/>
    </row>
    <row r="29" spans="1:6" x14ac:dyDescent="0.15">
      <c r="A29" s="11" t="str">
        <f>member!A29</f>
        <v>天赐</v>
      </c>
      <c r="B29" s="34">
        <f t="shared" si="0"/>
        <v>0</v>
      </c>
      <c r="C29" s="2"/>
      <c r="D29" s="2"/>
      <c r="E29" s="2"/>
      <c r="F29" s="2"/>
    </row>
    <row r="30" spans="1:6" x14ac:dyDescent="0.15">
      <c r="A30" s="11" t="str">
        <f>member!A30</f>
        <v>Shenghak</v>
      </c>
      <c r="B30" s="34">
        <f t="shared" si="0"/>
        <v>0</v>
      </c>
      <c r="C30" s="2"/>
      <c r="D30" s="2"/>
      <c r="E30" s="2"/>
      <c r="F30" s="2"/>
    </row>
    <row r="31" spans="1:6" x14ac:dyDescent="0.15">
      <c r="A31" s="11" t="str">
        <f>member!A31</f>
        <v>红色6号</v>
      </c>
      <c r="B31" s="34">
        <f t="shared" si="0"/>
        <v>0</v>
      </c>
      <c r="C31" s="2"/>
      <c r="D31" s="2"/>
      <c r="E31" s="2"/>
      <c r="F31" s="2"/>
    </row>
    <row r="32" spans="1:6" x14ac:dyDescent="0.15">
      <c r="A32" s="11" t="str">
        <f>member!A32</f>
        <v>微笑</v>
      </c>
      <c r="B32" s="34">
        <f t="shared" si="0"/>
        <v>0</v>
      </c>
      <c r="C32" s="2"/>
      <c r="D32" s="2"/>
      <c r="E32" s="2"/>
      <c r="F32" s="2"/>
    </row>
    <row r="33" spans="1:6" x14ac:dyDescent="0.15">
      <c r="A33" s="11" t="str">
        <f>member!A33</f>
        <v>77号-更心</v>
      </c>
      <c r="B33" s="34">
        <f t="shared" si="0"/>
        <v>1</v>
      </c>
      <c r="C33" s="2">
        <v>1</v>
      </c>
      <c r="D33" s="2"/>
      <c r="E33" s="2"/>
      <c r="F33" s="2"/>
    </row>
    <row r="34" spans="1:6" x14ac:dyDescent="0.15">
      <c r="A34" s="11" t="str">
        <f>member!A34</f>
        <v>更心朋友</v>
      </c>
      <c r="B34" s="34">
        <f t="shared" si="0"/>
        <v>0</v>
      </c>
      <c r="C34" s="2"/>
      <c r="D34" s="2"/>
      <c r="E34" s="2"/>
      <c r="F34" s="2"/>
    </row>
    <row r="35" spans="1:6" x14ac:dyDescent="0.15">
      <c r="A35" s="11" t="str">
        <f>member!A35</f>
        <v>8号-菜菜亮</v>
      </c>
      <c r="B35" s="34">
        <f t="shared" si="0"/>
        <v>0</v>
      </c>
      <c r="C35" s="2"/>
      <c r="D35" s="2"/>
      <c r="E35" s="2"/>
      <c r="F35" s="2"/>
    </row>
    <row r="36" spans="1:6" x14ac:dyDescent="0.15">
      <c r="A36" s="11" t="str">
        <f>member!A36</f>
        <v>杨光朋友</v>
      </c>
      <c r="B36" s="34">
        <f t="shared" si="0"/>
        <v>0</v>
      </c>
      <c r="C36" s="2"/>
      <c r="D36" s="2"/>
      <c r="E36" s="2"/>
      <c r="F36" s="2"/>
    </row>
    <row r="37" spans="1:6" x14ac:dyDescent="0.15">
      <c r="A37" s="11" t="str">
        <f>member!A37</f>
        <v>拂晓朋友</v>
      </c>
      <c r="B37" s="34">
        <f t="shared" si="0"/>
        <v>0</v>
      </c>
      <c r="C37" s="2"/>
      <c r="D37" s="2"/>
      <c r="E37" s="2"/>
      <c r="F37" s="2"/>
    </row>
    <row r="38" spans="1:6" x14ac:dyDescent="0.15">
      <c r="A38" s="11" t="str">
        <f>member!A38</f>
        <v>4号-许多</v>
      </c>
      <c r="B38" s="34">
        <f t="shared" si="0"/>
        <v>0</v>
      </c>
      <c r="C38" s="2"/>
      <c r="D38" s="2"/>
      <c r="E38" s="2"/>
      <c r="F38" s="2"/>
    </row>
    <row r="39" spans="1:6" x14ac:dyDescent="0.15">
      <c r="A39" s="11" t="str">
        <f>member!A39</f>
        <v>5号-正</v>
      </c>
      <c r="B39" s="34">
        <f t="shared" si="0"/>
        <v>0</v>
      </c>
      <c r="C39" s="2"/>
      <c r="D39" s="2"/>
      <c r="E39" s="2"/>
      <c r="F39" s="2"/>
    </row>
    <row r="40" spans="1:6" x14ac:dyDescent="0.15">
      <c r="A40" s="11" t="str">
        <f>member!A40</f>
        <v>勇敢的爬爬</v>
      </c>
      <c r="B40" s="34">
        <f t="shared" si="0"/>
        <v>0</v>
      </c>
      <c r="C40" s="2"/>
      <c r="D40" s="2"/>
      <c r="E40" s="2"/>
      <c r="F40" s="2"/>
    </row>
    <row r="41" spans="1:6" x14ac:dyDescent="0.15">
      <c r="A41" s="11" t="str">
        <f>member!A41</f>
        <v>17号-4号字母</v>
      </c>
      <c r="B41" s="34">
        <f t="shared" si="0"/>
        <v>1</v>
      </c>
      <c r="C41" s="2">
        <v>1</v>
      </c>
      <c r="D41" s="2"/>
      <c r="E41" s="2"/>
      <c r="F41" s="2"/>
    </row>
    <row r="42" spans="1:6" x14ac:dyDescent="0.15">
      <c r="A42" s="11" t="str">
        <f>member!A42</f>
        <v>雷雨</v>
      </c>
      <c r="B42" s="34">
        <f t="shared" si="0"/>
        <v>0</v>
      </c>
      <c r="C42" s="2"/>
      <c r="D42" s="2"/>
      <c r="E42" s="2"/>
      <c r="F42" s="2"/>
    </row>
    <row r="43" spans="1:6" x14ac:dyDescent="0.15">
      <c r="A43" s="11" t="str">
        <f>member!A43</f>
        <v>西北偏北</v>
      </c>
      <c r="B43" s="34">
        <f t="shared" si="0"/>
        <v>1</v>
      </c>
      <c r="C43" s="2">
        <v>1</v>
      </c>
      <c r="D43" s="2"/>
      <c r="E43" s="2"/>
      <c r="F43" s="2"/>
    </row>
    <row r="44" spans="1:6" x14ac:dyDescent="0.15">
      <c r="A44" s="11" t="str">
        <f>member!A44</f>
        <v>红色8号</v>
      </c>
      <c r="B44" s="34">
        <f t="shared" si="0"/>
        <v>0</v>
      </c>
      <c r="C44" s="2"/>
      <c r="D44" s="2"/>
      <c r="E44" s="2"/>
      <c r="F44" s="2"/>
    </row>
    <row r="45" spans="1:6" x14ac:dyDescent="0.15">
      <c r="A45" s="11" t="str">
        <f>member!A45</f>
        <v>马耳他</v>
      </c>
      <c r="B45" s="34">
        <f t="shared" si="0"/>
        <v>0</v>
      </c>
      <c r="C45" s="2"/>
      <c r="D45" s="2"/>
      <c r="E45" s="2"/>
      <c r="F45" s="2"/>
    </row>
    <row r="46" spans="1:6" x14ac:dyDescent="0.15">
      <c r="A46" s="11" t="str">
        <f>member!A46</f>
        <v>Cindy~陈猛</v>
      </c>
      <c r="B46" s="34">
        <f t="shared" si="0"/>
        <v>0</v>
      </c>
      <c r="C46" s="2"/>
      <c r="D46" s="2"/>
      <c r="E46" s="2"/>
      <c r="F46" s="2"/>
    </row>
    <row r="47" spans="1:6" x14ac:dyDescent="0.15">
      <c r="A47" s="11" t="str">
        <f>member!A47</f>
        <v>张硕</v>
      </c>
      <c r="B47" s="34">
        <f t="shared" si="0"/>
        <v>0</v>
      </c>
      <c r="C47" s="2"/>
      <c r="D47" s="2"/>
      <c r="E47" s="2"/>
      <c r="F47" s="2"/>
    </row>
    <row r="48" spans="1:6" x14ac:dyDescent="0.15">
      <c r="A48" s="11" t="str">
        <f>member!A48</f>
        <v>Violin</v>
      </c>
      <c r="B48" s="34">
        <f t="shared" si="0"/>
        <v>0</v>
      </c>
      <c r="C48" s="2"/>
      <c r="D48" s="2"/>
      <c r="E48" s="2"/>
      <c r="F48" s="2"/>
    </row>
    <row r="49" spans="1:6" x14ac:dyDescent="0.15">
      <c r="A49" s="11" t="str">
        <f>member!A49</f>
        <v>87号陈磊</v>
      </c>
      <c r="B49" s="34">
        <f t="shared" si="0"/>
        <v>0</v>
      </c>
      <c r="C49" s="2"/>
      <c r="D49" s="2"/>
      <c r="E49" s="2"/>
      <c r="F49" s="2"/>
    </row>
    <row r="50" spans="1:6" x14ac:dyDescent="0.15">
      <c r="A50" s="11" t="str">
        <f>member!A50</f>
        <v>水中阳光</v>
      </c>
      <c r="B50" s="34">
        <f t="shared" si="0"/>
        <v>0</v>
      </c>
      <c r="C50" s="2"/>
      <c r="D50" s="2"/>
      <c r="E50" s="2"/>
      <c r="F50" s="2"/>
    </row>
    <row r="51" spans="1:6" x14ac:dyDescent="0.15">
      <c r="A51" s="11" t="str">
        <f>member!A51</f>
        <v>sam</v>
      </c>
      <c r="B51" s="34">
        <f t="shared" si="0"/>
        <v>0</v>
      </c>
      <c r="C51" s="2"/>
      <c r="D51" s="2"/>
      <c r="E51" s="2"/>
      <c r="F51" s="2"/>
    </row>
    <row r="52" spans="1:6" x14ac:dyDescent="0.15">
      <c r="A52" s="11" t="str">
        <f>member!A52</f>
        <v>26 方亚</v>
      </c>
      <c r="B52" s="34">
        <f t="shared" si="0"/>
        <v>0</v>
      </c>
      <c r="C52" s="2"/>
      <c r="D52" s="2"/>
      <c r="E52" s="2"/>
      <c r="F52" s="2"/>
    </row>
    <row r="53" spans="1:6" x14ac:dyDescent="0.15">
      <c r="A53" s="11" t="str">
        <f>member!A53</f>
        <v>维尼</v>
      </c>
      <c r="B53" s="34">
        <f t="shared" si="0"/>
        <v>0</v>
      </c>
      <c r="C53" s="2"/>
      <c r="D53" s="2"/>
      <c r="E53" s="2"/>
      <c r="F53" s="2"/>
    </row>
    <row r="54" spans="1:6" x14ac:dyDescent="0.15">
      <c r="A54" s="11" t="str">
        <f>member!A54</f>
        <v>0号--张家宁</v>
      </c>
      <c r="B54" s="34">
        <f t="shared" si="0"/>
        <v>0</v>
      </c>
      <c r="C54" s="2"/>
      <c r="D54" s="2"/>
      <c r="E54" s="2"/>
      <c r="F54" s="2"/>
    </row>
    <row r="55" spans="1:6" x14ac:dyDescent="0.15">
      <c r="A55" s="11" t="str">
        <f>member!A55</f>
        <v>泰山</v>
      </c>
      <c r="B55" s="34">
        <f t="shared" si="0"/>
        <v>0</v>
      </c>
      <c r="C55" s="2"/>
      <c r="D55" s="2"/>
      <c r="E55" s="2"/>
      <c r="F55" s="2"/>
    </row>
    <row r="56" spans="1:6" x14ac:dyDescent="0.15">
      <c r="A56" s="11" t="str">
        <f>member!A56</f>
        <v>尚峰</v>
      </c>
      <c r="B56" s="34">
        <f t="shared" si="0"/>
        <v>0</v>
      </c>
      <c r="C56" s="1"/>
      <c r="D56" s="1"/>
      <c r="E56" s="1"/>
      <c r="F56" s="1"/>
    </row>
    <row r="57" spans="1:6" x14ac:dyDescent="0.15">
      <c r="A57" s="11" t="str">
        <f>member!A57</f>
        <v>杨光</v>
      </c>
      <c r="B57" s="34">
        <f t="shared" si="0"/>
        <v>0</v>
      </c>
      <c r="C57" s="1"/>
      <c r="D57" s="1"/>
      <c r="E57" s="1"/>
      <c r="F57" s="1"/>
    </row>
    <row r="58" spans="1:6" x14ac:dyDescent="0.15">
      <c r="A58" s="11" t="str">
        <f>member!A58</f>
        <v>小磊</v>
      </c>
      <c r="B58" s="34">
        <f t="shared" si="0"/>
        <v>0</v>
      </c>
      <c r="C58" s="1"/>
      <c r="D58" s="1"/>
      <c r="E58" s="1"/>
      <c r="F58" s="1"/>
    </row>
    <row r="59" spans="1:6" x14ac:dyDescent="0.15">
      <c r="A59" s="11" t="str">
        <f>member!A59</f>
        <v>绿洲</v>
      </c>
      <c r="B59" s="34">
        <f t="shared" si="0"/>
        <v>0</v>
      </c>
      <c r="C59" s="1"/>
      <c r="D59" s="1"/>
      <c r="E59" s="1"/>
      <c r="F59" s="1"/>
    </row>
    <row r="60" spans="1:6" x14ac:dyDescent="0.15">
      <c r="A60" s="11" t="str">
        <f>member!A60</f>
        <v>孙伟</v>
      </c>
      <c r="B60" s="34">
        <f t="shared" si="0"/>
        <v>0</v>
      </c>
      <c r="C60" s="1"/>
      <c r="D60" s="1"/>
      <c r="E60" s="1"/>
      <c r="F60" s="1"/>
    </row>
    <row r="61" spans="1:6" x14ac:dyDescent="0.15">
      <c r="A61" s="11" t="str">
        <f>member!A61</f>
        <v>古轮木</v>
      </c>
      <c r="B61" s="34">
        <f t="shared" si="0"/>
        <v>0</v>
      </c>
      <c r="C61" s="1"/>
      <c r="D61" s="1"/>
      <c r="E61" s="1"/>
      <c r="F61" s="1"/>
    </row>
    <row r="62" spans="1:6" x14ac:dyDescent="0.15">
      <c r="A62" s="11" t="str">
        <f>member!A62</f>
        <v>makoko</v>
      </c>
      <c r="B62" s="34">
        <f t="shared" si="0"/>
        <v>0</v>
      </c>
      <c r="C62" s="1"/>
      <c r="D62" s="1"/>
      <c r="E62" s="1"/>
      <c r="F62" s="1"/>
    </row>
    <row r="63" spans="1:6" x14ac:dyDescent="0.15">
      <c r="A63" s="11" t="str">
        <f>member!A63</f>
        <v>玲-深蓝</v>
      </c>
      <c r="B63" s="34">
        <f t="shared" si="0"/>
        <v>0</v>
      </c>
      <c r="C63" s="1"/>
      <c r="D63" s="1"/>
      <c r="E63" s="1"/>
      <c r="F63" s="1"/>
    </row>
    <row r="64" spans="1:6" x14ac:dyDescent="0.15">
      <c r="A64" s="11" t="str">
        <f>member!A64</f>
        <v>玲-小马</v>
      </c>
      <c r="B64" s="34">
        <f t="shared" si="0"/>
        <v>0</v>
      </c>
      <c r="C64" s="1"/>
      <c r="D64" s="1"/>
      <c r="E64" s="1"/>
      <c r="F64" s="1"/>
    </row>
    <row r="65" spans="1:6" x14ac:dyDescent="0.15">
      <c r="A65" s="11" t="str">
        <f>member!A65</f>
        <v>玲-高</v>
      </c>
      <c r="B65" s="34">
        <f t="shared" si="0"/>
        <v>0</v>
      </c>
      <c r="C65" s="1"/>
      <c r="D65" s="1"/>
      <c r="E65" s="1"/>
      <c r="F65" s="1"/>
    </row>
    <row r="66" spans="1:6" x14ac:dyDescent="0.15">
      <c r="A66" s="11" t="str">
        <f>member!A66</f>
        <v>玲-秦</v>
      </c>
      <c r="B66" s="34">
        <f t="shared" si="0"/>
        <v>0</v>
      </c>
      <c r="C66" s="1"/>
      <c r="D66" s="1"/>
      <c r="E66" s="1"/>
      <c r="F66" s="1"/>
    </row>
    <row r="67" spans="1:6" x14ac:dyDescent="0.15">
      <c r="A67" s="11" t="str">
        <f>member!A67</f>
        <v>玲-手</v>
      </c>
      <c r="B67" s="34">
        <f t="shared" si="0"/>
        <v>0</v>
      </c>
      <c r="C67" s="1"/>
      <c r="D67" s="1"/>
      <c r="E67" s="1"/>
      <c r="F67" s="1"/>
    </row>
    <row r="68" spans="1:6" x14ac:dyDescent="0.15">
      <c r="A68" s="11" t="str">
        <f>member!A68</f>
        <v>度日</v>
      </c>
      <c r="B68" s="34">
        <f t="shared" si="0"/>
        <v>0</v>
      </c>
      <c r="C68" s="1"/>
      <c r="D68" s="1"/>
      <c r="E68" s="1"/>
      <c r="F68" s="1"/>
    </row>
    <row r="69" spans="1:6" x14ac:dyDescent="0.15">
      <c r="A69" s="11" t="str">
        <f>member!A69</f>
        <v>肖飞</v>
      </c>
      <c r="B69" s="34">
        <f t="shared" si="0"/>
        <v>0</v>
      </c>
      <c r="C69" s="1"/>
      <c r="D69" s="1"/>
      <c r="E69" s="1"/>
      <c r="F69" s="1"/>
    </row>
    <row r="70" spans="1:6" x14ac:dyDescent="0.15">
      <c r="A70" s="11" t="str">
        <f>member!A70</f>
        <v>玲-大马</v>
      </c>
      <c r="B70" s="34">
        <f t="shared" si="0"/>
        <v>0</v>
      </c>
      <c r="C70" s="1"/>
      <c r="D70" s="1"/>
      <c r="E70" s="1"/>
      <c r="F70" s="1"/>
    </row>
    <row r="71" spans="1:6" x14ac:dyDescent="0.15">
      <c r="A71" s="11" t="s">
        <v>147</v>
      </c>
      <c r="B71" s="34">
        <f t="shared" si="0"/>
        <v>0</v>
      </c>
      <c r="C71" s="1"/>
      <c r="D71" s="1"/>
      <c r="E71" s="1"/>
      <c r="F71" s="1"/>
    </row>
    <row r="72" spans="1:6" x14ac:dyDescent="0.15">
      <c r="A72" s="11" t="s">
        <v>148</v>
      </c>
      <c r="B72" s="34">
        <f t="shared" si="0"/>
        <v>1</v>
      </c>
      <c r="C72" s="1">
        <v>1</v>
      </c>
      <c r="D72" s="1"/>
      <c r="E72" s="1"/>
      <c r="F72" s="1"/>
    </row>
    <row r="73" spans="1:6" x14ac:dyDescent="0.15">
      <c r="A73" s="11" t="s">
        <v>149</v>
      </c>
      <c r="B73" s="34">
        <f t="shared" ref="B73:B100" si="1">COUNT(C73:R73)</f>
        <v>1</v>
      </c>
      <c r="C73" s="1">
        <v>1</v>
      </c>
      <c r="D73" s="1"/>
      <c r="E73" s="1"/>
      <c r="F73" s="1"/>
    </row>
    <row r="74" spans="1:6" x14ac:dyDescent="0.15">
      <c r="A74" s="11" t="str">
        <f>member!A74</f>
        <v>狼</v>
      </c>
      <c r="B74" s="34">
        <f t="shared" si="1"/>
        <v>0</v>
      </c>
      <c r="C74" s="1"/>
      <c r="D74" s="1"/>
      <c r="E74" s="1"/>
      <c r="F74" s="1"/>
    </row>
    <row r="75" spans="1:6" x14ac:dyDescent="0.15">
      <c r="A75" s="11" t="str">
        <f>member!A75</f>
        <v>AC Spark</v>
      </c>
      <c r="B75" s="34">
        <f t="shared" si="1"/>
        <v>0</v>
      </c>
      <c r="C75" s="1"/>
      <c r="D75" s="1"/>
      <c r="E75" s="1"/>
      <c r="F75" s="1"/>
    </row>
    <row r="76" spans="1:6" x14ac:dyDescent="0.15">
      <c r="A76" s="11" t="str">
        <f>member!A76</f>
        <v>行盛于言</v>
      </c>
      <c r="B76" s="34">
        <f t="shared" si="1"/>
        <v>0</v>
      </c>
      <c r="C76" s="1"/>
      <c r="D76" s="1"/>
      <c r="E76" s="1"/>
      <c r="F76" s="1"/>
    </row>
    <row r="77" spans="1:6" x14ac:dyDescent="0.15">
      <c r="A77" s="11" t="str">
        <f>member!A77</f>
        <v>戒影</v>
      </c>
      <c r="B77" s="34">
        <f t="shared" si="1"/>
        <v>0</v>
      </c>
      <c r="C77" s="1"/>
      <c r="D77" s="1"/>
      <c r="E77" s="1"/>
      <c r="F77" s="1"/>
    </row>
    <row r="78" spans="1:6" x14ac:dyDescent="0.15">
      <c r="A78" s="11" t="str">
        <f>member!A78</f>
        <v>赵聪</v>
      </c>
      <c r="B78" s="34">
        <f t="shared" si="1"/>
        <v>0</v>
      </c>
      <c r="C78" s="1"/>
      <c r="D78" s="1"/>
      <c r="E78" s="1"/>
      <c r="F78" s="1"/>
    </row>
    <row r="79" spans="1:6" x14ac:dyDescent="0.15">
      <c r="A79" s="11" t="str">
        <f>member!A79</f>
        <v>祈网见</v>
      </c>
      <c r="B79" s="34">
        <f t="shared" si="1"/>
        <v>0</v>
      </c>
      <c r="C79" s="1"/>
      <c r="D79" s="1"/>
      <c r="E79" s="1"/>
      <c r="F79" s="1"/>
    </row>
    <row r="80" spans="1:6" x14ac:dyDescent="0.15">
      <c r="A80" s="11" t="str">
        <f>member!A80</f>
        <v>小严</v>
      </c>
      <c r="B80" s="34">
        <f t="shared" si="1"/>
        <v>0</v>
      </c>
      <c r="C80" s="1"/>
      <c r="D80" s="1"/>
      <c r="E80" s="1"/>
      <c r="F80" s="1"/>
    </row>
    <row r="81" spans="1:6" x14ac:dyDescent="0.15">
      <c r="A81" s="11" t="str">
        <f>member!A81</f>
        <v>大罗</v>
      </c>
      <c r="B81" s="34">
        <f t="shared" si="1"/>
        <v>0</v>
      </c>
      <c r="C81" s="1"/>
      <c r="D81" s="1"/>
      <c r="E81" s="1"/>
      <c r="F81" s="1"/>
    </row>
    <row r="82" spans="1:6" x14ac:dyDescent="0.15">
      <c r="A82" s="11" t="str">
        <f>member!A82</f>
        <v>懦夫</v>
      </c>
      <c r="B82" s="34">
        <f t="shared" si="1"/>
        <v>0</v>
      </c>
      <c r="C82" s="1"/>
      <c r="D82" s="1"/>
      <c r="E82" s="1"/>
      <c r="F82" s="1"/>
    </row>
    <row r="83" spans="1:6" x14ac:dyDescent="0.15">
      <c r="A83" s="11" t="str">
        <f>member!A83</f>
        <v>新</v>
      </c>
      <c r="B83" s="34">
        <f t="shared" si="1"/>
        <v>0</v>
      </c>
      <c r="C83" s="1"/>
      <c r="D83" s="1"/>
      <c r="E83" s="1"/>
      <c r="F83" s="1"/>
    </row>
    <row r="84" spans="1:6" x14ac:dyDescent="0.15">
      <c r="A84" s="11" t="str">
        <f>member!A84</f>
        <v>新</v>
      </c>
      <c r="B84" s="34">
        <f t="shared" si="1"/>
        <v>0</v>
      </c>
      <c r="C84" s="1"/>
      <c r="D84" s="1"/>
      <c r="E84" s="1"/>
      <c r="F84" s="1"/>
    </row>
    <row r="85" spans="1:6" x14ac:dyDescent="0.15">
      <c r="A85" s="11" t="str">
        <f>member!A85</f>
        <v>新</v>
      </c>
      <c r="B85" s="34">
        <f t="shared" si="1"/>
        <v>0</v>
      </c>
      <c r="C85" s="1"/>
      <c r="D85" s="1"/>
      <c r="E85" s="1"/>
      <c r="F85" s="1"/>
    </row>
    <row r="86" spans="1:6" x14ac:dyDescent="0.15">
      <c r="A86" s="11" t="str">
        <f>member!A86</f>
        <v>新</v>
      </c>
      <c r="B86" s="34">
        <f t="shared" si="1"/>
        <v>0</v>
      </c>
      <c r="C86" s="1"/>
      <c r="D86" s="1"/>
      <c r="E86" s="1"/>
      <c r="F86" s="1"/>
    </row>
    <row r="87" spans="1:6" x14ac:dyDescent="0.15">
      <c r="A87" s="11" t="str">
        <f>member!A87</f>
        <v>新</v>
      </c>
      <c r="B87" s="34">
        <f t="shared" si="1"/>
        <v>0</v>
      </c>
      <c r="C87" s="1"/>
      <c r="D87" s="1"/>
      <c r="E87" s="1"/>
      <c r="F87" s="1"/>
    </row>
    <row r="88" spans="1:6" x14ac:dyDescent="0.15">
      <c r="A88" s="11" t="str">
        <f>member!A88</f>
        <v>新</v>
      </c>
      <c r="B88" s="34">
        <f t="shared" si="1"/>
        <v>0</v>
      </c>
      <c r="C88" s="1"/>
      <c r="D88" s="1"/>
      <c r="E88" s="1"/>
      <c r="F88" s="1"/>
    </row>
    <row r="89" spans="1:6" x14ac:dyDescent="0.15">
      <c r="A89" s="11" t="str">
        <f>member!A89</f>
        <v>新</v>
      </c>
      <c r="B89" s="34">
        <f t="shared" si="1"/>
        <v>0</v>
      </c>
      <c r="C89" s="1"/>
      <c r="D89" s="1"/>
      <c r="E89" s="1"/>
      <c r="F89" s="1"/>
    </row>
    <row r="90" spans="1:6" x14ac:dyDescent="0.15">
      <c r="A90" s="11" t="str">
        <f>member!A90</f>
        <v>新</v>
      </c>
      <c r="B90" s="34">
        <f t="shared" si="1"/>
        <v>0</v>
      </c>
      <c r="C90" s="1"/>
      <c r="D90" s="1"/>
      <c r="E90" s="1"/>
      <c r="F90" s="1"/>
    </row>
    <row r="91" spans="1:6" x14ac:dyDescent="0.15">
      <c r="A91" s="11" t="str">
        <f>member!A91</f>
        <v>新</v>
      </c>
      <c r="B91" s="34">
        <f t="shared" si="1"/>
        <v>0</v>
      </c>
      <c r="C91" s="1"/>
      <c r="D91" s="1"/>
      <c r="E91" s="1"/>
      <c r="F91" s="1"/>
    </row>
    <row r="92" spans="1:6" x14ac:dyDescent="0.15">
      <c r="A92" s="11" t="str">
        <f>member!A92</f>
        <v>新</v>
      </c>
      <c r="B92" s="34">
        <f t="shared" si="1"/>
        <v>0</v>
      </c>
      <c r="C92" s="1"/>
      <c r="D92" s="1"/>
      <c r="E92" s="1"/>
      <c r="F92" s="1"/>
    </row>
    <row r="93" spans="1:6" x14ac:dyDescent="0.15">
      <c r="A93" s="11" t="str">
        <f>member!A93</f>
        <v>新</v>
      </c>
      <c r="B93" s="34">
        <f t="shared" si="1"/>
        <v>0</v>
      </c>
      <c r="C93" s="1"/>
      <c r="D93" s="1"/>
      <c r="E93" s="1"/>
      <c r="F93" s="1"/>
    </row>
    <row r="94" spans="1:6" x14ac:dyDescent="0.15">
      <c r="A94" s="11" t="str">
        <f>member!A94</f>
        <v>新</v>
      </c>
      <c r="B94" s="34">
        <f t="shared" si="1"/>
        <v>0</v>
      </c>
      <c r="C94" s="1"/>
      <c r="D94" s="1"/>
      <c r="E94" s="1"/>
      <c r="F94" s="1"/>
    </row>
    <row r="95" spans="1:6" x14ac:dyDescent="0.15">
      <c r="A95" s="11" t="str">
        <f>member!A95</f>
        <v>新</v>
      </c>
      <c r="B95" s="34">
        <f t="shared" si="1"/>
        <v>0</v>
      </c>
      <c r="C95" s="1"/>
      <c r="D95" s="1"/>
      <c r="E95" s="1"/>
      <c r="F95" s="1"/>
    </row>
    <row r="96" spans="1:6" x14ac:dyDescent="0.15">
      <c r="A96" s="11" t="str">
        <f>member!A96</f>
        <v>新</v>
      </c>
      <c r="B96" s="34">
        <f t="shared" si="1"/>
        <v>0</v>
      </c>
      <c r="C96" s="1"/>
      <c r="D96" s="1"/>
      <c r="E96" s="1"/>
      <c r="F96" s="1"/>
    </row>
    <row r="97" spans="1:6" x14ac:dyDescent="0.15">
      <c r="A97" s="11" t="str">
        <f>member!A97</f>
        <v>新</v>
      </c>
      <c r="B97" s="34">
        <f t="shared" si="1"/>
        <v>0</v>
      </c>
      <c r="C97" s="1"/>
      <c r="D97" s="1"/>
      <c r="E97" s="1"/>
      <c r="F97" s="1"/>
    </row>
    <row r="98" spans="1:6" x14ac:dyDescent="0.15">
      <c r="A98" s="11" t="str">
        <f>member!A98</f>
        <v>新</v>
      </c>
      <c r="B98" s="34">
        <f t="shared" si="1"/>
        <v>0</v>
      </c>
      <c r="C98" s="1"/>
      <c r="D98" s="1"/>
      <c r="E98" s="1"/>
      <c r="F98" s="1"/>
    </row>
    <row r="99" spans="1:6" x14ac:dyDescent="0.15">
      <c r="A99" s="11" t="str">
        <f>member!A99</f>
        <v>新</v>
      </c>
      <c r="B99" s="34">
        <f t="shared" si="1"/>
        <v>0</v>
      </c>
      <c r="C99" s="1"/>
      <c r="D99" s="1"/>
      <c r="E99" s="1"/>
      <c r="F99" s="1"/>
    </row>
    <row r="100" spans="1:6" x14ac:dyDescent="0.15">
      <c r="A100" s="11" t="str">
        <f>member!A100</f>
        <v>新</v>
      </c>
      <c r="B100" s="34">
        <f t="shared" si="1"/>
        <v>0</v>
      </c>
      <c r="C100" s="1"/>
      <c r="D100" s="1"/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141</v>
      </c>
      <c r="C1" s="11" t="s">
        <v>140</v>
      </c>
      <c r="D1" s="5" t="s">
        <v>39</v>
      </c>
      <c r="E1" s="46" t="s">
        <v>137</v>
      </c>
      <c r="F1" s="46" t="s">
        <v>136</v>
      </c>
      <c r="G1" s="46" t="s">
        <v>138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刀外甥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红星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小新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狼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AC Spark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行盛于言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戒影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赵聪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祈网见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小严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大罗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懦夫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C44" sqref="C44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刀外甥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红星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小新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狼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AC Spark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行盛于言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戒影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赵聪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祈网见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小严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大罗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懦夫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147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148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149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member</vt:lpstr>
      <vt:lpstr>收费</vt:lpstr>
      <vt:lpstr>积分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2012-09-21T17:26:05Z</dcterms:modified>
</cp:coreProperties>
</file>