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I2" i="5" l="1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A95" i="5"/>
  <c r="B94" i="5"/>
  <c r="A94" i="5"/>
  <c r="B93" i="5"/>
  <c r="B93" i="1" s="1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B83" i="1" s="1"/>
  <c r="A83" i="5"/>
  <c r="B82" i="5"/>
  <c r="A82" i="5"/>
  <c r="B81" i="5"/>
  <c r="A81" i="5"/>
  <c r="B80" i="5"/>
  <c r="A80" i="5"/>
  <c r="B79" i="5"/>
  <c r="B79" i="1" s="1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B72" i="1" s="1"/>
  <c r="A72" i="5"/>
  <c r="B71" i="5"/>
  <c r="A71" i="5"/>
  <c r="B70" i="5"/>
  <c r="A70" i="5"/>
  <c r="B69" i="5"/>
  <c r="B69" i="1" s="1"/>
  <c r="A69" i="5"/>
  <c r="B68" i="5"/>
  <c r="A68" i="5"/>
  <c r="B67" i="5"/>
  <c r="A67" i="5"/>
  <c r="B66" i="5"/>
  <c r="A66" i="5"/>
  <c r="B65" i="5"/>
  <c r="B65" i="1" s="1"/>
  <c r="A65" i="5"/>
  <c r="B64" i="5"/>
  <c r="A64" i="5"/>
  <c r="B63" i="5"/>
  <c r="A63" i="5"/>
  <c r="B100" i="1"/>
  <c r="C98" i="1"/>
  <c r="B98" i="1"/>
  <c r="C97" i="1"/>
  <c r="B96" i="1"/>
  <c r="B95" i="1"/>
  <c r="B94" i="1"/>
  <c r="C92" i="1"/>
  <c r="B92" i="1"/>
  <c r="B91" i="1"/>
  <c r="C90" i="1"/>
  <c r="B90" i="1"/>
  <c r="C89" i="1"/>
  <c r="B89" i="1"/>
  <c r="C88" i="1"/>
  <c r="B88" i="1"/>
  <c r="C87" i="1"/>
  <c r="B87" i="1"/>
  <c r="C86" i="1"/>
  <c r="B86" i="1"/>
  <c r="B85" i="1"/>
  <c r="B84" i="1"/>
  <c r="B82" i="1"/>
  <c r="B81" i="1"/>
  <c r="B80" i="1"/>
  <c r="B78" i="1"/>
  <c r="C77" i="1"/>
  <c r="B77" i="1"/>
  <c r="C76" i="1"/>
  <c r="B76" i="1"/>
  <c r="C75" i="1"/>
  <c r="B75" i="1"/>
  <c r="C74" i="1"/>
  <c r="B74" i="1"/>
  <c r="C73" i="1"/>
  <c r="B73" i="1"/>
  <c r="C72" i="1"/>
  <c r="B71" i="1"/>
  <c r="B70" i="1"/>
  <c r="C68" i="1"/>
  <c r="B68" i="1"/>
  <c r="C67" i="1"/>
  <c r="B67" i="1"/>
  <c r="B66" i="1"/>
  <c r="C65" i="1"/>
  <c r="B64" i="1"/>
  <c r="B63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s="1"/>
  <c r="D100" i="1" s="1"/>
  <c r="D63" i="5" l="1"/>
  <c r="D63" i="1" s="1"/>
  <c r="D65" i="5"/>
  <c r="D65" i="1" s="1"/>
  <c r="E65" i="1" s="1"/>
  <c r="G65" i="1" s="1"/>
  <c r="D67" i="5"/>
  <c r="D67" i="1" s="1"/>
  <c r="E67" i="1" s="1"/>
  <c r="G67" i="1" s="1"/>
  <c r="D69" i="5"/>
  <c r="D69" i="1" s="1"/>
  <c r="E69" i="1" s="1"/>
  <c r="G69" i="1" s="1"/>
  <c r="D71" i="5"/>
  <c r="D71" i="1" s="1"/>
  <c r="E71" i="1" s="1"/>
  <c r="G71" i="1" s="1"/>
  <c r="D73" i="5"/>
  <c r="D73" i="1" s="1"/>
  <c r="E73" i="1" s="1"/>
  <c r="G73" i="1" s="1"/>
  <c r="D75" i="5"/>
  <c r="D75" i="1" s="1"/>
  <c r="D77" i="5"/>
  <c r="D77" i="1" s="1"/>
  <c r="D79" i="5"/>
  <c r="D79" i="1" s="1"/>
  <c r="E79" i="1" s="1"/>
  <c r="G79" i="1" s="1"/>
  <c r="D81" i="5"/>
  <c r="D81" i="1" s="1"/>
  <c r="D83" i="5"/>
  <c r="D83" i="1" s="1"/>
  <c r="E83" i="1" s="1"/>
  <c r="G83" i="1" s="1"/>
  <c r="D85" i="5"/>
  <c r="D85" i="1" s="1"/>
  <c r="E85" i="1" s="1"/>
  <c r="G85" i="1" s="1"/>
  <c r="D87" i="5"/>
  <c r="D87" i="1" s="1"/>
  <c r="E87" i="1" s="1"/>
  <c r="G87" i="1" s="1"/>
  <c r="D89" i="5"/>
  <c r="D89" i="1" s="1"/>
  <c r="D91" i="5"/>
  <c r="D91" i="1" s="1"/>
  <c r="E91" i="1" s="1"/>
  <c r="G91" i="1" s="1"/>
  <c r="D93" i="5"/>
  <c r="D93" i="1" s="1"/>
  <c r="E93" i="1" s="1"/>
  <c r="G93" i="1" s="1"/>
  <c r="D95" i="5"/>
  <c r="D95" i="1" s="1"/>
  <c r="E95" i="1" s="1"/>
  <c r="G95" i="1" s="1"/>
  <c r="D97" i="5"/>
  <c r="D97" i="1" s="1"/>
  <c r="D99" i="5"/>
  <c r="D99" i="1" s="1"/>
  <c r="E99" i="1" s="1"/>
  <c r="G99" i="1" s="1"/>
  <c r="D64" i="5"/>
  <c r="D64" i="1" s="1"/>
  <c r="D66" i="5"/>
  <c r="D66" i="1" s="1"/>
  <c r="D68" i="5"/>
  <c r="D68" i="1" s="1"/>
  <c r="D70" i="5"/>
  <c r="D70" i="1" s="1"/>
  <c r="E70" i="1" s="1"/>
  <c r="G70" i="1" s="1"/>
  <c r="D72" i="5"/>
  <c r="D72" i="1" s="1"/>
  <c r="D74" i="5"/>
  <c r="D74" i="1" s="1"/>
  <c r="E74" i="1" s="1"/>
  <c r="G74" i="1" s="1"/>
  <c r="D76" i="5"/>
  <c r="D76" i="1" s="1"/>
  <c r="E76" i="1" s="1"/>
  <c r="G76" i="1" s="1"/>
  <c r="D78" i="5"/>
  <c r="D78" i="1" s="1"/>
  <c r="D80" i="5"/>
  <c r="D80" i="1" s="1"/>
  <c r="E80" i="1" s="1"/>
  <c r="G80" i="1" s="1"/>
  <c r="D82" i="5"/>
  <c r="D82" i="1" s="1"/>
  <c r="E82" i="1" s="1"/>
  <c r="G82" i="1" s="1"/>
  <c r="D84" i="5"/>
  <c r="D84" i="1" s="1"/>
  <c r="E84" i="1" s="1"/>
  <c r="G84" i="1" s="1"/>
  <c r="D86" i="5"/>
  <c r="D86" i="1" s="1"/>
  <c r="E86" i="1" s="1"/>
  <c r="G86" i="1" s="1"/>
  <c r="D88" i="5"/>
  <c r="D88" i="1" s="1"/>
  <c r="E88" i="1" s="1"/>
  <c r="G88" i="1" s="1"/>
  <c r="D90" i="5"/>
  <c r="D90" i="1" s="1"/>
  <c r="E90" i="1" s="1"/>
  <c r="G90" i="1" s="1"/>
  <c r="D92" i="5"/>
  <c r="D92" i="1" s="1"/>
  <c r="D94" i="5"/>
  <c r="D94" i="1" s="1"/>
  <c r="E94" i="1" s="1"/>
  <c r="G94" i="1" s="1"/>
  <c r="D96" i="5"/>
  <c r="D96" i="1" s="1"/>
  <c r="E96" i="1" s="1"/>
  <c r="G96" i="1" s="1"/>
  <c r="D98" i="5"/>
  <c r="D98" i="1" s="1"/>
  <c r="E98" i="1" s="1"/>
  <c r="G98" i="1" s="1"/>
  <c r="E100" i="1"/>
  <c r="G100" i="1" s="1"/>
  <c r="E97" i="1"/>
  <c r="G97" i="1" s="1"/>
  <c r="E92" i="1"/>
  <c r="G92" i="1" s="1"/>
  <c r="E89" i="1"/>
  <c r="G89" i="1" s="1"/>
  <c r="E81" i="1"/>
  <c r="G81" i="1" s="1"/>
  <c r="E78" i="1"/>
  <c r="G78" i="1" s="1"/>
  <c r="E77" i="1"/>
  <c r="G77" i="1" s="1"/>
  <c r="E75" i="1"/>
  <c r="G75" i="1" s="1"/>
  <c r="E72" i="1"/>
  <c r="G72" i="1" s="1"/>
  <c r="E68" i="1"/>
  <c r="G68" i="1" s="1"/>
  <c r="E66" i="1"/>
  <c r="G66" i="1" s="1"/>
  <c r="E64" i="1"/>
  <c r="G64" i="1" s="1"/>
  <c r="E63" i="1"/>
  <c r="G63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G60" i="1" s="1"/>
  <c r="D62" i="5"/>
  <c r="D62" i="1" s="1"/>
  <c r="E62" i="1" s="1"/>
  <c r="G62" i="1" s="1"/>
  <c r="D61" i="5"/>
  <c r="D61" i="1" s="1"/>
  <c r="E61" i="1" s="1"/>
  <c r="G61" i="1" s="1"/>
  <c r="D59" i="5"/>
  <c r="D59" i="1" s="1"/>
  <c r="E59" i="1" s="1"/>
  <c r="G59" i="1" s="1"/>
  <c r="E58" i="1"/>
  <c r="G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I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H2" i="1"/>
  <c r="G2" i="2"/>
  <c r="G4" i="2" s="1"/>
  <c r="G5" i="2" s="1"/>
  <c r="A56" i="2"/>
  <c r="C46" i="13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G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G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G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G21" i="1" s="1"/>
  <c r="D17" i="2"/>
  <c r="D13" i="2"/>
  <c r="D13" i="1" s="1"/>
  <c r="E13" i="1" s="1"/>
  <c r="G13" i="1" s="1"/>
  <c r="D9" i="2"/>
  <c r="C4" i="2"/>
  <c r="D5" i="2"/>
  <c r="D9" i="1" l="1"/>
  <c r="E9" i="1" s="1"/>
  <c r="G9" i="1" s="1"/>
  <c r="D17" i="1"/>
  <c r="E17" i="1" s="1"/>
  <c r="G17" i="1" s="1"/>
  <c r="D19" i="1"/>
  <c r="E19" i="1" s="1"/>
  <c r="G19" i="1" s="1"/>
  <c r="D39" i="1"/>
  <c r="E39" i="1" s="1"/>
  <c r="G39" i="1" s="1"/>
  <c r="D15" i="1"/>
  <c r="E15" i="1" s="1"/>
  <c r="G15" i="1" s="1"/>
  <c r="D54" i="1"/>
  <c r="E54" i="1" s="1"/>
  <c r="G54" i="1" s="1"/>
  <c r="D50" i="1"/>
  <c r="E50" i="1" s="1"/>
  <c r="G50" i="1" s="1"/>
  <c r="D46" i="1"/>
  <c r="E46" i="1" s="1"/>
  <c r="G46" i="1" s="1"/>
  <c r="D42" i="1"/>
  <c r="E42" i="1" s="1"/>
  <c r="G42" i="1" s="1"/>
  <c r="D38" i="1"/>
  <c r="E38" i="1" s="1"/>
  <c r="G38" i="1" s="1"/>
  <c r="D34" i="1"/>
  <c r="E34" i="1" s="1"/>
  <c r="G34" i="1" s="1"/>
  <c r="D30" i="1"/>
  <c r="E30" i="1" s="1"/>
  <c r="G30" i="1" s="1"/>
  <c r="D26" i="1"/>
  <c r="E26" i="1" s="1"/>
  <c r="G26" i="1" s="1"/>
  <c r="D22" i="1"/>
  <c r="E22" i="1" s="1"/>
  <c r="G22" i="1" s="1"/>
  <c r="D18" i="1"/>
  <c r="E18" i="1" s="1"/>
  <c r="G18" i="1" s="1"/>
  <c r="D10" i="1"/>
  <c r="E10" i="1" s="1"/>
  <c r="G10" i="1" s="1"/>
  <c r="D37" i="1"/>
  <c r="E37" i="1" s="1"/>
  <c r="G37" i="1" s="1"/>
  <c r="D29" i="1"/>
  <c r="E29" i="1" s="1"/>
  <c r="G29" i="1" s="1"/>
  <c r="D57" i="1"/>
  <c r="E57" i="1" s="1"/>
  <c r="G57" i="1" s="1"/>
  <c r="D55" i="1"/>
  <c r="E55" i="1" s="1"/>
  <c r="G55" i="1" s="1"/>
  <c r="D53" i="1"/>
  <c r="E53" i="1" s="1"/>
  <c r="G53" i="1" s="1"/>
  <c r="D51" i="1"/>
  <c r="E51" i="1" s="1"/>
  <c r="G51" i="1" s="1"/>
  <c r="D49" i="1"/>
  <c r="E49" i="1" s="1"/>
  <c r="G49" i="1" s="1"/>
  <c r="D47" i="1"/>
  <c r="E47" i="1" s="1"/>
  <c r="G47" i="1" s="1"/>
  <c r="D45" i="1"/>
  <c r="E45" i="1" s="1"/>
  <c r="G45" i="1" s="1"/>
  <c r="D43" i="1"/>
  <c r="E43" i="1" s="1"/>
  <c r="G43" i="1" s="1"/>
  <c r="D41" i="1"/>
  <c r="E41" i="1" s="1"/>
  <c r="G41" i="1" s="1"/>
  <c r="D35" i="1"/>
  <c r="E35" i="1" s="1"/>
  <c r="G35" i="1" s="1"/>
  <c r="D31" i="1"/>
  <c r="E31" i="1" s="1"/>
  <c r="G31" i="1" s="1"/>
  <c r="D27" i="1"/>
  <c r="E27" i="1" s="1"/>
  <c r="G27" i="1" s="1"/>
  <c r="D25" i="1"/>
  <c r="E25" i="1" s="1"/>
  <c r="G25" i="1" s="1"/>
  <c r="D33" i="1"/>
  <c r="E33" i="1" s="1"/>
  <c r="G33" i="1" s="1"/>
  <c r="D52" i="1"/>
  <c r="E52" i="1" s="1"/>
  <c r="G52" i="1" s="1"/>
  <c r="D48" i="1"/>
  <c r="E48" i="1" s="1"/>
  <c r="G48" i="1" s="1"/>
  <c r="D44" i="1"/>
  <c r="E44" i="1" s="1"/>
  <c r="G44" i="1" s="1"/>
  <c r="D40" i="1"/>
  <c r="E40" i="1" s="1"/>
  <c r="G40" i="1" s="1"/>
  <c r="D36" i="1"/>
  <c r="E36" i="1" s="1"/>
  <c r="G36" i="1" s="1"/>
  <c r="D32" i="1"/>
  <c r="E32" i="1" s="1"/>
  <c r="G32" i="1" s="1"/>
  <c r="D28" i="1"/>
  <c r="E28" i="1" s="1"/>
  <c r="G28" i="1" s="1"/>
  <c r="D24" i="1"/>
  <c r="E24" i="1" s="1"/>
  <c r="G24" i="1" s="1"/>
  <c r="D20" i="1"/>
  <c r="E20" i="1" s="1"/>
  <c r="G20" i="1" s="1"/>
  <c r="D16" i="1"/>
  <c r="E16" i="1" s="1"/>
  <c r="G16" i="1" s="1"/>
  <c r="D12" i="1"/>
  <c r="E12" i="1" s="1"/>
  <c r="G12" i="1" s="1"/>
  <c r="D14" i="1"/>
  <c r="E14" i="1" s="1"/>
  <c r="G14" i="1" s="1"/>
  <c r="G2" i="1" l="1"/>
  <c r="H4" i="1" s="1"/>
  <c r="D2" i="1"/>
  <c r="E2" i="1"/>
</calcChain>
</file>

<file path=xl/sharedStrings.xml><?xml version="1.0" encoding="utf-8"?>
<sst xmlns="http://schemas.openxmlformats.org/spreadsheetml/2006/main" count="268" uniqueCount="123">
  <si>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</si>
  <si>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</si>
  <si>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</si>
  <si>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</si>
  <si>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</si>
  <si>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</si>
  <si>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</si>
  <si>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</si>
  <si>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</si>
  <si>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</si>
  <si>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</si>
  <si>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</si>
  <si>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</si>
  <si>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</si>
  <si>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</si>
  <si>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</si>
  <si>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</si>
  <si>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</si>
  <si>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</si>
  <si>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</si>
  <si>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</si>
  <si>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</si>
  <si>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</si>
  <si>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</si>
  <si>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</si>
  <si>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</si>
  <si>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</si>
  <si>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</si>
  <si>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</si>
  <si>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</si>
  <si>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</si>
  <si>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</si>
  <si>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</si>
  <si>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</si>
  <si>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</si>
  <si>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</si>
  <si>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</si>
  <si>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</si>
  <si>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</si>
  <si>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</si>
  <si>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</si>
  <si>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</si>
  <si>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多缴纳金额</t>
    <phoneticPr fontId="1" type="noConversion"/>
  </si>
  <si>
    <t>收款人</t>
    <phoneticPr fontId="1" type="noConversion"/>
  </si>
  <si>
    <t>守候幸福</t>
    <phoneticPr fontId="1" type="noConversion"/>
  </si>
  <si>
    <t>保管人</t>
    <phoneticPr fontId="1" type="noConversion"/>
  </si>
  <si>
    <t>备注</t>
    <phoneticPr fontId="1" type="noConversion"/>
  </si>
  <si>
    <t>合计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</si>
  <si>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</si>
  <si>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</si>
  <si>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</si>
  <si>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</si>
  <si>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李一刀</t>
    <phoneticPr fontId="1" type="noConversion"/>
  </si>
  <si>
    <t>2/7/2012(罚)</t>
    <phoneticPr fontId="1" type="noConversion"/>
  </si>
  <si>
    <t>2/9/2012(扣)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</si>
  <si>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</si>
  <si>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</si>
  <si>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</si>
  <si>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</si>
  <si>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</si>
  <si>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</si>
  <si>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</si>
  <si>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</si>
  <si>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</si>
  <si>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</si>
  <si>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</si>
  <si>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</si>
  <si>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</si>
  <si>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</si>
  <si>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</si>
  <si>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</si>
  <si>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</si>
  <si>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</si>
  <si>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蚕豆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</si>
  <si>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</si>
  <si>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</si>
  <si>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</si>
  <si>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</si>
  <si>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</si>
  <si>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</si>
  <si>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</si>
  <si>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</si>
  <si>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</si>
  <si>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</si>
  <si>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</si>
  <si>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</si>
  <si>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</si>
  <si>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</si>
  <si>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</si>
  <si>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</si>
  <si>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17*30-340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</si>
  <si>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</si>
  <si>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</si>
  <si>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</si>
  <si>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</si>
  <si>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</si>
  <si>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</si>
  <si>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雷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</si>
  <si>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</si>
  <si>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</si>
  <si>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</si>
  <si>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</si>
  <si>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</si>
  <si>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</si>
  <si>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</si>
  <si>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</si>
  <si>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</si>
  <si>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</si>
  <si>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</si>
  <si>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</si>
  <si>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</si>
  <si>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</si>
  <si>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</si>
  <si>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</si>
  <si>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</si>
  <si>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</si>
  <si>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</si>
  <si>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</si>
  <si>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</si>
  <si>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</si>
  <si>
    <t>19*30-340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</si>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</sst>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tabSelected="1" topLeftCell="A10" workbookViewId="0">
      <selection activeCell="F46" sqref="F46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8.5" style="19" bestFit="1" customWidth="1"/>
    <col min="7" max="7" width="9.5" style="19" bestFit="1" customWidth="1"/>
    <col min="8" max="8" width="8.875" style="19"/>
    <col min="9" max="9" width="6.5" bestFit="1" customWidth="1"/>
    <col min="10" max="10" width="13.875" bestFit="1" customWidth="1"/>
  </cols>
  <sheetData>
    <row r="1" spans="1:16383" ht="40.5" x14ac:dyDescent="0.15">
      <c r="A1" s="23"/>
      <c r="B1" s="26" t="s">
        <v>61</v>
      </c>
      <c r="C1" s="27" t="s">
        <v>57</v>
      </c>
      <c r="D1" s="28" t="s">
        <v>58</v>
      </c>
      <c r="E1" s="27" t="s">
        <v>59</v>
      </c>
      <c r="F1" s="25" t="s">
        <v>60</v>
      </c>
      <c r="G1" s="27" t="s">
        <v>62</v>
      </c>
      <c r="H1" s="25" t="s">
        <v>48</v>
      </c>
      <c r="I1" s="24" t="s">
        <v>49</v>
      </c>
      <c r="J1" s="4" t="s">
        <v>51</v>
      </c>
    </row>
    <row r="2" spans="1:16383" x14ac:dyDescent="0.15">
      <c r="A2" s="30" t="s">
        <v>39</v>
      </c>
      <c r="B2" s="37">
        <f t="shared" ref="B2:I2" si="0">SUM(B9:B100)</f>
        <v>423</v>
      </c>
      <c r="C2" s="36">
        <f t="shared" si="0"/>
        <v>12510</v>
      </c>
      <c r="D2" s="38">
        <f t="shared" si="0"/>
        <v>3209.9999999999991</v>
      </c>
      <c r="E2" s="36">
        <f t="shared" si="0"/>
        <v>2786.9999999999991</v>
      </c>
      <c r="F2" s="36">
        <f t="shared" si="0"/>
        <v>1100</v>
      </c>
      <c r="G2" s="38">
        <f t="shared" si="0"/>
        <v>1687.0000000000002</v>
      </c>
      <c r="H2" s="38">
        <f t="shared" si="0"/>
        <v>30</v>
      </c>
      <c r="I2" s="38">
        <f t="shared" si="0"/>
        <v>5</v>
      </c>
      <c r="J2" s="39"/>
    </row>
    <row r="3" spans="1:16383" x14ac:dyDescent="0.15">
      <c r="A3" s="29"/>
      <c r="B3" s="39"/>
      <c r="C3" s="36"/>
      <c r="D3" s="36"/>
      <c r="E3" s="36"/>
      <c r="F3" s="36"/>
      <c r="G3" s="36"/>
      <c r="H3" s="36"/>
      <c r="I3" s="39"/>
      <c r="J3" s="39"/>
    </row>
    <row r="4" spans="1:16383" x14ac:dyDescent="0.15">
      <c r="A4" s="29"/>
      <c r="B4" s="39"/>
      <c r="C4" s="36"/>
      <c r="D4" s="36"/>
      <c r="E4" s="36"/>
      <c r="F4" s="36"/>
      <c r="G4" s="36" t="s">
        <v>63</v>
      </c>
      <c r="H4" s="40">
        <f>G2+H2</f>
        <v>1717.0000000000002</v>
      </c>
      <c r="I4" s="39"/>
      <c r="J4" s="39"/>
    </row>
    <row r="5" spans="1:16383" x14ac:dyDescent="0.15">
      <c r="A5" s="11"/>
      <c r="B5" s="39"/>
      <c r="C5" s="36"/>
      <c r="D5" s="36"/>
      <c r="E5" s="36"/>
      <c r="F5" s="36"/>
      <c r="G5" s="36"/>
      <c r="H5" s="36"/>
      <c r="I5" s="39"/>
      <c r="J5" s="39"/>
    </row>
    <row r="6" spans="1:16383" x14ac:dyDescent="0.15">
      <c r="A6" s="11"/>
      <c r="B6" s="39"/>
      <c r="C6" s="36"/>
      <c r="D6" s="36"/>
      <c r="E6" s="36"/>
      <c r="F6" s="36"/>
      <c r="G6" s="36"/>
      <c r="H6" s="36"/>
      <c r="I6" s="39"/>
      <c r="J6" s="39"/>
    </row>
    <row r="7" spans="1:16383" x14ac:dyDescent="0.15">
      <c r="A7" s="11"/>
      <c r="B7" s="39"/>
      <c r="C7" s="36"/>
      <c r="D7" s="36"/>
      <c r="E7" s="36"/>
      <c r="F7" s="36"/>
      <c r="G7" s="36"/>
      <c r="H7" s="36"/>
      <c r="I7" s="39"/>
      <c r="J7" s="39"/>
    </row>
    <row r="8" spans="1:16383" x14ac:dyDescent="0.15">
      <c r="A8" s="11"/>
      <c r="B8" s="39"/>
      <c r="C8" s="36"/>
      <c r="D8" s="36"/>
      <c r="E8" s="36"/>
      <c r="F8" s="36"/>
      <c r="G8" s="36"/>
      <c r="H8" s="36"/>
      <c r="I8" s="39"/>
      <c r="J8" s="3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</row>
    <row r="9" spans="1:16383" x14ac:dyDescent="0.15">
      <c r="A9" s="9" t="s">
        <v>0</v>
      </c>
      <c r="B9" s="39">
        <f>'201202'!B9+'201203'!B9+'201204'!B9+'201205'!B9+'201206'!B9+'201207'!B9+'201208'!B9+'201209'!B9+'201210'!B9+'201211'!B9+'201212'!B9</f>
        <v>9</v>
      </c>
      <c r="C9" s="36">
        <f>'201202'!C9+'201203'!C9+'201204'!C9+'201205'!C9+'201206'!C9+'201207'!C9+'201208'!C9+'201209'!C9+'201210'!C9+'201211'!C9+'201212'!C9</f>
        <v>270</v>
      </c>
      <c r="D9" s="36">
        <f>'201202'!D9+'201203'!D9+'201204'!D9+'201205'!D9+'201206'!D9+'201207'!D9+'201208'!D9+'201209'!D9+'201210'!D9+'201211'!D9+'201212'!D9</f>
        <v>64.394640447272025</v>
      </c>
      <c r="E9" s="36">
        <f t="shared" ref="E9:E40" si="1">D9-B9</f>
        <v>55.394640447272025</v>
      </c>
      <c r="F9" s="18">
        <v>30</v>
      </c>
      <c r="G9" s="36">
        <f t="shared" ref="G9:G40" si="2">E9-F9</f>
        <v>25.394640447272025</v>
      </c>
      <c r="H9" s="18"/>
      <c r="I9" s="1"/>
      <c r="J9" s="1"/>
    </row>
    <row r="10" spans="1:16383" x14ac:dyDescent="0.15">
      <c r="A10" s="9" t="s">
        <v>1</v>
      </c>
      <c r="B10" s="39">
        <f>'201202'!B10+'201203'!B10+'201204'!B10+'201205'!B10+'201206'!B10+'201207'!B10+'201208'!B10+'201209'!B10+'201210'!B10+'201211'!B10+'201212'!B10</f>
        <v>26</v>
      </c>
      <c r="C10" s="36">
        <f>'201202'!C10+'201203'!C10+'201204'!C10+'201205'!C10+'201206'!C10+'201207'!C10+'201208'!C10+'201209'!C10+'201210'!C10+'201211'!C10+'201212'!C10</f>
        <v>770</v>
      </c>
      <c r="D10" s="36">
        <f>'201202'!D10+'201203'!D10+'201204'!D10+'201205'!D10+'201206'!D10+'201207'!D10+'201208'!D10+'201209'!D10+'201210'!D10+'201211'!D10+'201212'!D10</f>
        <v>192.3277424330056</v>
      </c>
      <c r="E10" s="36">
        <f t="shared" si="1"/>
        <v>166.3277424330056</v>
      </c>
      <c r="F10" s="18">
        <v>140</v>
      </c>
      <c r="G10" s="36">
        <f t="shared" si="2"/>
        <v>26.327742433005596</v>
      </c>
      <c r="H10" s="18"/>
      <c r="I10" s="1"/>
      <c r="J10" s="1"/>
    </row>
    <row r="11" spans="1:16383" x14ac:dyDescent="0.15">
      <c r="A11" s="9" t="s">
        <v>2</v>
      </c>
      <c r="B11" s="39">
        <f>'201202'!B11+'201203'!B11+'201204'!B11+'201205'!B11+'201206'!B11+'201207'!B11+'201208'!B11+'201209'!B11+'201210'!B11+'201211'!B11+'201212'!B11</f>
        <v>25</v>
      </c>
      <c r="C11" s="36">
        <f>'201202'!C11+'201203'!C11+'201204'!C11+'201205'!C11+'201206'!C11+'201207'!C11+'201208'!C11+'201209'!C11+'201210'!C11+'201211'!C11+'201212'!C11</f>
        <v>740</v>
      </c>
      <c r="D11" s="36">
        <f>'201202'!D11+'201203'!D11+'201204'!D11+'201205'!D11+'201206'!D11+'201207'!D11+'201208'!D11+'201209'!D11+'201210'!D11+'201211'!D11+'201212'!D11</f>
        <v>177.41016001542314</v>
      </c>
      <c r="E11" s="36">
        <f t="shared" si="1"/>
        <v>152.41016001542314</v>
      </c>
      <c r="F11" s="18">
        <v>80</v>
      </c>
      <c r="G11" s="36">
        <f t="shared" si="2"/>
        <v>72.410160015423145</v>
      </c>
      <c r="H11" s="18"/>
      <c r="I11" s="1"/>
      <c r="J11" s="1"/>
    </row>
    <row r="12" spans="1:16383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36">
        <f t="shared" si="2"/>
        <v>1.5</v>
      </c>
      <c r="H12" s="18"/>
      <c r="I12" s="1"/>
      <c r="J12" s="1"/>
    </row>
    <row r="13" spans="1:16383" x14ac:dyDescent="0.15">
      <c r="A13" s="9" t="s">
        <v>4</v>
      </c>
      <c r="B13" s="39">
        <f>'201202'!B13+'201203'!B13+'201204'!B13+'201205'!B13+'201206'!B13+'201207'!B13+'201208'!B13+'201209'!B13+'201210'!B13+'201211'!B13+'201212'!B13</f>
        <v>19</v>
      </c>
      <c r="C13" s="36">
        <f>'201202'!C13+'201203'!C13+'201204'!C13+'201205'!C13+'201206'!C13+'201207'!C13+'201208'!C13+'201209'!C13+'201210'!C13+'201211'!C13+'201212'!C13</f>
        <v>560</v>
      </c>
      <c r="D13" s="36">
        <f>'201202'!D13+'201203'!D13+'201204'!D13+'201205'!D13+'201206'!D13+'201207'!D13+'201208'!D13+'201209'!D13+'201210'!D13+'201211'!D13+'201212'!D13</f>
        <v>127.03409163935478</v>
      </c>
      <c r="E13" s="36">
        <f t="shared" si="1"/>
        <v>108.03409163935478</v>
      </c>
      <c r="F13" s="18">
        <v>90</v>
      </c>
      <c r="G13" s="36">
        <f t="shared" si="2"/>
        <v>18.034091639354784</v>
      </c>
      <c r="H13" s="18"/>
      <c r="I13" s="1"/>
      <c r="J13" s="1"/>
    </row>
    <row r="14" spans="1:16383" x14ac:dyDescent="0.15">
      <c r="A14" s="9" t="s">
        <v>5</v>
      </c>
      <c r="B14" s="39">
        <f>'201202'!B14+'201203'!B14+'201204'!B14+'201205'!B14+'201206'!B14+'201207'!B14+'201208'!B14+'201209'!B14+'201210'!B14+'201211'!B14+'201212'!B14</f>
        <v>27</v>
      </c>
      <c r="C14" s="36">
        <f>'201202'!C14+'201203'!C14+'201204'!C14+'201205'!C14+'201206'!C14+'201207'!C14+'201208'!C14+'201209'!C14+'201210'!C14+'201211'!C14+'201212'!C14</f>
        <v>800</v>
      </c>
      <c r="D14" s="36">
        <f>'201202'!D14+'201203'!D14+'201204'!D14+'201205'!D14+'201206'!D14+'201207'!D14+'201208'!D14+'201209'!D14+'201210'!D14+'201211'!D14+'201212'!D14</f>
        <v>193.09697320223637</v>
      </c>
      <c r="E14" s="36">
        <f t="shared" si="1"/>
        <v>166.09697320223637</v>
      </c>
      <c r="F14" s="18">
        <v>80</v>
      </c>
      <c r="G14" s="36">
        <f t="shared" si="2"/>
        <v>86.09697320223637</v>
      </c>
      <c r="H14" s="18"/>
      <c r="I14" s="1">
        <v>1</v>
      </c>
      <c r="J14" s="22" t="s">
        <v>54</v>
      </c>
    </row>
    <row r="15" spans="1:16383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36">
        <f t="shared" si="2"/>
        <v>9</v>
      </c>
      <c r="H15" s="18"/>
      <c r="I15" s="1"/>
      <c r="J15" s="1"/>
    </row>
    <row r="16" spans="1:16383" x14ac:dyDescent="0.15">
      <c r="A16" s="9" t="s">
        <v>71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36">
        <f t="shared" si="2"/>
        <v>2.8461538461538467</v>
      </c>
      <c r="H16" s="18"/>
      <c r="I16" s="1"/>
      <c r="J16" s="1"/>
    </row>
    <row r="17" spans="1:10" x14ac:dyDescent="0.15">
      <c r="A17" s="9" t="s">
        <v>76</v>
      </c>
      <c r="B17" s="39">
        <f>'201202'!B17+'201203'!B17+'201204'!B17+'201205'!B17+'201206'!B17+'201207'!B17+'201208'!B17+'201209'!B17+'201210'!B17+'201211'!B17+'201212'!B17</f>
        <v>7</v>
      </c>
      <c r="C17" s="36">
        <f>'201202'!C17+'201203'!C17+'201204'!C17+'201205'!C17+'201206'!C17+'201207'!C17+'201208'!C17+'201209'!C17+'201210'!C17+'201211'!C17+'201212'!C17</f>
        <v>200</v>
      </c>
      <c r="D17" s="36">
        <f>'201202'!D17+'201203'!D17+'201204'!D17+'201205'!D17+'201206'!D17+'201207'!D17+'201208'!D17+'201209'!D17+'201210'!D17+'201211'!D17+'201212'!D17</f>
        <v>56.187423687423689</v>
      </c>
      <c r="E17" s="36">
        <f t="shared" si="1"/>
        <v>49.187423687423689</v>
      </c>
      <c r="F17" s="18">
        <v>20</v>
      </c>
      <c r="G17" s="36">
        <f t="shared" si="2"/>
        <v>29.187423687423689</v>
      </c>
      <c r="H17" s="18"/>
      <c r="I17" s="1"/>
      <c r="J17" s="1"/>
    </row>
    <row r="18" spans="1:10" x14ac:dyDescent="0.15">
      <c r="A18" s="9" t="s">
        <v>7</v>
      </c>
      <c r="B18" s="39">
        <f>'201202'!B18+'201203'!B18+'201204'!B18+'201205'!B18+'201206'!B18+'201207'!B18+'201208'!B18+'201209'!B18+'201210'!B18+'201211'!B18+'201212'!B18</f>
        <v>10</v>
      </c>
      <c r="C18" s="36">
        <f>'201202'!C18+'201203'!C18+'201204'!C18+'201205'!C18+'201206'!C18+'201207'!C18+'201208'!C18+'201209'!C18+'201210'!C18+'201211'!C18+'201212'!C18</f>
        <v>290</v>
      </c>
      <c r="D18" s="36">
        <f>'201202'!D18+'201203'!D18+'201204'!D18+'201205'!D18+'201206'!D18+'201207'!D18+'201208'!D18+'201209'!D18+'201210'!D18+'201211'!D18+'201212'!D18</f>
        <v>76.920586723218292</v>
      </c>
      <c r="E18" s="36">
        <f t="shared" si="1"/>
        <v>66.920586723218292</v>
      </c>
      <c r="F18" s="18">
        <v>50</v>
      </c>
      <c r="G18" s="36">
        <f t="shared" si="2"/>
        <v>16.920586723218292</v>
      </c>
      <c r="H18" s="18"/>
      <c r="I18" s="1"/>
      <c r="J18" s="1"/>
    </row>
    <row r="19" spans="1:10" x14ac:dyDescent="0.15">
      <c r="A19" s="9" t="s">
        <v>8</v>
      </c>
      <c r="B19" s="39">
        <f>'201202'!B19+'201203'!B19+'201204'!B19+'201205'!B19+'201206'!B19+'201207'!B19+'201208'!B19+'201209'!B19+'201210'!B19+'201211'!B19+'201212'!B19</f>
        <v>18</v>
      </c>
      <c r="C19" s="36">
        <f>'201202'!C19+'201203'!C19+'201204'!C19+'201205'!C19+'201206'!C19+'201207'!C19+'201208'!C19+'201209'!C19+'201210'!C19+'201211'!C19+'201212'!C19</f>
        <v>540</v>
      </c>
      <c r="D19" s="36">
        <f>'201202'!D19+'201203'!D19+'201204'!D19+'201205'!D19+'201206'!D19+'201207'!D19+'201208'!D19+'201209'!D19+'201210'!D19+'201211'!D19+'201212'!D19</f>
        <v>124.41967097230255</v>
      </c>
      <c r="E19" s="36">
        <f t="shared" si="1"/>
        <v>106.41967097230255</v>
      </c>
      <c r="F19" s="18">
        <v>30</v>
      </c>
      <c r="G19" s="36">
        <f t="shared" si="2"/>
        <v>76.419670972302555</v>
      </c>
      <c r="H19" s="18"/>
      <c r="I19" s="1"/>
      <c r="J19" s="1"/>
    </row>
    <row r="20" spans="1:10" x14ac:dyDescent="0.15">
      <c r="A20" s="9" t="s">
        <v>77</v>
      </c>
      <c r="B20" s="39">
        <f>'201202'!B20+'201203'!B20+'201204'!B20+'201205'!B20+'201206'!B20+'201207'!B20+'201208'!B20+'201209'!B20+'201210'!B20+'201211'!B20+'201212'!B20</f>
        <v>4</v>
      </c>
      <c r="C20" s="36">
        <f>'201202'!C20+'201203'!C20+'201204'!C20+'201205'!C20+'201206'!C20+'201207'!C20+'201208'!C20+'201209'!C20+'201210'!C20+'201211'!C20+'201212'!C20</f>
        <v>110</v>
      </c>
      <c r="D20" s="36">
        <f>'201202'!D20+'201203'!D20+'201204'!D20+'201205'!D20+'201206'!D20+'201207'!D20+'201208'!D20+'201209'!D20+'201210'!D20+'201211'!D20+'201212'!D20</f>
        <v>21.504884004884005</v>
      </c>
      <c r="E20" s="36">
        <f t="shared" si="1"/>
        <v>17.504884004884005</v>
      </c>
      <c r="F20" s="18"/>
      <c r="G20" s="36">
        <f t="shared" si="2"/>
        <v>17.504884004884005</v>
      </c>
      <c r="H20" s="18"/>
      <c r="I20" s="1"/>
      <c r="J20" s="1"/>
    </row>
    <row r="21" spans="1:10" x14ac:dyDescent="0.15">
      <c r="A21" s="9" t="s">
        <v>9</v>
      </c>
      <c r="B21" s="39">
        <f>'201202'!B21+'201203'!B21+'201204'!B21+'201205'!B21+'201206'!B21+'201207'!B21+'201208'!B21+'201209'!B21+'201210'!B21+'201211'!B21+'201212'!B21</f>
        <v>10</v>
      </c>
      <c r="C21" s="36">
        <f>'201202'!C21+'201203'!C21+'201204'!C21+'201205'!C21+'201206'!C21+'201207'!C21+'201208'!C21+'201209'!C21+'201210'!C21+'201211'!C21+'201212'!C21</f>
        <v>300</v>
      </c>
      <c r="D21" s="36">
        <f>'201202'!D21+'201203'!D21+'201204'!D21+'201205'!D21+'201206'!D21+'201207'!D21+'201208'!D21+'201209'!D21+'201210'!D21+'201211'!D21+'201212'!D21</f>
        <v>73.065275367906949</v>
      </c>
      <c r="E21" s="36">
        <f t="shared" si="1"/>
        <v>63.065275367906949</v>
      </c>
      <c r="F21" s="18">
        <v>30</v>
      </c>
      <c r="G21" s="36">
        <f t="shared" si="2"/>
        <v>33.065275367906949</v>
      </c>
      <c r="H21" s="18"/>
      <c r="I21" s="1"/>
      <c r="J21" s="1"/>
    </row>
    <row r="22" spans="1:10" x14ac:dyDescent="0.15">
      <c r="A22" s="9" t="s">
        <v>78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36">
        <f t="shared" si="2"/>
        <v>38.188596491228083</v>
      </c>
      <c r="H22" s="18"/>
      <c r="I22" s="1"/>
      <c r="J22" s="1"/>
    </row>
    <row r="23" spans="1:10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14</v>
      </c>
      <c r="C23" s="36">
        <f>'201202'!C23+'201203'!C23+'201204'!C23+'201205'!C23+'201206'!C23+'201207'!C23+'201208'!C23+'201209'!C23+'201210'!C23+'201211'!C23+'201212'!C23</f>
        <v>420</v>
      </c>
      <c r="D23" s="36">
        <f>'201202'!D23+'201203'!D23+'201204'!D23+'201205'!D23+'201206'!D23+'201207'!D23+'201208'!D23+'201209'!D23+'201210'!D23+'201211'!D23+'201212'!D23</f>
        <v>108.10190540453698</v>
      </c>
      <c r="E23" s="36">
        <f t="shared" si="1"/>
        <v>94.101905404536978</v>
      </c>
      <c r="F23" s="18">
        <v>30</v>
      </c>
      <c r="G23" s="36">
        <f t="shared" si="2"/>
        <v>64.101905404536978</v>
      </c>
      <c r="H23" s="18"/>
      <c r="I23" s="1"/>
      <c r="J23" s="1"/>
    </row>
    <row r="24" spans="1:10" x14ac:dyDescent="0.15">
      <c r="A24" s="9" t="s">
        <v>79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36">
        <f t="shared" si="2"/>
        <v>29.944444444444443</v>
      </c>
      <c r="H24" s="18">
        <v>10</v>
      </c>
      <c r="I24" s="1">
        <v>1</v>
      </c>
      <c r="J24" s="22" t="s">
        <v>86</v>
      </c>
    </row>
    <row r="25" spans="1:10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16</v>
      </c>
      <c r="C25" s="36">
        <f>'201202'!C25+'201203'!C25+'201204'!C25+'201205'!C25+'201206'!C25+'201207'!C25+'201208'!C25+'201209'!C25+'201210'!C25+'201211'!C25+'201212'!C25</f>
        <v>470</v>
      </c>
      <c r="D25" s="36">
        <f>'201202'!D25+'201203'!D25+'201204'!D25+'201205'!D25+'201206'!D25+'201207'!D25+'201208'!D25+'201209'!D25+'201210'!D25+'201211'!D25+'201212'!D25</f>
        <v>111.01918257181416</v>
      </c>
      <c r="E25" s="36">
        <f t="shared" si="1"/>
        <v>95.019182571814156</v>
      </c>
      <c r="F25" s="18">
        <v>50</v>
      </c>
      <c r="G25" s="36">
        <f t="shared" si="2"/>
        <v>45.019182571814156</v>
      </c>
      <c r="H25" s="18"/>
      <c r="I25" s="1"/>
      <c r="J25" s="1"/>
    </row>
    <row r="26" spans="1:10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36">
        <f t="shared" si="2"/>
        <v>15.142857142857142</v>
      </c>
      <c r="H26" s="18"/>
      <c r="I26" s="1"/>
      <c r="J26" s="1"/>
    </row>
    <row r="27" spans="1:10" x14ac:dyDescent="0.15">
      <c r="A27" s="9" t="s">
        <v>13</v>
      </c>
      <c r="B27" s="39">
        <f>'201202'!B27+'201203'!B27+'201204'!B27+'201205'!B27+'201206'!B27+'201207'!B27+'201208'!B27+'201209'!B27+'201210'!B27+'201211'!B27+'201212'!B27</f>
        <v>27</v>
      </c>
      <c r="C27" s="36">
        <f>'201202'!C27+'201203'!C27+'201204'!C27+'201205'!C27+'201206'!C27+'201207'!C27+'201208'!C27+'201209'!C27+'201210'!C27+'201211'!C27+'201212'!C27</f>
        <v>800</v>
      </c>
      <c r="D27" s="36">
        <f>'201202'!D27+'201203'!D27+'201204'!D27+'201205'!D27+'201206'!D27+'201207'!D27+'201208'!D27+'201209'!D27+'201210'!D27+'201211'!D27+'201212'!D27</f>
        <v>194.8277424330056</v>
      </c>
      <c r="E27" s="36">
        <f t="shared" si="1"/>
        <v>167.8277424330056</v>
      </c>
      <c r="F27" s="18">
        <v>80</v>
      </c>
      <c r="G27" s="36">
        <f t="shared" si="2"/>
        <v>87.827742433005596</v>
      </c>
      <c r="H27" s="18"/>
      <c r="I27" s="1"/>
      <c r="J27" s="1"/>
    </row>
    <row r="28" spans="1:10" x14ac:dyDescent="0.15">
      <c r="A28" s="9" t="s">
        <v>72</v>
      </c>
      <c r="B28" s="39">
        <f>'201202'!B28+'201203'!B28+'201204'!B28+'201205'!B28+'201206'!B28+'201207'!B28+'201208'!B28+'201209'!B28+'201210'!B28+'201211'!B28+'201212'!B28</f>
        <v>10</v>
      </c>
      <c r="C28" s="36">
        <f>'201202'!C28+'201203'!C28+'201204'!C28+'201205'!C28+'201206'!C28+'201207'!C28+'201208'!C28+'201209'!C28+'201210'!C28+'201211'!C28+'201212'!C28</f>
        <v>300</v>
      </c>
      <c r="D28" s="36">
        <f>'201202'!D28+'201203'!D28+'201204'!D28+'201205'!D28+'201206'!D28+'201207'!D28+'201208'!D28+'201209'!D28+'201210'!D28+'201211'!D28+'201212'!D28</f>
        <v>94.944653299916467</v>
      </c>
      <c r="E28" s="36">
        <f t="shared" si="1"/>
        <v>84.944653299916467</v>
      </c>
      <c r="F28" s="18"/>
      <c r="G28" s="36">
        <f t="shared" si="2"/>
        <v>84.944653299916467</v>
      </c>
      <c r="H28" s="18"/>
      <c r="I28" s="1"/>
      <c r="J28" s="1"/>
    </row>
    <row r="29" spans="1:10" x14ac:dyDescent="0.15">
      <c r="A29" s="9" t="s">
        <v>83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80.458437761069334</v>
      </c>
      <c r="E29" s="36">
        <f t="shared" si="1"/>
        <v>71.458437761069334</v>
      </c>
      <c r="F29" s="18">
        <v>50</v>
      </c>
      <c r="G29" s="36">
        <f t="shared" si="2"/>
        <v>21.458437761069334</v>
      </c>
      <c r="H29" s="18"/>
      <c r="I29" s="1"/>
      <c r="J29" s="1"/>
    </row>
    <row r="30" spans="1:10" x14ac:dyDescent="0.15">
      <c r="A30" s="9" t="s">
        <v>89</v>
      </c>
      <c r="B30" s="39">
        <f>'201202'!B30+'201203'!B30+'201204'!B30+'201205'!B30+'201206'!B30+'201207'!B30+'201208'!B30+'201209'!B30+'201210'!B30+'201211'!B30+'201212'!B30</f>
        <v>5</v>
      </c>
      <c r="C30" s="36">
        <f>'201202'!C30+'201203'!C30+'201204'!C30+'201205'!C30+'201206'!C30+'201207'!C30+'201208'!C30+'201209'!C30+'201210'!C30+'201211'!C30+'201212'!C30</f>
        <v>140</v>
      </c>
      <c r="D30" s="36">
        <f>'201202'!D30+'201203'!D30+'201204'!D30+'201205'!D30+'201206'!D30+'201207'!D30+'201208'!D30+'201209'!D30+'201210'!D30+'201211'!D30+'201212'!D30</f>
        <v>45.260025062656638</v>
      </c>
      <c r="E30" s="36">
        <f t="shared" si="1"/>
        <v>40.260025062656638</v>
      </c>
      <c r="F30" s="18">
        <v>20</v>
      </c>
      <c r="G30" s="36">
        <f t="shared" si="2"/>
        <v>20.260025062656638</v>
      </c>
      <c r="H30" s="18"/>
      <c r="I30" s="1"/>
      <c r="J30" s="1"/>
    </row>
    <row r="31" spans="1:10" x14ac:dyDescent="0.15">
      <c r="A31" s="9" t="s">
        <v>14</v>
      </c>
      <c r="B31" s="39">
        <f>'201202'!B31+'201203'!B31+'201204'!B31+'201205'!B31+'201206'!B31+'201207'!B31+'201208'!B31+'201209'!B31+'201210'!B31+'201211'!B31+'201212'!B31</f>
        <v>1</v>
      </c>
      <c r="C31" s="36">
        <f>'201202'!C31+'201203'!C31+'201204'!C31+'201205'!C31+'201206'!C31+'201207'!C31+'201208'!C31+'201209'!C31+'201210'!C31+'201211'!C31+'201212'!C31</f>
        <v>30</v>
      </c>
      <c r="D31" s="36">
        <f>'201202'!D31+'201203'!D31+'201204'!D31+'201205'!D31+'201206'!D31+'201207'!D31+'201208'!D31+'201209'!D31+'201210'!D31+'201211'!D31+'201212'!D31</f>
        <v>4.2307692307692299</v>
      </c>
      <c r="E31" s="36">
        <f t="shared" si="1"/>
        <v>3.2307692307692299</v>
      </c>
      <c r="F31" s="18"/>
      <c r="G31" s="36">
        <f t="shared" si="2"/>
        <v>3.2307692307692299</v>
      </c>
      <c r="H31" s="18"/>
      <c r="I31" s="1"/>
      <c r="J31" s="1"/>
    </row>
    <row r="32" spans="1:10" x14ac:dyDescent="0.15">
      <c r="A32" s="9" t="s">
        <v>93</v>
      </c>
      <c r="B32" s="39">
        <f>'201202'!B32+'201203'!B32+'201204'!B32+'201205'!B32+'201206'!B32+'201207'!B32+'201208'!B32+'201209'!B32+'201210'!B32+'201211'!B32+'201212'!B32</f>
        <v>6</v>
      </c>
      <c r="C32" s="36">
        <f>'201202'!C32+'201203'!C32+'201204'!C32+'201205'!C32+'201206'!C32+'201207'!C32+'201208'!C32+'201209'!C32+'201210'!C32+'201211'!C32+'201212'!C32</f>
        <v>170</v>
      </c>
      <c r="D32" s="36">
        <f>'201202'!D32+'201203'!D32+'201204'!D32+'201205'!D32+'201206'!D32+'201207'!D32+'201208'!D32+'201209'!D32+'201210'!D32+'201211'!D32+'201212'!D32</f>
        <v>58.099415204678351</v>
      </c>
      <c r="E32" s="36">
        <f t="shared" si="1"/>
        <v>52.099415204678351</v>
      </c>
      <c r="F32" s="18">
        <v>20</v>
      </c>
      <c r="G32" s="36">
        <f t="shared" si="2"/>
        <v>32.099415204678351</v>
      </c>
      <c r="H32" s="18"/>
      <c r="I32" s="1"/>
      <c r="J32" s="1"/>
    </row>
    <row r="33" spans="1:10" x14ac:dyDescent="0.15">
      <c r="A33" s="9" t="s">
        <v>15</v>
      </c>
      <c r="B33" s="39">
        <f>'201202'!B33+'201203'!B33+'201204'!B33+'201205'!B33+'201206'!B33+'201207'!B33+'201208'!B33+'201209'!B33+'201210'!B33+'201211'!B33+'201212'!B33</f>
        <v>6</v>
      </c>
      <c r="C33" s="36">
        <f>'201202'!C33+'201203'!C33+'201204'!C33+'201205'!C33+'201206'!C33+'201207'!C33+'201208'!C33+'201209'!C33+'201210'!C33+'201211'!C33+'201212'!C33</f>
        <v>180</v>
      </c>
      <c r="D33" s="36">
        <f>'201202'!D33+'201203'!D33+'201204'!D33+'201205'!D33+'201206'!D33+'201207'!D33+'201208'!D33+'201209'!D33+'201210'!D33+'201211'!D33+'201212'!D33</f>
        <v>36.445360195360195</v>
      </c>
      <c r="E33" s="36">
        <f t="shared" si="1"/>
        <v>30.445360195360195</v>
      </c>
      <c r="F33" s="18"/>
      <c r="G33" s="36">
        <f t="shared" si="2"/>
        <v>30.445360195360195</v>
      </c>
      <c r="H33" s="18"/>
      <c r="I33" s="1"/>
      <c r="J33" s="1"/>
    </row>
    <row r="34" spans="1:10" x14ac:dyDescent="0.15">
      <c r="A34" s="9" t="s">
        <v>66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36">
        <f t="shared" si="2"/>
        <v>5.428571428571427</v>
      </c>
      <c r="H34" s="18"/>
      <c r="I34" s="1"/>
      <c r="J34" s="1"/>
    </row>
    <row r="35" spans="1:10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20</v>
      </c>
      <c r="C35" s="36">
        <f>'201202'!C35+'201203'!C35+'201204'!C35+'201205'!C35+'201206'!C35+'201207'!C35+'201208'!C35+'201209'!C35+'201210'!C35+'201211'!C35+'201212'!C35</f>
        <v>590</v>
      </c>
      <c r="D35" s="36">
        <f>'201202'!D35+'201203'!D35+'201204'!D35+'201205'!D35+'201206'!D35+'201207'!D35+'201208'!D35+'201209'!D35+'201210'!D35+'201211'!D35+'201212'!D35</f>
        <v>137.48189383715697</v>
      </c>
      <c r="E35" s="36">
        <f t="shared" si="1"/>
        <v>117.48189383715697</v>
      </c>
      <c r="F35" s="18">
        <v>80</v>
      </c>
      <c r="G35" s="36">
        <f t="shared" si="2"/>
        <v>37.481893837156974</v>
      </c>
      <c r="H35" s="18"/>
      <c r="I35" s="1"/>
      <c r="J35" s="1"/>
    </row>
    <row r="36" spans="1:10" x14ac:dyDescent="0.15">
      <c r="A36" s="9" t="s">
        <v>67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36">
        <f t="shared" si="2"/>
        <v>8.2747252747252737</v>
      </c>
      <c r="H36" s="18"/>
      <c r="I36" s="1"/>
      <c r="J36" s="1"/>
    </row>
    <row r="37" spans="1:10" x14ac:dyDescent="0.15">
      <c r="A37" s="9" t="s">
        <v>96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36">
        <f t="shared" si="2"/>
        <v>10.111111111111111</v>
      </c>
      <c r="H37" s="18"/>
      <c r="I37" s="1"/>
      <c r="J37" s="1"/>
    </row>
    <row r="38" spans="1:10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36">
        <f t="shared" si="2"/>
        <v>5.428571428571427</v>
      </c>
      <c r="H38" s="18"/>
      <c r="I38" s="1"/>
      <c r="J38" s="1"/>
    </row>
    <row r="39" spans="1:10" x14ac:dyDescent="0.15">
      <c r="A39" s="9" t="s">
        <v>18</v>
      </c>
      <c r="B39" s="39">
        <f>'201202'!B39+'201203'!B39+'201204'!B39+'201205'!B39+'201206'!B39+'201207'!B39+'201208'!B39+'201209'!B39+'201210'!B39+'201211'!B39+'201212'!B39</f>
        <v>9</v>
      </c>
      <c r="C39" s="36">
        <f>'201202'!C39+'201203'!C39+'201204'!C39+'201205'!C39+'201206'!C39+'201207'!C39+'201208'!C39+'201209'!C39+'201210'!C39+'201211'!C39+'201212'!C39</f>
        <v>260</v>
      </c>
      <c r="D39" s="36">
        <f>'201202'!D39+'201203'!D39+'201204'!D39+'201205'!D39+'201206'!D39+'201207'!D39+'201208'!D39+'201209'!D39+'201210'!D39+'201211'!D39+'201212'!D39</f>
        <v>65.555555555555543</v>
      </c>
      <c r="E39" s="36">
        <f t="shared" si="1"/>
        <v>56.555555555555543</v>
      </c>
      <c r="F39" s="18">
        <v>20</v>
      </c>
      <c r="G39" s="36">
        <f t="shared" si="2"/>
        <v>36.555555555555543</v>
      </c>
      <c r="H39" s="18"/>
      <c r="I39" s="1"/>
      <c r="J39" s="1"/>
    </row>
    <row r="40" spans="1:10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36">
        <f t="shared" si="2"/>
        <v>10.170329670329668</v>
      </c>
      <c r="H40" s="18"/>
      <c r="I40" s="1"/>
      <c r="J40" s="1"/>
    </row>
    <row r="41" spans="1:10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3">D41-B41</f>
        <v>38.325396825396822</v>
      </c>
      <c r="F41" s="18"/>
      <c r="G41" s="36">
        <f t="shared" ref="G41:G62" si="4">E41-F41</f>
        <v>38.325396825396822</v>
      </c>
      <c r="H41" s="18"/>
      <c r="I41" s="1">
        <v>1</v>
      </c>
      <c r="J41" s="1" t="s">
        <v>82</v>
      </c>
    </row>
    <row r="42" spans="1:10" x14ac:dyDescent="0.15">
      <c r="A42" s="9" t="s">
        <v>97</v>
      </c>
      <c r="B42" s="39">
        <f>'201202'!B42+'201203'!B42+'201204'!B42+'201205'!B42+'201206'!B42+'201207'!B42+'201208'!B42+'201209'!B42+'201210'!B42+'201211'!B42+'201212'!B42</f>
        <v>1</v>
      </c>
      <c r="C42" s="36">
        <f>'201202'!C42+'201203'!C42+'201204'!C42+'201205'!C42+'201206'!C42+'201207'!C42+'201208'!C42+'201209'!C42+'201210'!C42+'201211'!C42+'201212'!C42</f>
        <v>30</v>
      </c>
      <c r="D42" s="36">
        <f>'201202'!D42+'201203'!D42+'201204'!D42+'201205'!D42+'201206'!D42+'201207'!D42+'201208'!D42+'201209'!D42+'201210'!D42+'201211'!D42+'201212'!D42</f>
        <v>11.111111111111111</v>
      </c>
      <c r="E42" s="36">
        <f t="shared" si="3"/>
        <v>10.111111111111111</v>
      </c>
      <c r="F42" s="18"/>
      <c r="G42" s="36">
        <f t="shared" si="4"/>
        <v>10.111111111111111</v>
      </c>
      <c r="H42" s="18"/>
      <c r="I42" s="1"/>
      <c r="J42" s="1"/>
    </row>
    <row r="43" spans="1:10" x14ac:dyDescent="0.15">
      <c r="A43" s="9" t="s">
        <v>21</v>
      </c>
      <c r="B43" s="39">
        <f>'201202'!B43+'201203'!B43+'201204'!B43+'201205'!B43+'201206'!B43+'201207'!B43+'201208'!B43+'201209'!B43+'201210'!B43+'201211'!B43+'201212'!B43</f>
        <v>7</v>
      </c>
      <c r="C43" s="36">
        <f>'201202'!C43+'201203'!C43+'201204'!C43+'201205'!C43+'201206'!C43+'201207'!C43+'201208'!C43+'201209'!C43+'201210'!C43+'201211'!C43+'201212'!C43</f>
        <v>210</v>
      </c>
      <c r="D43" s="36">
        <f>'201202'!D43+'201203'!D43+'201204'!D43+'201205'!D43+'201206'!D43+'201207'!D43+'201208'!D43+'201209'!D43+'201210'!D43+'201211'!D43+'201212'!D43</f>
        <v>62.12968318231475</v>
      </c>
      <c r="E43" s="36">
        <f t="shared" si="3"/>
        <v>55.12968318231475</v>
      </c>
      <c r="F43" s="18"/>
      <c r="G43" s="36">
        <f t="shared" si="4"/>
        <v>55.12968318231475</v>
      </c>
      <c r="H43" s="18">
        <v>10</v>
      </c>
      <c r="I43" s="1">
        <v>1</v>
      </c>
      <c r="J43" s="22" t="s">
        <v>53</v>
      </c>
    </row>
    <row r="44" spans="1:10" x14ac:dyDescent="0.15">
      <c r="A44" s="9" t="s">
        <v>22</v>
      </c>
      <c r="B44" s="39">
        <f>'201202'!B44+'201203'!B44+'201204'!B44+'201205'!B44+'201206'!B44+'201207'!B44+'201208'!B44+'201209'!B44+'201210'!B44+'201211'!B44+'201212'!B44</f>
        <v>1</v>
      </c>
      <c r="C44" s="36">
        <f>'201202'!C44+'201203'!C44+'201204'!C44+'201205'!C44+'201206'!C44+'201207'!C44+'201208'!C44+'201209'!C44+'201210'!C44+'201211'!C44+'201212'!C44</f>
        <v>30</v>
      </c>
      <c r="D44" s="36">
        <f>'201202'!D44+'201203'!D44+'201204'!D44+'201205'!D44+'201206'!D44+'201207'!D44+'201208'!D44+'201209'!D44+'201210'!D44+'201211'!D44+'201212'!D44</f>
        <v>4.2307692307692299</v>
      </c>
      <c r="E44" s="36">
        <f t="shared" si="3"/>
        <v>3.2307692307692299</v>
      </c>
      <c r="F44" s="18"/>
      <c r="G44" s="36">
        <f t="shared" si="4"/>
        <v>3.2307692307692299</v>
      </c>
      <c r="H44" s="18"/>
      <c r="I44" s="1"/>
      <c r="J44" s="1"/>
    </row>
    <row r="45" spans="1:10" x14ac:dyDescent="0.15">
      <c r="A45" s="9" t="s">
        <v>23</v>
      </c>
      <c r="B45" s="39">
        <f>'201202'!B45+'201203'!B45+'201204'!B45+'201205'!B45+'201206'!B45+'201207'!B45+'201208'!B45+'201209'!B45+'201210'!B45+'201211'!B45+'201212'!B45</f>
        <v>5</v>
      </c>
      <c r="C45" s="36">
        <f>'201202'!C45+'201203'!C45+'201204'!C45+'201205'!C45+'201206'!C45+'201207'!C45+'201208'!C45+'201209'!C45+'201210'!C45+'201211'!C45+'201212'!C45</f>
        <v>140</v>
      </c>
      <c r="D45" s="36">
        <f>'201202'!D45+'201203'!D45+'201204'!D45+'201205'!D45+'201206'!D45+'201207'!D45+'201208'!D45+'201209'!D45+'201210'!D45+'201211'!D45+'201212'!D45</f>
        <v>38.162393162393158</v>
      </c>
      <c r="E45" s="36">
        <f t="shared" si="3"/>
        <v>33.162393162393158</v>
      </c>
      <c r="F45" s="18">
        <v>20</v>
      </c>
      <c r="G45" s="36">
        <f t="shared" si="4"/>
        <v>13.162393162393158</v>
      </c>
      <c r="H45" s="18"/>
      <c r="I45" s="1"/>
      <c r="J45" s="1"/>
    </row>
    <row r="46" spans="1:10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15</v>
      </c>
      <c r="C46" s="36">
        <f>'201202'!C46+'201203'!C46+'201204'!C46+'201205'!C46+'201206'!C46+'201207'!C46+'201208'!C46+'201209'!C46+'201210'!C46+'201211'!C46+'201212'!C46</f>
        <v>440</v>
      </c>
      <c r="D46" s="36">
        <f>'201202'!D46+'201203'!D46+'201204'!D46+'201205'!D46+'201206'!D46+'201207'!D46+'201208'!D46+'201209'!D46+'201210'!D46+'201211'!D46+'201212'!D46</f>
        <v>110.10190540453696</v>
      </c>
      <c r="E46" s="36">
        <f t="shared" si="3"/>
        <v>95.101905404536964</v>
      </c>
      <c r="F46" s="18">
        <v>20</v>
      </c>
      <c r="G46" s="36">
        <f t="shared" si="4"/>
        <v>75.101905404536964</v>
      </c>
      <c r="H46" s="18"/>
      <c r="I46" s="1"/>
      <c r="J46" s="1"/>
    </row>
    <row r="47" spans="1:10" x14ac:dyDescent="0.15">
      <c r="A47" s="9" t="s">
        <v>100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3"/>
        <v>32.515873015873012</v>
      </c>
      <c r="F47" s="18"/>
      <c r="G47" s="36">
        <f t="shared" si="4"/>
        <v>32.515873015873012</v>
      </c>
      <c r="H47" s="18"/>
      <c r="I47" s="1"/>
      <c r="J47" s="1"/>
    </row>
    <row r="48" spans="1:10" x14ac:dyDescent="0.15">
      <c r="A48" s="9" t="s">
        <v>101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36">
        <f t="shared" si="4"/>
        <v>19.944444444444443</v>
      </c>
      <c r="H48" s="18"/>
      <c r="I48" s="1"/>
      <c r="J48" s="1"/>
    </row>
    <row r="49" spans="1:10" x14ac:dyDescent="0.15">
      <c r="A49" s="9" t="s">
        <v>25</v>
      </c>
      <c r="B49" s="39">
        <f>'201202'!B49+'201203'!B49+'201204'!B49+'201205'!B49+'201206'!B49+'201207'!B49+'201208'!B49+'201209'!B49+'201210'!B49+'201211'!B49+'201212'!B49</f>
        <v>18</v>
      </c>
      <c r="C49" s="36">
        <f>'201202'!C49+'201203'!C49+'201204'!C49+'201205'!C49+'201206'!C49+'201207'!C49+'201208'!C49+'201209'!C49+'201210'!C49+'201211'!C49+'201212'!C49</f>
        <v>540</v>
      </c>
      <c r="D49" s="36">
        <f>'201202'!D49+'201203'!D49+'201204'!D49+'201205'!D49+'201206'!D49+'201207'!D49+'201208'!D49+'201209'!D49+'201210'!D49+'201211'!D49+'201212'!D49</f>
        <v>135.42237002763318</v>
      </c>
      <c r="E49" s="36">
        <f t="shared" si="3"/>
        <v>117.42237002763318</v>
      </c>
      <c r="F49" s="18">
        <v>60</v>
      </c>
      <c r="G49" s="36">
        <f t="shared" si="4"/>
        <v>57.422370027633178</v>
      </c>
      <c r="H49" s="18">
        <v>10</v>
      </c>
      <c r="I49" s="1">
        <v>1</v>
      </c>
      <c r="J49" s="1" t="s">
        <v>82</v>
      </c>
    </row>
    <row r="50" spans="1:10" x14ac:dyDescent="0.15">
      <c r="A50" s="9" t="s">
        <v>68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36">
        <f t="shared" si="4"/>
        <v>5.428571428571427</v>
      </c>
      <c r="H50" s="18"/>
      <c r="I50" s="1"/>
      <c r="J50" s="1"/>
    </row>
    <row r="51" spans="1:10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11</v>
      </c>
      <c r="C51" s="36">
        <f>'201202'!C51+'201203'!C51+'201204'!C51+'201205'!C51+'201206'!C51+'201207'!C51+'201208'!C51+'201209'!C51+'201210'!C51+'201211'!C51+'201212'!C51</f>
        <v>320</v>
      </c>
      <c r="D51" s="36">
        <f>'201202'!D51+'201203'!D51+'201204'!D51+'201205'!D51+'201206'!D51+'201207'!D51+'201208'!D51+'201209'!D51+'201210'!D51+'201211'!D51+'201212'!D51</f>
        <v>76.549707602339183</v>
      </c>
      <c r="E51" s="36">
        <f t="shared" si="3"/>
        <v>65.549707602339183</v>
      </c>
      <c r="F51" s="18">
        <v>50</v>
      </c>
      <c r="G51" s="36">
        <f t="shared" si="4"/>
        <v>15.549707602339183</v>
      </c>
      <c r="H51" s="18"/>
      <c r="I51" s="1"/>
      <c r="J51" s="1"/>
    </row>
    <row r="52" spans="1:10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14</v>
      </c>
      <c r="C52" s="36">
        <f>'201202'!C52+'201203'!C52+'201204'!C52+'201205'!C52+'201206'!C52+'201207'!C52+'201208'!C52+'201209'!C52+'201210'!C52+'201211'!C52+'201212'!C52</f>
        <v>420</v>
      </c>
      <c r="D52" s="36">
        <f>'201202'!D52+'201203'!D52+'201204'!D52+'201205'!D52+'201206'!D52+'201207'!D52+'201208'!D52+'201209'!D52+'201210'!D52+'201211'!D52+'201212'!D52</f>
        <v>102.40954951481267</v>
      </c>
      <c r="E52" s="36">
        <f t="shared" si="3"/>
        <v>88.409549514812667</v>
      </c>
      <c r="F52" s="18"/>
      <c r="G52" s="36">
        <f t="shared" si="4"/>
        <v>88.409549514812667</v>
      </c>
      <c r="H52" s="18"/>
      <c r="I52" s="1"/>
      <c r="J52" s="1"/>
    </row>
    <row r="53" spans="1:10" x14ac:dyDescent="0.15">
      <c r="A53" s="9" t="s">
        <v>102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36">
        <f t="shared" si="4"/>
        <v>10.111111111111111</v>
      </c>
      <c r="H53" s="18"/>
      <c r="I53" s="1"/>
      <c r="J53" s="1"/>
    </row>
    <row r="54" spans="1:10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36">
        <f t="shared" si="4"/>
        <v>22.04395604395604</v>
      </c>
      <c r="H54" s="18"/>
      <c r="I54" s="1"/>
      <c r="J54" s="1"/>
    </row>
    <row r="55" spans="1:10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36">
        <f t="shared" si="4"/>
        <v>29.253968253968253</v>
      </c>
      <c r="H55" s="18"/>
      <c r="I55" s="1"/>
      <c r="J55" s="1"/>
    </row>
    <row r="56" spans="1:10" x14ac:dyDescent="0.15">
      <c r="A56" s="9" t="s">
        <v>50</v>
      </c>
      <c r="B56" s="39">
        <f>'201202'!B56+'201203'!B56+'201204'!B56+'201205'!B56+'201206'!B56+'201207'!B56+'201208'!B56+'201209'!B56+'201210'!B56+'201211'!B56+'201212'!B56</f>
        <v>10</v>
      </c>
      <c r="C56" s="36">
        <f>'201202'!C56+'201203'!C56+'201204'!C56+'201205'!C56+'201206'!C56+'201207'!C56+'201208'!C56+'201209'!C56+'201210'!C56+'201211'!C56+'201212'!C56</f>
        <v>290</v>
      </c>
      <c r="D56" s="36">
        <f>'201202'!D56+'201203'!D56+'201204'!D56+'201205'!D56+'201206'!D56+'201207'!D56+'201208'!D56+'201209'!D56+'201210'!D56+'201211'!D56+'201212'!D56</f>
        <v>82.760587365850512</v>
      </c>
      <c r="E56" s="36">
        <f t="shared" si="3"/>
        <v>72.760587365850512</v>
      </c>
      <c r="F56" s="18">
        <v>20</v>
      </c>
      <c r="G56" s="36">
        <f t="shared" si="4"/>
        <v>52.760587365850512</v>
      </c>
      <c r="H56" s="18"/>
      <c r="I56" s="1"/>
      <c r="J56" s="1"/>
    </row>
    <row r="57" spans="1:10" x14ac:dyDescent="0.15">
      <c r="A57" s="10" t="s">
        <v>55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36">
        <f t="shared" si="4"/>
        <v>19.966117216117215</v>
      </c>
      <c r="H57" s="18"/>
      <c r="I57" s="1"/>
      <c r="J57" s="1"/>
    </row>
    <row r="58" spans="1:10" x14ac:dyDescent="0.15">
      <c r="A58" s="10" t="s">
        <v>103</v>
      </c>
      <c r="B58" s="39">
        <f>'201202'!B58+'201203'!B58+'201204'!B58+'201205'!B58+'201206'!B58+'201207'!B58+'201208'!B58+'201209'!B58+'201210'!B58+'201211'!B58+'201212'!B58</f>
        <v>3</v>
      </c>
      <c r="C58" s="36">
        <f>'201202'!C58+'201203'!C58+'201204'!C58+'201205'!C58+'201206'!C58+'201207'!C58+'201208'!C58+'201209'!C58+'201210'!C58+'201211'!C58+'201212'!C58</f>
        <v>90</v>
      </c>
      <c r="D58" s="36">
        <f>'201202'!D58+'201203'!D58+'201204'!D58+'201205'!D58+'201206'!D58+'201207'!D58+'201208'!D58+'201209'!D58+'201210'!D58+'201211'!D58+'201212'!D58</f>
        <v>34.426691729323309</v>
      </c>
      <c r="E58" s="36">
        <f t="shared" si="3"/>
        <v>31.426691729323309</v>
      </c>
      <c r="F58" s="18"/>
      <c r="G58" s="36">
        <f t="shared" si="4"/>
        <v>31.426691729323309</v>
      </c>
      <c r="H58" s="18"/>
      <c r="I58" s="1"/>
      <c r="J58" s="1"/>
    </row>
    <row r="59" spans="1:10" x14ac:dyDescent="0.15">
      <c r="A59" s="10" t="s">
        <v>104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36">
        <f t="shared" si="4"/>
        <v>10.111111111111111</v>
      </c>
      <c r="H59" s="18"/>
      <c r="I59" s="1"/>
      <c r="J59" s="1"/>
    </row>
    <row r="60" spans="1:10" x14ac:dyDescent="0.15">
      <c r="A60" s="10" t="s">
        <v>109</v>
      </c>
      <c r="B60" s="39">
        <f>'201202'!B60+'201203'!B60+'201204'!B60+'201205'!B60+'201206'!B60+'201207'!B60+'201208'!B60+'201209'!B60+'201210'!B60+'201211'!B60+'201212'!B60</f>
        <v>1</v>
      </c>
      <c r="C60" s="36">
        <f>'201202'!C60+'201203'!C60+'201204'!C60+'201205'!C60+'201206'!C60+'201207'!C60+'201208'!C60+'201209'!C60+'201210'!C60+'201211'!C60+'201212'!C60</f>
        <v>30</v>
      </c>
      <c r="D60" s="36">
        <f>'201202'!D60+'201203'!D60+'201204'!D60+'201205'!D60+'201206'!D60+'201207'!D60+'201208'!D60+'201209'!D60+'201210'!D60+'201211'!D60+'201212'!D60</f>
        <v>12.105263157894736</v>
      </c>
      <c r="E60" s="36">
        <f t="shared" si="3"/>
        <v>11.105263157894736</v>
      </c>
      <c r="F60" s="18"/>
      <c r="G60" s="36">
        <f t="shared" si="4"/>
        <v>11.105263157894736</v>
      </c>
      <c r="H60" s="18"/>
      <c r="I60" s="1"/>
      <c r="J60" s="1"/>
    </row>
    <row r="61" spans="1:10" x14ac:dyDescent="0.15">
      <c r="A61" s="10" t="s">
        <v>110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30</v>
      </c>
      <c r="D61" s="36">
        <f>'201202'!D61+'201203'!D61+'201204'!D61+'201205'!D61+'201206'!D61+'201207'!D61+'201208'!D61+'201209'!D61+'201210'!D61+'201211'!D61+'201212'!D61</f>
        <v>12.105263157894736</v>
      </c>
      <c r="E61" s="36">
        <f t="shared" si="3"/>
        <v>11.105263157894736</v>
      </c>
      <c r="F61" s="18"/>
      <c r="G61" s="36">
        <f t="shared" si="4"/>
        <v>11.105263157894736</v>
      </c>
      <c r="H61" s="18"/>
      <c r="I61" s="1"/>
      <c r="J61" s="1"/>
    </row>
    <row r="62" spans="1:10" x14ac:dyDescent="0.15">
      <c r="A62" s="10" t="s">
        <v>111</v>
      </c>
      <c r="B62" s="39">
        <f>'201202'!B62+'201203'!B62+'201204'!B62+'201205'!B62+'201206'!B62+'201207'!B62+'201208'!B62+'201209'!B62+'201210'!B62+'201211'!B62+'201212'!B62</f>
        <v>1</v>
      </c>
      <c r="C62" s="36">
        <f>'201202'!C62+'201203'!C62+'201204'!C62+'201205'!C62+'201206'!C62+'201207'!C62+'201208'!C62+'201209'!C62+'201210'!C62+'201211'!C62+'201212'!C62</f>
        <v>30</v>
      </c>
      <c r="D62" s="36">
        <f>'201202'!D62+'201203'!D62+'201204'!D62+'201205'!D62+'201206'!D62+'201207'!D62+'201208'!D62+'201209'!D62+'201210'!D62+'201211'!D62+'201212'!D62</f>
        <v>12.105263157894736</v>
      </c>
      <c r="E62" s="36">
        <f t="shared" si="3"/>
        <v>11.105263157894736</v>
      </c>
      <c r="F62" s="18"/>
      <c r="G62" s="36">
        <f t="shared" si="4"/>
        <v>11.105263157894736</v>
      </c>
      <c r="H62" s="18"/>
      <c r="I62" s="1"/>
      <c r="J62" s="1"/>
    </row>
    <row r="63" spans="1:10" x14ac:dyDescent="0.15">
      <c r="A63" s="10" t="s">
        <v>113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5">D63-B63</f>
        <v>12.571428571428573</v>
      </c>
      <c r="F63" s="18"/>
      <c r="G63" s="36">
        <f t="shared" ref="G63:G72" si="6">E63-F63</f>
        <v>12.571428571428573</v>
      </c>
      <c r="H63" s="18"/>
      <c r="I63" s="1"/>
      <c r="J63" s="1"/>
    </row>
    <row r="64" spans="1:10" x14ac:dyDescent="0.15">
      <c r="A64" s="10" t="s">
        <v>114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5"/>
        <v>12.571428571428573</v>
      </c>
      <c r="F64" s="18"/>
      <c r="G64" s="36">
        <f t="shared" si="6"/>
        <v>12.571428571428573</v>
      </c>
      <c r="H64" s="18"/>
      <c r="I64" s="1"/>
      <c r="J64" s="1"/>
    </row>
    <row r="65" spans="1:10" x14ac:dyDescent="0.15">
      <c r="A65" s="10" t="s">
        <v>115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36">
        <f t="shared" si="6"/>
        <v>12.571428571428573</v>
      </c>
      <c r="H65" s="18"/>
      <c r="I65" s="1"/>
      <c r="J65" s="1"/>
    </row>
    <row r="66" spans="1:10" x14ac:dyDescent="0.15">
      <c r="A66" s="10" t="s">
        <v>116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36">
        <f t="shared" si="6"/>
        <v>12.571428571428573</v>
      </c>
      <c r="H66" s="18"/>
      <c r="I66" s="1"/>
      <c r="J66" s="1"/>
    </row>
    <row r="67" spans="1:10" x14ac:dyDescent="0.15">
      <c r="A67" s="10" t="s">
        <v>117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5"/>
        <v>12.571428571428573</v>
      </c>
      <c r="F67" s="18"/>
      <c r="G67" s="36">
        <f t="shared" si="6"/>
        <v>12.571428571428573</v>
      </c>
      <c r="H67" s="18"/>
      <c r="I67" s="1"/>
      <c r="J67" s="1"/>
    </row>
    <row r="68" spans="1:10" x14ac:dyDescent="0.15">
      <c r="A68" s="10" t="s">
        <v>118</v>
      </c>
      <c r="B68" s="39">
        <f>'201202'!B68+'201203'!B68+'201204'!B68+'201205'!B68+'201206'!B68+'201207'!B68+'201208'!B68+'201209'!B68+'201210'!B68+'201211'!B68+'201212'!B68</f>
        <v>0</v>
      </c>
      <c r="C68" s="36">
        <f>'201202'!C68+'201203'!C68+'201204'!C68+'201205'!C68+'201206'!C68+'201207'!C68+'201208'!C68+'201209'!C68+'201210'!C68+'201211'!C68+'201212'!C68</f>
        <v>0</v>
      </c>
      <c r="D68" s="36">
        <f>'201202'!D68+'201203'!D68+'201204'!D68+'201205'!D68+'201206'!D68+'201207'!D68+'201208'!D68+'201209'!D68+'201210'!D68+'201211'!D68+'201212'!D68</f>
        <v>0</v>
      </c>
      <c r="E68" s="36">
        <f t="shared" si="5"/>
        <v>0</v>
      </c>
      <c r="F68" s="18"/>
      <c r="G68" s="36">
        <f t="shared" si="6"/>
        <v>0</v>
      </c>
      <c r="H68" s="18"/>
      <c r="I68" s="1"/>
      <c r="J68" s="1"/>
    </row>
    <row r="69" spans="1:10" x14ac:dyDescent="0.15">
      <c r="A69" s="10" t="s">
        <v>118</v>
      </c>
      <c r="B69" s="39">
        <f>'201202'!B69+'201203'!B69+'201204'!B69+'201205'!B69+'201206'!B69+'201207'!B69+'201208'!B69+'201209'!B69+'201210'!B69+'201211'!B69+'201212'!B69</f>
        <v>0</v>
      </c>
      <c r="C69" s="36">
        <f>'201202'!C69+'201203'!C69+'201204'!C69+'201205'!C69+'201206'!C69+'201207'!C69+'201208'!C69+'201209'!C69+'201210'!C69+'201211'!C69+'201212'!C69</f>
        <v>0</v>
      </c>
      <c r="D69" s="36">
        <f>'201202'!D69+'201203'!D69+'201204'!D69+'201205'!D69+'201206'!D69+'201207'!D69+'201208'!D69+'201209'!D69+'201210'!D69+'201211'!D69+'201212'!D69</f>
        <v>0</v>
      </c>
      <c r="E69" s="36">
        <f t="shared" si="5"/>
        <v>0</v>
      </c>
      <c r="F69" s="18"/>
      <c r="G69" s="36">
        <f t="shared" si="6"/>
        <v>0</v>
      </c>
      <c r="H69" s="18"/>
      <c r="I69" s="1"/>
      <c r="J69" s="1"/>
    </row>
    <row r="70" spans="1:10" x14ac:dyDescent="0.15">
      <c r="A70" s="10" t="s">
        <v>118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5"/>
        <v>0</v>
      </c>
      <c r="F70" s="18"/>
      <c r="G70" s="36">
        <f t="shared" si="6"/>
        <v>0</v>
      </c>
      <c r="H70" s="18"/>
      <c r="I70" s="1"/>
      <c r="J70" s="1"/>
    </row>
    <row r="71" spans="1:10" x14ac:dyDescent="0.15">
      <c r="A71" s="10" t="s">
        <v>118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36">
        <f t="shared" si="6"/>
        <v>0</v>
      </c>
      <c r="H71" s="18"/>
      <c r="I71" s="1"/>
      <c r="J71" s="1"/>
    </row>
    <row r="72" spans="1:10" x14ac:dyDescent="0.15">
      <c r="A72" s="10" t="s">
        <v>118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36">
        <f t="shared" si="6"/>
        <v>0</v>
      </c>
      <c r="H72" s="18"/>
      <c r="I72" s="1"/>
      <c r="J72" s="1"/>
    </row>
    <row r="73" spans="1:10" x14ac:dyDescent="0.15">
      <c r="A73" s="10" t="s">
        <v>118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36">
        <f t="shared" ref="G73:G79" si="8">E73-F73</f>
        <v>0</v>
      </c>
      <c r="H73" s="18"/>
      <c r="I73" s="1"/>
      <c r="J73" s="1"/>
    </row>
    <row r="74" spans="1:10" x14ac:dyDescent="0.15">
      <c r="A74" s="10" t="s">
        <v>118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36">
        <f t="shared" si="8"/>
        <v>0</v>
      </c>
      <c r="H74" s="18"/>
      <c r="I74" s="1"/>
      <c r="J74" s="1"/>
    </row>
    <row r="75" spans="1:10" x14ac:dyDescent="0.15">
      <c r="A75" s="10" t="s">
        <v>118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36">
        <f t="shared" si="8"/>
        <v>0</v>
      </c>
      <c r="H75" s="18"/>
      <c r="I75" s="1"/>
      <c r="J75" s="1"/>
    </row>
    <row r="76" spans="1:10" x14ac:dyDescent="0.15">
      <c r="A76" s="10" t="s">
        <v>118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36">
        <f t="shared" si="8"/>
        <v>0</v>
      </c>
      <c r="H76" s="18"/>
      <c r="I76" s="1"/>
      <c r="J76" s="1"/>
    </row>
    <row r="77" spans="1:10" x14ac:dyDescent="0.15">
      <c r="A77" s="10" t="s">
        <v>118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36">
        <f t="shared" si="8"/>
        <v>0</v>
      </c>
      <c r="H77" s="18"/>
      <c r="I77" s="1"/>
      <c r="J77" s="1"/>
    </row>
    <row r="78" spans="1:10" x14ac:dyDescent="0.15">
      <c r="A78" s="10" t="s">
        <v>118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36">
        <f t="shared" si="8"/>
        <v>0</v>
      </c>
      <c r="H78" s="18"/>
      <c r="I78" s="1"/>
      <c r="J78" s="1"/>
    </row>
    <row r="79" spans="1:10" x14ac:dyDescent="0.15">
      <c r="A79" s="10" t="s">
        <v>118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36">
        <f t="shared" si="8"/>
        <v>0</v>
      </c>
      <c r="H79" s="18"/>
      <c r="I79" s="1"/>
      <c r="J79" s="1"/>
    </row>
    <row r="80" spans="1:10" x14ac:dyDescent="0.15">
      <c r="A80" s="10" t="s">
        <v>118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36">
        <f t="shared" ref="G80:G84" si="10">E80-F80</f>
        <v>0</v>
      </c>
      <c r="H80" s="18"/>
      <c r="I80" s="1"/>
      <c r="J80" s="1"/>
    </row>
    <row r="81" spans="1:10" x14ac:dyDescent="0.15">
      <c r="A81" s="10" t="s">
        <v>118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36">
        <f t="shared" si="10"/>
        <v>0</v>
      </c>
      <c r="H81" s="18"/>
      <c r="I81" s="1"/>
      <c r="J81" s="1"/>
    </row>
    <row r="82" spans="1:10" x14ac:dyDescent="0.15">
      <c r="A82" s="10" t="s">
        <v>118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36">
        <f t="shared" si="10"/>
        <v>0</v>
      </c>
      <c r="H82" s="18"/>
      <c r="I82" s="1"/>
      <c r="J82" s="1"/>
    </row>
    <row r="83" spans="1:10" x14ac:dyDescent="0.15">
      <c r="A83" s="10" t="s">
        <v>118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36">
        <f t="shared" si="10"/>
        <v>0</v>
      </c>
      <c r="H83" s="18"/>
      <c r="I83" s="1"/>
      <c r="J83" s="1"/>
    </row>
    <row r="84" spans="1:10" x14ac:dyDescent="0.15">
      <c r="A84" s="10" t="s">
        <v>118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36">
        <f t="shared" si="10"/>
        <v>0</v>
      </c>
      <c r="H84" s="18"/>
      <c r="I84" s="1"/>
      <c r="J84" s="1"/>
    </row>
    <row r="85" spans="1:10" x14ac:dyDescent="0.15">
      <c r="A85" s="10" t="s">
        <v>118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36">
        <f t="shared" ref="G85:G100" si="12">E85-F85</f>
        <v>0</v>
      </c>
      <c r="H85" s="18"/>
      <c r="I85" s="1"/>
      <c r="J85" s="1"/>
    </row>
    <row r="86" spans="1:10" x14ac:dyDescent="0.15">
      <c r="A86" s="10" t="s">
        <v>118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36">
        <f t="shared" si="12"/>
        <v>0</v>
      </c>
      <c r="H86" s="18"/>
      <c r="I86" s="1"/>
      <c r="J86" s="1"/>
    </row>
    <row r="87" spans="1:10" x14ac:dyDescent="0.15">
      <c r="A87" s="10" t="s">
        <v>118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36">
        <f t="shared" si="12"/>
        <v>0</v>
      </c>
      <c r="H87" s="18"/>
      <c r="I87" s="1"/>
      <c r="J87" s="1"/>
    </row>
    <row r="88" spans="1:10" x14ac:dyDescent="0.15">
      <c r="A88" s="10" t="s">
        <v>118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36">
        <f t="shared" si="12"/>
        <v>0</v>
      </c>
      <c r="H88" s="18"/>
      <c r="I88" s="1"/>
      <c r="J88" s="1"/>
    </row>
    <row r="89" spans="1:10" x14ac:dyDescent="0.15">
      <c r="A89" s="10" t="s">
        <v>118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36">
        <f t="shared" si="12"/>
        <v>0</v>
      </c>
      <c r="H89" s="18"/>
      <c r="I89" s="1"/>
      <c r="J89" s="1"/>
    </row>
    <row r="90" spans="1:10" x14ac:dyDescent="0.15">
      <c r="A90" s="10" t="s">
        <v>118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36">
        <f t="shared" si="12"/>
        <v>0</v>
      </c>
      <c r="H90" s="18"/>
      <c r="I90" s="1"/>
      <c r="J90" s="1"/>
    </row>
    <row r="91" spans="1:10" x14ac:dyDescent="0.15">
      <c r="A91" s="10" t="s">
        <v>118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36">
        <f t="shared" si="12"/>
        <v>0</v>
      </c>
      <c r="H91" s="18"/>
      <c r="I91" s="1"/>
      <c r="J91" s="1"/>
    </row>
    <row r="92" spans="1:10" x14ac:dyDescent="0.15">
      <c r="A92" s="10" t="s">
        <v>118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36">
        <f t="shared" si="12"/>
        <v>0</v>
      </c>
      <c r="H92" s="18"/>
      <c r="I92" s="1"/>
      <c r="J92" s="1"/>
    </row>
    <row r="93" spans="1:10" x14ac:dyDescent="0.15">
      <c r="A93" s="10" t="s">
        <v>118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36">
        <f t="shared" si="12"/>
        <v>0</v>
      </c>
      <c r="H93" s="18"/>
      <c r="I93" s="1"/>
      <c r="J93" s="1"/>
    </row>
    <row r="94" spans="1:10" x14ac:dyDescent="0.15">
      <c r="A94" s="10" t="s">
        <v>118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36">
        <f t="shared" si="12"/>
        <v>0</v>
      </c>
      <c r="H94" s="18"/>
      <c r="I94" s="1"/>
      <c r="J94" s="1"/>
    </row>
    <row r="95" spans="1:10" x14ac:dyDescent="0.15">
      <c r="A95" s="10" t="s">
        <v>118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36">
        <f t="shared" si="12"/>
        <v>0</v>
      </c>
      <c r="H95" s="18"/>
      <c r="I95" s="1"/>
      <c r="J95" s="1"/>
    </row>
    <row r="96" spans="1:10" x14ac:dyDescent="0.15">
      <c r="A96" s="10" t="s">
        <v>118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36">
        <f t="shared" si="12"/>
        <v>0</v>
      </c>
      <c r="H96" s="18"/>
      <c r="I96" s="1"/>
      <c r="J96" s="1"/>
    </row>
    <row r="97" spans="1:10" x14ac:dyDescent="0.15">
      <c r="A97" s="10" t="s">
        <v>118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36">
        <f t="shared" si="12"/>
        <v>0</v>
      </c>
      <c r="H97" s="18"/>
      <c r="I97" s="1"/>
      <c r="J97" s="1"/>
    </row>
    <row r="98" spans="1:10" x14ac:dyDescent="0.15">
      <c r="A98" s="10" t="s">
        <v>118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36">
        <f t="shared" si="12"/>
        <v>0</v>
      </c>
      <c r="H98" s="18"/>
      <c r="I98" s="1"/>
      <c r="J98" s="1"/>
    </row>
    <row r="99" spans="1:10" x14ac:dyDescent="0.15">
      <c r="A99" s="10" t="s">
        <v>118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36">
        <f t="shared" si="12"/>
        <v>0</v>
      </c>
      <c r="H99" s="18"/>
      <c r="I99" s="1"/>
      <c r="J99" s="1"/>
    </row>
    <row r="100" spans="1:10" x14ac:dyDescent="0.15">
      <c r="A100" s="10" t="s">
        <v>118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36">
        <f t="shared" si="12"/>
        <v>0</v>
      </c>
      <c r="H100" s="18"/>
      <c r="I100" s="1"/>
      <c r="J100" s="1"/>
    </row>
    <row r="101" spans="1:10" x14ac:dyDescent="0.15">
      <c r="A101" s="10"/>
      <c r="B101" s="39"/>
      <c r="C101" s="36"/>
      <c r="D101" s="36"/>
      <c r="E101" s="36"/>
      <c r="F101" s="18"/>
      <c r="G101" s="36"/>
      <c r="H101" s="18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6" workbookViewId="0">
      <selection activeCell="F42" sqref="F42"/>
    </sheetView>
  </sheetViews>
  <sheetFormatPr defaultRowHeight="13.5" x14ac:dyDescent="0.15"/>
  <cols>
    <col min="1" max="1" width="10.5" bestFit="1" customWidth="1"/>
    <col min="3" max="3" width="11.625" bestFit="1" customWidth="1"/>
    <col min="5" max="5" width="55.5" customWidth="1"/>
  </cols>
  <sheetData>
    <row r="1" spans="1:5" x14ac:dyDescent="0.15">
      <c r="A1" s="5" t="s">
        <v>41</v>
      </c>
      <c r="B1" s="4" t="s">
        <v>43</v>
      </c>
      <c r="C1" s="4" t="s">
        <v>42</v>
      </c>
      <c r="D1" s="4" t="s">
        <v>45</v>
      </c>
      <c r="E1" s="4" t="s">
        <v>46</v>
      </c>
    </row>
    <row r="2" spans="1:5" x14ac:dyDescent="0.15">
      <c r="A2" s="14">
        <v>40941</v>
      </c>
      <c r="B2" s="1" t="s">
        <v>44</v>
      </c>
      <c r="C2" s="1">
        <v>160</v>
      </c>
      <c r="D2" s="1" t="s">
        <v>44</v>
      </c>
      <c r="E2" s="1"/>
    </row>
    <row r="3" spans="1:5" x14ac:dyDescent="0.15">
      <c r="A3" s="14">
        <v>40946</v>
      </c>
      <c r="B3" s="1" t="s">
        <v>44</v>
      </c>
      <c r="C3" s="1">
        <v>60</v>
      </c>
      <c r="D3" s="1" t="s">
        <v>44</v>
      </c>
      <c r="E3" s="1"/>
    </row>
    <row r="4" spans="1:5" x14ac:dyDescent="0.15">
      <c r="A4" s="14">
        <v>40948</v>
      </c>
      <c r="B4" s="1" t="s">
        <v>52</v>
      </c>
      <c r="C4" s="1">
        <v>75</v>
      </c>
      <c r="D4" s="1" t="s">
        <v>52</v>
      </c>
      <c r="E4" s="1"/>
    </row>
    <row r="5" spans="1:5" x14ac:dyDescent="0.15">
      <c r="A5" s="14">
        <v>40952</v>
      </c>
      <c r="B5" s="1" t="s">
        <v>1</v>
      </c>
      <c r="C5" s="1">
        <v>100</v>
      </c>
      <c r="D5" s="1" t="s">
        <v>1</v>
      </c>
      <c r="E5" s="1"/>
    </row>
    <row r="6" spans="1:5" x14ac:dyDescent="0.15">
      <c r="A6" s="14">
        <v>40960</v>
      </c>
      <c r="B6" s="1" t="s">
        <v>1</v>
      </c>
      <c r="C6" s="1">
        <v>30</v>
      </c>
      <c r="D6" s="1" t="s">
        <v>1</v>
      </c>
      <c r="E6" s="1"/>
    </row>
    <row r="7" spans="1:5" x14ac:dyDescent="0.15">
      <c r="A7" s="14">
        <v>40967</v>
      </c>
      <c r="B7" s="1" t="s">
        <v>1</v>
      </c>
      <c r="C7" s="1">
        <v>100</v>
      </c>
      <c r="D7" s="1" t="s">
        <v>1</v>
      </c>
      <c r="E7" s="1"/>
    </row>
    <row r="8" spans="1:5" x14ac:dyDescent="0.15">
      <c r="A8" s="14">
        <v>40970</v>
      </c>
      <c r="B8" s="1" t="s">
        <v>1</v>
      </c>
      <c r="C8" s="1">
        <v>35</v>
      </c>
      <c r="D8" s="1" t="s">
        <v>1</v>
      </c>
      <c r="E8" s="1"/>
    </row>
    <row r="9" spans="1:5" x14ac:dyDescent="0.15">
      <c r="A9" s="14">
        <v>40974</v>
      </c>
      <c r="B9" s="1" t="s">
        <v>1</v>
      </c>
      <c r="C9" s="1">
        <v>95</v>
      </c>
      <c r="D9" s="1" t="s">
        <v>1</v>
      </c>
      <c r="E9" s="1"/>
    </row>
    <row r="10" spans="1:5" x14ac:dyDescent="0.15">
      <c r="A10" s="14">
        <v>40972</v>
      </c>
      <c r="B10" s="1" t="s">
        <v>44</v>
      </c>
      <c r="C10" s="1">
        <v>-70</v>
      </c>
      <c r="D10" s="1" t="s">
        <v>44</v>
      </c>
      <c r="E10" s="1" t="s">
        <v>56</v>
      </c>
    </row>
    <row r="11" spans="1:5" x14ac:dyDescent="0.15">
      <c r="A11" s="14">
        <v>40976</v>
      </c>
      <c r="B11" s="1" t="s">
        <v>1</v>
      </c>
      <c r="C11" s="1">
        <v>90</v>
      </c>
      <c r="D11" s="1" t="s">
        <v>1</v>
      </c>
      <c r="E11" s="1"/>
    </row>
    <row r="12" spans="1:5" x14ac:dyDescent="0.15">
      <c r="A12" s="14">
        <v>40981</v>
      </c>
      <c r="B12" s="1" t="s">
        <v>44</v>
      </c>
      <c r="C12" s="1">
        <v>30</v>
      </c>
      <c r="D12" s="1" t="s">
        <v>44</v>
      </c>
      <c r="E12" s="1" t="s">
        <v>64</v>
      </c>
    </row>
    <row r="13" spans="1:5" x14ac:dyDescent="0.15">
      <c r="A13" s="14">
        <v>40981</v>
      </c>
      <c r="B13" s="1" t="s">
        <v>44</v>
      </c>
      <c r="C13" s="1">
        <v>-120</v>
      </c>
      <c r="D13" s="1" t="s">
        <v>44</v>
      </c>
      <c r="E13" s="1" t="s">
        <v>65</v>
      </c>
    </row>
    <row r="14" spans="1:5" x14ac:dyDescent="0.15">
      <c r="A14" s="14">
        <v>40983</v>
      </c>
      <c r="B14" s="1" t="s">
        <v>1</v>
      </c>
      <c r="C14" s="1">
        <v>90</v>
      </c>
      <c r="D14" s="1" t="s">
        <v>1</v>
      </c>
      <c r="E14" s="1" t="s">
        <v>70</v>
      </c>
    </row>
    <row r="15" spans="1:5" x14ac:dyDescent="0.15">
      <c r="A15" s="14">
        <v>40983</v>
      </c>
      <c r="B15" s="1" t="s">
        <v>1</v>
      </c>
      <c r="C15" s="1">
        <v>-60</v>
      </c>
      <c r="D15" s="1" t="s">
        <v>1</v>
      </c>
      <c r="E15" s="1" t="s">
        <v>69</v>
      </c>
    </row>
    <row r="16" spans="1:5" x14ac:dyDescent="0.15">
      <c r="A16" s="14">
        <v>40988</v>
      </c>
      <c r="B16" s="1" t="s">
        <v>1</v>
      </c>
      <c r="C16" s="1">
        <v>50</v>
      </c>
      <c r="D16" s="1" t="s">
        <v>1</v>
      </c>
      <c r="E16" s="1"/>
    </row>
    <row r="17" spans="1:5" x14ac:dyDescent="0.15">
      <c r="A17" s="14">
        <v>40990</v>
      </c>
      <c r="B17" s="1" t="s">
        <v>73</v>
      </c>
      <c r="C17" s="1">
        <v>30</v>
      </c>
      <c r="D17" s="1" t="s">
        <v>1</v>
      </c>
      <c r="E17" s="1"/>
    </row>
    <row r="18" spans="1:5" x14ac:dyDescent="0.15">
      <c r="A18" s="14">
        <v>40990</v>
      </c>
      <c r="B18" s="1" t="s">
        <v>73</v>
      </c>
      <c r="C18" s="1">
        <v>-60</v>
      </c>
      <c r="D18" s="1" t="s">
        <v>1</v>
      </c>
      <c r="E18" s="1" t="s">
        <v>74</v>
      </c>
    </row>
    <row r="19" spans="1:5" x14ac:dyDescent="0.15">
      <c r="A19" s="14">
        <v>40995</v>
      </c>
      <c r="B19" s="1" t="s">
        <v>1</v>
      </c>
      <c r="C19" s="1">
        <v>70</v>
      </c>
      <c r="D19" s="1" t="s">
        <v>1</v>
      </c>
      <c r="E19" s="1"/>
    </row>
    <row r="20" spans="1:5" x14ac:dyDescent="0.15">
      <c r="A20" s="14">
        <v>40995</v>
      </c>
      <c r="B20" s="1" t="s">
        <v>1</v>
      </c>
      <c r="C20" s="1">
        <v>-30</v>
      </c>
      <c r="D20" s="1" t="s">
        <v>1</v>
      </c>
      <c r="E20" s="1" t="s">
        <v>75</v>
      </c>
    </row>
    <row r="21" spans="1:5" x14ac:dyDescent="0.15">
      <c r="A21" s="14">
        <v>40997</v>
      </c>
      <c r="B21" s="1" t="s">
        <v>1</v>
      </c>
      <c r="C21" s="1">
        <v>50</v>
      </c>
      <c r="D21" s="1" t="s">
        <v>1</v>
      </c>
      <c r="E21" s="1" t="s">
        <v>80</v>
      </c>
    </row>
    <row r="22" spans="1:5" x14ac:dyDescent="0.15">
      <c r="A22" s="14">
        <v>40999</v>
      </c>
      <c r="B22" s="1" t="s">
        <v>1</v>
      </c>
      <c r="C22" s="1">
        <v>20</v>
      </c>
      <c r="D22" s="1" t="s">
        <v>1</v>
      </c>
      <c r="E22" s="1" t="s">
        <v>81</v>
      </c>
    </row>
    <row r="23" spans="1:5" x14ac:dyDescent="0.15">
      <c r="A23" s="14">
        <v>41004</v>
      </c>
      <c r="B23" s="1" t="s">
        <v>1</v>
      </c>
      <c r="C23" s="1">
        <v>80</v>
      </c>
      <c r="D23" s="1" t="s">
        <v>1</v>
      </c>
      <c r="E23" s="1" t="s">
        <v>84</v>
      </c>
    </row>
    <row r="24" spans="1:5" x14ac:dyDescent="0.15">
      <c r="A24" s="14">
        <v>41009</v>
      </c>
      <c r="B24" s="1" t="s">
        <v>1</v>
      </c>
      <c r="C24" s="1">
        <v>170</v>
      </c>
      <c r="D24" s="1" t="s">
        <v>1</v>
      </c>
      <c r="E24" s="1" t="s">
        <v>85</v>
      </c>
    </row>
    <row r="25" spans="1:5" x14ac:dyDescent="0.15">
      <c r="A25" s="14">
        <v>41009</v>
      </c>
      <c r="B25" s="1" t="s">
        <v>1</v>
      </c>
      <c r="C25" s="1">
        <v>-60</v>
      </c>
      <c r="D25" s="1" t="s">
        <v>1</v>
      </c>
      <c r="E25" s="1" t="s">
        <v>87</v>
      </c>
    </row>
    <row r="26" spans="1:5" x14ac:dyDescent="0.15">
      <c r="A26" s="14">
        <v>41009</v>
      </c>
      <c r="B26" s="1" t="s">
        <v>1</v>
      </c>
      <c r="C26" s="1">
        <v>20</v>
      </c>
      <c r="D26" s="1" t="s">
        <v>1</v>
      </c>
      <c r="E26" s="1" t="s">
        <v>88</v>
      </c>
    </row>
    <row r="27" spans="1:5" x14ac:dyDescent="0.15">
      <c r="A27" s="14">
        <v>41011</v>
      </c>
      <c r="B27" s="1" t="s">
        <v>1</v>
      </c>
      <c r="C27" s="1">
        <v>170</v>
      </c>
      <c r="D27" s="1" t="s">
        <v>1</v>
      </c>
      <c r="E27" s="1" t="s">
        <v>90</v>
      </c>
    </row>
    <row r="28" spans="1:5" x14ac:dyDescent="0.15">
      <c r="A28" s="14">
        <v>41011</v>
      </c>
      <c r="B28" s="1" t="s">
        <v>1</v>
      </c>
      <c r="C28" s="1">
        <v>10</v>
      </c>
      <c r="D28" s="1" t="s">
        <v>1</v>
      </c>
      <c r="E28" s="1" t="s">
        <v>91</v>
      </c>
    </row>
    <row r="29" spans="1:5" x14ac:dyDescent="0.15">
      <c r="A29" s="14">
        <v>41011</v>
      </c>
      <c r="B29" s="1" t="s">
        <v>1</v>
      </c>
      <c r="C29" s="1">
        <v>-30</v>
      </c>
      <c r="D29" s="1" t="s">
        <v>1</v>
      </c>
      <c r="E29" s="1" t="s">
        <v>92</v>
      </c>
    </row>
    <row r="30" spans="1:5" x14ac:dyDescent="0.15">
      <c r="A30" s="14">
        <v>41016</v>
      </c>
      <c r="B30" s="1" t="s">
        <v>1</v>
      </c>
      <c r="C30" s="1">
        <v>230</v>
      </c>
      <c r="D30" s="1" t="s">
        <v>1</v>
      </c>
      <c r="E30" s="1" t="s">
        <v>94</v>
      </c>
    </row>
    <row r="31" spans="1:5" x14ac:dyDescent="0.15">
      <c r="A31" s="14">
        <v>41016</v>
      </c>
      <c r="B31" s="1" t="s">
        <v>1</v>
      </c>
      <c r="C31" s="1">
        <v>-150</v>
      </c>
      <c r="D31" s="1" t="s">
        <v>1</v>
      </c>
      <c r="E31" s="1" t="s">
        <v>95</v>
      </c>
    </row>
    <row r="32" spans="1:5" x14ac:dyDescent="0.15">
      <c r="A32" s="14">
        <v>41018</v>
      </c>
      <c r="B32" s="1" t="s">
        <v>1</v>
      </c>
      <c r="C32" s="1">
        <v>220</v>
      </c>
      <c r="D32" s="1" t="s">
        <v>1</v>
      </c>
      <c r="E32" s="1" t="s">
        <v>98</v>
      </c>
    </row>
    <row r="33" spans="1:5" x14ac:dyDescent="0.15">
      <c r="A33" s="14">
        <v>41018</v>
      </c>
      <c r="B33" s="1" t="s">
        <v>1</v>
      </c>
      <c r="C33" s="1">
        <v>-75</v>
      </c>
      <c r="D33" s="1" t="s">
        <v>1</v>
      </c>
      <c r="E33" s="1" t="s">
        <v>99</v>
      </c>
    </row>
    <row r="34" spans="1:5" x14ac:dyDescent="0.15">
      <c r="A34" s="14">
        <v>41023</v>
      </c>
      <c r="B34" s="1" t="s">
        <v>1</v>
      </c>
      <c r="C34" s="1">
        <v>200</v>
      </c>
      <c r="D34" s="1" t="s">
        <v>1</v>
      </c>
      <c r="E34" s="1" t="s">
        <v>105</v>
      </c>
    </row>
    <row r="35" spans="1:5" x14ac:dyDescent="0.15">
      <c r="A35" s="14">
        <v>41025</v>
      </c>
      <c r="B35" s="1" t="s">
        <v>1</v>
      </c>
      <c r="C35" s="1">
        <v>200</v>
      </c>
      <c r="D35" s="1" t="s">
        <v>1</v>
      </c>
      <c r="E35" s="1" t="s">
        <v>105</v>
      </c>
    </row>
    <row r="36" spans="1:5" x14ac:dyDescent="0.15">
      <c r="A36" s="14">
        <v>41025</v>
      </c>
      <c r="B36" s="1" t="s">
        <v>1</v>
      </c>
      <c r="C36" s="1">
        <v>-180</v>
      </c>
      <c r="D36" s="1" t="s">
        <v>1</v>
      </c>
      <c r="E36" s="1" t="s">
        <v>108</v>
      </c>
    </row>
    <row r="37" spans="1:5" x14ac:dyDescent="0.15">
      <c r="A37" s="14">
        <v>41032</v>
      </c>
      <c r="B37" s="1" t="s">
        <v>1</v>
      </c>
      <c r="C37" s="1">
        <v>140</v>
      </c>
      <c r="D37" s="1" t="s">
        <v>1</v>
      </c>
      <c r="E37" s="1" t="s">
        <v>106</v>
      </c>
    </row>
    <row r="38" spans="1:5" x14ac:dyDescent="0.15">
      <c r="A38" s="14">
        <v>41037</v>
      </c>
      <c r="B38" s="1" t="s">
        <v>1</v>
      </c>
      <c r="C38" s="1">
        <v>195</v>
      </c>
      <c r="D38" s="1" t="s">
        <v>1</v>
      </c>
      <c r="E38" s="1" t="s">
        <v>107</v>
      </c>
    </row>
    <row r="39" spans="1:5" x14ac:dyDescent="0.15">
      <c r="A39" s="14">
        <v>41039</v>
      </c>
      <c r="B39" s="1" t="s">
        <v>1</v>
      </c>
      <c r="C39" s="1">
        <v>285</v>
      </c>
      <c r="D39" s="1" t="s">
        <v>1</v>
      </c>
      <c r="E39" s="1" t="s">
        <v>119</v>
      </c>
    </row>
    <row r="40" spans="1:5" x14ac:dyDescent="0.15">
      <c r="A40" s="14">
        <v>41044</v>
      </c>
      <c r="B40" s="1" t="s">
        <v>1</v>
      </c>
      <c r="C40" s="1">
        <v>230</v>
      </c>
      <c r="D40" s="1" t="s">
        <v>1</v>
      </c>
      <c r="E40" s="1" t="s">
        <v>120</v>
      </c>
    </row>
    <row r="41" spans="1:5" x14ac:dyDescent="0.15">
      <c r="A41" s="14">
        <v>41044</v>
      </c>
      <c r="B41" s="1" t="s">
        <v>1</v>
      </c>
      <c r="C41" s="1">
        <v>-90</v>
      </c>
      <c r="D41" s="1" t="s">
        <v>1</v>
      </c>
      <c r="E41" s="1" t="s">
        <v>112</v>
      </c>
    </row>
    <row r="42" spans="1:5" x14ac:dyDescent="0.15">
      <c r="A42" s="14">
        <v>41046</v>
      </c>
      <c r="B42" s="1" t="s">
        <v>1</v>
      </c>
      <c r="C42" s="1">
        <v>15</v>
      </c>
      <c r="D42" s="1" t="s">
        <v>1</v>
      </c>
      <c r="E42" s="1" t="s">
        <v>121</v>
      </c>
    </row>
    <row r="43" spans="1:5" x14ac:dyDescent="0.15">
      <c r="A43" s="14">
        <v>41046</v>
      </c>
      <c r="B43" s="1" t="s">
        <v>1</v>
      </c>
      <c r="C43" s="1">
        <v>-320</v>
      </c>
      <c r="D43" s="1" t="s">
        <v>1</v>
      </c>
      <c r="E43" s="1" t="s">
        <v>122</v>
      </c>
    </row>
    <row r="44" spans="1:5" x14ac:dyDescent="0.15">
      <c r="A44" s="14"/>
      <c r="B44" s="1"/>
      <c r="C44" s="1"/>
      <c r="D44" s="1"/>
      <c r="E44" s="1"/>
    </row>
    <row r="45" spans="1:5" x14ac:dyDescent="0.15">
      <c r="A45" s="10"/>
      <c r="B45" s="1"/>
      <c r="C45" s="1"/>
      <c r="D45" s="1"/>
      <c r="E45" s="1"/>
    </row>
    <row r="46" spans="1:5" x14ac:dyDescent="0.15">
      <c r="A46" s="10" t="s">
        <v>47</v>
      </c>
      <c r="B46" s="39"/>
      <c r="C46" s="39">
        <f>SUM(C2:C45)</f>
        <v>2005</v>
      </c>
      <c r="D46" s="39"/>
      <c r="E46" s="39"/>
    </row>
    <row r="47" spans="1:5" x14ac:dyDescent="0.15">
      <c r="A47" s="10"/>
      <c r="B47" s="1"/>
      <c r="C47" s="1"/>
      <c r="D47" s="1"/>
      <c r="E47" s="1"/>
    </row>
    <row r="48" spans="1:5" x14ac:dyDescent="0.15">
      <c r="A48" s="10"/>
      <c r="B48" s="1"/>
      <c r="C48" s="1"/>
      <c r="D48" s="1"/>
      <c r="E48" s="1"/>
    </row>
    <row r="49" spans="1:5" x14ac:dyDescent="0.15">
      <c r="A49" s="10"/>
      <c r="B49" s="1"/>
      <c r="C49" s="1"/>
      <c r="D49" s="1"/>
      <c r="E49" s="1"/>
    </row>
    <row r="50" spans="1:5" x14ac:dyDescent="0.15">
      <c r="A50" s="10"/>
      <c r="B50" s="1"/>
      <c r="C50" s="1"/>
      <c r="D50" s="1"/>
      <c r="E50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I7" sqref="I7"/>
    </sheetView>
  </sheetViews>
  <sheetFormatPr defaultRowHeight="13.5" x14ac:dyDescent="0.15"/>
  <cols>
    <col min="1" max="1" width="19.25" bestFit="1" customWidth="1"/>
    <col min="2" max="2" width="13" bestFit="1" customWidth="1"/>
    <col min="3" max="3" width="17.25" bestFit="1" customWidth="1"/>
    <col min="4" max="4" width="19.25" bestFit="1" customWidth="1"/>
    <col min="5" max="5" width="10.5" bestFit="1" customWidth="1"/>
    <col min="7" max="9" width="10.5" bestFit="1" customWidth="1"/>
  </cols>
  <sheetData>
    <row r="1" spans="1:9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</row>
    <row r="2" spans="1:9" x14ac:dyDescent="0.15">
      <c r="A2" s="8" t="s">
        <v>30</v>
      </c>
      <c r="B2" s="33">
        <f>SUM(B9:B100)</f>
        <v>92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19</v>
      </c>
      <c r="I2" s="33">
        <f t="shared" ref="I2" si="2">COUNT(I9:I100)</f>
        <v>18</v>
      </c>
    </row>
    <row r="3" spans="1:9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</row>
    <row r="4" spans="1:9" x14ac:dyDescent="0.15">
      <c r="A4" s="8" t="s">
        <v>32</v>
      </c>
      <c r="B4" s="33"/>
      <c r="C4" s="34">
        <f>SUM(E4:T4)</f>
        <v>2580</v>
      </c>
      <c r="D4" s="35"/>
      <c r="E4" s="32">
        <f t="shared" ref="E4:F4" si="3">E2*E7</f>
        <v>480</v>
      </c>
      <c r="F4" s="32">
        <f t="shared" si="3"/>
        <v>540</v>
      </c>
      <c r="G4" s="32">
        <f t="shared" ref="G4:H4" si="4">G2*G7</f>
        <v>630</v>
      </c>
      <c r="H4" s="32">
        <f t="shared" si="4"/>
        <v>570</v>
      </c>
      <c r="I4" s="32">
        <f t="shared" ref="I4" si="5">I2*I7</f>
        <v>360</v>
      </c>
    </row>
    <row r="5" spans="1:9" x14ac:dyDescent="0.15">
      <c r="A5" s="8" t="s">
        <v>36</v>
      </c>
      <c r="B5" s="33"/>
      <c r="C5" s="34"/>
      <c r="D5" s="35">
        <f>SUM(E5:T5)</f>
        <v>865</v>
      </c>
      <c r="E5" s="32">
        <f t="shared" ref="E5:F5" si="6">E4-E3</f>
        <v>140</v>
      </c>
      <c r="F5" s="32">
        <f t="shared" si="6"/>
        <v>195</v>
      </c>
      <c r="G5" s="32">
        <f t="shared" ref="G5:H5" si="7">G4-G3</f>
        <v>285</v>
      </c>
      <c r="H5" s="32">
        <f t="shared" si="7"/>
        <v>230</v>
      </c>
      <c r="I5" s="32">
        <f t="shared" ref="I5" si="8">I4-I3</f>
        <v>15</v>
      </c>
    </row>
    <row r="6" spans="1:9" x14ac:dyDescent="0.15">
      <c r="A6" s="8" t="s">
        <v>33</v>
      </c>
      <c r="B6" s="33"/>
      <c r="C6" s="34"/>
      <c r="D6" s="35"/>
      <c r="E6" s="32">
        <f t="shared" ref="E6:F6" si="9">E3/E2</f>
        <v>21.25</v>
      </c>
      <c r="F6" s="32">
        <f t="shared" si="9"/>
        <v>19.166666666666668</v>
      </c>
      <c r="G6" s="32">
        <f t="shared" ref="G6:H6" si="10">G3/G2</f>
        <v>16.428571428571427</v>
      </c>
      <c r="H6" s="32">
        <f t="shared" si="10"/>
        <v>17.894736842105264</v>
      </c>
      <c r="I6" s="32">
        <f t="shared" ref="I6" si="11">I3/I2</f>
        <v>19.166666666666668</v>
      </c>
    </row>
    <row r="7" spans="1:9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</row>
    <row r="8" spans="1:9" x14ac:dyDescent="0.15">
      <c r="A8" s="8" t="s">
        <v>40</v>
      </c>
      <c r="B8" s="34"/>
      <c r="C8" s="34"/>
      <c r="D8" s="36"/>
      <c r="E8" s="32">
        <f t="shared" ref="E8:F8" si="12">E7-E6</f>
        <v>8.75</v>
      </c>
      <c r="F8" s="32">
        <f t="shared" si="12"/>
        <v>10.833333333333332</v>
      </c>
      <c r="G8" s="32">
        <f t="shared" ref="G8:H8" si="13">G7-G6</f>
        <v>13.571428571428573</v>
      </c>
      <c r="H8" s="32">
        <f t="shared" si="13"/>
        <v>12.105263157894736</v>
      </c>
      <c r="I8" s="32">
        <f t="shared" ref="I8" si="14">I7-I6</f>
        <v>0.83333333333333215</v>
      </c>
    </row>
    <row r="9" spans="1:9" x14ac:dyDescent="0.15">
      <c r="A9" s="11" t="str">
        <f>member!A9</f>
        <v>守候幸福</v>
      </c>
      <c r="B9" s="34">
        <f t="shared" ref="B9:B62" si="15">COUNT(E9:T9)</f>
        <v>2</v>
      </c>
      <c r="C9" s="34">
        <f>E7*E9+F7*F9+G7*G9+H7*H9+I7*I9+J7*J9+K7*K9+L7*L9+M7*M9+N7*N9+O7*O9+P7*P9+Q7*Q9+R7*R9+S7*S9+T7*T9</f>
        <v>60</v>
      </c>
      <c r="D9" s="36">
        <f>E8*E9+F8*F9+G8*G9+H8*H9+I8*I9+J8*J9+K8*K9+L8*L9+M8*M9+O8*O9+P8*P9+Q8*Q9+R8*R9+S8*S9+T8*T9</f>
        <v>22.938596491228068</v>
      </c>
      <c r="E9" s="2"/>
      <c r="F9" s="2">
        <v>1</v>
      </c>
      <c r="G9" s="2"/>
      <c r="H9" s="2">
        <v>1</v>
      </c>
      <c r="I9" s="2"/>
    </row>
    <row r="10" spans="1:9" x14ac:dyDescent="0.15">
      <c r="A10" s="11" t="str">
        <f>member!A10</f>
        <v>李一刀</v>
      </c>
      <c r="B10" s="34">
        <f t="shared" si="15"/>
        <v>5</v>
      </c>
      <c r="C10" s="34">
        <f>E7*E10+F7*F10+G7*G10+H7*H10+I7*I10+J7*J10+K7*K10+L7*L10+M7*M10+N7*N10+O7*O10+P7*P10+Q7*Q10+R7*R10+S7*S10+T7*T10</f>
        <v>140</v>
      </c>
      <c r="D10" s="36">
        <f>E8*E10+F8*F10+G8*G10+H8*H10+I8*I10+J8*J10+K8*K10+L8*L10+M8*M10+O8*O10+P8*P10+Q8*Q10+R8*R10+S8*S10+T8*T10</f>
        <v>46.093358395989966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</row>
    <row r="11" spans="1:9" x14ac:dyDescent="0.15">
      <c r="A11" s="11" t="str">
        <f>member!A11</f>
        <v>咣咣地跟屁蟲</v>
      </c>
      <c r="B11" s="34">
        <f t="shared" si="15"/>
        <v>4</v>
      </c>
      <c r="C11" s="34">
        <f>E7*E11+F7*F11+G7*G11+H7*H11+I7*I11+J7*J11+K7*K11+L7*L11+M7*M11+N7*N11+O7*O11+P7*P11+Q7*Q11+R7*R11+S7*S11+T7*T11</f>
        <v>110</v>
      </c>
      <c r="D11" s="36">
        <f>E8*E11+F8*F11+G8*G11+H8*H11+I8*I11+J8*J11+K8*K11+L8*L11+M8*M11+O8*O11+P8*P11+Q8*Q11+R8*R11+S8*S11+T8*T11</f>
        <v>32.521929824561397</v>
      </c>
      <c r="E11" s="2">
        <v>1</v>
      </c>
      <c r="F11" s="2">
        <v>1</v>
      </c>
      <c r="G11" s="2"/>
      <c r="H11" s="2">
        <v>1</v>
      </c>
      <c r="I11" s="2">
        <v>1</v>
      </c>
    </row>
    <row r="12" spans="1:9" x14ac:dyDescent="0.15">
      <c r="A12" s="11" t="str">
        <f>member!A12</f>
        <v>Oo内拉祖里oO</v>
      </c>
      <c r="B12" s="34">
        <f t="shared" si="1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</row>
    <row r="13" spans="1:9" x14ac:dyDescent="0.15">
      <c r="A13" s="11" t="str">
        <f>member!A13</f>
        <v>幸福~拂晓</v>
      </c>
      <c r="B13" s="34">
        <f t="shared" si="15"/>
        <v>4</v>
      </c>
      <c r="C13" s="34">
        <f>E7*E13+F7*F13+G7*G13+H7*H13+I7*I13+J7*J13+K7*K13+L7*L13+M7*M13+N7*N13+O7*O13+P7*P13+Q7*Q13+R7*R13+S7*S13+T7*T13</f>
        <v>110</v>
      </c>
      <c r="D13" s="36">
        <f>E8*E13+F8*F13+G8*G13+H8*H13+I8*I13+J8*J13+K8*K13+L8*L13+M8*M13+O8*O13+P8*P13+Q8*Q13+R8*R13+S8*S13+T8*T13</f>
        <v>32.521929824561397</v>
      </c>
      <c r="E13" s="2">
        <v>1</v>
      </c>
      <c r="F13" s="2">
        <v>1</v>
      </c>
      <c r="G13" s="2"/>
      <c r="H13" s="2">
        <v>1</v>
      </c>
      <c r="I13" s="2">
        <v>1</v>
      </c>
    </row>
    <row r="14" spans="1:9" x14ac:dyDescent="0.15">
      <c r="A14" s="11" t="str">
        <f>member!A14</f>
        <v>蚕豆</v>
      </c>
      <c r="B14" s="34">
        <f t="shared" si="15"/>
        <v>5</v>
      </c>
      <c r="C14" s="34">
        <f>E7*E14+F7*F14+G7*G14+H7*H14+I7*I14+J7*J14+K7*K14+L7*L14+M7*M14+N7*N14+O7*O14+P7*P14+Q7*Q14+R7*R14+S7*S14+T7*T14</f>
        <v>140</v>
      </c>
      <c r="D14" s="36">
        <f>E8*E14+F8*F14+G8*G14+H8*H14+I8*I14+J8*J14+K8*K14+L8*L14+M8*M14+O8*O14+P8*P14+Q8*Q14+R8*R14+S8*S14+T8*T14</f>
        <v>46.093358395989966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</row>
    <row r="15" spans="1:9" x14ac:dyDescent="0.15">
      <c r="A15" s="11" t="str">
        <f>member!A15</f>
        <v>who cares?</v>
      </c>
      <c r="B15" s="34">
        <f t="shared" si="1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</row>
    <row r="16" spans="1:9" x14ac:dyDescent="0.15">
      <c r="A16" s="11" t="str">
        <f>member!A16</f>
        <v>幸福~彩票</v>
      </c>
      <c r="B16" s="34">
        <f t="shared" si="1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</row>
    <row r="17" spans="1:9" x14ac:dyDescent="0.15">
      <c r="A17" s="11" t="str">
        <f>member!A17</f>
        <v>清道夫</v>
      </c>
      <c r="B17" s="34">
        <f t="shared" si="15"/>
        <v>2</v>
      </c>
      <c r="C17" s="34">
        <f>E7*E17+F7*F17+G7*G17+H7*H17+I7*I17+J7*J17+K7*K17+L7*L17+M7*M17+O7*O17+P7*P17+Q7*Q17+R7*R17+S7*S17+T7*T17</f>
        <v>50</v>
      </c>
      <c r="D17" s="36">
        <f>E8*E17+F8*F17+G8*G17+H8*H17+I8*I17+J8*J17+K8*K17+L8*L17+M8*M17+O8*O17+P8*P17+Q8*Q17+R8*R17+S8*S17+T8*T17</f>
        <v>14.404761904761905</v>
      </c>
      <c r="E17" s="2"/>
      <c r="F17" s="2"/>
      <c r="G17" s="2">
        <v>1</v>
      </c>
      <c r="H17" s="2"/>
      <c r="I17" s="2">
        <v>1</v>
      </c>
    </row>
    <row r="18" spans="1:9" x14ac:dyDescent="0.15">
      <c r="A18" s="11" t="str">
        <f>member!A18</f>
        <v>老A</v>
      </c>
      <c r="B18" s="34">
        <f t="shared" si="15"/>
        <v>3</v>
      </c>
      <c r="C18" s="34">
        <f>E7*E18+F7*F18+G7*G18+H7*H18+I7*I18+J7*J18+K7*K18+L7*L18+M7*M18+O7*O18+P7*P18+Q7*Q18+R7*R18+S7*S18+T7*T18</f>
        <v>80</v>
      </c>
      <c r="D18" s="36">
        <f>E8*E18+F8*F18+G8*G18+H8*H18+I8*I18+J8*J18+K8*K18+L8*L18+M8*M18+O8*O18+P8*P18+Q8*Q18+R8*R18+S8*S18+T8*T18</f>
        <v>23.154761904761905</v>
      </c>
      <c r="E18" s="2">
        <v>1</v>
      </c>
      <c r="F18" s="2"/>
      <c r="G18" s="2">
        <v>1</v>
      </c>
      <c r="H18" s="2"/>
      <c r="I18" s="2">
        <v>1</v>
      </c>
    </row>
    <row r="19" spans="1:9" x14ac:dyDescent="0.15">
      <c r="A19" s="11" t="str">
        <f>member!A19</f>
        <v>狐狸</v>
      </c>
      <c r="B19" s="34">
        <f t="shared" si="15"/>
        <v>3</v>
      </c>
      <c r="C19" s="34">
        <f>E7*E19+F7*F19+G7*G19+H7*H19+I7*I19+J7*J19+K7*K19+L7*L19+M7*M19+O7*O19+P7*P19+Q7*Q19+R7*R19+S7*S19+T7*T19</f>
        <v>90</v>
      </c>
      <c r="D19" s="36">
        <f>E8*E19+F8*F19+G8*G19+H8*H19+I8*I19+J8*J19+K8*K19+L8*L19+M8*M19+O8*O19+P8*P19+Q8*Q19+R8*R19+S8*S19+T8*T19</f>
        <v>33.154761904761905</v>
      </c>
      <c r="E19" s="2">
        <v>1</v>
      </c>
      <c r="F19" s="2">
        <v>1</v>
      </c>
      <c r="G19" s="2">
        <v>1</v>
      </c>
      <c r="H19" s="2"/>
      <c r="I19" s="2"/>
    </row>
    <row r="20" spans="1:9" x14ac:dyDescent="0.15">
      <c r="A20" s="11" t="str">
        <f>member!A20</f>
        <v>腿子</v>
      </c>
      <c r="B20" s="34">
        <f t="shared" si="15"/>
        <v>1</v>
      </c>
      <c r="C20" s="34">
        <f>E7*E20+F7*F20+G7*G20+H7*H20+I7*I20+J7*J20+K7*K20+L7*L20+M7*M20+O7*O20+P7*P20+Q7*Q20+R7*R20+S7*S20+T7*T20</f>
        <v>20</v>
      </c>
      <c r="D20" s="36">
        <f>E8*E20+F8*F20+G8*G20+H8*H20+I8*I20+J8*J20+K8*K20+L8*L20+M8*M20+O8*O20+P8*P20+Q8*Q20+R8*R20+S8*S20+T8*T20</f>
        <v>0.83333333333333215</v>
      </c>
      <c r="E20" s="2"/>
      <c r="F20" s="2"/>
      <c r="G20" s="2"/>
      <c r="H20" s="2"/>
      <c r="I20" s="2">
        <v>1</v>
      </c>
    </row>
    <row r="21" spans="1:9" x14ac:dyDescent="0.15">
      <c r="A21" s="11" t="str">
        <f>member!A21</f>
        <v>smile</v>
      </c>
      <c r="B21" s="34">
        <f t="shared" si="15"/>
        <v>2</v>
      </c>
      <c r="C21" s="34">
        <f>E7*E21+F7*F21+G7*G21+H7*H21+I7*I21+J7*J21+K7*K21+L7*L21+M7*M21+O7*O21+P7*P21+Q7*Q21+R7*R21+S7*S21+T7*T21</f>
        <v>60</v>
      </c>
      <c r="D21" s="36">
        <f>E8*E21+F8*F21+G8*G21+H8*H21+I8*I21+J8*J21+K8*K21+L8*L21+M8*M21+O8*O21+P8*P21+Q8*Q21+R8*R21+S8*S21+T8*T21</f>
        <v>20.855263157894736</v>
      </c>
      <c r="E21" s="2">
        <v>1</v>
      </c>
      <c r="F21" s="2"/>
      <c r="G21" s="2"/>
      <c r="H21" s="2">
        <v>1</v>
      </c>
      <c r="I21" s="2"/>
    </row>
    <row r="22" spans="1:9" x14ac:dyDescent="0.15">
      <c r="A22" s="11" t="str">
        <f>member!A22</f>
        <v>小贝</v>
      </c>
      <c r="B22" s="34">
        <f t="shared" si="1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</row>
    <row r="23" spans="1:9" x14ac:dyDescent="0.15">
      <c r="A23" s="11" t="str">
        <f>member!A23</f>
        <v>11号-鲜明</v>
      </c>
      <c r="B23" s="34">
        <f t="shared" si="15"/>
        <v>3</v>
      </c>
      <c r="C23" s="34">
        <f>E7*E23+F7*F23+G7*G23+H7*H23+I7*I23+J7*J23+K7*K23+L7*L23+M7*M23+O7*O23+P7*P23+Q7*Q23+R7*R23+S7*S23+T7*T23</f>
        <v>90</v>
      </c>
      <c r="D23" s="36">
        <f>E8*E23+F8*F23+G8*G23+H8*H23+I8*I23+J8*J23+K8*K23+L8*L23+M8*M23+O8*O23+P8*P23+Q8*Q23+R8*R23+S8*S23+T8*T23</f>
        <v>33.154761904761905</v>
      </c>
      <c r="E23" s="2">
        <v>1</v>
      </c>
      <c r="F23" s="2">
        <v>1</v>
      </c>
      <c r="G23" s="2">
        <v>1</v>
      </c>
      <c r="H23" s="2"/>
      <c r="I23" s="2"/>
    </row>
    <row r="24" spans="1:9" x14ac:dyDescent="0.15">
      <c r="A24" s="11" t="str">
        <f>member!A24</f>
        <v>狐狸~涛</v>
      </c>
      <c r="B24" s="34">
        <f t="shared" si="1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</row>
    <row r="25" spans="1:9" x14ac:dyDescent="0.15">
      <c r="A25" s="11" t="str">
        <f>member!A25</f>
        <v>侯盟</v>
      </c>
      <c r="B25" s="34">
        <f t="shared" si="15"/>
        <v>2</v>
      </c>
      <c r="C25" s="34">
        <f>E7*E25+F7*F25+G7*G25+H7*H25+I7*I25+J7*J25+K7*K25+L7*L25+M7*M25+O7*O25+P7*P25+Q7*Q25+R7*R25+S7*S25+T7*T25</f>
        <v>50</v>
      </c>
      <c r="D25" s="36">
        <f>E8*E25+F8*F25+G8*G25+H8*H25+I8*I25+J8*J25+K8*K25+L8*L25+M8*M25+O8*O25+P8*P25+Q8*Q25+R8*R25+S8*S25+T8*T25</f>
        <v>14.404761904761905</v>
      </c>
      <c r="E25" s="2"/>
      <c r="F25" s="2"/>
      <c r="G25" s="2">
        <v>1</v>
      </c>
      <c r="H25" s="2"/>
      <c r="I25" s="2">
        <v>1</v>
      </c>
    </row>
    <row r="26" spans="1:9" x14ac:dyDescent="0.15">
      <c r="A26" s="11" t="str">
        <f>member!A26</f>
        <v>玖伍贰壹</v>
      </c>
      <c r="B26" s="34">
        <f t="shared" si="1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</row>
    <row r="27" spans="1:9" x14ac:dyDescent="0.15">
      <c r="A27" s="11" t="str">
        <f>member!A27</f>
        <v>红色F50-超</v>
      </c>
      <c r="B27" s="34">
        <f t="shared" si="15"/>
        <v>5</v>
      </c>
      <c r="C27" s="34">
        <f>E7*E27+F7*F27+G7*G27+H7*H27+I7*I27+J7*J27+K7*K27+L7*L27+M7*M27+O7*O27+P7*P27+Q7*Q27+R7*R27+S7*S27+T7*T27</f>
        <v>140</v>
      </c>
      <c r="D27" s="36">
        <f>E8*E27+F8*F27+G8*G27+H8*H27+I8*I27+J8*J27+K8*K27+L8*L27+M8*M27+O8*O27+P8*P27+Q8*Q27+R8*R27+S8*S27+T8*T27</f>
        <v>46.093358395989966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</row>
    <row r="28" spans="1:9" x14ac:dyDescent="0.15">
      <c r="A28" s="11" t="str">
        <f>member!A28</f>
        <v>活了</v>
      </c>
      <c r="B28" s="34">
        <f t="shared" si="15"/>
        <v>3</v>
      </c>
      <c r="C28" s="34">
        <f>E7*E28+F7*F28+G7*G28+H7*H28+I7*I28+J7*J28+K7*K28+L7*L28+M7*M28+O7*O28+P7*P28+Q7*Q28+R7*R28+S7*S28+T7*T28</f>
        <v>90</v>
      </c>
      <c r="D28" s="36">
        <f>E8*E28+F8*F28+G8*G28+H8*H28+I8*I28+J8*J28+K8*K28+L8*L28+M8*M28+O8*O28+P8*P28+Q8*Q28+R8*R28+S8*S28+T8*T28</f>
        <v>31.688596491228068</v>
      </c>
      <c r="E28" s="2">
        <v>1</v>
      </c>
      <c r="F28" s="2">
        <v>1</v>
      </c>
      <c r="G28" s="2"/>
      <c r="H28" s="2">
        <v>1</v>
      </c>
      <c r="I28" s="2"/>
    </row>
    <row r="29" spans="1:9" x14ac:dyDescent="0.15">
      <c r="A29" s="11" t="str">
        <f>member!A29</f>
        <v>天赐</v>
      </c>
      <c r="B29" s="34">
        <f t="shared" si="1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32.521929824561397</v>
      </c>
      <c r="E29" s="2">
        <v>1</v>
      </c>
      <c r="F29" s="2">
        <v>1</v>
      </c>
      <c r="G29" s="2"/>
      <c r="H29" s="2">
        <v>1</v>
      </c>
      <c r="I29" s="2">
        <v>1</v>
      </c>
    </row>
    <row r="30" spans="1:9" x14ac:dyDescent="0.15">
      <c r="A30" s="11" t="str">
        <f>member!A30</f>
        <v>Shenghak</v>
      </c>
      <c r="B30" s="34">
        <f t="shared" si="15"/>
        <v>3</v>
      </c>
      <c r="C30" s="34">
        <f>E7*E30+F7*F30+G7*G30+H7*H30+I7*I30+J7*J30+K7*K30+L7*L30+M7*M30+O7*O30+P7*P30+Q7*Q30+R7*R30+S7*S30+T7*T30</f>
        <v>80</v>
      </c>
      <c r="D30" s="36">
        <f>E8*E30+F8*F30+G8*G30+H8*H30+I8*I30+J8*J30+K8*K30+L8*L30+M8*M30+O8*O30+P8*P30+Q8*Q30+R8*R30+S8*S30+T8*T30</f>
        <v>23.154761904761905</v>
      </c>
      <c r="E30" s="2">
        <v>1</v>
      </c>
      <c r="F30" s="2"/>
      <c r="G30" s="2">
        <v>1</v>
      </c>
      <c r="H30" s="2"/>
      <c r="I30" s="2">
        <v>1</v>
      </c>
    </row>
    <row r="31" spans="1:9" x14ac:dyDescent="0.15">
      <c r="A31" s="11" t="str">
        <f>member!A31</f>
        <v>红色6号</v>
      </c>
      <c r="B31" s="34">
        <f t="shared" si="1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</row>
    <row r="32" spans="1:9" x14ac:dyDescent="0.15">
      <c r="A32" s="11" t="str">
        <f>member!A32</f>
        <v>微笑</v>
      </c>
      <c r="B32" s="34">
        <f t="shared" si="15"/>
        <v>3</v>
      </c>
      <c r="C32" s="34">
        <f>E7*E32+F7*F32+G7*G32+H7*H32+I7*I32+J7*J32+K7*K32+L7*L32+M7*M32+O7*O32+P7*P32+Q7*Q32+R7*R32+S7*S32+T7*T32</f>
        <v>80</v>
      </c>
      <c r="D32" s="36">
        <f>E8*E32+F8*F32+G8*G32+H8*H32+I8*I32+J8*J32+K8*K32+L8*L32+M8*M32+O8*O32+P8*P32+Q8*Q32+R8*R32+S8*S32+T8*T32</f>
        <v>23.771929824561401</v>
      </c>
      <c r="E32" s="2"/>
      <c r="F32" s="2">
        <v>1</v>
      </c>
      <c r="G32" s="2"/>
      <c r="H32" s="2">
        <v>1</v>
      </c>
      <c r="I32" s="2">
        <v>1</v>
      </c>
    </row>
    <row r="33" spans="1:9" x14ac:dyDescent="0.15">
      <c r="A33" s="11" t="str">
        <f>member!A33</f>
        <v>77号-更心</v>
      </c>
      <c r="B33" s="34">
        <f t="shared" si="15"/>
        <v>0</v>
      </c>
      <c r="C33" s="34">
        <f>E7*E33+F7*F33+G7*G33+H7*H33+I7*I33+J7*J33+K7*K33+L7*L33+M7*M33+O7*O33+P7*P33+Q7*Q33+R7*R33+S7*S33+T7*T33</f>
        <v>0</v>
      </c>
      <c r="D33" s="36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</row>
    <row r="34" spans="1:9" x14ac:dyDescent="0.15">
      <c r="A34" s="11" t="str">
        <f>member!A34</f>
        <v>更心朋友</v>
      </c>
      <c r="B34" s="34">
        <f t="shared" si="1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</row>
    <row r="35" spans="1:9" x14ac:dyDescent="0.15">
      <c r="A35" s="11" t="str">
        <f>member!A35</f>
        <v>8号-菜菜亮</v>
      </c>
      <c r="B35" s="34">
        <f t="shared" si="15"/>
        <v>4</v>
      </c>
      <c r="C35" s="34">
        <f>E7*E35+F7*F35+G7*G35+H7*H35+I7*I35+J7*J35+K7*K35+L7*L35+M7*M35+O7*O35+P7*P35+Q7*Q35+R7*R35+S7*S35+T7*T35</f>
        <v>110</v>
      </c>
      <c r="D35" s="36">
        <f>E8*E35+F8*F35+G8*G35+H8*H35+I8*I35+J8*J35+K8*K35+L8*L35+M8*M35+O8*O35+P8*P35+Q8*Q35+R8*R35+S8*S35+T8*T35</f>
        <v>37.343358395989966</v>
      </c>
      <c r="E35" s="2"/>
      <c r="F35" s="2">
        <v>1</v>
      </c>
      <c r="G35" s="2">
        <v>1</v>
      </c>
      <c r="H35" s="2">
        <v>1</v>
      </c>
      <c r="I35" s="2">
        <v>1</v>
      </c>
    </row>
    <row r="36" spans="1:9" x14ac:dyDescent="0.15">
      <c r="A36" s="11" t="str">
        <f>member!A36</f>
        <v>杨光朋友</v>
      </c>
      <c r="B36" s="34">
        <f t="shared" si="1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</row>
    <row r="37" spans="1:9" x14ac:dyDescent="0.15">
      <c r="A37" s="11" t="str">
        <f>member!A37</f>
        <v>拂晓朋友</v>
      </c>
      <c r="B37" s="34">
        <f t="shared" si="1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</row>
    <row r="38" spans="1:9" x14ac:dyDescent="0.15">
      <c r="A38" s="11" t="str">
        <f>member!A38</f>
        <v>4号-许多</v>
      </c>
      <c r="B38" s="34">
        <f t="shared" si="1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</row>
    <row r="39" spans="1:9" x14ac:dyDescent="0.15">
      <c r="A39" s="11" t="str">
        <f>member!A39</f>
        <v>5号-正</v>
      </c>
      <c r="B39" s="34">
        <f t="shared" si="15"/>
        <v>2</v>
      </c>
      <c r="C39" s="34">
        <f>E7*E39+F7*F39+G7*G39+H7*H39+I7*I39+J7*J39+K7*K39+L7*L39+M7*M39+O7*O39+P7*P39+Q7*Q39+R7*R39+S7*S39+T7*T39</f>
        <v>50</v>
      </c>
      <c r="D39" s="36">
        <f>E8*E39+F8*F39+G8*G39+H8*H39+I8*I39+J8*J39+K8*K39+L8*L39+M8*M39+O8*O39+P8*P39+Q8*Q39+R8*R39+S8*S39+T8*T39</f>
        <v>14.404761904761905</v>
      </c>
      <c r="E39" s="2"/>
      <c r="F39" s="2"/>
      <c r="G39" s="2">
        <v>1</v>
      </c>
      <c r="H39" s="2"/>
      <c r="I39" s="2">
        <v>1</v>
      </c>
    </row>
    <row r="40" spans="1:9" x14ac:dyDescent="0.15">
      <c r="A40" s="11" t="str">
        <f>member!A40</f>
        <v>勇敢的爬爬</v>
      </c>
      <c r="B40" s="34">
        <f t="shared" si="1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</row>
    <row r="41" spans="1:9" x14ac:dyDescent="0.15">
      <c r="A41" s="11" t="str">
        <f>member!A41</f>
        <v>17号-4号字母</v>
      </c>
      <c r="B41" s="34">
        <f t="shared" si="1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</row>
    <row r="42" spans="1:9" x14ac:dyDescent="0.15">
      <c r="A42" s="11" t="str">
        <f>member!A42</f>
        <v>雷</v>
      </c>
      <c r="B42" s="34">
        <f t="shared" si="15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</row>
    <row r="43" spans="1:9" x14ac:dyDescent="0.15">
      <c r="A43" s="11" t="str">
        <f>member!A43</f>
        <v>西北偏北</v>
      </c>
      <c r="B43" s="34">
        <f t="shared" si="15"/>
        <v>0</v>
      </c>
      <c r="C43" s="34">
        <f>E7*E43+F7*F43+G7*G43+H7*H43+I7*I43+J7*J43+K7*K43+L7*L43+M7*M43+O7*O43+P7*P43+Q7*Q43+R7*R43+S7*S43+T7*T43</f>
        <v>0</v>
      </c>
      <c r="D43" s="36">
        <f>E8*E43+F8*F43+G8*G43+H8*H43+I8*I43+J8*J43+K8*K43+L8*L43+M8*M43+O8*O43+P8*P43+Q8*Q43+R8*R43+S8*S43+T8*T43</f>
        <v>0</v>
      </c>
      <c r="E43" s="2"/>
      <c r="F43" s="2"/>
      <c r="G43" s="2"/>
      <c r="H43" s="2"/>
      <c r="I43" s="2"/>
    </row>
    <row r="44" spans="1:9" x14ac:dyDescent="0.15">
      <c r="A44" s="11" t="str">
        <f>member!A44</f>
        <v>红色8号</v>
      </c>
      <c r="B44" s="34">
        <f t="shared" si="15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</row>
    <row r="45" spans="1:9" x14ac:dyDescent="0.15">
      <c r="A45" s="11" t="str">
        <f>member!A45</f>
        <v>马耳他</v>
      </c>
      <c r="B45" s="34">
        <f t="shared" si="15"/>
        <v>2</v>
      </c>
      <c r="C45" s="34">
        <f>E7*E45+F7*F45+G7*G45+H7*H45+I7*I45+J7*J45+K7*K45+L7*L45+M7*M45+O7*O45+P7*P45+Q7*Q45+R7*R45+S7*S45+T7*T45</f>
        <v>50</v>
      </c>
      <c r="D45" s="36">
        <f>E8*E45+F8*F45+G8*G45+H8*H45+I8*I45+J8*J45+K8*K45+L8*L45+M8*M45+O8*O45+P8*P45+Q8*Q45+R8*R45+S8*S45+T8*T45</f>
        <v>11.666666666666664</v>
      </c>
      <c r="E45" s="2"/>
      <c r="F45" s="2">
        <v>1</v>
      </c>
      <c r="G45" s="2"/>
      <c r="H45" s="2"/>
      <c r="I45" s="2">
        <v>1</v>
      </c>
    </row>
    <row r="46" spans="1:9" x14ac:dyDescent="0.15">
      <c r="A46" s="11" t="str">
        <f>member!A46</f>
        <v>Cindy~陈猛</v>
      </c>
      <c r="B46" s="34">
        <f t="shared" si="15"/>
        <v>4</v>
      </c>
      <c r="C46" s="34">
        <f>E7*E46+F7*F46+G7*G46+H7*H46+I7*I46+J7*J46+K7*K46+L7*L46+M7*M46+O7*O46+P7*P46+Q7*Q46+R7*R46+S7*S46+T7*T46</f>
        <v>110</v>
      </c>
      <c r="D46" s="36">
        <f>E8*E46+F8*F46+G8*G46+H8*H46+I8*I46+J8*J46+K8*K46+L8*L46+M8*M46+O8*O46+P8*P46+Q8*Q46+R8*R46+S8*S46+T8*T46</f>
        <v>37.343358395989966</v>
      </c>
      <c r="E46" s="2"/>
      <c r="F46" s="2">
        <v>1</v>
      </c>
      <c r="G46" s="2">
        <v>1</v>
      </c>
      <c r="H46" s="2">
        <v>1</v>
      </c>
      <c r="I46" s="2">
        <v>1</v>
      </c>
    </row>
    <row r="47" spans="1:9" x14ac:dyDescent="0.15">
      <c r="A47" s="11" t="str">
        <f>member!A47</f>
        <v>硕</v>
      </c>
      <c r="B47" s="34">
        <f t="shared" si="1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</row>
    <row r="48" spans="1:9" x14ac:dyDescent="0.15">
      <c r="A48" s="11" t="str">
        <f>member!A48</f>
        <v>Violin</v>
      </c>
      <c r="B48" s="34">
        <f t="shared" si="1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</row>
    <row r="49" spans="1:9" x14ac:dyDescent="0.15">
      <c r="A49" s="11" t="str">
        <f>member!A49</f>
        <v>87号陈磊</v>
      </c>
      <c r="B49" s="34">
        <f t="shared" si="15"/>
        <v>3</v>
      </c>
      <c r="C49" s="34">
        <f>E7*E49+F7*F49+G7*G49+H7*H49+I7*I49+J7*J49+K7*K49+L7*L49+M7*M49+O7*O49+P7*P49+Q7*Q49+R7*R49+S7*S49+T7*T49</f>
        <v>90</v>
      </c>
      <c r="D49" s="36">
        <f>E8*E49+F8*F49+G8*G49+H8*H49+I8*I49+J8*J49+K8*K49+L8*L49+M8*M49+O8*O49+P8*P49+Q8*Q49+R8*R49+S8*S49+T8*T49</f>
        <v>34.426691729323309</v>
      </c>
      <c r="E49" s="2">
        <v>1</v>
      </c>
      <c r="F49" s="2"/>
      <c r="G49" s="2">
        <v>1</v>
      </c>
      <c r="H49" s="2">
        <v>1</v>
      </c>
      <c r="I49" s="2"/>
    </row>
    <row r="50" spans="1:9" x14ac:dyDescent="0.15">
      <c r="A50" s="11" t="str">
        <f>member!A50</f>
        <v>水中阳光</v>
      </c>
      <c r="B50" s="34">
        <f t="shared" si="1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</row>
    <row r="51" spans="1:9" x14ac:dyDescent="0.15">
      <c r="A51" s="11" t="str">
        <f>member!A51</f>
        <v>sam</v>
      </c>
      <c r="B51" s="34">
        <f t="shared" si="15"/>
        <v>1</v>
      </c>
      <c r="C51" s="34">
        <f>E7*E51+F7*F51+G7*G51+H7*H51+I7*I51+J7*J51+K7*K51+L7*L51+M7*M51+O7*O51+P7*P51+Q7*Q51+R7*R51+S7*S51+T7*T51</f>
        <v>20</v>
      </c>
      <c r="D51" s="36">
        <f>E8*E51+F8*F51+G8*G51+H8*H51+I8*I51+J8*J51+K8*K51+L8*L51+M8*M51+O8*O51+P8*P51+Q8*Q51+R8*R51+S8*S51+T8*T51</f>
        <v>0.83333333333333215</v>
      </c>
      <c r="E51" s="2"/>
      <c r="F51" s="2"/>
      <c r="G51" s="2"/>
      <c r="H51" s="2"/>
      <c r="I51" s="2">
        <v>1</v>
      </c>
    </row>
    <row r="52" spans="1:9" x14ac:dyDescent="0.15">
      <c r="A52" s="11" t="str">
        <f>member!A52</f>
        <v>26 方亚</v>
      </c>
      <c r="B52" s="34">
        <f t="shared" si="15"/>
        <v>3</v>
      </c>
      <c r="C52" s="34">
        <f>E7*E52+F7*F52+G7*G52+H7*H52+I7*I52+J7*J52+K7*K52+L7*L52+M7*M52+O7*O52+P7*P52+Q7*Q52+R7*R52+S7*S52+T7*T52</f>
        <v>90</v>
      </c>
      <c r="D52" s="36">
        <f>E8*E52+F8*F52+G8*G52+H8*H52+I8*I52+J8*J52+K8*K52+L8*L52+M8*M52+O8*O52+P8*P52+Q8*Q52+R8*R52+S8*S52+T8*T52</f>
        <v>31.688596491228068</v>
      </c>
      <c r="E52" s="2">
        <v>1</v>
      </c>
      <c r="F52" s="2">
        <v>1</v>
      </c>
      <c r="G52" s="2"/>
      <c r="H52" s="2">
        <v>1</v>
      </c>
      <c r="I52" s="2"/>
    </row>
    <row r="53" spans="1:9" x14ac:dyDescent="0.15">
      <c r="A53" s="11" t="str">
        <f>member!A53</f>
        <v>维尼</v>
      </c>
      <c r="B53" s="34">
        <f t="shared" si="1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</row>
    <row r="54" spans="1:9" x14ac:dyDescent="0.15">
      <c r="A54" s="11" t="str">
        <f>member!A54</f>
        <v>0号--张家宁</v>
      </c>
      <c r="B54" s="34">
        <f t="shared" si="1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</row>
    <row r="55" spans="1:9" x14ac:dyDescent="0.15">
      <c r="A55" s="11" t="str">
        <f>member!A55</f>
        <v>泰山</v>
      </c>
      <c r="B55" s="34">
        <f t="shared" si="1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</row>
    <row r="56" spans="1:9" x14ac:dyDescent="0.15">
      <c r="A56" s="11" t="str">
        <f>member!A56</f>
        <v>尚峰</v>
      </c>
      <c r="B56" s="34">
        <f t="shared" si="15"/>
        <v>3</v>
      </c>
      <c r="C56" s="34">
        <f>E7*E56+F7*F56+G7*G56+H7*H56+I7*I56+J7*J56+K7*K56+L7*L56+M7*M56+O7*O56+P7*P56+Q7*Q56+R7*R56+S7*S56+T7*T56</f>
        <v>80</v>
      </c>
      <c r="D56" s="36">
        <f>E8*E56+F8*F56+G8*G56+H8*H56+I8*I56+J8*J56+K8*K56+L8*L56+M8*M56+O8*O56+P8*P56+Q8*Q56+R8*R56+S8*S56+T8*T56</f>
        <v>26.510025062656641</v>
      </c>
      <c r="E56" s="1"/>
      <c r="F56" s="1"/>
      <c r="G56" s="1">
        <v>1</v>
      </c>
      <c r="H56" s="1">
        <v>1</v>
      </c>
      <c r="I56" s="1">
        <v>1</v>
      </c>
    </row>
    <row r="57" spans="1:9" x14ac:dyDescent="0.15">
      <c r="A57" s="11" t="str">
        <f>member!A57</f>
        <v>杨光</v>
      </c>
      <c r="B57" s="34">
        <f t="shared" si="1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</row>
    <row r="58" spans="1:9" x14ac:dyDescent="0.15">
      <c r="A58" s="11" t="str">
        <f>member!A58</f>
        <v>小磊</v>
      </c>
      <c r="B58" s="34">
        <f t="shared" si="15"/>
        <v>3</v>
      </c>
      <c r="C58" s="34">
        <f>E7*E58+F7*F58+G7*G58+H7*H58+I7*I58+J7*J58+K7*K58+L7*L58+M7*M58+O7*O58+P7*P58+Q7*Q58+R7*R58+S7*S58+T7*T58</f>
        <v>90</v>
      </c>
      <c r="D58" s="36">
        <f>E8*E58+F8*F58+G8*G58+H8*H58+I8*I58+J8*J58+K8*K58+L8*L58+M8*M58+O8*O58+P8*P58+Q8*Q58+R8*R58+S8*S58+T8*T58</f>
        <v>34.426691729323309</v>
      </c>
      <c r="E58" s="1">
        <v>1</v>
      </c>
      <c r="F58" s="1"/>
      <c r="G58" s="1">
        <v>1</v>
      </c>
      <c r="H58" s="1">
        <v>1</v>
      </c>
      <c r="I58" s="1"/>
    </row>
    <row r="59" spans="1:9" x14ac:dyDescent="0.15">
      <c r="A59" s="11" t="str">
        <f>member!A59</f>
        <v>绿洲</v>
      </c>
      <c r="B59" s="34">
        <f t="shared" si="1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</row>
    <row r="60" spans="1:9" x14ac:dyDescent="0.15">
      <c r="A60" s="11" t="str">
        <f>member!A60</f>
        <v>孙伟</v>
      </c>
      <c r="B60" s="34">
        <f t="shared" si="15"/>
        <v>1</v>
      </c>
      <c r="C60" s="34">
        <f>E7*E60+F7*F60+G7*G60+H7*H60+I7*I60+J7*J60+K7*K60+L7*L60+M7*M60+O7*O60+P7*P60+Q7*Q60+R7*R60+S7*S60+T7*T60</f>
        <v>30</v>
      </c>
      <c r="D60" s="36">
        <f>E8*E60+F8*F60+G8*G60+H8*H60+I8*I60+J8*J60+K8*K60+L8*L60+M8*M60+O8*O60+P8*P60+Q8*Q60+R8*R60+S8*S60+T8*T60</f>
        <v>12.105263157894736</v>
      </c>
      <c r="E60" s="1"/>
      <c r="F60" s="1"/>
      <c r="G60" s="1"/>
      <c r="H60" s="1">
        <v>1</v>
      </c>
      <c r="I60" s="1"/>
    </row>
    <row r="61" spans="1:9" x14ac:dyDescent="0.15">
      <c r="A61" s="11" t="str">
        <f>member!A61</f>
        <v>古轮木</v>
      </c>
      <c r="B61" s="34">
        <f t="shared" si="15"/>
        <v>1</v>
      </c>
      <c r="C61" s="34">
        <f>E7*E61+F7*F61+G7*G61+H7*H61+I7*I61+J7*J61+K7*K61+L7*L61+M7*M61+O7*O61+P7*P61+Q7*Q61+R7*R61+S7*S61+T7*T61</f>
        <v>30</v>
      </c>
      <c r="D61" s="36">
        <f>E8*E61+F8*F61+G8*G61+H8*H61+I8*I61+J8*J61+K8*K61+L8*L61+M8*M61+O8*O61+P8*P61+Q8*Q61+R8*R61+S8*S61+T8*T61</f>
        <v>12.105263157894736</v>
      </c>
      <c r="E61" s="1"/>
      <c r="F61" s="1"/>
      <c r="G61" s="1"/>
      <c r="H61" s="1">
        <v>1</v>
      </c>
      <c r="I61" s="1"/>
    </row>
    <row r="62" spans="1:9" x14ac:dyDescent="0.15">
      <c r="A62" s="11" t="str">
        <f>member!A62</f>
        <v>makoko</v>
      </c>
      <c r="B62" s="34">
        <f t="shared" si="15"/>
        <v>1</v>
      </c>
      <c r="C62" s="34">
        <f>E7*E62+F7*F62+G7*G62+H7*H62+I7*I62+J7*J62+K7*K62+L7*L62+M7*M62+O7*O62+P7*P62+Q7*Q62+R7*R62+S7*S62+T7*T62</f>
        <v>30</v>
      </c>
      <c r="D62" s="36">
        <f>E8*E62+F8*F62+G8*G62+H8*H62+I8*I62+J8*J62+K8*K62+L8*L62+M8*M62+O8*O62+P8*P62+Q8*Q62+R8*R62+S8*S62+T8*T62</f>
        <v>12.105263157894736</v>
      </c>
      <c r="E62" s="1"/>
      <c r="F62" s="1"/>
      <c r="G62" s="1"/>
      <c r="H62" s="1">
        <v>1</v>
      </c>
      <c r="I62" s="1"/>
    </row>
    <row r="63" spans="1:9" x14ac:dyDescent="0.15">
      <c r="A63" s="11" t="str">
        <f>member!A63</f>
        <v>玲1</v>
      </c>
      <c r="B63" s="34">
        <f t="shared" ref="B63" si="1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</row>
    <row r="64" spans="1:9" x14ac:dyDescent="0.15">
      <c r="A64" s="11" t="str">
        <f>member!A64</f>
        <v>玲2</v>
      </c>
      <c r="B64" s="34">
        <f t="shared" ref="B64:B100" si="1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</row>
    <row r="65" spans="1:9" x14ac:dyDescent="0.15">
      <c r="A65" s="11" t="str">
        <f>member!A65</f>
        <v>玲3</v>
      </c>
      <c r="B65" s="34">
        <f t="shared" si="1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</row>
    <row r="66" spans="1:9" x14ac:dyDescent="0.15">
      <c r="A66" s="11" t="str">
        <f>member!A66</f>
        <v>玲4</v>
      </c>
      <c r="B66" s="34">
        <f t="shared" si="1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</row>
    <row r="67" spans="1:9" x14ac:dyDescent="0.15">
      <c r="A67" s="11" t="str">
        <f>member!A67</f>
        <v>玲5</v>
      </c>
      <c r="B67" s="34">
        <f t="shared" si="1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</row>
    <row r="68" spans="1:9" x14ac:dyDescent="0.15">
      <c r="A68" s="11" t="str">
        <f>member!A68</f>
        <v>新</v>
      </c>
      <c r="B68" s="34">
        <f t="shared" si="17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  <c r="I68" s="1"/>
    </row>
    <row r="69" spans="1:9" x14ac:dyDescent="0.15">
      <c r="A69" s="11" t="str">
        <f>member!A69</f>
        <v>新</v>
      </c>
      <c r="B69" s="34">
        <f t="shared" si="17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  <c r="I69" s="1"/>
    </row>
    <row r="70" spans="1:9" x14ac:dyDescent="0.15">
      <c r="A70" s="11" t="str">
        <f>member!A70</f>
        <v>新</v>
      </c>
      <c r="B70" s="34">
        <f t="shared" si="1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</row>
    <row r="71" spans="1:9" x14ac:dyDescent="0.15">
      <c r="A71" s="11" t="str">
        <f>member!A71</f>
        <v>新</v>
      </c>
      <c r="B71" s="34">
        <f t="shared" si="1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</row>
    <row r="72" spans="1:9" x14ac:dyDescent="0.15">
      <c r="A72" s="11" t="str">
        <f>member!A72</f>
        <v>新</v>
      </c>
      <c r="B72" s="34">
        <f t="shared" si="1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</row>
    <row r="73" spans="1:9" x14ac:dyDescent="0.15">
      <c r="A73" s="11" t="str">
        <f>member!A73</f>
        <v>新</v>
      </c>
      <c r="B73" s="34">
        <f t="shared" si="1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</row>
    <row r="74" spans="1:9" x14ac:dyDescent="0.15">
      <c r="A74" s="11" t="str">
        <f>member!A74</f>
        <v>新</v>
      </c>
      <c r="B74" s="34">
        <f t="shared" si="1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</row>
    <row r="75" spans="1:9" x14ac:dyDescent="0.15">
      <c r="A75" s="11" t="str">
        <f>member!A75</f>
        <v>新</v>
      </c>
      <c r="B75" s="34">
        <f t="shared" si="1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</row>
    <row r="76" spans="1:9" x14ac:dyDescent="0.15">
      <c r="A76" s="11" t="str">
        <f>member!A76</f>
        <v>新</v>
      </c>
      <c r="B76" s="34">
        <f t="shared" si="1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</row>
    <row r="77" spans="1:9" x14ac:dyDescent="0.15">
      <c r="A77" s="11" t="str">
        <f>member!A77</f>
        <v>新</v>
      </c>
      <c r="B77" s="34">
        <f t="shared" si="1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</row>
    <row r="78" spans="1:9" x14ac:dyDescent="0.15">
      <c r="A78" s="11" t="str">
        <f>member!A78</f>
        <v>新</v>
      </c>
      <c r="B78" s="34">
        <f t="shared" si="1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</row>
    <row r="79" spans="1:9" x14ac:dyDescent="0.15">
      <c r="A79" s="11" t="str">
        <f>member!A79</f>
        <v>新</v>
      </c>
      <c r="B79" s="34">
        <f t="shared" si="1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</row>
    <row r="80" spans="1:9" x14ac:dyDescent="0.15">
      <c r="A80" s="11" t="str">
        <f>member!A80</f>
        <v>新</v>
      </c>
      <c r="B80" s="34">
        <f t="shared" si="1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</row>
    <row r="81" spans="1:9" x14ac:dyDescent="0.15">
      <c r="A81" s="11" t="str">
        <f>member!A81</f>
        <v>新</v>
      </c>
      <c r="B81" s="34">
        <f t="shared" si="1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</row>
    <row r="82" spans="1:9" x14ac:dyDescent="0.15">
      <c r="A82" s="11" t="str">
        <f>member!A82</f>
        <v>新</v>
      </c>
      <c r="B82" s="34">
        <f t="shared" si="1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</row>
    <row r="83" spans="1:9" x14ac:dyDescent="0.15">
      <c r="A83" s="11" t="str">
        <f>member!A83</f>
        <v>新</v>
      </c>
      <c r="B83" s="34">
        <f t="shared" si="1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</row>
    <row r="84" spans="1:9" x14ac:dyDescent="0.15">
      <c r="A84" s="11" t="str">
        <f>member!A84</f>
        <v>新</v>
      </c>
      <c r="B84" s="34">
        <f t="shared" si="1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</row>
    <row r="85" spans="1:9" x14ac:dyDescent="0.15">
      <c r="A85" s="11" t="str">
        <f>member!A85</f>
        <v>新</v>
      </c>
      <c r="B85" s="34">
        <f t="shared" si="1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</row>
    <row r="86" spans="1:9" x14ac:dyDescent="0.15">
      <c r="A86" s="11" t="str">
        <f>member!A86</f>
        <v>新</v>
      </c>
      <c r="B86" s="34">
        <f t="shared" si="1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</row>
    <row r="87" spans="1:9" x14ac:dyDescent="0.15">
      <c r="A87" s="11" t="str">
        <f>member!A87</f>
        <v>新</v>
      </c>
      <c r="B87" s="34">
        <f t="shared" si="1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</row>
    <row r="88" spans="1:9" x14ac:dyDescent="0.15">
      <c r="A88" s="11" t="str">
        <f>member!A88</f>
        <v>新</v>
      </c>
      <c r="B88" s="34">
        <f t="shared" si="1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</row>
    <row r="89" spans="1:9" x14ac:dyDescent="0.15">
      <c r="A89" s="11" t="str">
        <f>member!A89</f>
        <v>新</v>
      </c>
      <c r="B89" s="34">
        <f t="shared" si="1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</row>
    <row r="90" spans="1:9" x14ac:dyDescent="0.15">
      <c r="A90" s="11" t="str">
        <f>member!A90</f>
        <v>新</v>
      </c>
      <c r="B90" s="34">
        <f t="shared" si="1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</row>
    <row r="91" spans="1:9" x14ac:dyDescent="0.15">
      <c r="A91" s="11" t="str">
        <f>member!A91</f>
        <v>新</v>
      </c>
      <c r="B91" s="34">
        <f t="shared" si="1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</row>
    <row r="92" spans="1:9" x14ac:dyDescent="0.15">
      <c r="A92" s="11" t="str">
        <f>member!A92</f>
        <v>新</v>
      </c>
      <c r="B92" s="34">
        <f t="shared" si="1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</row>
    <row r="93" spans="1:9" x14ac:dyDescent="0.15">
      <c r="A93" s="11" t="str">
        <f>member!A93</f>
        <v>新</v>
      </c>
      <c r="B93" s="34">
        <f t="shared" si="1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</row>
    <row r="94" spans="1:9" x14ac:dyDescent="0.15">
      <c r="A94" s="11" t="str">
        <f>member!A94</f>
        <v>新</v>
      </c>
      <c r="B94" s="34">
        <f t="shared" si="1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</row>
    <row r="95" spans="1:9" x14ac:dyDescent="0.15">
      <c r="A95" s="11" t="str">
        <f>member!A95</f>
        <v>新</v>
      </c>
      <c r="B95" s="34">
        <f t="shared" si="1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</row>
    <row r="96" spans="1:9" x14ac:dyDescent="0.15">
      <c r="A96" s="11" t="str">
        <f>member!A96</f>
        <v>新</v>
      </c>
      <c r="B96" s="34">
        <f t="shared" si="1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</row>
    <row r="97" spans="1:9" x14ac:dyDescent="0.15">
      <c r="A97" s="11" t="str">
        <f>member!A97</f>
        <v>新</v>
      </c>
      <c r="B97" s="34">
        <f t="shared" si="1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</row>
    <row r="98" spans="1:9" x14ac:dyDescent="0.15">
      <c r="A98" s="11" t="str">
        <f>member!A98</f>
        <v>新</v>
      </c>
      <c r="B98" s="34">
        <f t="shared" si="1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</row>
    <row r="99" spans="1:9" x14ac:dyDescent="0.15">
      <c r="A99" s="11" t="str">
        <f>member!A99</f>
        <v>新</v>
      </c>
      <c r="B99" s="34">
        <f t="shared" si="1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</row>
    <row r="100" spans="1:9" x14ac:dyDescent="0.15">
      <c r="A100" s="11" t="str">
        <f>member!A100</f>
        <v>新</v>
      </c>
      <c r="B100" s="34">
        <f t="shared" si="1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2012-05-22T06:48:35Z</dcterms:modified>
</cp:coreProperties>
</file>