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收费" sheetId="13" r:id="rId2"/>
    <sheet name="201201" sheetId="11" r:id="rId3"/>
    <sheet name="201202" sheetId="12" r:id="rId4"/>
  </sheets>
  <calcPr calcId="145621"/>
</workbook>
</file>

<file path=xl/calcChain.xml><?xml version="1.0" encoding="utf-8"?>
<calcChain xmlns="http://schemas.openxmlformats.org/spreadsheetml/2006/main">
  <c r="C65" i="14" l="1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H8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G8" i="14"/>
  <c r="E8" i="14"/>
  <c r="F8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D8" i="14"/>
  <c r="D59" i="11"/>
  <c r="D58" i="11"/>
  <c r="D57" i="11"/>
  <c r="D56" i="11"/>
  <c r="D55" i="11"/>
  <c r="D54" i="11"/>
  <c r="D53" i="11"/>
  <c r="D52" i="11"/>
  <c r="D50" i="11"/>
  <c r="D47" i="11"/>
  <c r="D46" i="11"/>
  <c r="D45" i="11"/>
  <c r="D44" i="11"/>
  <c r="D43" i="11"/>
  <c r="D42" i="11"/>
  <c r="D41" i="11"/>
  <c r="B63" i="11"/>
  <c r="B62" i="11"/>
  <c r="B61" i="11"/>
  <c r="B60" i="11"/>
  <c r="B59" i="11"/>
  <c r="B58" i="11"/>
  <c r="B57" i="11"/>
  <c r="B56" i="11"/>
  <c r="B55" i="11"/>
  <c r="B54" i="11"/>
  <c r="D40" i="11"/>
  <c r="D39" i="11"/>
  <c r="D38" i="11"/>
  <c r="D37" i="11"/>
  <c r="D36" i="11"/>
  <c r="D35" i="11"/>
  <c r="D33" i="11"/>
  <c r="D32" i="11"/>
  <c r="D31" i="11"/>
  <c r="D30" i="11"/>
  <c r="D27" i="11"/>
  <c r="D26" i="11"/>
  <c r="D24" i="11"/>
  <c r="D23" i="11"/>
  <c r="D22" i="11"/>
  <c r="D21" i="11"/>
  <c r="D15" i="11"/>
  <c r="D14" i="11"/>
  <c r="D12" i="11"/>
  <c r="D10" i="11"/>
  <c r="C59" i="11"/>
  <c r="C58" i="11"/>
  <c r="C57" i="11"/>
  <c r="C56" i="11"/>
  <c r="C55" i="11"/>
  <c r="C54" i="11"/>
  <c r="C53" i="11"/>
  <c r="C52" i="11"/>
  <c r="C50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3" i="11"/>
  <c r="C32" i="11"/>
  <c r="C31" i="11"/>
  <c r="C30" i="11"/>
  <c r="C27" i="11"/>
  <c r="C26" i="11"/>
  <c r="C24" i="11"/>
  <c r="C23" i="11"/>
  <c r="C22" i="11"/>
  <c r="C21" i="11"/>
  <c r="C15" i="11"/>
  <c r="C14" i="11"/>
  <c r="C12" i="11"/>
  <c r="C10" i="11"/>
  <c r="C8" i="14" l="1"/>
  <c r="E4" i="11" l="1"/>
  <c r="E16" i="11" s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E18" i="11"/>
  <c r="E20" i="11"/>
  <c r="C20" i="11" s="1"/>
  <c r="E28" i="11"/>
  <c r="E34" i="11"/>
  <c r="C34" i="11" s="1"/>
  <c r="E49" i="11"/>
  <c r="E60" i="11"/>
  <c r="C60" i="11" s="1"/>
  <c r="E62" i="11"/>
  <c r="E9" i="11"/>
  <c r="C9" i="11" s="1"/>
  <c r="E13" i="11"/>
  <c r="E17" i="11"/>
  <c r="D17" i="11" s="1"/>
  <c r="E19" i="11"/>
  <c r="E25" i="11"/>
  <c r="D25" i="11" s="1"/>
  <c r="E29" i="11"/>
  <c r="E48" i="11"/>
  <c r="C48" i="11" s="1"/>
  <c r="E51" i="11"/>
  <c r="E61" i="11"/>
  <c r="D61" i="11" s="1"/>
  <c r="E63" i="11"/>
  <c r="C11" i="11"/>
  <c r="D16" i="11"/>
  <c r="C16" i="11"/>
  <c r="D18" i="11"/>
  <c r="C18" i="11"/>
  <c r="D28" i="11"/>
  <c r="C28" i="11"/>
  <c r="C49" i="11"/>
  <c r="D49" i="11"/>
  <c r="D62" i="11"/>
  <c r="C62" i="11"/>
  <c r="E6" i="11"/>
  <c r="C13" i="11"/>
  <c r="D13" i="11"/>
  <c r="C17" i="11"/>
  <c r="C19" i="11"/>
  <c r="D19" i="11"/>
  <c r="C25" i="11"/>
  <c r="C29" i="11"/>
  <c r="D29" i="11"/>
  <c r="D48" i="11"/>
  <c r="C51" i="11"/>
  <c r="D51" i="11"/>
  <c r="C61" i="11"/>
  <c r="C63" i="11"/>
  <c r="D63" i="11"/>
  <c r="E5" i="11"/>
  <c r="D34" i="11" l="1"/>
  <c r="D6" i="11" s="1"/>
  <c r="D9" i="11"/>
  <c r="D60" i="11"/>
  <c r="D20" i="11"/>
  <c r="C6" i="11"/>
  <c r="B2" i="13" l="1"/>
  <c r="E2" i="13"/>
</calcChain>
</file>

<file path=xl/sharedStrings.xml><?xml version="1.0" encoding="utf-8"?>
<sst xmlns="http://schemas.openxmlformats.org/spreadsheetml/2006/main" count="167" uniqueCount="144">
  <si>
    <t>李一刀</t>
    <phoneticPr fontId="1" type="noConversion"/>
  </si>
  <si>
    <t>狐狸</t>
    <phoneticPr fontId="1" type="noConversion"/>
  </si>
  <si>
    <t>日期</t>
    <phoneticPr fontId="1" type="noConversion"/>
  </si>
  <si>
    <t>备注</t>
    <phoneticPr fontId="1" type="noConversion"/>
  </si>
  <si>
    <t>买足球</t>
    <phoneticPr fontId="1" type="noConversion"/>
  </si>
  <si>
    <t>12*30-330</t>
    <phoneticPr fontId="1" type="noConversion"/>
  </si>
  <si>
    <t>退幸福,豆,菜,超各30</t>
    <phoneticPr fontId="1" type="noConversion"/>
  </si>
  <si>
    <t>退刀,虫子各30</t>
    <phoneticPr fontId="1" type="noConversion"/>
  </si>
  <si>
    <t>14*30-330</t>
    <phoneticPr fontId="1" type="noConversion"/>
  </si>
  <si>
    <t>退smile,陈磊各30</t>
    <phoneticPr fontId="1" type="noConversion"/>
  </si>
  <si>
    <t>退拂晓30</t>
    <phoneticPr fontId="1" type="noConversion"/>
  </si>
  <si>
    <t>13*30-340</t>
    <phoneticPr fontId="1" type="noConversion"/>
  </si>
  <si>
    <t>10*30-280</t>
    <phoneticPr fontId="1" type="noConversion"/>
  </si>
  <si>
    <t>14*30-340</t>
    <phoneticPr fontId="1" type="noConversion"/>
  </si>
  <si>
    <t>17*30-340</t>
    <phoneticPr fontId="1" type="noConversion"/>
  </si>
  <si>
    <t>退鲜明，狐狸各30</t>
    <phoneticPr fontId="1" type="noConversion"/>
  </si>
  <si>
    <t>西北，陈磊罚款</t>
    <phoneticPr fontId="1" type="noConversion"/>
  </si>
  <si>
    <t>涛罚款</t>
    <phoneticPr fontId="1" type="noConversion"/>
  </si>
  <si>
    <t>退陈磊30</t>
    <phoneticPr fontId="1" type="noConversion"/>
  </si>
  <si>
    <t>19*30-340</t>
    <phoneticPr fontId="1" type="noConversion"/>
  </si>
  <si>
    <t>退虫、sam、超各30,刀60</t>
    <phoneticPr fontId="1" type="noConversion"/>
  </si>
  <si>
    <t>18×30－320</t>
    <phoneticPr fontId="1" type="noConversion"/>
  </si>
  <si>
    <t>足球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</si>
  <si>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</si>
  <si>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</si>
  <si>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</si>
  <si>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</si>
  <si>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腿刀，拂晓，天赐各30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</si>
  <si>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</si>
  <si>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</si>
  <si>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</si>
  <si>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</si>
  <si>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</si>
  <si>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</si>
  <si>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</si>
  <si>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</si>
  <si>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</si>
  <si>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</si>
  <si>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小磊欠款，多收10元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</si>
  <si>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</si>
  <si>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</si>
  <si>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</si>
  <si>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</si>
  <si>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</si>
  <si>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</si>
  <si>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退狐狸20</t>
    <phoneticPr fontId="1" type="noConversion"/>
  </si>
  <si>
    <t>19*20-345</t>
    <phoneticPr fontId="1" type="noConversion"/>
  </si>
  <si>
    <t>尚峰额外28，清道夫群足彩20</t>
    <phoneticPr fontId="1" type="noConversion"/>
  </si>
  <si>
    <t>14*30-320</t>
    <phoneticPr fontId="1" type="noConversion"/>
  </si>
  <si>
    <t>打雷中途结束，部分场地费</t>
    <phoneticPr fontId="1" type="noConversion"/>
  </si>
  <si>
    <t>尚峰鸽子费</t>
    <phoneticPr fontId="1" type="noConversion"/>
  </si>
  <si>
    <t>计分小黑板</t>
    <phoneticPr fontId="1" type="noConversion"/>
  </si>
  <si>
    <t>30件坎</t>
    <phoneticPr fontId="1" type="noConversion"/>
  </si>
  <si>
    <t>条幅</t>
    <phoneticPr fontId="1" type="noConversion"/>
  </si>
  <si>
    <t xml:space="preserve">坎钱（19个人账户扣）：超、菜、赐、尚峰、微笑、维尼、鲜明、活了（2），虫、更心、小贝、豆、SM、狐狸、清道夫（2）、小磊 </t>
    <phoneticPr fontId="1" type="noConversion"/>
  </si>
  <si>
    <t>水彩笔两支</t>
    <phoneticPr fontId="1" type="noConversion"/>
  </si>
  <si>
    <r>
      <t xml:space="preserve">13*30+20(侯盟提前走） </t>
    </r>
    <r>
      <rPr>
        <sz val="11"/>
        <rFont val="宋体"/>
        <family val="3"/>
        <charset val="134"/>
        <scheme val="minor"/>
      </rPr>
      <t>豆欠30，从个人账户扣</t>
    </r>
    <phoneticPr fontId="1" type="noConversion"/>
  </si>
  <si>
    <r>
      <t xml:space="preserve">16*25-345 </t>
    </r>
    <r>
      <rPr>
        <sz val="11"/>
        <rFont val="宋体"/>
        <family val="3"/>
        <charset val="134"/>
        <scheme val="minor"/>
      </rPr>
      <t>二姨欠5(已结清)</t>
    </r>
    <phoneticPr fontId="1" type="noConversion"/>
  </si>
  <si>
    <t>两次多缴纳费用</t>
    <phoneticPr fontId="1" type="noConversion"/>
  </si>
  <si>
    <t>尚峰鸽子费</t>
    <phoneticPr fontId="1" type="noConversion"/>
  </si>
  <si>
    <t>退Sam</t>
    <phoneticPr fontId="1" type="noConversion"/>
  </si>
  <si>
    <t xml:space="preserve"> 买手套</t>
    <phoneticPr fontId="1" type="noConversion"/>
  </si>
  <si>
    <t>给小飞买贺卡等</t>
    <phoneticPr fontId="1" type="noConversion"/>
  </si>
  <si>
    <t>小飞告别聚会</t>
    <phoneticPr fontId="1" type="noConversion"/>
  </si>
  <si>
    <t>欧洲杯聚餐看球</t>
    <phoneticPr fontId="1" type="noConversion"/>
  </si>
  <si>
    <t>横幅钱</t>
    <phoneticPr fontId="1" type="noConversion"/>
  </si>
  <si>
    <t>17*30-350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</si>
  <si>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</si>
  <si>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</si>
  <si>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</si>
  <si>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</si>
  <si>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</si>
  <si>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</si>
  <si>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</si>
  <si>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</si>
  <si>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</si>
  <si>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</si>
  <si>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</si>
  <si>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</si>
  <si>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</si>
  <si>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</si>
  <si>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</si>
  <si>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</si>
  <si>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</si>
  <si>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</si>
  <si>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</si>
  <si>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</si>
  <si>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</si>
  <si>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</si>
  <si>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</si>
  <si>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天赐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</si>
  <si>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</si>
  <si>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</si>
  <si>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</si>
  <si>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</si>
  <si>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</si>
  <si>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</si>
  <si>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</si>
  <si>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</si>
  <si>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</si>
  <si>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</si>
  <si>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</si>
  <si>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</si>
  <si>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</si>
  <si>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</si>
  <si>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</si>
  <si>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</si>
  <si>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</si>
  <si>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</si>
  <si>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温涛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</si>
  <si>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</si>
  <si>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</si>
  <si>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</si>
  <si>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</si>
  <si>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应缴纳总费用</t>
    <phoneticPr fontId="1" type="noConversion"/>
  </si>
  <si>
    <t>个人应缴纳费用</t>
    <phoneticPr fontId="1" type="noConversion"/>
  </si>
  <si>
    <t>缴纳费用人数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</si>
  <si>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</si>
  <si>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</si>
  <si>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</si>
  <si>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</si>
  <si>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</si>
  <si>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</si>
  <si>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</si>
  <si>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</si>
  <si>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</si>
  <si>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</si>
  <si>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</si>
  <si>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号码</t>
    <phoneticPr fontId="1" type="noConversion"/>
  </si>
  <si>
    <t>姓名</t>
    <phoneticPr fontId="1" type="noConversion"/>
  </si>
  <si>
    <t>累计参
加次数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</si>
  <si>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</si>
  <si>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</si>
  <si>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</si>
  <si>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个人账户</t>
    <phoneticPr fontId="1" type="noConversion"/>
  </si>
  <si>
    <t>初始金额</t>
    <phoneticPr fontId="1" type="noConversion"/>
  </si>
  <si>
    <t>收入</t>
    <phoneticPr fontId="1" type="noConversion"/>
  </si>
  <si>
    <t>额外</t>
    <phoneticPr fontId="1" type="noConversion"/>
  </si>
  <si>
    <t>累计参
加次数</t>
    <phoneticPr fontId="1" type="noConversion"/>
  </si>
  <si>
    <t>AC</t>
    <phoneticPr fontId="1" type="noConversion"/>
  </si>
  <si>
    <t>支出</t>
    <phoneticPr fontId="1" type="noConversion"/>
  </si>
  <si>
    <t>合计</t>
    <phoneticPr fontId="1" type="noConversion"/>
  </si>
  <si>
    <t>备注</t>
    <phoneticPr fontId="1" type="noConversion"/>
  </si>
  <si>
    <t>20(120920)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</si>
</sst>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#,##0.00_ "/>
    <numFmt numFmtId="178" formatCode="#,##0.00_);[Red]\(#,##0.00\)"/>
    <numFmt numFmtId="179" formatCode="#,##0_);[Red]\(#,##0\)"/>
    <numFmt numFmtId="181" formatCode="#,##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0" fontId="2" fillId="0" borderId="1" xfId="0" applyFont="1" applyBorder="1"/>
    <xf numFmtId="14" fontId="0" fillId="5" borderId="1" xfId="0" applyNumberFormat="1" applyFill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0" fontId="6" fillId="6" borderId="0" xfId="0" applyFont="1" applyFill="1" applyAlignment="1">
      <alignment horizontal="center"/>
    </xf>
    <xf numFmtId="178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181" fontId="0" fillId="7" borderId="1" xfId="0" applyNumberFormat="1" applyFill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7" fontId="0" fillId="7" borderId="1" xfId="0" applyNumberFormat="1" applyFill="1" applyBorder="1" applyAlignment="1">
      <alignment horizontal="center"/>
    </xf>
    <xf numFmtId="4" fontId="0" fillId="7" borderId="1" xfId="0" applyNumberForma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workbookViewId="0">
      <selection activeCell="I14" sqref="I14"/>
    </sheetView>
  </sheetViews>
  <sheetFormatPr defaultRowHeight="13.5" x14ac:dyDescent="0.15"/>
  <cols>
    <col min="1" max="1" width="9" style="16"/>
    <col min="3" max="3" width="9" style="16" bestFit="1" customWidth="1"/>
    <col min="4" max="5" width="9" style="16"/>
    <col min="8" max="8" width="9" style="16"/>
    <col min="9" max="9" width="47.625" customWidth="1"/>
  </cols>
  <sheetData>
    <row r="1" spans="1:18" ht="27" x14ac:dyDescent="0.15">
      <c r="A1" s="13" t="s">
        <v>67</v>
      </c>
      <c r="B1" s="13" t="s">
        <v>127</v>
      </c>
      <c r="C1" s="13" t="s">
        <v>134</v>
      </c>
      <c r="D1" s="13" t="s">
        <v>135</v>
      </c>
      <c r="E1" s="13" t="s">
        <v>136</v>
      </c>
      <c r="F1" s="13" t="s">
        <v>140</v>
      </c>
      <c r="G1" s="13" t="s">
        <v>137</v>
      </c>
      <c r="H1" s="14" t="s">
        <v>138</v>
      </c>
      <c r="I1" s="13" t="s">
        <v>142</v>
      </c>
      <c r="J1" s="13"/>
      <c r="K1" s="13"/>
      <c r="L1" s="13"/>
      <c r="M1" s="13"/>
      <c r="N1" s="13"/>
      <c r="O1" s="13"/>
      <c r="P1" s="13"/>
      <c r="Q1" s="13"/>
      <c r="R1" s="1"/>
    </row>
    <row r="2" spans="1:18" x14ac:dyDescent="0.15">
      <c r="A2" s="21"/>
      <c r="B2" s="21"/>
      <c r="C2" s="21"/>
      <c r="D2" s="21"/>
      <c r="E2" s="21"/>
      <c r="F2" s="21"/>
      <c r="G2" s="21"/>
      <c r="H2" s="21"/>
      <c r="I2" s="27"/>
      <c r="J2" s="1"/>
      <c r="K2" s="1"/>
      <c r="L2" s="1"/>
      <c r="M2" s="1"/>
      <c r="N2" s="1"/>
      <c r="O2" s="1"/>
      <c r="P2" s="1"/>
      <c r="Q2" s="1"/>
      <c r="R2" s="1"/>
    </row>
    <row r="3" spans="1:18" x14ac:dyDescent="0.15">
      <c r="A3" s="21"/>
      <c r="B3" s="21"/>
      <c r="C3" s="21"/>
      <c r="D3" s="21"/>
      <c r="E3" s="21"/>
      <c r="F3" s="21"/>
      <c r="G3" s="21"/>
      <c r="H3" s="21"/>
      <c r="I3" s="27"/>
      <c r="J3" s="1"/>
      <c r="K3" s="1"/>
      <c r="L3" s="1"/>
      <c r="M3" s="1"/>
      <c r="N3" s="1"/>
      <c r="O3" s="1"/>
      <c r="P3" s="1"/>
      <c r="Q3" s="1"/>
      <c r="R3" s="1"/>
    </row>
    <row r="4" spans="1:18" x14ac:dyDescent="0.15">
      <c r="A4" s="21"/>
      <c r="B4" s="21"/>
      <c r="C4" s="21"/>
      <c r="D4" s="21"/>
      <c r="E4" s="21"/>
      <c r="F4" s="21"/>
      <c r="G4" s="21"/>
      <c r="H4" s="21"/>
      <c r="I4" s="27"/>
      <c r="J4" s="1"/>
      <c r="K4" s="1"/>
      <c r="L4" s="1"/>
      <c r="M4" s="1"/>
      <c r="N4" s="1"/>
      <c r="O4" s="1"/>
      <c r="P4" s="1"/>
      <c r="Q4" s="1"/>
      <c r="R4" s="1"/>
    </row>
    <row r="5" spans="1:18" x14ac:dyDescent="0.15">
      <c r="A5" s="21"/>
      <c r="B5" s="21"/>
      <c r="C5" s="21"/>
      <c r="D5" s="21"/>
      <c r="E5" s="21"/>
      <c r="F5" s="21"/>
      <c r="G5" s="21"/>
      <c r="H5" s="21"/>
      <c r="I5" s="27"/>
      <c r="J5" s="1"/>
      <c r="K5" s="1"/>
      <c r="L5" s="1"/>
      <c r="M5" s="1"/>
      <c r="N5" s="1"/>
      <c r="O5" s="1"/>
      <c r="P5" s="1"/>
      <c r="Q5" s="1"/>
      <c r="R5" s="1"/>
    </row>
    <row r="6" spans="1:18" x14ac:dyDescent="0.15">
      <c r="A6" s="21"/>
      <c r="B6" s="21"/>
      <c r="C6" s="21"/>
      <c r="D6" s="21"/>
      <c r="E6" s="21"/>
      <c r="F6" s="21"/>
      <c r="G6" s="21"/>
      <c r="H6" s="21"/>
      <c r="I6" s="27"/>
      <c r="J6" s="1"/>
      <c r="K6" s="1"/>
      <c r="L6" s="1"/>
      <c r="M6" s="1"/>
      <c r="N6" s="1"/>
      <c r="O6" s="1"/>
      <c r="P6" s="1"/>
      <c r="Q6" s="1"/>
      <c r="R6" s="1"/>
    </row>
    <row r="7" spans="1:18" x14ac:dyDescent="0.15">
      <c r="A7" s="21"/>
      <c r="B7" s="21"/>
      <c r="C7" s="21"/>
      <c r="D7" s="21"/>
      <c r="E7" s="21"/>
      <c r="F7" s="21"/>
      <c r="G7" s="21"/>
      <c r="H7" s="21"/>
      <c r="I7" s="27"/>
      <c r="J7" s="1"/>
      <c r="K7" s="1"/>
      <c r="L7" s="1"/>
      <c r="M7" s="1"/>
      <c r="N7" s="1"/>
      <c r="O7" s="1"/>
      <c r="P7" s="1"/>
      <c r="Q7" s="1"/>
      <c r="R7" s="1"/>
    </row>
    <row r="8" spans="1:18" x14ac:dyDescent="0.15">
      <c r="A8" s="21" t="s">
        <v>141</v>
      </c>
      <c r="B8" s="21"/>
      <c r="C8" s="21">
        <f>SUM(C9:C100)</f>
        <v>955.13</v>
      </c>
      <c r="D8" s="21">
        <f>SUM(D9:D100)</f>
        <v>979.12999999999988</v>
      </c>
      <c r="E8" s="21">
        <f>SUM(E9:E100)</f>
        <v>340</v>
      </c>
      <c r="F8" s="21">
        <f>SUM(F9:F100)</f>
        <v>344.99999999999994</v>
      </c>
      <c r="G8" s="21">
        <f>SUM(G9:G100)</f>
        <v>0</v>
      </c>
      <c r="H8" s="21">
        <f>SUM(H9:H100)</f>
        <v>19</v>
      </c>
      <c r="I8" s="27"/>
      <c r="J8" s="1"/>
      <c r="K8" s="1"/>
      <c r="L8" s="1"/>
      <c r="M8" s="1"/>
      <c r="N8" s="1"/>
      <c r="O8" s="1"/>
      <c r="P8" s="1"/>
      <c r="Q8" s="1"/>
      <c r="R8" s="1"/>
    </row>
    <row r="9" spans="1:18" x14ac:dyDescent="0.15">
      <c r="A9" s="21">
        <v>0</v>
      </c>
      <c r="B9" s="21" t="s">
        <v>68</v>
      </c>
      <c r="C9" s="25">
        <f>D9+E9+G9-F9-H9</f>
        <v>22.882105263157893</v>
      </c>
      <c r="D9" s="12">
        <v>22.04</v>
      </c>
      <c r="E9" s="12">
        <v>20</v>
      </c>
      <c r="F9" s="26">
        <f>'201201'!D9</f>
        <v>18.157894736842106</v>
      </c>
      <c r="G9" s="1"/>
      <c r="H9" s="21">
        <f>'201201'!C9</f>
        <v>1</v>
      </c>
      <c r="I9" s="1" t="s">
        <v>143</v>
      </c>
      <c r="J9" s="1"/>
      <c r="K9" s="1"/>
      <c r="L9" s="1"/>
      <c r="M9" s="1"/>
      <c r="N9" s="1"/>
      <c r="O9" s="1"/>
      <c r="P9" s="1"/>
      <c r="Q9" s="1"/>
      <c r="R9" s="1"/>
    </row>
    <row r="10" spans="1:18" x14ac:dyDescent="0.15">
      <c r="A10" s="21">
        <v>1</v>
      </c>
      <c r="B10" s="21" t="s">
        <v>69</v>
      </c>
      <c r="C10" s="25">
        <f>D10+E10+G10-F10-H10</f>
        <v>0</v>
      </c>
      <c r="D10" s="12">
        <v>0</v>
      </c>
      <c r="E10" s="12"/>
      <c r="F10" s="26">
        <f>'201201'!D10</f>
        <v>0</v>
      </c>
      <c r="G10" s="1"/>
      <c r="H10" s="21">
        <f>'201201'!C10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15">
      <c r="A11" s="21">
        <v>2</v>
      </c>
      <c r="B11" s="21" t="s">
        <v>70</v>
      </c>
      <c r="C11" s="25">
        <f>D11+E11+G11-F11-H11</f>
        <v>0.8421052631578938</v>
      </c>
      <c r="D11" s="12">
        <v>0</v>
      </c>
      <c r="E11" s="12">
        <v>20</v>
      </c>
      <c r="F11" s="26">
        <f>'201201'!D11</f>
        <v>18.157894736842106</v>
      </c>
      <c r="G11" s="1"/>
      <c r="H11" s="21">
        <f>'201201'!C11</f>
        <v>1</v>
      </c>
      <c r="I11" s="1" t="s">
        <v>143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15">
      <c r="A12" s="21">
        <v>3</v>
      </c>
      <c r="B12" s="21" t="s">
        <v>71</v>
      </c>
      <c r="C12" s="25">
        <f>D12+E12+G12-F12-H12</f>
        <v>57.42</v>
      </c>
      <c r="D12" s="12">
        <v>57.42</v>
      </c>
      <c r="E12" s="12"/>
      <c r="F12" s="26">
        <f>'201201'!D12</f>
        <v>0</v>
      </c>
      <c r="G12" s="1"/>
      <c r="H12" s="21">
        <f>'201201'!C12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15">
      <c r="A13" s="21">
        <v>4</v>
      </c>
      <c r="B13" s="21" t="s">
        <v>72</v>
      </c>
      <c r="C13" s="25">
        <f>D13+E13+G13-F13-H13</f>
        <v>19.182105263157897</v>
      </c>
      <c r="D13" s="12">
        <v>18.34</v>
      </c>
      <c r="E13" s="12">
        <v>20</v>
      </c>
      <c r="F13" s="26">
        <f>'201201'!D13</f>
        <v>18.157894736842106</v>
      </c>
      <c r="G13" s="1"/>
      <c r="H13" s="21">
        <f>'201201'!C13</f>
        <v>1</v>
      </c>
      <c r="I13" s="1" t="s">
        <v>143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15">
      <c r="A14" s="21">
        <v>5</v>
      </c>
      <c r="B14" s="21" t="s">
        <v>73</v>
      </c>
      <c r="C14" s="25">
        <f>D14+E14+G14-F14-H14</f>
        <v>29.16</v>
      </c>
      <c r="D14" s="12">
        <v>29.16</v>
      </c>
      <c r="E14" s="12"/>
      <c r="F14" s="26">
        <f>'201201'!D14</f>
        <v>0</v>
      </c>
      <c r="G14" s="1"/>
      <c r="H14" s="21">
        <f>'201201'!C14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15">
      <c r="A15" s="21">
        <v>6</v>
      </c>
      <c r="B15" s="21" t="s">
        <v>74</v>
      </c>
      <c r="C15" s="25">
        <f>D15+E15+G15-F15-H15</f>
        <v>5.46</v>
      </c>
      <c r="D15" s="12">
        <v>5.46</v>
      </c>
      <c r="E15" s="12"/>
      <c r="F15" s="26">
        <f>'201201'!D15</f>
        <v>0</v>
      </c>
      <c r="G15" s="1"/>
      <c r="H15" s="21">
        <f>'201201'!C15</f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15">
      <c r="A16" s="21">
        <v>7</v>
      </c>
      <c r="B16" s="21" t="s">
        <v>75</v>
      </c>
      <c r="C16" s="25">
        <f>D16+E16+G16-F16-H16</f>
        <v>4.7821052631578951</v>
      </c>
      <c r="D16" s="12">
        <v>3.94</v>
      </c>
      <c r="E16" s="12">
        <v>20</v>
      </c>
      <c r="F16" s="26">
        <f>'201201'!D16</f>
        <v>18.157894736842106</v>
      </c>
      <c r="G16" s="1"/>
      <c r="H16" s="21">
        <f>'201201'!C16</f>
        <v>1</v>
      </c>
      <c r="I16" s="1" t="s">
        <v>143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15">
      <c r="A17" s="21">
        <v>8</v>
      </c>
      <c r="B17" s="21" t="s">
        <v>76</v>
      </c>
      <c r="C17" s="25">
        <f>D17+E17+G17-F17-H17</f>
        <v>3.2021052631578932</v>
      </c>
      <c r="D17" s="12">
        <v>2.36</v>
      </c>
      <c r="E17" s="12">
        <v>20</v>
      </c>
      <c r="F17" s="26">
        <f>'201201'!D17</f>
        <v>18.157894736842106</v>
      </c>
      <c r="G17" s="1"/>
      <c r="H17" s="21">
        <f>'201201'!C17</f>
        <v>1</v>
      </c>
      <c r="I17" s="1" t="s">
        <v>143</v>
      </c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15">
      <c r="A18" s="21">
        <v>9</v>
      </c>
      <c r="B18" s="21" t="s">
        <v>77</v>
      </c>
      <c r="C18" s="25">
        <f>D18+E18+G18-F18-H18</f>
        <v>12.392105263157895</v>
      </c>
      <c r="D18" s="12">
        <v>11.55</v>
      </c>
      <c r="E18" s="12">
        <v>20</v>
      </c>
      <c r="F18" s="26">
        <f>'201201'!D18</f>
        <v>18.157894736842106</v>
      </c>
      <c r="G18" s="1"/>
      <c r="H18" s="21">
        <f>'201201'!C18</f>
        <v>1</v>
      </c>
      <c r="I18" s="1" t="s">
        <v>143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15">
      <c r="A19" s="21">
        <v>10</v>
      </c>
      <c r="B19" s="21" t="s">
        <v>78</v>
      </c>
      <c r="C19" s="25">
        <f>D19+E19+G19-F19-H19</f>
        <v>49.532105263157888</v>
      </c>
      <c r="D19" s="12">
        <v>48.69</v>
      </c>
      <c r="E19" s="12">
        <v>20</v>
      </c>
      <c r="F19" s="26">
        <f>'201201'!D19</f>
        <v>18.157894736842106</v>
      </c>
      <c r="G19" s="1"/>
      <c r="H19" s="21">
        <f>'201201'!C19</f>
        <v>1</v>
      </c>
      <c r="I19" s="1" t="s">
        <v>143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15">
      <c r="A20" s="21">
        <v>11</v>
      </c>
      <c r="B20" s="21" t="s">
        <v>79</v>
      </c>
      <c r="C20" s="25">
        <f>D20+E20+G20-F20-H20</f>
        <v>13.152105263157896</v>
      </c>
      <c r="D20" s="12">
        <v>12.31</v>
      </c>
      <c r="E20" s="12">
        <v>20</v>
      </c>
      <c r="F20" s="26">
        <f>'201201'!D20</f>
        <v>18.157894736842106</v>
      </c>
      <c r="G20" s="1"/>
      <c r="H20" s="21">
        <f>'201201'!C20</f>
        <v>1</v>
      </c>
      <c r="I20" s="1" t="s">
        <v>143</v>
      </c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15">
      <c r="A21" s="21">
        <v>12</v>
      </c>
      <c r="B21" s="21" t="s">
        <v>80</v>
      </c>
      <c r="C21" s="25">
        <f>D21+E21+G21-F21-H21</f>
        <v>0</v>
      </c>
      <c r="D21" s="12">
        <v>0</v>
      </c>
      <c r="E21" s="12"/>
      <c r="F21" s="26">
        <f>'201201'!D21</f>
        <v>0</v>
      </c>
      <c r="G21" s="1"/>
      <c r="H21" s="21">
        <f>'201201'!C21</f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15">
      <c r="A22" s="21">
        <v>13</v>
      </c>
      <c r="B22" s="21" t="s">
        <v>81</v>
      </c>
      <c r="C22" s="25">
        <f>D22+E22+G22-F22-H22</f>
        <v>35.49</v>
      </c>
      <c r="D22" s="12">
        <v>35.49</v>
      </c>
      <c r="E22" s="12"/>
      <c r="F22" s="26">
        <f>'201201'!D22</f>
        <v>0</v>
      </c>
      <c r="G22" s="1"/>
      <c r="H22" s="21">
        <f>'201201'!C22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15">
      <c r="A23" s="21">
        <v>14</v>
      </c>
      <c r="B23" s="21" t="s">
        <v>82</v>
      </c>
      <c r="C23" s="25">
        <f>D23+E23+G23-F23-H23</f>
        <v>44.19</v>
      </c>
      <c r="D23" s="12">
        <v>44.19</v>
      </c>
      <c r="E23" s="12"/>
      <c r="F23" s="26">
        <f>'201201'!D23</f>
        <v>0</v>
      </c>
      <c r="G23" s="1"/>
      <c r="H23" s="21">
        <f>'201201'!C23</f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15">
      <c r="A24" s="21">
        <v>15</v>
      </c>
      <c r="B24" s="21" t="s">
        <v>83</v>
      </c>
      <c r="C24" s="25">
        <f>D24+E24+G24-F24-H24</f>
        <v>9.09</v>
      </c>
      <c r="D24" s="12">
        <v>9.09</v>
      </c>
      <c r="E24" s="12"/>
      <c r="F24" s="26">
        <f>'201201'!D24</f>
        <v>0</v>
      </c>
      <c r="G24" s="1"/>
      <c r="H24" s="21">
        <f>'201201'!C24</f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15">
      <c r="A25" s="21">
        <v>16</v>
      </c>
      <c r="B25" s="21" t="s">
        <v>84</v>
      </c>
      <c r="C25" s="25">
        <f>D25+E25+G25-F25-H25</f>
        <v>16.202105263157893</v>
      </c>
      <c r="D25" s="12">
        <v>15.36</v>
      </c>
      <c r="E25" s="12">
        <v>20</v>
      </c>
      <c r="F25" s="26">
        <f>'201201'!D25</f>
        <v>18.157894736842106</v>
      </c>
      <c r="G25" s="1"/>
      <c r="H25" s="21">
        <f>'201201'!C25</f>
        <v>1</v>
      </c>
      <c r="I25" s="1" t="s">
        <v>143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15">
      <c r="A26" s="21">
        <v>17</v>
      </c>
      <c r="B26" s="21" t="s">
        <v>85</v>
      </c>
      <c r="C26" s="25">
        <f>D26+E26+G26-F26-H26</f>
        <v>51.02</v>
      </c>
      <c r="D26" s="12">
        <v>51.02</v>
      </c>
      <c r="E26" s="12"/>
      <c r="F26" s="26">
        <f>'201201'!D26</f>
        <v>0</v>
      </c>
      <c r="G26" s="1"/>
      <c r="H26" s="21">
        <f>'201201'!C26</f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15">
      <c r="A27" s="21">
        <v>18</v>
      </c>
      <c r="B27" s="21" t="s">
        <v>86</v>
      </c>
      <c r="C27" s="25">
        <f>D27+E27+G27-F27-H27</f>
        <v>11.81</v>
      </c>
      <c r="D27" s="12">
        <v>11.81</v>
      </c>
      <c r="E27" s="12"/>
      <c r="F27" s="26">
        <f>'201201'!D27</f>
        <v>0</v>
      </c>
      <c r="G27" s="1"/>
      <c r="H27" s="21">
        <f>'201201'!C27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15">
      <c r="A28" s="21">
        <v>19</v>
      </c>
      <c r="B28" s="21" t="s">
        <v>87</v>
      </c>
      <c r="C28" s="25">
        <f>D28+E28+G28-F28-H28</f>
        <v>38.892105263157887</v>
      </c>
      <c r="D28" s="12">
        <v>38.049999999999997</v>
      </c>
      <c r="E28" s="12">
        <v>20</v>
      </c>
      <c r="F28" s="26">
        <f>'201201'!D28</f>
        <v>18.157894736842106</v>
      </c>
      <c r="G28" s="1"/>
      <c r="H28" s="21">
        <f>'201201'!C28</f>
        <v>1</v>
      </c>
      <c r="I28" s="1" t="s">
        <v>143</v>
      </c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15">
      <c r="A29" s="21">
        <v>20</v>
      </c>
      <c r="B29" s="21" t="s">
        <v>88</v>
      </c>
      <c r="C29" s="25">
        <f>D29+E29+G29-F29-H29</f>
        <v>0.8421052631578938</v>
      </c>
      <c r="D29" s="12">
        <v>0</v>
      </c>
      <c r="E29" s="12">
        <v>20</v>
      </c>
      <c r="F29" s="26">
        <f>'201201'!D29</f>
        <v>18.157894736842106</v>
      </c>
      <c r="G29" s="1"/>
      <c r="H29" s="21">
        <f>'201201'!C29</f>
        <v>1</v>
      </c>
      <c r="I29" s="1" t="s">
        <v>143</v>
      </c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15">
      <c r="A30" s="21">
        <v>21</v>
      </c>
      <c r="B30" s="21" t="s">
        <v>89</v>
      </c>
      <c r="C30" s="25">
        <f>D30+E30+G30-F30-H30</f>
        <v>18.420000000000002</v>
      </c>
      <c r="D30" s="12">
        <v>18.420000000000002</v>
      </c>
      <c r="E30" s="12"/>
      <c r="F30" s="26">
        <f>'201201'!D30</f>
        <v>0</v>
      </c>
      <c r="G30" s="1"/>
      <c r="H30" s="21">
        <f>'201201'!C30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15">
      <c r="A31" s="21">
        <v>22</v>
      </c>
      <c r="B31" s="21" t="s">
        <v>90</v>
      </c>
      <c r="C31" s="25">
        <f>D31+E31+G31-F31-H31</f>
        <v>8.4600000000000009</v>
      </c>
      <c r="D31" s="12">
        <v>8.4600000000000009</v>
      </c>
      <c r="E31" s="12"/>
      <c r="F31" s="26">
        <f>'201201'!D31</f>
        <v>0</v>
      </c>
      <c r="G31" s="1"/>
      <c r="H31" s="21">
        <f>'201201'!C31</f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15">
      <c r="A32" s="21">
        <v>23</v>
      </c>
      <c r="B32" s="21" t="s">
        <v>91</v>
      </c>
      <c r="C32" s="25">
        <f>D32+E32+G32-F32-H32</f>
        <v>28.96</v>
      </c>
      <c r="D32" s="12">
        <v>28.96</v>
      </c>
      <c r="E32" s="12"/>
      <c r="F32" s="26">
        <f>'201201'!D32</f>
        <v>0</v>
      </c>
      <c r="G32" s="1"/>
      <c r="H32" s="21">
        <f>'201201'!C32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15">
      <c r="A33" s="21">
        <v>24</v>
      </c>
      <c r="B33" s="21" t="s">
        <v>92</v>
      </c>
      <c r="C33" s="25">
        <f>D33+E33+G33-F33-H33</f>
        <v>19.97</v>
      </c>
      <c r="D33" s="12">
        <v>19.97</v>
      </c>
      <c r="E33" s="12"/>
      <c r="F33" s="26">
        <f>'201201'!D33</f>
        <v>0</v>
      </c>
      <c r="G33" s="1"/>
      <c r="H33" s="21">
        <f>'201201'!C33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15">
      <c r="A34" s="21">
        <v>25</v>
      </c>
      <c r="B34" s="21" t="s">
        <v>93</v>
      </c>
      <c r="C34" s="25">
        <f>D34+E34+G34-F34-H34</f>
        <v>-1.1578947368421062</v>
      </c>
      <c r="D34" s="12">
        <v>18</v>
      </c>
      <c r="E34" s="12"/>
      <c r="F34" s="26">
        <f>'201201'!D34</f>
        <v>18.157894736842106</v>
      </c>
      <c r="G34" s="1"/>
      <c r="H34" s="21">
        <f>'201201'!C34</f>
        <v>1</v>
      </c>
      <c r="I34" s="1" t="s">
        <v>143</v>
      </c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15">
      <c r="A35" s="21">
        <v>26</v>
      </c>
      <c r="B35" s="21" t="s">
        <v>94</v>
      </c>
      <c r="C35" s="25">
        <f>D35+E35+G35-F35-H35</f>
        <v>90.35</v>
      </c>
      <c r="D35" s="12">
        <v>90.35</v>
      </c>
      <c r="E35" s="12"/>
      <c r="F35" s="26">
        <f>'201201'!D35</f>
        <v>0</v>
      </c>
      <c r="G35" s="1"/>
      <c r="H35" s="21">
        <f>'201201'!C35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15">
      <c r="A36" s="21">
        <v>27</v>
      </c>
      <c r="B36" s="21" t="s">
        <v>95</v>
      </c>
      <c r="C36" s="25">
        <f>D36+E36+G36-F36-H36</f>
        <v>8.41</v>
      </c>
      <c r="D36" s="12">
        <v>8.41</v>
      </c>
      <c r="E36" s="12"/>
      <c r="F36" s="26">
        <f>'201201'!D36</f>
        <v>0</v>
      </c>
      <c r="G36" s="1"/>
      <c r="H36" s="21">
        <f>'201201'!C36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15">
      <c r="A37" s="21">
        <v>28</v>
      </c>
      <c r="B37" s="21" t="s">
        <v>96</v>
      </c>
      <c r="C37" s="25">
        <f>D37+E37+G37-F37-H37</f>
        <v>54.12</v>
      </c>
      <c r="D37" s="12">
        <v>54.12</v>
      </c>
      <c r="E37" s="12"/>
      <c r="F37" s="26">
        <f>'201201'!D37</f>
        <v>0</v>
      </c>
      <c r="G37" s="1"/>
      <c r="H37" s="21">
        <f>'201201'!C37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15">
      <c r="A38" s="21">
        <v>29</v>
      </c>
      <c r="B38" s="21" t="s">
        <v>97</v>
      </c>
      <c r="C38" s="25">
        <f>D38+E38+G38-F38-H38</f>
        <v>29.94</v>
      </c>
      <c r="D38" s="12">
        <v>29.94</v>
      </c>
      <c r="E38" s="12"/>
      <c r="F38" s="26">
        <f>'201201'!D38</f>
        <v>0</v>
      </c>
      <c r="G38" s="1"/>
      <c r="H38" s="21">
        <f>'201201'!C38</f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15">
      <c r="A39" s="21">
        <v>30</v>
      </c>
      <c r="B39" s="21" t="s">
        <v>98</v>
      </c>
      <c r="C39" s="25">
        <f>D39+E39+G39-F39-H39</f>
        <v>0</v>
      </c>
      <c r="D39" s="12">
        <v>0</v>
      </c>
      <c r="E39" s="12"/>
      <c r="F39" s="26">
        <f>'201201'!D39</f>
        <v>0</v>
      </c>
      <c r="G39" s="1"/>
      <c r="H39" s="21">
        <f>'201201'!C39</f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15">
      <c r="A40" s="21">
        <v>32</v>
      </c>
      <c r="B40" s="21" t="s">
        <v>99</v>
      </c>
      <c r="C40" s="25">
        <f>D40+E40+G40-F40-H40</f>
        <v>15.66</v>
      </c>
      <c r="D40" s="12">
        <v>15.66</v>
      </c>
      <c r="E40" s="12"/>
      <c r="F40" s="26">
        <f>'201201'!D40</f>
        <v>0</v>
      </c>
      <c r="G40" s="1"/>
      <c r="H40" s="21">
        <f>'201201'!C40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15">
      <c r="A41" s="21">
        <v>33</v>
      </c>
      <c r="B41" s="21" t="s">
        <v>100</v>
      </c>
      <c r="C41" s="25">
        <f>D41+E41+G41-F41-H41</f>
        <v>3.38</v>
      </c>
      <c r="D41" s="12">
        <v>3.38</v>
      </c>
      <c r="E41" s="12"/>
      <c r="F41" s="26">
        <f>'201201'!D41</f>
        <v>0</v>
      </c>
      <c r="G41" s="1"/>
      <c r="H41" s="21">
        <f>'201201'!C41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15">
      <c r="A42" s="21">
        <v>37</v>
      </c>
      <c r="B42" s="21" t="s">
        <v>101</v>
      </c>
      <c r="C42" s="25">
        <f>D42+E42+G42-F42-H42</f>
        <v>4.7</v>
      </c>
      <c r="D42" s="12">
        <v>4.7</v>
      </c>
      <c r="E42" s="12"/>
      <c r="F42" s="26">
        <f>'201201'!D42</f>
        <v>0</v>
      </c>
      <c r="G42" s="1"/>
      <c r="H42" s="21">
        <f>'201201'!C42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15">
      <c r="A43" s="21">
        <v>45</v>
      </c>
      <c r="B43" s="21" t="s">
        <v>102</v>
      </c>
      <c r="C43" s="25">
        <f>D43+E43+G43-F43-H43</f>
        <v>0</v>
      </c>
      <c r="D43" s="12">
        <v>0</v>
      </c>
      <c r="E43" s="12"/>
      <c r="F43" s="26">
        <f>'201201'!D43</f>
        <v>0</v>
      </c>
      <c r="G43" s="1"/>
      <c r="H43" s="21">
        <f>'201201'!C43</f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15">
      <c r="A44" s="21">
        <v>55</v>
      </c>
      <c r="B44" s="21" t="s">
        <v>103</v>
      </c>
      <c r="C44" s="25">
        <f>D44+E44+G44-F44-H44</f>
        <v>8.41</v>
      </c>
      <c r="D44" s="12">
        <v>8.41</v>
      </c>
      <c r="E44" s="12"/>
      <c r="F44" s="26">
        <f>'201201'!D44</f>
        <v>0</v>
      </c>
      <c r="G44" s="1"/>
      <c r="H44" s="21">
        <f>'201201'!C44</f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15">
      <c r="A45" s="21">
        <v>69</v>
      </c>
      <c r="B45" s="21" t="s">
        <v>104</v>
      </c>
      <c r="C45" s="25">
        <f>D45+E45+G45-F45-H45</f>
        <v>5.75</v>
      </c>
      <c r="D45" s="12">
        <v>5.75</v>
      </c>
      <c r="E45" s="12"/>
      <c r="F45" s="26">
        <f>'201201'!D45</f>
        <v>0</v>
      </c>
      <c r="G45" s="1"/>
      <c r="H45" s="21">
        <f>'201201'!C45</f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15">
      <c r="A46" s="21">
        <v>77</v>
      </c>
      <c r="B46" s="21" t="s">
        <v>105</v>
      </c>
      <c r="C46" s="25">
        <f>D46+E46+G46-F46-H46</f>
        <v>-4.26</v>
      </c>
      <c r="D46" s="12">
        <v>-4.26</v>
      </c>
      <c r="E46" s="12"/>
      <c r="F46" s="26">
        <f>'201201'!D46</f>
        <v>0</v>
      </c>
      <c r="G46" s="1"/>
      <c r="H46" s="21">
        <f>'201201'!C46</f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15">
      <c r="A47" s="21">
        <v>86</v>
      </c>
      <c r="B47" s="21" t="s">
        <v>106</v>
      </c>
      <c r="C47" s="25">
        <f>D47+E47+G47-F47-H47</f>
        <v>8.41</v>
      </c>
      <c r="D47" s="12">
        <v>8.41</v>
      </c>
      <c r="E47" s="12"/>
      <c r="F47" s="26">
        <f>'201201'!D47</f>
        <v>0</v>
      </c>
      <c r="G47" s="1"/>
      <c r="H47" s="21">
        <f>'201201'!C47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15">
      <c r="A48" s="21">
        <v>87</v>
      </c>
      <c r="B48" s="21" t="s">
        <v>107</v>
      </c>
      <c r="C48" s="25">
        <f>D48+E48+G48-F48-H48</f>
        <v>0.8421052631578938</v>
      </c>
      <c r="D48" s="12">
        <v>0</v>
      </c>
      <c r="E48" s="12">
        <v>20</v>
      </c>
      <c r="F48" s="26">
        <f>'201201'!D48</f>
        <v>18.157894736842106</v>
      </c>
      <c r="G48" s="1"/>
      <c r="H48" s="21">
        <f>'201201'!C48</f>
        <v>1</v>
      </c>
      <c r="I48" s="1" t="s">
        <v>143</v>
      </c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15">
      <c r="A49" s="21">
        <v>88</v>
      </c>
      <c r="B49" s="21" t="s">
        <v>108</v>
      </c>
      <c r="C49" s="25">
        <f>D49+E49+G49-F49-H49</f>
        <v>26.902105263157896</v>
      </c>
      <c r="D49" s="12">
        <v>26.06</v>
      </c>
      <c r="E49" s="12">
        <v>20</v>
      </c>
      <c r="F49" s="26">
        <f>'201201'!D49</f>
        <v>18.157894736842106</v>
      </c>
      <c r="G49" s="1"/>
      <c r="H49" s="21">
        <f>'201201'!C49</f>
        <v>1</v>
      </c>
      <c r="I49" s="1" t="s">
        <v>143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15">
      <c r="A50" s="21">
        <v>94</v>
      </c>
      <c r="B50" s="21" t="s">
        <v>109</v>
      </c>
      <c r="C50" s="25">
        <f>D50+E50+G50-F50-H50</f>
        <v>0</v>
      </c>
      <c r="D50" s="12">
        <v>0</v>
      </c>
      <c r="E50" s="12"/>
      <c r="F50" s="26">
        <f>'201201'!D50</f>
        <v>0</v>
      </c>
      <c r="G50" s="1"/>
      <c r="H50" s="21">
        <f>'201201'!C50</f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15">
      <c r="A51" s="21">
        <v>97</v>
      </c>
      <c r="B51" s="21" t="s">
        <v>110</v>
      </c>
      <c r="C51" s="25">
        <f>D51+E51+G51-F51-H51</f>
        <v>0.8421052631578938</v>
      </c>
      <c r="D51" s="12">
        <v>0</v>
      </c>
      <c r="E51" s="12">
        <v>20</v>
      </c>
      <c r="F51" s="26">
        <f>'201201'!D51</f>
        <v>18.157894736842106</v>
      </c>
      <c r="G51" s="1"/>
      <c r="H51" s="21">
        <f>'201201'!C51</f>
        <v>1</v>
      </c>
      <c r="I51" s="1" t="s">
        <v>143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15">
      <c r="A52" s="21">
        <v>98</v>
      </c>
      <c r="B52" s="21" t="s">
        <v>111</v>
      </c>
      <c r="C52" s="25">
        <f>D52+E52+G52-F52-H52</f>
        <v>0</v>
      </c>
      <c r="D52" s="12">
        <v>0</v>
      </c>
      <c r="E52" s="12"/>
      <c r="F52" s="26">
        <f>'201201'!D52</f>
        <v>0</v>
      </c>
      <c r="G52" s="1"/>
      <c r="H52" s="21">
        <f>'201201'!C52</f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15">
      <c r="A53" s="21">
        <v>99</v>
      </c>
      <c r="B53" s="21" t="s">
        <v>112</v>
      </c>
      <c r="C53" s="25">
        <f>D53+E53+G53-F53-H53</f>
        <v>54.77</v>
      </c>
      <c r="D53" s="12">
        <v>54.77</v>
      </c>
      <c r="E53" s="12"/>
      <c r="F53" s="26">
        <f>'201201'!D53</f>
        <v>0</v>
      </c>
      <c r="G53" s="1"/>
      <c r="H53" s="21">
        <f>'201201'!C53</f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15">
      <c r="A54" s="21"/>
      <c r="B54" s="21" t="s">
        <v>117</v>
      </c>
      <c r="C54" s="25">
        <f>D54+E54+G54-F54-H54</f>
        <v>28.77</v>
      </c>
      <c r="D54" s="12">
        <v>28.77</v>
      </c>
      <c r="E54" s="12"/>
      <c r="F54" s="26">
        <f>'201201'!D54</f>
        <v>0</v>
      </c>
      <c r="G54" s="1"/>
      <c r="H54" s="21">
        <f>'201201'!C54</f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15">
      <c r="A55" s="21"/>
      <c r="B55" s="21" t="s">
        <v>118</v>
      </c>
      <c r="C55" s="25">
        <f>D55+E55+G55-F55-H55</f>
        <v>33.36</v>
      </c>
      <c r="D55" s="12">
        <v>33.36</v>
      </c>
      <c r="E55" s="12"/>
      <c r="F55" s="26">
        <f>'201201'!D55</f>
        <v>0</v>
      </c>
      <c r="G55" s="1"/>
      <c r="H55" s="21">
        <f>'201201'!C55</f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15">
      <c r="A56" s="21"/>
      <c r="B56" s="21" t="s">
        <v>119</v>
      </c>
      <c r="C56" s="25">
        <f>D56+E56+G56-F56-H56</f>
        <v>9.94</v>
      </c>
      <c r="D56" s="12">
        <v>9.94</v>
      </c>
      <c r="E56" s="12"/>
      <c r="F56" s="26">
        <f>'201201'!D56</f>
        <v>0</v>
      </c>
      <c r="G56" s="1"/>
      <c r="H56" s="21">
        <f>'201201'!C56</f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15">
      <c r="A57" s="21"/>
      <c r="B57" s="21" t="s">
        <v>120</v>
      </c>
      <c r="C57" s="25">
        <f>D57+E57+G57-F57-H57</f>
        <v>20.27</v>
      </c>
      <c r="D57" s="12">
        <v>20.27</v>
      </c>
      <c r="E57" s="12"/>
      <c r="F57" s="26">
        <f>'201201'!D57</f>
        <v>0</v>
      </c>
      <c r="G57" s="1"/>
      <c r="H57" s="21">
        <f>'201201'!C57</f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15">
      <c r="A58" s="21"/>
      <c r="B58" s="21" t="s">
        <v>121</v>
      </c>
      <c r="C58" s="25">
        <f>D58+E58+G58-F58-H58</f>
        <v>8.41</v>
      </c>
      <c r="D58" s="12">
        <v>8.41</v>
      </c>
      <c r="E58" s="12"/>
      <c r="F58" s="26">
        <f>'201201'!D58</f>
        <v>0</v>
      </c>
      <c r="G58" s="1"/>
      <c r="H58" s="21">
        <f>'201201'!C58</f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15">
      <c r="A59" s="21"/>
      <c r="B59" s="21" t="s">
        <v>122</v>
      </c>
      <c r="C59" s="25">
        <f>D59+E59+G59-F59-H59</f>
        <v>8.41</v>
      </c>
      <c r="D59" s="12">
        <v>8.41</v>
      </c>
      <c r="E59" s="12"/>
      <c r="F59" s="26">
        <f>'201201'!D59</f>
        <v>0</v>
      </c>
      <c r="G59" s="1"/>
      <c r="H59" s="21">
        <f>'201201'!C59</f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15">
      <c r="A60" s="21"/>
      <c r="B60" s="21" t="s">
        <v>123</v>
      </c>
      <c r="C60" s="25">
        <f>D60+E60+G60-F60-H60</f>
        <v>-19.157894736842106</v>
      </c>
      <c r="D60" s="12">
        <v>0</v>
      </c>
      <c r="E60" s="12"/>
      <c r="F60" s="26">
        <f>'201201'!D60</f>
        <v>18.157894736842106</v>
      </c>
      <c r="G60" s="1"/>
      <c r="H60" s="21">
        <f>'201201'!C60</f>
        <v>1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15">
      <c r="A61" s="21"/>
      <c r="B61" s="21" t="s">
        <v>124</v>
      </c>
      <c r="C61" s="25">
        <f>D61+E61+G61-F61-H61</f>
        <v>0.8421052631578938</v>
      </c>
      <c r="D61" s="12">
        <v>0</v>
      </c>
      <c r="E61" s="12">
        <v>20</v>
      </c>
      <c r="F61" s="26">
        <f>'201201'!D61</f>
        <v>18.157894736842106</v>
      </c>
      <c r="G61" s="1"/>
      <c r="H61" s="21">
        <f>'201201'!C61</f>
        <v>1</v>
      </c>
      <c r="I61" s="1" t="s">
        <v>143</v>
      </c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15">
      <c r="A62" s="21"/>
      <c r="B62" s="21" t="s">
        <v>125</v>
      </c>
      <c r="C62" s="25">
        <f>D62+E62+G62-F62-H62</f>
        <v>0.8421052631578938</v>
      </c>
      <c r="D62" s="12">
        <v>0</v>
      </c>
      <c r="E62" s="12">
        <v>20</v>
      </c>
      <c r="F62" s="26">
        <f>'201201'!D62</f>
        <v>18.157894736842106</v>
      </c>
      <c r="G62" s="1"/>
      <c r="H62" s="21">
        <f>'201201'!C62</f>
        <v>1</v>
      </c>
      <c r="I62" s="1" t="s">
        <v>143</v>
      </c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15">
      <c r="A63" s="21"/>
      <c r="B63" s="21" t="s">
        <v>126</v>
      </c>
      <c r="C63" s="25">
        <f>D63+E63+G63-F63-H63</f>
        <v>0.8421052631578938</v>
      </c>
      <c r="D63" s="12">
        <v>0</v>
      </c>
      <c r="E63" s="12">
        <v>20</v>
      </c>
      <c r="F63" s="26">
        <f>'201201'!D63</f>
        <v>18.157894736842106</v>
      </c>
      <c r="G63" s="1"/>
      <c r="H63" s="21">
        <f>'201201'!C63</f>
        <v>1</v>
      </c>
      <c r="I63" s="1" t="s">
        <v>143</v>
      </c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15">
      <c r="A64" s="21"/>
      <c r="B64" s="21" t="s">
        <v>1</v>
      </c>
      <c r="C64" s="25">
        <f>D64+E64+G64-F64-H64</f>
        <v>45.77</v>
      </c>
      <c r="D64" s="12">
        <v>45.77</v>
      </c>
      <c r="E64" s="12"/>
      <c r="F64" s="26">
        <f>'201201'!D64</f>
        <v>0</v>
      </c>
      <c r="G64" s="1"/>
      <c r="H64" s="21">
        <f>'201201'!C64</f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15">
      <c r="A65" s="21"/>
      <c r="B65" s="21" t="s">
        <v>139</v>
      </c>
      <c r="C65" s="25">
        <f>D65+E65+G65-F65-H65</f>
        <v>8.41</v>
      </c>
      <c r="D65" s="12">
        <v>8.41</v>
      </c>
      <c r="E65" s="12"/>
      <c r="F65" s="26">
        <f>'201201'!D65</f>
        <v>0</v>
      </c>
      <c r="G65" s="1"/>
      <c r="H65" s="21">
        <f>'201201'!C65</f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15">
      <c r="A66" s="21"/>
      <c r="B66" s="21"/>
      <c r="C66" s="25"/>
      <c r="D66" s="12"/>
      <c r="E66" s="12"/>
      <c r="F66" s="26"/>
      <c r="G66" s="1"/>
      <c r="H66" s="2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15">
      <c r="A67" s="21"/>
      <c r="B67" s="21"/>
      <c r="C67" s="25"/>
      <c r="D67" s="12"/>
      <c r="E67" s="12"/>
      <c r="F67" s="26"/>
      <c r="G67" s="1"/>
      <c r="H67" s="2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15">
      <c r="A68" s="21"/>
      <c r="B68" s="21"/>
      <c r="C68" s="25"/>
      <c r="D68" s="12"/>
      <c r="E68" s="12"/>
      <c r="F68" s="26"/>
      <c r="G68" s="1"/>
      <c r="H68" s="2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15">
      <c r="A69" s="21"/>
      <c r="B69" s="21"/>
      <c r="C69" s="25"/>
      <c r="D69" s="12"/>
      <c r="E69" s="12"/>
      <c r="F69" s="26"/>
      <c r="G69" s="1"/>
      <c r="H69" s="2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15">
      <c r="A70" s="21"/>
      <c r="B70" s="21"/>
      <c r="C70" s="25"/>
      <c r="D70" s="12"/>
      <c r="E70" s="12"/>
      <c r="F70" s="26"/>
      <c r="G70" s="1"/>
      <c r="H70" s="2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15">
      <c r="A71" s="21"/>
      <c r="B71" s="21"/>
      <c r="C71" s="25"/>
      <c r="D71" s="12"/>
      <c r="E71" s="12"/>
      <c r="F71" s="26"/>
      <c r="G71" s="1"/>
      <c r="H71" s="2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15">
      <c r="A72" s="21"/>
      <c r="B72" s="21"/>
      <c r="C72" s="25"/>
      <c r="D72" s="12"/>
      <c r="E72" s="12"/>
      <c r="F72" s="26"/>
      <c r="G72" s="1"/>
      <c r="H72" s="2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15">
      <c r="A73" s="21"/>
      <c r="B73" s="21"/>
      <c r="C73" s="25"/>
      <c r="D73" s="12"/>
      <c r="E73" s="12"/>
      <c r="F73" s="26"/>
      <c r="G73" s="1"/>
      <c r="H73" s="2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15">
      <c r="A74" s="21"/>
      <c r="B74" s="21"/>
      <c r="C74" s="25"/>
      <c r="D74" s="12"/>
      <c r="E74" s="12"/>
      <c r="F74" s="26"/>
      <c r="G74" s="1"/>
      <c r="H74" s="2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15">
      <c r="A75" s="21"/>
      <c r="B75" s="21"/>
      <c r="C75" s="25"/>
      <c r="D75" s="12"/>
      <c r="E75" s="12"/>
      <c r="F75" s="26"/>
      <c r="G75" s="1"/>
      <c r="H75" s="2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15">
      <c r="A76" s="21"/>
      <c r="B76" s="21"/>
      <c r="C76" s="25"/>
      <c r="D76" s="12"/>
      <c r="E76" s="12"/>
      <c r="F76" s="26"/>
      <c r="G76" s="1"/>
      <c r="H76" s="2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15">
      <c r="A77" s="21"/>
      <c r="B77" s="21"/>
      <c r="C77" s="25"/>
      <c r="D77" s="12"/>
      <c r="E77" s="12"/>
      <c r="F77" s="26"/>
      <c r="G77" s="1"/>
      <c r="H77" s="2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15">
      <c r="A78" s="21"/>
      <c r="B78" s="21"/>
      <c r="C78" s="25"/>
      <c r="D78" s="12"/>
      <c r="E78" s="12"/>
      <c r="F78" s="26"/>
      <c r="G78" s="1"/>
      <c r="H78" s="2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15">
      <c r="A79" s="21"/>
      <c r="B79" s="21"/>
      <c r="C79" s="25"/>
      <c r="D79" s="12"/>
      <c r="E79" s="12"/>
      <c r="F79" s="26"/>
      <c r="G79" s="1"/>
      <c r="H79" s="2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15">
      <c r="A80" s="21"/>
      <c r="B80" s="21"/>
      <c r="C80" s="25"/>
      <c r="D80" s="12"/>
      <c r="E80" s="12"/>
      <c r="F80" s="26"/>
      <c r="G80" s="1"/>
      <c r="H80" s="2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15">
      <c r="A81" s="21"/>
      <c r="B81" s="21"/>
      <c r="C81" s="25"/>
      <c r="D81" s="12"/>
      <c r="E81" s="12"/>
      <c r="F81" s="26"/>
      <c r="G81" s="1"/>
      <c r="H81" s="2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15">
      <c r="A82" s="21"/>
      <c r="B82" s="21"/>
      <c r="C82" s="25"/>
      <c r="D82" s="12"/>
      <c r="E82" s="12"/>
      <c r="F82" s="26"/>
      <c r="G82" s="1"/>
      <c r="H82" s="2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15">
      <c r="A83" s="21"/>
      <c r="B83" s="21"/>
      <c r="C83" s="25"/>
      <c r="D83" s="12"/>
      <c r="E83" s="12"/>
      <c r="F83" s="26"/>
      <c r="G83" s="1"/>
      <c r="H83" s="2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15">
      <c r="A84" s="21"/>
      <c r="B84" s="21"/>
      <c r="C84" s="25"/>
      <c r="D84" s="12"/>
      <c r="E84" s="12"/>
      <c r="F84" s="26"/>
      <c r="G84" s="1"/>
      <c r="H84" s="2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15">
      <c r="A85" s="21"/>
      <c r="B85" s="21"/>
      <c r="C85" s="25"/>
      <c r="D85" s="12"/>
      <c r="E85" s="12"/>
      <c r="F85" s="26"/>
      <c r="G85" s="1"/>
      <c r="H85" s="2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15">
      <c r="A86" s="21"/>
      <c r="B86" s="21"/>
      <c r="C86" s="25"/>
      <c r="D86" s="12"/>
      <c r="E86" s="12"/>
      <c r="F86" s="26"/>
      <c r="G86" s="1"/>
      <c r="H86" s="2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15">
      <c r="A87" s="21"/>
      <c r="B87" s="21"/>
      <c r="C87" s="25"/>
      <c r="D87" s="12"/>
      <c r="E87" s="12"/>
      <c r="F87" s="26"/>
      <c r="G87" s="1"/>
      <c r="H87" s="2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15">
      <c r="A88" s="21"/>
      <c r="B88" s="21"/>
      <c r="C88" s="25"/>
      <c r="D88" s="12"/>
      <c r="E88" s="12"/>
      <c r="F88" s="26"/>
      <c r="G88" s="1"/>
      <c r="H88" s="2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15">
      <c r="A89" s="21"/>
      <c r="B89" s="21"/>
      <c r="C89" s="25"/>
      <c r="D89" s="12"/>
      <c r="E89" s="12"/>
      <c r="F89" s="26"/>
      <c r="G89" s="1"/>
      <c r="H89" s="2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15">
      <c r="A90" s="21"/>
      <c r="B90" s="21"/>
      <c r="C90" s="25"/>
      <c r="D90" s="12"/>
      <c r="E90" s="12"/>
      <c r="F90" s="26"/>
      <c r="G90" s="1"/>
      <c r="H90" s="2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15">
      <c r="A91" s="21"/>
      <c r="B91" s="21"/>
      <c r="C91" s="25"/>
      <c r="D91" s="12"/>
      <c r="E91" s="12"/>
      <c r="F91" s="26"/>
      <c r="G91" s="1"/>
      <c r="H91" s="2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15">
      <c r="A92" s="21"/>
      <c r="B92" s="21"/>
      <c r="C92" s="25"/>
      <c r="D92" s="12"/>
      <c r="E92" s="12"/>
      <c r="F92" s="26"/>
      <c r="G92" s="1"/>
      <c r="H92" s="2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15">
      <c r="A93" s="21"/>
      <c r="B93" s="21"/>
      <c r="C93" s="25"/>
      <c r="D93" s="12"/>
      <c r="E93" s="12"/>
      <c r="F93" s="26"/>
      <c r="G93" s="1"/>
      <c r="H93" s="2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15">
      <c r="A94" s="21"/>
      <c r="B94" s="21"/>
      <c r="C94" s="25"/>
      <c r="D94" s="12"/>
      <c r="E94" s="12"/>
      <c r="F94" s="26"/>
      <c r="G94" s="1"/>
      <c r="H94" s="2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15">
      <c r="A95" s="21"/>
      <c r="B95" s="21"/>
      <c r="C95" s="25"/>
      <c r="D95" s="12"/>
      <c r="E95" s="12"/>
      <c r="F95" s="26"/>
      <c r="G95" s="1"/>
      <c r="H95" s="2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15">
      <c r="A96" s="21"/>
      <c r="B96" s="21"/>
      <c r="C96" s="25"/>
      <c r="D96" s="12"/>
      <c r="E96" s="12"/>
      <c r="F96" s="26"/>
      <c r="G96" s="1"/>
      <c r="H96" s="2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15">
      <c r="A97" s="21"/>
      <c r="B97" s="21"/>
      <c r="C97" s="25"/>
      <c r="D97" s="12"/>
      <c r="E97" s="12"/>
      <c r="F97" s="26"/>
      <c r="G97" s="1"/>
      <c r="H97" s="2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15">
      <c r="A98" s="21"/>
      <c r="B98" s="21"/>
      <c r="C98" s="25"/>
      <c r="D98" s="12"/>
      <c r="E98" s="12"/>
      <c r="F98" s="26"/>
      <c r="G98" s="1"/>
      <c r="H98" s="2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15">
      <c r="A99" s="21"/>
      <c r="B99" s="21"/>
      <c r="C99" s="25"/>
      <c r="D99" s="12"/>
      <c r="E99" s="12"/>
      <c r="F99" s="26"/>
      <c r="G99" s="1"/>
      <c r="H99" s="2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15">
      <c r="A100" s="21"/>
      <c r="B100" s="21"/>
      <c r="C100" s="25"/>
      <c r="D100" s="12"/>
      <c r="E100" s="12"/>
      <c r="F100" s="26"/>
      <c r="G100" s="1"/>
      <c r="H100" s="21"/>
      <c r="I100" s="1"/>
      <c r="J100" s="1"/>
      <c r="K100" s="1"/>
      <c r="L100" s="1"/>
      <c r="M100" s="1"/>
      <c r="N100" s="1"/>
      <c r="O100" s="1"/>
      <c r="P100" s="1"/>
      <c r="Q100" s="1"/>
      <c r="R10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C51" sqref="C51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9" x14ac:dyDescent="0.15">
      <c r="A1" s="3" t="s">
        <v>2</v>
      </c>
      <c r="B1" s="2" t="s">
        <v>37</v>
      </c>
      <c r="C1" s="2" t="s">
        <v>3</v>
      </c>
      <c r="D1" s="3" t="s">
        <v>2</v>
      </c>
      <c r="E1" s="2" t="s">
        <v>37</v>
      </c>
      <c r="F1" s="2" t="s">
        <v>3</v>
      </c>
    </row>
    <row r="2" spans="1:9" x14ac:dyDescent="0.15">
      <c r="A2" s="8" t="s">
        <v>36</v>
      </c>
      <c r="B2" s="6">
        <f>SUM(B3:B51)</f>
        <v>268</v>
      </c>
      <c r="C2" s="1"/>
      <c r="D2" s="8" t="s">
        <v>0</v>
      </c>
      <c r="E2" s="6">
        <f>SUM(E3:E49)</f>
        <v>810</v>
      </c>
      <c r="F2" s="1"/>
    </row>
    <row r="3" spans="1:9" x14ac:dyDescent="0.15">
      <c r="A3" s="5">
        <v>41130</v>
      </c>
      <c r="B3">
        <v>-5</v>
      </c>
      <c r="C3" t="s">
        <v>55</v>
      </c>
      <c r="D3" s="5">
        <v>41109</v>
      </c>
      <c r="E3" s="1">
        <v>-90</v>
      </c>
      <c r="F3" s="1" t="s">
        <v>53</v>
      </c>
      <c r="G3" s="5">
        <v>41114</v>
      </c>
      <c r="H3" s="1">
        <v>228</v>
      </c>
      <c r="I3" s="1" t="s">
        <v>54</v>
      </c>
    </row>
    <row r="4" spans="1:9" x14ac:dyDescent="0.15">
      <c r="A4" s="5">
        <v>41107</v>
      </c>
      <c r="B4" s="1">
        <v>10</v>
      </c>
      <c r="C4" s="1" t="s">
        <v>50</v>
      </c>
      <c r="D4" s="5">
        <v>41114</v>
      </c>
      <c r="E4" s="1">
        <v>-360</v>
      </c>
      <c r="F4" s="1" t="s">
        <v>52</v>
      </c>
    </row>
    <row r="5" spans="1:9" x14ac:dyDescent="0.15">
      <c r="A5" s="5">
        <v>41095</v>
      </c>
      <c r="B5" s="1">
        <v>-240</v>
      </c>
      <c r="C5" s="1" t="s">
        <v>49</v>
      </c>
      <c r="D5" s="5">
        <v>41107</v>
      </c>
      <c r="E5" s="1">
        <v>-20</v>
      </c>
      <c r="F5" s="1" t="s">
        <v>51</v>
      </c>
    </row>
    <row r="6" spans="1:9" x14ac:dyDescent="0.15">
      <c r="A6" s="5">
        <v>41095</v>
      </c>
      <c r="B6" s="1">
        <v>320</v>
      </c>
      <c r="C6" s="1" t="s">
        <v>56</v>
      </c>
      <c r="D6" s="5">
        <v>41079</v>
      </c>
      <c r="E6" s="1">
        <v>100</v>
      </c>
      <c r="F6" s="1" t="s">
        <v>48</v>
      </c>
    </row>
    <row r="7" spans="1:9" x14ac:dyDescent="0.15">
      <c r="A7" s="5">
        <v>41072</v>
      </c>
      <c r="B7" s="1">
        <v>48</v>
      </c>
      <c r="C7" s="1" t="s">
        <v>47</v>
      </c>
      <c r="D7" s="5">
        <v>40948</v>
      </c>
      <c r="E7" s="1">
        <v>75</v>
      </c>
      <c r="F7" s="1"/>
    </row>
    <row r="8" spans="1:9" x14ac:dyDescent="0.15">
      <c r="A8" s="5">
        <v>41072</v>
      </c>
      <c r="B8" s="1">
        <v>55</v>
      </c>
      <c r="C8" s="9" t="s">
        <v>57</v>
      </c>
      <c r="D8" s="5">
        <v>40952</v>
      </c>
      <c r="E8" s="1">
        <v>100</v>
      </c>
      <c r="F8" s="1"/>
    </row>
    <row r="9" spans="1:9" x14ac:dyDescent="0.15">
      <c r="A9" s="5">
        <v>41067</v>
      </c>
      <c r="B9" s="1">
        <v>-20</v>
      </c>
      <c r="C9" s="1" t="s">
        <v>45</v>
      </c>
      <c r="D9" s="5">
        <v>40960</v>
      </c>
      <c r="E9" s="1">
        <v>30</v>
      </c>
      <c r="F9" s="1"/>
    </row>
    <row r="10" spans="1:9" x14ac:dyDescent="0.15">
      <c r="A10" s="5">
        <v>41067</v>
      </c>
      <c r="B10" s="1">
        <v>35</v>
      </c>
      <c r="C10" s="1" t="s">
        <v>46</v>
      </c>
      <c r="D10" s="5">
        <v>40967</v>
      </c>
      <c r="E10" s="1">
        <v>100</v>
      </c>
      <c r="F10" s="1"/>
    </row>
    <row r="11" spans="1:9" x14ac:dyDescent="0.15">
      <c r="A11" s="5">
        <v>41065</v>
      </c>
      <c r="B11" s="1">
        <v>-40</v>
      </c>
      <c r="C11" s="1" t="s">
        <v>43</v>
      </c>
      <c r="D11" s="5">
        <v>40970</v>
      </c>
      <c r="E11" s="1">
        <v>35</v>
      </c>
      <c r="F11" s="1"/>
    </row>
    <row r="12" spans="1:9" x14ac:dyDescent="0.15">
      <c r="A12" s="5">
        <v>41065</v>
      </c>
      <c r="B12" s="1">
        <v>30</v>
      </c>
      <c r="C12" s="11" t="s">
        <v>44</v>
      </c>
      <c r="D12" s="5">
        <v>40974</v>
      </c>
      <c r="E12" s="1">
        <v>95</v>
      </c>
      <c r="F12" s="1"/>
    </row>
    <row r="13" spans="1:9" x14ac:dyDescent="0.15">
      <c r="A13" s="5">
        <v>41060</v>
      </c>
      <c r="B13" s="1">
        <v>-10</v>
      </c>
      <c r="C13" s="10" t="s">
        <v>41</v>
      </c>
      <c r="D13" s="5">
        <v>40976</v>
      </c>
      <c r="E13" s="1">
        <v>90</v>
      </c>
      <c r="F13" s="1"/>
    </row>
    <row r="14" spans="1:9" x14ac:dyDescent="0.15">
      <c r="A14" s="5">
        <v>41060</v>
      </c>
      <c r="B14" s="1">
        <v>130</v>
      </c>
      <c r="C14" s="9" t="s">
        <v>42</v>
      </c>
      <c r="D14" s="5">
        <v>40983</v>
      </c>
      <c r="E14" s="1">
        <v>90</v>
      </c>
      <c r="F14" s="1" t="s">
        <v>8</v>
      </c>
    </row>
    <row r="15" spans="1:9" x14ac:dyDescent="0.15">
      <c r="A15" s="5">
        <v>41058</v>
      </c>
      <c r="B15" s="1">
        <v>195</v>
      </c>
      <c r="C15" s="9" t="s">
        <v>40</v>
      </c>
      <c r="D15" s="5">
        <v>40983</v>
      </c>
      <c r="E15" s="1">
        <v>-60</v>
      </c>
      <c r="F15" s="1" t="s">
        <v>7</v>
      </c>
    </row>
    <row r="16" spans="1:9" x14ac:dyDescent="0.15">
      <c r="A16" s="5">
        <v>41058</v>
      </c>
      <c r="B16" s="1">
        <v>-205</v>
      </c>
      <c r="C16" s="1" t="s">
        <v>39</v>
      </c>
      <c r="D16" s="5">
        <v>40988</v>
      </c>
      <c r="E16" s="1">
        <v>50</v>
      </c>
      <c r="F16" s="1"/>
    </row>
    <row r="17" spans="1:6" x14ac:dyDescent="0.15">
      <c r="A17" s="5">
        <v>41058</v>
      </c>
      <c r="B17" s="1">
        <v>10</v>
      </c>
      <c r="C17" s="1" t="s">
        <v>38</v>
      </c>
      <c r="D17" s="5">
        <v>40990</v>
      </c>
      <c r="E17" s="1">
        <v>30</v>
      </c>
      <c r="F17" s="1"/>
    </row>
    <row r="18" spans="1:6" x14ac:dyDescent="0.15">
      <c r="A18" s="5">
        <v>40941</v>
      </c>
      <c r="B18" s="1">
        <v>160</v>
      </c>
      <c r="C18" s="1"/>
      <c r="D18" s="5">
        <v>40990</v>
      </c>
      <c r="E18" s="1">
        <v>-60</v>
      </c>
      <c r="F18" s="1" t="s">
        <v>9</v>
      </c>
    </row>
    <row r="19" spans="1:6" x14ac:dyDescent="0.15">
      <c r="A19" s="5">
        <v>40946</v>
      </c>
      <c r="B19" s="1">
        <v>60</v>
      </c>
      <c r="C19" s="1"/>
      <c r="D19" s="5">
        <v>40995</v>
      </c>
      <c r="E19" s="1">
        <v>70</v>
      </c>
      <c r="F19" s="1"/>
    </row>
    <row r="20" spans="1:6" x14ac:dyDescent="0.15">
      <c r="A20" s="5">
        <v>40972</v>
      </c>
      <c r="B20" s="1">
        <v>-70</v>
      </c>
      <c r="C20" s="1" t="s">
        <v>4</v>
      </c>
      <c r="D20" s="5">
        <v>40995</v>
      </c>
      <c r="E20" s="1">
        <v>-30</v>
      </c>
      <c r="F20" s="1" t="s">
        <v>10</v>
      </c>
    </row>
    <row r="21" spans="1:6" x14ac:dyDescent="0.15">
      <c r="A21" s="5">
        <v>40981</v>
      </c>
      <c r="B21" s="1">
        <v>30</v>
      </c>
      <c r="C21" s="1" t="s">
        <v>5</v>
      </c>
      <c r="D21" s="5">
        <v>40997</v>
      </c>
      <c r="E21" s="1">
        <v>50</v>
      </c>
      <c r="F21" s="1" t="s">
        <v>11</v>
      </c>
    </row>
    <row r="22" spans="1:6" x14ac:dyDescent="0.15">
      <c r="A22" s="5">
        <v>40981</v>
      </c>
      <c r="B22" s="1">
        <v>-120</v>
      </c>
      <c r="C22" s="1" t="s">
        <v>6</v>
      </c>
      <c r="D22" s="5">
        <v>40999</v>
      </c>
      <c r="E22" s="1">
        <v>20</v>
      </c>
      <c r="F22" s="1" t="s">
        <v>12</v>
      </c>
    </row>
    <row r="23" spans="1:6" x14ac:dyDescent="0.15">
      <c r="A23" s="5">
        <v>41149</v>
      </c>
      <c r="B23" s="1">
        <v>160</v>
      </c>
      <c r="C23" s="1" t="s">
        <v>66</v>
      </c>
      <c r="D23" s="5">
        <v>41004</v>
      </c>
      <c r="E23" s="1">
        <v>80</v>
      </c>
      <c r="F23" s="1" t="s">
        <v>13</v>
      </c>
    </row>
    <row r="24" spans="1:6" x14ac:dyDescent="0.15">
      <c r="A24" s="5">
        <v>41149</v>
      </c>
      <c r="B24" s="1">
        <v>20</v>
      </c>
      <c r="C24" s="1" t="s">
        <v>59</v>
      </c>
      <c r="D24" s="5">
        <v>41009</v>
      </c>
      <c r="E24" s="1">
        <v>170</v>
      </c>
      <c r="F24" s="1" t="s">
        <v>14</v>
      </c>
    </row>
    <row r="25" spans="1:6" x14ac:dyDescent="0.15">
      <c r="A25" s="5">
        <v>41091</v>
      </c>
      <c r="B25" s="1">
        <v>-40</v>
      </c>
      <c r="C25" s="1" t="s">
        <v>58</v>
      </c>
      <c r="D25" s="5">
        <v>41009</v>
      </c>
      <c r="E25" s="1">
        <v>-60</v>
      </c>
      <c r="F25" s="1" t="s">
        <v>15</v>
      </c>
    </row>
    <row r="26" spans="1:6" x14ac:dyDescent="0.15">
      <c r="A26" s="5">
        <v>41169</v>
      </c>
      <c r="B26" s="1">
        <v>-5</v>
      </c>
      <c r="C26" s="1" t="s">
        <v>60</v>
      </c>
      <c r="D26" s="5">
        <v>41009</v>
      </c>
      <c r="E26" s="1">
        <v>20</v>
      </c>
      <c r="F26" s="1" t="s">
        <v>16</v>
      </c>
    </row>
    <row r="27" spans="1:6" x14ac:dyDescent="0.15">
      <c r="A27" s="5">
        <v>41153</v>
      </c>
      <c r="B27" s="1">
        <v>-135</v>
      </c>
      <c r="C27" s="1" t="s">
        <v>61</v>
      </c>
      <c r="D27" s="5">
        <v>41011</v>
      </c>
      <c r="E27" s="1">
        <v>170</v>
      </c>
      <c r="F27" s="1" t="s">
        <v>14</v>
      </c>
    </row>
    <row r="28" spans="1:6" x14ac:dyDescent="0.15">
      <c r="A28" s="5">
        <v>41153</v>
      </c>
      <c r="B28" s="1">
        <v>-15</v>
      </c>
      <c r="C28" s="1" t="s">
        <v>62</v>
      </c>
      <c r="D28" s="5">
        <v>41011</v>
      </c>
      <c r="E28" s="1">
        <v>10</v>
      </c>
      <c r="F28" s="1" t="s">
        <v>17</v>
      </c>
    </row>
    <row r="29" spans="1:6" x14ac:dyDescent="0.15">
      <c r="A29" s="5">
        <v>41122</v>
      </c>
      <c r="B29" s="1">
        <v>-90</v>
      </c>
      <c r="C29" s="1" t="s">
        <v>65</v>
      </c>
      <c r="D29" s="5">
        <v>41011</v>
      </c>
      <c r="E29" s="1">
        <v>-30</v>
      </c>
      <c r="F29" s="1" t="s">
        <v>18</v>
      </c>
    </row>
    <row r="30" spans="1:6" x14ac:dyDescent="0.15">
      <c r="A30" s="5"/>
      <c r="B30" s="1"/>
      <c r="C30" s="1"/>
      <c r="D30" s="5">
        <v>41016</v>
      </c>
      <c r="E30" s="1">
        <v>230</v>
      </c>
      <c r="F30" s="1" t="s">
        <v>19</v>
      </c>
    </row>
    <row r="31" spans="1:6" x14ac:dyDescent="0.15">
      <c r="A31" s="5"/>
      <c r="B31" s="1"/>
      <c r="C31" s="1"/>
      <c r="D31" s="5">
        <v>41016</v>
      </c>
      <c r="E31" s="1">
        <v>-150</v>
      </c>
      <c r="F31" s="1" t="s">
        <v>20</v>
      </c>
    </row>
    <row r="32" spans="1:6" x14ac:dyDescent="0.15">
      <c r="A32" s="5"/>
      <c r="B32" s="1"/>
      <c r="C32" s="1"/>
      <c r="D32" s="5">
        <v>41018</v>
      </c>
      <c r="E32" s="1">
        <v>220</v>
      </c>
      <c r="F32" s="1" t="s">
        <v>21</v>
      </c>
    </row>
    <row r="33" spans="1:6" x14ac:dyDescent="0.15">
      <c r="A33" s="5"/>
      <c r="B33" s="1"/>
      <c r="C33" s="1"/>
      <c r="D33" s="5">
        <v>41018</v>
      </c>
      <c r="E33" s="1">
        <v>-75</v>
      </c>
      <c r="F33" s="1" t="s">
        <v>22</v>
      </c>
    </row>
    <row r="34" spans="1:6" x14ac:dyDescent="0.15">
      <c r="A34" s="5"/>
      <c r="B34" s="1"/>
      <c r="C34" s="1"/>
      <c r="D34" s="5">
        <v>41023</v>
      </c>
      <c r="E34" s="1">
        <v>200</v>
      </c>
      <c r="F34" s="1" t="s">
        <v>23</v>
      </c>
    </row>
    <row r="35" spans="1:6" x14ac:dyDescent="0.15">
      <c r="A35" s="5"/>
      <c r="B35" s="1"/>
      <c r="C35" s="1"/>
      <c r="D35" s="5">
        <v>41025</v>
      </c>
      <c r="E35" s="1">
        <v>200</v>
      </c>
      <c r="F35" s="1" t="s">
        <v>23</v>
      </c>
    </row>
    <row r="36" spans="1:6" x14ac:dyDescent="0.15">
      <c r="A36" s="5"/>
      <c r="B36" s="1"/>
      <c r="C36" s="1"/>
      <c r="D36" s="5">
        <v>41025</v>
      </c>
      <c r="E36" s="1">
        <v>-180</v>
      </c>
      <c r="F36" s="1" t="s">
        <v>26</v>
      </c>
    </row>
    <row r="37" spans="1:6" x14ac:dyDescent="0.15">
      <c r="A37" s="5"/>
      <c r="B37" s="1"/>
      <c r="C37" s="1"/>
      <c r="D37" s="5">
        <v>41032</v>
      </c>
      <c r="E37" s="1">
        <v>140</v>
      </c>
      <c r="F37" s="1" t="s">
        <v>24</v>
      </c>
    </row>
    <row r="38" spans="1:6" x14ac:dyDescent="0.15">
      <c r="A38" s="5"/>
      <c r="B38" s="1"/>
      <c r="C38" s="1"/>
      <c r="D38" s="5">
        <v>41037</v>
      </c>
      <c r="E38" s="1">
        <v>195</v>
      </c>
      <c r="F38" s="1" t="s">
        <v>25</v>
      </c>
    </row>
    <row r="39" spans="1:6" x14ac:dyDescent="0.15">
      <c r="A39" s="5"/>
      <c r="B39" s="1"/>
      <c r="C39" s="1"/>
      <c r="D39" s="5">
        <v>41039</v>
      </c>
      <c r="E39" s="1">
        <v>285</v>
      </c>
      <c r="F39" s="1" t="s">
        <v>28</v>
      </c>
    </row>
    <row r="40" spans="1:6" x14ac:dyDescent="0.15">
      <c r="A40" s="5"/>
      <c r="B40" s="1"/>
      <c r="C40" s="1"/>
      <c r="D40" s="5">
        <v>41044</v>
      </c>
      <c r="E40" s="1">
        <v>230</v>
      </c>
      <c r="F40" s="1" t="s">
        <v>19</v>
      </c>
    </row>
    <row r="41" spans="1:6" x14ac:dyDescent="0.15">
      <c r="A41" s="5"/>
      <c r="B41" s="1"/>
      <c r="C41" s="1"/>
      <c r="D41" s="5">
        <v>41044</v>
      </c>
      <c r="E41" s="1">
        <v>-90</v>
      </c>
      <c r="F41" s="1" t="s">
        <v>27</v>
      </c>
    </row>
    <row r="42" spans="1:6" x14ac:dyDescent="0.15">
      <c r="A42" s="5"/>
      <c r="B42" s="1"/>
      <c r="C42" s="1"/>
      <c r="D42" s="5">
        <v>41046</v>
      </c>
      <c r="E42" s="1">
        <v>15</v>
      </c>
      <c r="F42" s="1" t="s">
        <v>29</v>
      </c>
    </row>
    <row r="43" spans="1:6" x14ac:dyDescent="0.15">
      <c r="A43" s="5"/>
      <c r="B43" s="1"/>
      <c r="C43" s="1"/>
      <c r="D43" s="5">
        <v>41046</v>
      </c>
      <c r="E43" s="1">
        <v>-320</v>
      </c>
      <c r="F43" s="1" t="s">
        <v>30</v>
      </c>
    </row>
    <row r="44" spans="1:6" x14ac:dyDescent="0.15">
      <c r="A44" s="5"/>
      <c r="B44" s="1"/>
      <c r="C44" s="1"/>
      <c r="D44" s="5">
        <v>41051</v>
      </c>
      <c r="E44" s="1">
        <v>55</v>
      </c>
      <c r="F44" s="7" t="s">
        <v>31</v>
      </c>
    </row>
    <row r="45" spans="1:6" x14ac:dyDescent="0.15">
      <c r="A45" s="5"/>
      <c r="B45" s="1"/>
      <c r="C45" s="1"/>
      <c r="D45" s="5">
        <v>41051</v>
      </c>
      <c r="E45" s="1">
        <v>-350</v>
      </c>
      <c r="F45" s="1" t="s">
        <v>32</v>
      </c>
    </row>
    <row r="46" spans="1:6" x14ac:dyDescent="0.15">
      <c r="A46" s="5"/>
      <c r="B46" s="1"/>
      <c r="C46" s="1"/>
      <c r="D46" s="5">
        <v>41053</v>
      </c>
      <c r="E46" s="1">
        <v>15</v>
      </c>
      <c r="F46" s="1" t="s">
        <v>33</v>
      </c>
    </row>
    <row r="47" spans="1:6" x14ac:dyDescent="0.15">
      <c r="A47" s="5"/>
      <c r="B47" s="1"/>
      <c r="C47" s="1"/>
      <c r="D47" s="5">
        <v>41053</v>
      </c>
      <c r="E47" s="1">
        <v>-300</v>
      </c>
      <c r="F47" s="1" t="s">
        <v>34</v>
      </c>
    </row>
    <row r="48" spans="1:6" x14ac:dyDescent="0.15">
      <c r="A48" s="5"/>
      <c r="B48" s="1"/>
      <c r="C48" s="1"/>
      <c r="D48" s="5">
        <v>41053</v>
      </c>
      <c r="E48" s="1">
        <v>25</v>
      </c>
      <c r="F48" s="1" t="s">
        <v>35</v>
      </c>
    </row>
    <row r="49" spans="1:6" x14ac:dyDescent="0.15">
      <c r="A49" s="5"/>
      <c r="B49" s="1"/>
      <c r="C49" s="1"/>
      <c r="D49" s="5">
        <v>41153</v>
      </c>
      <c r="E49" s="1">
        <v>-210</v>
      </c>
      <c r="F49" s="1" t="s">
        <v>63</v>
      </c>
    </row>
    <row r="50" spans="1:6" x14ac:dyDescent="0.15">
      <c r="A50" s="5"/>
      <c r="B50" s="1"/>
      <c r="C50" s="1"/>
      <c r="D50" s="5">
        <v>41091</v>
      </c>
      <c r="E50" s="1">
        <v>-400</v>
      </c>
      <c r="F50" s="1" t="s">
        <v>64</v>
      </c>
    </row>
    <row r="51" spans="1:6" x14ac:dyDescent="0.15">
      <c r="A51" s="5"/>
      <c r="B51" s="1"/>
      <c r="C51" s="1"/>
      <c r="D51" s="4"/>
      <c r="E51" s="1"/>
      <c r="F51" s="1"/>
    </row>
    <row r="52" spans="1:6" x14ac:dyDescent="0.15">
      <c r="A52" s="5"/>
      <c r="B52" s="1"/>
      <c r="C52" s="1"/>
      <c r="D52" s="4"/>
      <c r="E52" s="1"/>
      <c r="F52" s="1"/>
    </row>
    <row r="53" spans="1:6" x14ac:dyDescent="0.15">
      <c r="A53" s="5"/>
      <c r="B53" s="1"/>
      <c r="C53" s="1"/>
      <c r="D53" s="4"/>
      <c r="E53" s="1"/>
      <c r="F53" s="1"/>
    </row>
    <row r="54" spans="1:6" x14ac:dyDescent="0.15">
      <c r="A54" s="5"/>
      <c r="B54" s="1"/>
      <c r="C54" s="1"/>
      <c r="D54" s="4"/>
      <c r="E54" s="1"/>
      <c r="F54" s="1"/>
    </row>
    <row r="55" spans="1:6" x14ac:dyDescent="0.15">
      <c r="A55" s="5"/>
      <c r="B55" s="1"/>
      <c r="C55" s="1"/>
      <c r="D55" s="4"/>
      <c r="E55" s="1"/>
      <c r="F55" s="1"/>
    </row>
    <row r="56" spans="1:6" x14ac:dyDescent="0.15">
      <c r="A56" s="5"/>
      <c r="B56" s="1"/>
      <c r="C56" s="1"/>
      <c r="D56" s="4"/>
      <c r="E56" s="1"/>
      <c r="F56" s="1"/>
    </row>
    <row r="57" spans="1:6" x14ac:dyDescent="0.15">
      <c r="A57" s="5"/>
      <c r="B57" s="1"/>
      <c r="C57" s="1"/>
    </row>
    <row r="58" spans="1:6" x14ac:dyDescent="0.15">
      <c r="A58" s="5"/>
      <c r="B58" s="1"/>
      <c r="C58" s="1"/>
    </row>
    <row r="59" spans="1:6" x14ac:dyDescent="0.15">
      <c r="A59" s="5"/>
      <c r="B59" s="1"/>
      <c r="C59" s="1"/>
    </row>
    <row r="60" spans="1:6" x14ac:dyDescent="0.15">
      <c r="A60" s="5"/>
      <c r="B60" s="1"/>
      <c r="C60" s="1"/>
    </row>
    <row r="61" spans="1:6" x14ac:dyDescent="0.15">
      <c r="A61" s="5"/>
      <c r="B61" s="1"/>
      <c r="C61" s="1"/>
    </row>
    <row r="62" spans="1:6" x14ac:dyDescent="0.15">
      <c r="A62" s="5"/>
      <c r="B62" s="1"/>
      <c r="C62" s="1"/>
    </row>
    <row r="63" spans="1:6" x14ac:dyDescent="0.15">
      <c r="A63" s="5"/>
      <c r="B63" s="1"/>
      <c r="C63" s="1"/>
    </row>
    <row r="64" spans="1:6" x14ac:dyDescent="0.15">
      <c r="A64" s="5"/>
      <c r="B64" s="1"/>
      <c r="C6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D9" sqref="D9"/>
    </sheetView>
  </sheetViews>
  <sheetFormatPr defaultRowHeight="13.5" x14ac:dyDescent="0.15"/>
  <cols>
    <col min="1" max="1" width="13.75" style="16" customWidth="1"/>
    <col min="2" max="2" width="9.5" style="16" bestFit="1" customWidth="1"/>
    <col min="3" max="3" width="7.125" style="16" bestFit="1" customWidth="1"/>
    <col min="4" max="4" width="9" style="16"/>
    <col min="5" max="5" width="10.5" style="18" bestFit="1" customWidth="1"/>
  </cols>
  <sheetData>
    <row r="1" spans="1:10" ht="27" x14ac:dyDescent="0.15">
      <c r="A1" s="13" t="s">
        <v>128</v>
      </c>
      <c r="B1" s="13" t="s">
        <v>129</v>
      </c>
      <c r="C1" s="14" t="s">
        <v>130</v>
      </c>
      <c r="D1" s="14" t="s">
        <v>131</v>
      </c>
      <c r="E1" s="15">
        <v>41149</v>
      </c>
      <c r="F1" s="1"/>
      <c r="G1" s="1"/>
      <c r="H1" s="1"/>
      <c r="I1" s="1"/>
      <c r="J1" s="1"/>
    </row>
    <row r="2" spans="1:10" x14ac:dyDescent="0.15">
      <c r="A2" s="21" t="s">
        <v>113</v>
      </c>
      <c r="B2" s="22"/>
      <c r="C2" s="22"/>
      <c r="D2" s="22"/>
      <c r="E2" s="24">
        <v>19</v>
      </c>
      <c r="F2" s="1"/>
      <c r="G2" s="1"/>
      <c r="H2" s="1"/>
      <c r="I2" s="1"/>
      <c r="J2" s="1"/>
    </row>
    <row r="3" spans="1:10" x14ac:dyDescent="0.15">
      <c r="A3" s="21" t="s">
        <v>114</v>
      </c>
      <c r="B3" s="22"/>
      <c r="C3" s="22"/>
      <c r="D3" s="22"/>
      <c r="E3" s="17">
        <v>345</v>
      </c>
      <c r="F3" s="1"/>
      <c r="G3" s="1"/>
      <c r="H3" s="1"/>
      <c r="I3" s="1"/>
      <c r="J3" s="1"/>
    </row>
    <row r="4" spans="1:10" x14ac:dyDescent="0.15">
      <c r="A4" s="21" t="s">
        <v>115</v>
      </c>
      <c r="B4" s="22"/>
      <c r="C4" s="22"/>
      <c r="D4" s="22"/>
      <c r="E4" s="22">
        <f>E3/E2</f>
        <v>18.157894736842106</v>
      </c>
      <c r="F4" s="1"/>
      <c r="G4" s="1"/>
      <c r="H4" s="1"/>
      <c r="I4" s="1"/>
      <c r="J4" s="1"/>
    </row>
    <row r="5" spans="1:10" x14ac:dyDescent="0.15">
      <c r="A5" s="21" t="s">
        <v>116</v>
      </c>
      <c r="B5" s="22"/>
      <c r="C5" s="22"/>
      <c r="D5" s="22"/>
      <c r="E5" s="23">
        <f>COUNT(E9:E100)</f>
        <v>19</v>
      </c>
      <c r="F5" s="1"/>
      <c r="G5" s="1"/>
      <c r="H5" s="1"/>
      <c r="I5" s="1"/>
      <c r="J5" s="1"/>
    </row>
    <row r="6" spans="1:10" x14ac:dyDescent="0.15">
      <c r="A6" s="21" t="s">
        <v>132</v>
      </c>
      <c r="B6" s="22"/>
      <c r="C6" s="23">
        <f>SUM(C9:C100)</f>
        <v>19</v>
      </c>
      <c r="D6" s="22">
        <f>SUM(D9:D100)</f>
        <v>344.99999999999994</v>
      </c>
      <c r="E6" s="22">
        <f>SUM(E9:E100)</f>
        <v>344.99999999999994</v>
      </c>
      <c r="F6" s="1"/>
      <c r="G6" s="1"/>
      <c r="H6" s="1"/>
      <c r="I6" s="1"/>
      <c r="J6" s="1"/>
    </row>
    <row r="7" spans="1:10" x14ac:dyDescent="0.15">
      <c r="A7" s="21"/>
      <c r="B7" s="22"/>
      <c r="C7" s="22"/>
      <c r="D7" s="22"/>
      <c r="E7" s="17"/>
      <c r="F7" s="1"/>
      <c r="G7" s="1"/>
      <c r="H7" s="1"/>
      <c r="I7" s="1"/>
      <c r="J7" s="1"/>
    </row>
    <row r="8" spans="1:10" x14ac:dyDescent="0.15">
      <c r="A8" s="21"/>
      <c r="B8" s="22"/>
      <c r="C8" s="22"/>
      <c r="D8" s="22"/>
      <c r="E8" s="17"/>
      <c r="F8" s="1"/>
      <c r="G8" s="1"/>
      <c r="H8" s="1"/>
      <c r="I8" s="1"/>
      <c r="J8" s="1"/>
    </row>
    <row r="9" spans="1:10" x14ac:dyDescent="0.15">
      <c r="A9" s="21">
        <f>member!A9</f>
        <v>0</v>
      </c>
      <c r="B9" s="21" t="str">
        <f>member!B9</f>
        <v>家宁</v>
      </c>
      <c r="C9" s="21">
        <f>COUNT(E9:ZZ9)</f>
        <v>1</v>
      </c>
      <c r="D9" s="22">
        <f>SUM(E9:ZZ9)</f>
        <v>18.157894736842106</v>
      </c>
      <c r="E9" s="17">
        <f>E4</f>
        <v>18.157894736842106</v>
      </c>
      <c r="F9" s="1"/>
      <c r="G9" s="1"/>
      <c r="H9" s="1"/>
      <c r="I9" s="1"/>
      <c r="J9" s="1"/>
    </row>
    <row r="10" spans="1:10" x14ac:dyDescent="0.15">
      <c r="A10" s="21">
        <f>member!A10</f>
        <v>1</v>
      </c>
      <c r="B10" s="21" t="str">
        <f>member!B10</f>
        <v>小白</v>
      </c>
      <c r="C10" s="21">
        <f>COUNT(E10:ZZ10)</f>
        <v>0</v>
      </c>
      <c r="D10" s="22">
        <f>SUM(E10:ZZ10)</f>
        <v>0</v>
      </c>
      <c r="E10" s="17"/>
      <c r="F10" s="1"/>
      <c r="G10" s="1"/>
      <c r="H10" s="1"/>
      <c r="I10" s="1"/>
      <c r="J10" s="1"/>
    </row>
    <row r="11" spans="1:10" x14ac:dyDescent="0.15">
      <c r="A11" s="21">
        <f>member!A11</f>
        <v>2</v>
      </c>
      <c r="B11" s="21" t="str">
        <f>member!B11</f>
        <v>狼</v>
      </c>
      <c r="C11" s="21">
        <f>COUNT(E11:ZZ11)</f>
        <v>1</v>
      </c>
      <c r="D11" s="22">
        <f>SUM(E11:ZZ11)</f>
        <v>18.157894736842106</v>
      </c>
      <c r="E11" s="17">
        <f>E4</f>
        <v>18.157894736842106</v>
      </c>
      <c r="F11" s="1"/>
      <c r="G11" s="1"/>
      <c r="H11" s="1"/>
      <c r="I11" s="1"/>
      <c r="J11" s="1"/>
    </row>
    <row r="12" spans="1:10" x14ac:dyDescent="0.15">
      <c r="A12" s="21">
        <f>member!A12</f>
        <v>3</v>
      </c>
      <c r="B12" s="21" t="str">
        <f>member!B12</f>
        <v>西北</v>
      </c>
      <c r="C12" s="21">
        <f>COUNT(E12:ZZ12)</f>
        <v>0</v>
      </c>
      <c r="D12" s="22">
        <f>SUM(E12:ZZ12)</f>
        <v>0</v>
      </c>
      <c r="E12" s="17"/>
      <c r="F12" s="1"/>
      <c r="G12" s="1"/>
      <c r="H12" s="1"/>
      <c r="I12" s="1"/>
      <c r="J12" s="1"/>
    </row>
    <row r="13" spans="1:10" x14ac:dyDescent="0.15">
      <c r="A13" s="21">
        <f>member!A13</f>
        <v>4</v>
      </c>
      <c r="B13" s="21" t="str">
        <f>member!B13</f>
        <v>度日</v>
      </c>
      <c r="C13" s="21">
        <f>COUNT(E13:ZZ13)</f>
        <v>1</v>
      </c>
      <c r="D13" s="22">
        <f>SUM(E13:ZZ13)</f>
        <v>18.157894736842106</v>
      </c>
      <c r="E13" s="17">
        <f>E4</f>
        <v>18.157894736842106</v>
      </c>
      <c r="F13" s="1"/>
      <c r="G13" s="1"/>
      <c r="H13" s="1"/>
      <c r="I13" s="1"/>
      <c r="J13" s="1"/>
    </row>
    <row r="14" spans="1:10" x14ac:dyDescent="0.15">
      <c r="A14" s="21">
        <f>member!A14</f>
        <v>5</v>
      </c>
      <c r="B14" s="21" t="str">
        <f>member!B14</f>
        <v>李正</v>
      </c>
      <c r="C14" s="21">
        <f>COUNT(E14:ZZ14)</f>
        <v>0</v>
      </c>
      <c r="D14" s="22">
        <f>SUM(E14:ZZ14)</f>
        <v>0</v>
      </c>
      <c r="E14" s="17"/>
      <c r="F14" s="1"/>
      <c r="G14" s="1"/>
      <c r="H14" s="1"/>
      <c r="I14" s="1"/>
      <c r="J14" s="1"/>
    </row>
    <row r="15" spans="1:10" x14ac:dyDescent="0.15">
      <c r="A15" s="21">
        <f>member!A15</f>
        <v>6</v>
      </c>
      <c r="B15" s="21" t="str">
        <f>member!B15</f>
        <v>小磊</v>
      </c>
      <c r="C15" s="21">
        <f>COUNT(E15:ZZ15)</f>
        <v>0</v>
      </c>
      <c r="D15" s="22">
        <f>SUM(E15:ZZ15)</f>
        <v>0</v>
      </c>
      <c r="E15" s="17"/>
      <c r="F15" s="1"/>
      <c r="G15" s="1"/>
      <c r="H15" s="1"/>
      <c r="I15" s="1"/>
      <c r="J15" s="1"/>
    </row>
    <row r="16" spans="1:10" x14ac:dyDescent="0.15">
      <c r="A16" s="21">
        <f>member!A16</f>
        <v>7</v>
      </c>
      <c r="B16" s="21" t="str">
        <f>member!B16</f>
        <v>蚕豆</v>
      </c>
      <c r="C16" s="21">
        <f>COUNT(E16:ZZ16)</f>
        <v>1</v>
      </c>
      <c r="D16" s="22">
        <f>SUM(E16:ZZ16)</f>
        <v>18.157894736842106</v>
      </c>
      <c r="E16" s="17">
        <f>E4</f>
        <v>18.157894736842106</v>
      </c>
      <c r="F16" s="1"/>
      <c r="G16" s="1"/>
      <c r="H16" s="1"/>
      <c r="I16" s="1"/>
      <c r="J16" s="1"/>
    </row>
    <row r="17" spans="1:10" x14ac:dyDescent="0.15">
      <c r="A17" s="21">
        <f>member!A17</f>
        <v>8</v>
      </c>
      <c r="B17" s="21" t="str">
        <f>member!B17</f>
        <v>菜菜</v>
      </c>
      <c r="C17" s="21">
        <f>COUNT(E17:ZZ17)</f>
        <v>1</v>
      </c>
      <c r="D17" s="22">
        <f>SUM(E17:ZZ17)</f>
        <v>18.157894736842106</v>
      </c>
      <c r="E17" s="17">
        <f>E4</f>
        <v>18.157894736842106</v>
      </c>
      <c r="F17" s="1"/>
      <c r="G17" s="1"/>
      <c r="H17" s="1"/>
      <c r="I17" s="1"/>
      <c r="J17" s="1"/>
    </row>
    <row r="18" spans="1:10" x14ac:dyDescent="0.15">
      <c r="A18" s="21">
        <f>member!A18</f>
        <v>9</v>
      </c>
      <c r="B18" s="21" t="str">
        <f>member!B18</f>
        <v>老A</v>
      </c>
      <c r="C18" s="21">
        <f>COUNT(E18:ZZ18)</f>
        <v>1</v>
      </c>
      <c r="D18" s="22">
        <f>SUM(E18:ZZ18)</f>
        <v>18.157894736842106</v>
      </c>
      <c r="E18" s="17">
        <f>E4</f>
        <v>18.157894736842106</v>
      </c>
      <c r="F18" s="1"/>
      <c r="G18" s="1"/>
      <c r="H18" s="1"/>
      <c r="I18" s="1"/>
      <c r="J18" s="1"/>
    </row>
    <row r="19" spans="1:10" x14ac:dyDescent="0.15">
      <c r="A19" s="21">
        <f>member!A19</f>
        <v>10</v>
      </c>
      <c r="B19" s="21" t="str">
        <f>member!B19</f>
        <v>幸福</v>
      </c>
      <c r="C19" s="21">
        <f>COUNT(E19:ZZ19)</f>
        <v>1</v>
      </c>
      <c r="D19" s="22">
        <f>SUM(E19:ZZ19)</f>
        <v>18.157894736842106</v>
      </c>
      <c r="E19" s="17">
        <f>E4</f>
        <v>18.157894736842106</v>
      </c>
      <c r="F19" s="1"/>
      <c r="G19" s="1"/>
      <c r="H19" s="1"/>
      <c r="I19" s="1"/>
      <c r="J19" s="1"/>
    </row>
    <row r="20" spans="1:10" x14ac:dyDescent="0.15">
      <c r="A20" s="21">
        <f>member!A20</f>
        <v>11</v>
      </c>
      <c r="B20" s="21" t="str">
        <f>member!B20</f>
        <v>鲜明</v>
      </c>
      <c r="C20" s="21">
        <f>COUNT(E20:ZZ20)</f>
        <v>1</v>
      </c>
      <c r="D20" s="22">
        <f>SUM(E20:ZZ20)</f>
        <v>18.157894736842106</v>
      </c>
      <c r="E20" s="17">
        <f>E4</f>
        <v>18.157894736842106</v>
      </c>
      <c r="F20" s="1"/>
      <c r="G20" s="1"/>
      <c r="H20" s="1"/>
      <c r="I20" s="1"/>
      <c r="J20" s="1"/>
    </row>
    <row r="21" spans="1:10" x14ac:dyDescent="0.15">
      <c r="A21" s="21">
        <f>member!A21</f>
        <v>12</v>
      </c>
      <c r="B21" s="21" t="str">
        <f>member!B21</f>
        <v>Zigbeer</v>
      </c>
      <c r="C21" s="21">
        <f>COUNT(E21:ZZ21)</f>
        <v>0</v>
      </c>
      <c r="D21" s="22">
        <f>SUM(E21:ZZ21)</f>
        <v>0</v>
      </c>
      <c r="E21" s="17"/>
      <c r="F21" s="1"/>
      <c r="G21" s="1"/>
      <c r="H21" s="1"/>
      <c r="I21" s="1"/>
      <c r="J21" s="1"/>
    </row>
    <row r="22" spans="1:10" x14ac:dyDescent="0.15">
      <c r="A22" s="21">
        <f>member!A22</f>
        <v>13</v>
      </c>
      <c r="B22" s="21" t="str">
        <f>member!B22</f>
        <v>侯盟</v>
      </c>
      <c r="C22" s="21">
        <f>COUNT(E22:ZZ22)</f>
        <v>0</v>
      </c>
      <c r="D22" s="22">
        <f>SUM(E22:ZZ22)</f>
        <v>0</v>
      </c>
      <c r="E22" s="17"/>
      <c r="F22" s="1"/>
      <c r="G22" s="1"/>
      <c r="H22" s="1"/>
      <c r="I22" s="1"/>
      <c r="J22" s="1"/>
    </row>
    <row r="23" spans="1:10" x14ac:dyDescent="0.15">
      <c r="A23" s="21">
        <f>member!A23</f>
        <v>14</v>
      </c>
      <c r="B23" s="21" t="str">
        <f>member!B23</f>
        <v>小贝</v>
      </c>
      <c r="C23" s="21">
        <f>COUNT(E23:ZZ23)</f>
        <v>0</v>
      </c>
      <c r="D23" s="22">
        <f>SUM(E23:ZZ23)</f>
        <v>0</v>
      </c>
      <c r="E23" s="17"/>
      <c r="F23" s="1"/>
      <c r="G23" s="1"/>
      <c r="H23" s="1"/>
      <c r="I23" s="1"/>
      <c r="J23" s="1"/>
    </row>
    <row r="24" spans="1:10" x14ac:dyDescent="0.15">
      <c r="A24" s="21">
        <f>member!A24</f>
        <v>15</v>
      </c>
      <c r="B24" s="21" t="str">
        <f>member!B24</f>
        <v>古轮木</v>
      </c>
      <c r="C24" s="21">
        <f>COUNT(E24:ZZ24)</f>
        <v>0</v>
      </c>
      <c r="D24" s="22">
        <f>SUM(E24:ZZ24)</f>
        <v>0</v>
      </c>
      <c r="E24" s="17"/>
      <c r="F24" s="1"/>
      <c r="G24" s="1"/>
      <c r="H24" s="1"/>
      <c r="I24" s="1"/>
      <c r="J24" s="1"/>
    </row>
    <row r="25" spans="1:10" x14ac:dyDescent="0.15">
      <c r="A25" s="21">
        <f>member!A25</f>
        <v>16</v>
      </c>
      <c r="B25" s="21" t="str">
        <f>member!B25</f>
        <v>虫子</v>
      </c>
      <c r="C25" s="21">
        <f>COUNT(E25:ZZ25)</f>
        <v>1</v>
      </c>
      <c r="D25" s="22">
        <f>SUM(E25:ZZ25)</f>
        <v>18.157894736842106</v>
      </c>
      <c r="E25" s="17">
        <f>E4</f>
        <v>18.157894736842106</v>
      </c>
      <c r="F25" s="1"/>
      <c r="G25" s="1"/>
      <c r="H25" s="1"/>
      <c r="I25" s="1"/>
      <c r="J25" s="1"/>
    </row>
    <row r="26" spans="1:10" x14ac:dyDescent="0.15">
      <c r="A26" s="21">
        <f>member!A26</f>
        <v>17</v>
      </c>
      <c r="B26" s="21" t="str">
        <f>member!B26</f>
        <v>4号</v>
      </c>
      <c r="C26" s="21">
        <f>COUNT(E26:ZZ26)</f>
        <v>0</v>
      </c>
      <c r="D26" s="22">
        <f>SUM(E26:ZZ26)</f>
        <v>0</v>
      </c>
      <c r="E26" s="17"/>
      <c r="F26" s="1"/>
      <c r="G26" s="1"/>
      <c r="H26" s="1"/>
      <c r="I26" s="1"/>
      <c r="J26" s="1"/>
    </row>
    <row r="27" spans="1:10" x14ac:dyDescent="0.15">
      <c r="A27" s="21">
        <f>member!A27</f>
        <v>18</v>
      </c>
      <c r="B27" s="21" t="str">
        <f>member!B27</f>
        <v>刀</v>
      </c>
      <c r="C27" s="21">
        <f>COUNT(E27:ZZ27)</f>
        <v>0</v>
      </c>
      <c r="D27" s="22">
        <f>SUM(E27:ZZ27)</f>
        <v>0</v>
      </c>
      <c r="E27" s="17"/>
      <c r="F27" s="1"/>
      <c r="G27" s="1"/>
      <c r="H27" s="1"/>
      <c r="I27" s="1"/>
      <c r="J27" s="1"/>
    </row>
    <row r="28" spans="1:10" x14ac:dyDescent="0.15">
      <c r="A28" s="21">
        <f>member!A28</f>
        <v>19</v>
      </c>
      <c r="B28" s="21" t="str">
        <f>member!B28</f>
        <v>活了</v>
      </c>
      <c r="C28" s="21">
        <f>COUNT(E28:ZZ28)</f>
        <v>1</v>
      </c>
      <c r="D28" s="22">
        <f>SUM(E28:ZZ28)</f>
        <v>18.157894736842106</v>
      </c>
      <c r="E28" s="17">
        <f>E4</f>
        <v>18.157894736842106</v>
      </c>
      <c r="F28" s="1"/>
      <c r="G28" s="1"/>
      <c r="H28" s="1"/>
      <c r="I28" s="1"/>
      <c r="J28" s="1"/>
    </row>
    <row r="29" spans="1:10" x14ac:dyDescent="0.15">
      <c r="A29" s="21">
        <f>member!A29</f>
        <v>20</v>
      </c>
      <c r="B29" s="21" t="str">
        <f>member!B29</f>
        <v>m8</v>
      </c>
      <c r="C29" s="21">
        <f>COUNT(E29:ZZ29)</f>
        <v>1</v>
      </c>
      <c r="D29" s="22">
        <f>SUM(E29:ZZ29)</f>
        <v>18.157894736842106</v>
      </c>
      <c r="E29" s="17">
        <f>E4</f>
        <v>18.157894736842106</v>
      </c>
      <c r="F29" s="1"/>
      <c r="G29" s="1"/>
      <c r="H29" s="1"/>
      <c r="I29" s="1"/>
      <c r="J29" s="1"/>
    </row>
    <row r="30" spans="1:10" x14ac:dyDescent="0.15">
      <c r="A30" s="21">
        <f>member!A30</f>
        <v>21</v>
      </c>
      <c r="B30" s="21" t="str">
        <f>member!B30</f>
        <v>贰壹</v>
      </c>
      <c r="C30" s="21">
        <f>COUNT(E30:ZZ30)</f>
        <v>0</v>
      </c>
      <c r="D30" s="22">
        <f>SUM(E30:ZZ30)</f>
        <v>0</v>
      </c>
      <c r="E30" s="17"/>
      <c r="F30" s="1"/>
      <c r="G30" s="1"/>
      <c r="H30" s="1"/>
      <c r="I30" s="1"/>
      <c r="J30" s="1"/>
    </row>
    <row r="31" spans="1:10" x14ac:dyDescent="0.15">
      <c r="A31" s="21">
        <f>member!A31</f>
        <v>22</v>
      </c>
      <c r="B31" s="21" t="str">
        <f>member!B31</f>
        <v>天赐</v>
      </c>
      <c r="C31" s="21">
        <f>COUNT(E31:ZZ31)</f>
        <v>0</v>
      </c>
      <c r="D31" s="22">
        <f>SUM(E31:ZZ31)</f>
        <v>0</v>
      </c>
      <c r="E31" s="17"/>
      <c r="F31" s="1"/>
      <c r="G31" s="1"/>
      <c r="H31" s="1"/>
      <c r="I31" s="1"/>
      <c r="J31" s="1"/>
    </row>
    <row r="32" spans="1:10" x14ac:dyDescent="0.15">
      <c r="A32" s="21">
        <f>member!A32</f>
        <v>23</v>
      </c>
      <c r="B32" s="21" t="str">
        <f>member!B32</f>
        <v>Sam</v>
      </c>
      <c r="C32" s="21">
        <f>COUNT(E32:ZZ32)</f>
        <v>0</v>
      </c>
      <c r="D32" s="22">
        <f>SUM(E32:ZZ32)</f>
        <v>0</v>
      </c>
      <c r="E32" s="17"/>
      <c r="F32" s="1"/>
      <c r="G32" s="1"/>
      <c r="H32" s="1"/>
      <c r="I32" s="1"/>
      <c r="J32" s="1"/>
    </row>
    <row r="33" spans="1:10" x14ac:dyDescent="0.15">
      <c r="A33" s="21">
        <f>member!A33</f>
        <v>24</v>
      </c>
      <c r="B33" s="21" t="str">
        <f>member!B33</f>
        <v>杨光</v>
      </c>
      <c r="C33" s="21">
        <f>COUNT(E33:ZZ33)</f>
        <v>0</v>
      </c>
      <c r="D33" s="22">
        <f>SUM(E33:ZZ33)</f>
        <v>0</v>
      </c>
      <c r="E33" s="17"/>
      <c r="F33" s="1"/>
      <c r="G33" s="1"/>
      <c r="H33" s="1"/>
      <c r="I33" s="1"/>
      <c r="J33" s="1"/>
    </row>
    <row r="34" spans="1:10" x14ac:dyDescent="0.15">
      <c r="A34" s="21">
        <f>member!A34</f>
        <v>25</v>
      </c>
      <c r="B34" s="21" t="str">
        <f>member!B34</f>
        <v>红星</v>
      </c>
      <c r="C34" s="21">
        <f>COUNT(E34:ZZ34)</f>
        <v>1</v>
      </c>
      <c r="D34" s="22">
        <f>SUM(E34:ZZ34)</f>
        <v>18.157894736842106</v>
      </c>
      <c r="E34" s="20">
        <f>E4</f>
        <v>18.157894736842106</v>
      </c>
      <c r="F34" s="1"/>
      <c r="G34" s="1"/>
      <c r="H34" s="1"/>
      <c r="I34" s="1"/>
      <c r="J34" s="1"/>
    </row>
    <row r="35" spans="1:10" x14ac:dyDescent="0.15">
      <c r="A35" s="21">
        <f>member!A35</f>
        <v>26</v>
      </c>
      <c r="B35" s="21" t="str">
        <f>member!B35</f>
        <v>方亚</v>
      </c>
      <c r="C35" s="21">
        <f>COUNT(E35:ZZ35)</f>
        <v>0</v>
      </c>
      <c r="D35" s="22">
        <f>SUM(E35:ZZ35)</f>
        <v>0</v>
      </c>
      <c r="E35" s="17"/>
      <c r="F35" s="1"/>
      <c r="G35" s="1"/>
      <c r="H35" s="1"/>
      <c r="I35" s="1"/>
      <c r="J35" s="1"/>
    </row>
    <row r="36" spans="1:10" x14ac:dyDescent="0.15">
      <c r="A36" s="21">
        <f>member!A36</f>
        <v>27</v>
      </c>
      <c r="B36" s="21" t="str">
        <f>member!B36</f>
        <v>戒影</v>
      </c>
      <c r="C36" s="21">
        <f>COUNT(E36:ZZ36)</f>
        <v>0</v>
      </c>
      <c r="D36" s="22">
        <f>SUM(E36:ZZ36)</f>
        <v>0</v>
      </c>
      <c r="E36" s="17"/>
      <c r="F36" s="1"/>
      <c r="G36" s="1"/>
      <c r="H36" s="1"/>
      <c r="I36" s="1"/>
      <c r="J36" s="1"/>
    </row>
    <row r="37" spans="1:10" x14ac:dyDescent="0.15">
      <c r="A37" s="21">
        <f>member!A37</f>
        <v>28</v>
      </c>
      <c r="B37" s="21" t="str">
        <f>member!B37</f>
        <v>尚峰</v>
      </c>
      <c r="C37" s="21">
        <f>COUNT(E37:ZZ37)</f>
        <v>0</v>
      </c>
      <c r="D37" s="22">
        <f>SUM(E37:ZZ37)</f>
        <v>0</v>
      </c>
      <c r="E37" s="17"/>
      <c r="F37" s="1"/>
      <c r="G37" s="1"/>
      <c r="H37" s="1"/>
      <c r="I37" s="1"/>
      <c r="J37" s="1"/>
    </row>
    <row r="38" spans="1:10" x14ac:dyDescent="0.15">
      <c r="A38" s="21">
        <f>member!A38</f>
        <v>29</v>
      </c>
      <c r="B38" s="21" t="str">
        <f>member!B38</f>
        <v>狐狸涛</v>
      </c>
      <c r="C38" s="21">
        <f>COUNT(E38:ZZ38)</f>
        <v>0</v>
      </c>
      <c r="D38" s="22">
        <f>SUM(E38:ZZ38)</f>
        <v>0</v>
      </c>
      <c r="E38" s="17"/>
      <c r="F38" s="1"/>
      <c r="G38" s="1"/>
      <c r="H38" s="1"/>
      <c r="I38" s="1"/>
      <c r="J38" s="1"/>
    </row>
    <row r="39" spans="1:10" x14ac:dyDescent="0.15">
      <c r="A39" s="21">
        <f>member!A39</f>
        <v>30</v>
      </c>
      <c r="B39" s="21" t="str">
        <f>member!B39</f>
        <v>小天</v>
      </c>
      <c r="C39" s="21">
        <f>COUNT(E39:ZZ39)</f>
        <v>0</v>
      </c>
      <c r="D39" s="22">
        <f>SUM(E39:ZZ39)</f>
        <v>0</v>
      </c>
      <c r="E39" s="17"/>
      <c r="F39" s="1"/>
      <c r="G39" s="1"/>
      <c r="H39" s="1"/>
      <c r="I39" s="1"/>
      <c r="J39" s="1"/>
    </row>
    <row r="40" spans="1:10" x14ac:dyDescent="0.15">
      <c r="A40" s="21">
        <f>member!A40</f>
        <v>32</v>
      </c>
      <c r="B40" s="21" t="str">
        <f>member!B40</f>
        <v>清道夫</v>
      </c>
      <c r="C40" s="21">
        <f>COUNT(E40:ZZ40)</f>
        <v>0</v>
      </c>
      <c r="D40" s="22">
        <f>SUM(E40:ZZ40)</f>
        <v>0</v>
      </c>
      <c r="E40" s="17"/>
      <c r="F40" s="1"/>
      <c r="G40" s="1"/>
      <c r="H40" s="1"/>
      <c r="I40" s="1"/>
      <c r="J40" s="1"/>
    </row>
    <row r="41" spans="1:10" x14ac:dyDescent="0.15">
      <c r="A41" s="21">
        <f>member!A41</f>
        <v>33</v>
      </c>
      <c r="B41" s="21" t="str">
        <f>member!B41</f>
        <v>超</v>
      </c>
      <c r="C41" s="21">
        <f>COUNT(E41:ZZ41)</f>
        <v>0</v>
      </c>
      <c r="D41" s="22">
        <f>SUM(E41:ZZ41)</f>
        <v>0</v>
      </c>
      <c r="E41" s="17"/>
      <c r="F41" s="1"/>
      <c r="G41" s="1"/>
      <c r="H41" s="1"/>
      <c r="I41" s="1"/>
      <c r="J41" s="1"/>
    </row>
    <row r="42" spans="1:10" x14ac:dyDescent="0.15">
      <c r="A42" s="21">
        <f>member!A42</f>
        <v>37</v>
      </c>
      <c r="B42" s="21" t="str">
        <f>member!B42</f>
        <v>Smile</v>
      </c>
      <c r="C42" s="21">
        <f>COUNT(E42:ZZ42)</f>
        <v>0</v>
      </c>
      <c r="D42" s="22">
        <f>SUM(E42:ZZ42)</f>
        <v>0</v>
      </c>
      <c r="E42" s="17"/>
      <c r="F42" s="1"/>
      <c r="G42" s="1"/>
      <c r="H42" s="1"/>
      <c r="I42" s="1"/>
      <c r="J42" s="1"/>
    </row>
    <row r="43" spans="1:10" x14ac:dyDescent="0.15">
      <c r="A43" s="21">
        <f>member!A43</f>
        <v>45</v>
      </c>
      <c r="B43" s="21" t="str">
        <f>member!B43</f>
        <v>小宋</v>
      </c>
      <c r="C43" s="21">
        <f>COUNT(E43:ZZ43)</f>
        <v>0</v>
      </c>
      <c r="D43" s="22">
        <f>SUM(E43:ZZ43)</f>
        <v>0</v>
      </c>
      <c r="E43" s="17"/>
      <c r="F43" s="1"/>
      <c r="G43" s="1"/>
      <c r="H43" s="1"/>
      <c r="I43" s="1"/>
      <c r="J43" s="1"/>
    </row>
    <row r="44" spans="1:10" x14ac:dyDescent="0.15">
      <c r="A44" s="21">
        <f>member!A44</f>
        <v>55</v>
      </c>
      <c r="B44" s="21" t="str">
        <f>member!B44</f>
        <v>赵聪</v>
      </c>
      <c r="C44" s="21">
        <f>COUNT(E44:ZZ44)</f>
        <v>0</v>
      </c>
      <c r="D44" s="22">
        <f>SUM(E44:ZZ44)</f>
        <v>0</v>
      </c>
      <c r="E44" s="17"/>
      <c r="F44" s="1"/>
      <c r="G44" s="1"/>
      <c r="H44" s="1"/>
      <c r="I44" s="1"/>
      <c r="J44" s="1"/>
    </row>
    <row r="45" spans="1:10" x14ac:dyDescent="0.15">
      <c r="A45" s="21">
        <f>member!A45</f>
        <v>69</v>
      </c>
      <c r="B45" s="21" t="str">
        <f>member!B45</f>
        <v>腿</v>
      </c>
      <c r="C45" s="21">
        <f>COUNT(E45:ZZ45)</f>
        <v>0</v>
      </c>
      <c r="D45" s="22">
        <f>SUM(E45:ZZ45)</f>
        <v>0</v>
      </c>
      <c r="E45" s="17"/>
      <c r="F45" s="1"/>
      <c r="G45" s="1"/>
      <c r="H45" s="1"/>
      <c r="I45" s="1"/>
      <c r="J45" s="1"/>
    </row>
    <row r="46" spans="1:10" x14ac:dyDescent="0.15">
      <c r="A46" s="21">
        <f>member!A46</f>
        <v>77</v>
      </c>
      <c r="B46" s="21" t="str">
        <f>member!B46</f>
        <v>更心</v>
      </c>
      <c r="C46" s="21">
        <f>COUNT(E46:ZZ46)</f>
        <v>0</v>
      </c>
      <c r="D46" s="22">
        <f>SUM(E46:ZZ46)</f>
        <v>0</v>
      </c>
      <c r="E46" s="17"/>
      <c r="F46" s="1"/>
      <c r="G46" s="1"/>
      <c r="H46" s="1"/>
      <c r="I46" s="1"/>
      <c r="J46" s="1"/>
    </row>
    <row r="47" spans="1:10" x14ac:dyDescent="0.15">
      <c r="A47" s="21">
        <f>member!A47</f>
        <v>86</v>
      </c>
      <c r="B47" s="21" t="str">
        <f>member!B47</f>
        <v>行盛于言</v>
      </c>
      <c r="C47" s="21">
        <f>COUNT(E47:ZZ47)</f>
        <v>0</v>
      </c>
      <c r="D47" s="22">
        <f>SUM(E47:ZZ47)</f>
        <v>0</v>
      </c>
      <c r="E47" s="17"/>
      <c r="F47" s="1"/>
      <c r="G47" s="1"/>
      <c r="H47" s="1"/>
      <c r="I47" s="1"/>
      <c r="J47" s="1"/>
    </row>
    <row r="48" spans="1:10" x14ac:dyDescent="0.15">
      <c r="A48" s="21">
        <f>member!A48</f>
        <v>87</v>
      </c>
      <c r="B48" s="21" t="str">
        <f>member!B48</f>
        <v>晨</v>
      </c>
      <c r="C48" s="21">
        <f>COUNT(E48:ZZ48)</f>
        <v>1</v>
      </c>
      <c r="D48" s="22">
        <f>SUM(E48:ZZ48)</f>
        <v>18.157894736842106</v>
      </c>
      <c r="E48" s="17">
        <f>E4</f>
        <v>18.157894736842106</v>
      </c>
      <c r="F48" s="1"/>
      <c r="G48" s="1"/>
      <c r="H48" s="1"/>
      <c r="I48" s="1"/>
      <c r="J48" s="1"/>
    </row>
    <row r="49" spans="1:10" x14ac:dyDescent="0.15">
      <c r="A49" s="21">
        <f>member!A49</f>
        <v>88</v>
      </c>
      <c r="B49" s="21" t="str">
        <f>member!B49</f>
        <v>拂晓</v>
      </c>
      <c r="C49" s="21">
        <f>COUNT(E49:ZZ49)</f>
        <v>1</v>
      </c>
      <c r="D49" s="22">
        <f>SUM(E49:ZZ49)</f>
        <v>18.157894736842106</v>
      </c>
      <c r="E49" s="17">
        <f>E4</f>
        <v>18.157894736842106</v>
      </c>
      <c r="F49" s="1"/>
      <c r="G49" s="1"/>
      <c r="H49" s="1"/>
      <c r="I49" s="1"/>
      <c r="J49" s="1"/>
    </row>
    <row r="50" spans="1:10" x14ac:dyDescent="0.15">
      <c r="A50" s="21">
        <f>member!A50</f>
        <v>94</v>
      </c>
      <c r="B50" s="21" t="str">
        <f>member!B50</f>
        <v>温涛</v>
      </c>
      <c r="C50" s="21">
        <f>COUNT(E50:ZZ50)</f>
        <v>0</v>
      </c>
      <c r="D50" s="22">
        <f>SUM(E50:ZZ50)</f>
        <v>0</v>
      </c>
      <c r="E50" s="17"/>
      <c r="F50" s="1"/>
      <c r="G50" s="1"/>
      <c r="H50" s="1"/>
      <c r="I50" s="1"/>
      <c r="J50" s="1"/>
    </row>
    <row r="51" spans="1:10" x14ac:dyDescent="0.15">
      <c r="A51" s="21">
        <f>member!A51</f>
        <v>97</v>
      </c>
      <c r="B51" s="21" t="str">
        <f>member!B51</f>
        <v>R</v>
      </c>
      <c r="C51" s="21">
        <f>COUNT(E51:ZZ51)</f>
        <v>1</v>
      </c>
      <c r="D51" s="22">
        <f>SUM(E51:ZZ51)</f>
        <v>18.157894736842106</v>
      </c>
      <c r="E51" s="17">
        <f>E4</f>
        <v>18.157894736842106</v>
      </c>
      <c r="F51" s="1"/>
      <c r="G51" s="1"/>
      <c r="H51" s="1"/>
      <c r="I51" s="1"/>
      <c r="J51" s="1"/>
    </row>
    <row r="52" spans="1:10" x14ac:dyDescent="0.15">
      <c r="A52" s="21">
        <f>member!A52</f>
        <v>98</v>
      </c>
      <c r="B52" s="21" t="str">
        <f>member!B52</f>
        <v>啪啪</v>
      </c>
      <c r="C52" s="21">
        <f>COUNT(E52:ZZ52)</f>
        <v>0</v>
      </c>
      <c r="D52" s="22">
        <f>SUM(E52:ZZ52)</f>
        <v>0</v>
      </c>
      <c r="E52" s="17"/>
      <c r="F52" s="1"/>
      <c r="G52" s="1"/>
      <c r="H52" s="1"/>
      <c r="I52" s="1"/>
      <c r="J52" s="1"/>
    </row>
    <row r="53" spans="1:10" x14ac:dyDescent="0.15">
      <c r="A53" s="21">
        <f>member!A53</f>
        <v>99</v>
      </c>
      <c r="B53" s="21" t="str">
        <f>member!B53</f>
        <v>陈磊</v>
      </c>
      <c r="C53" s="21">
        <f>COUNT(E53:ZZ53)</f>
        <v>0</v>
      </c>
      <c r="D53" s="22">
        <f>SUM(E53:ZZ53)</f>
        <v>0</v>
      </c>
      <c r="E53" s="17"/>
      <c r="F53" s="1"/>
      <c r="G53" s="1"/>
      <c r="H53" s="1"/>
      <c r="I53" s="1"/>
      <c r="J53" s="1"/>
    </row>
    <row r="54" spans="1:10" x14ac:dyDescent="0.15">
      <c r="A54" s="21"/>
      <c r="B54" s="21" t="str">
        <f>member!B54</f>
        <v>Shenghak</v>
      </c>
      <c r="C54" s="21">
        <f>COUNT(E54:ZZ54)</f>
        <v>0</v>
      </c>
      <c r="D54" s="22">
        <f>SUM(E54:ZZ54)</f>
        <v>0</v>
      </c>
      <c r="E54" s="17"/>
      <c r="F54" s="1"/>
      <c r="G54" s="1"/>
      <c r="H54" s="1"/>
      <c r="I54" s="1"/>
      <c r="J54" s="1"/>
    </row>
    <row r="55" spans="1:10" x14ac:dyDescent="0.15">
      <c r="A55" s="21"/>
      <c r="B55" s="21" t="str">
        <f>member!B55</f>
        <v>张硕</v>
      </c>
      <c r="C55" s="21">
        <f>COUNT(E55:ZZ55)</f>
        <v>0</v>
      </c>
      <c r="D55" s="22">
        <f>SUM(E55:ZZ55)</f>
        <v>0</v>
      </c>
      <c r="E55" s="17"/>
      <c r="F55" s="1"/>
      <c r="G55" s="1"/>
      <c r="H55" s="1"/>
      <c r="I55" s="1"/>
      <c r="J55" s="1"/>
    </row>
    <row r="56" spans="1:10" x14ac:dyDescent="0.15">
      <c r="A56" s="21"/>
      <c r="B56" s="21" t="str">
        <f>member!B56</f>
        <v>孙伟</v>
      </c>
      <c r="C56" s="21">
        <f>COUNT(E56:ZZ56)</f>
        <v>0</v>
      </c>
      <c r="D56" s="22">
        <f>SUM(E56:ZZ56)</f>
        <v>0</v>
      </c>
      <c r="E56" s="17"/>
      <c r="F56" s="1"/>
      <c r="G56" s="1"/>
      <c r="H56" s="1"/>
      <c r="I56" s="1"/>
      <c r="J56" s="1"/>
    </row>
    <row r="57" spans="1:10" x14ac:dyDescent="0.15">
      <c r="A57" s="21"/>
      <c r="B57" s="21" t="str">
        <f>member!B57</f>
        <v>小新</v>
      </c>
      <c r="C57" s="21">
        <f>COUNT(E57:ZZ57)</f>
        <v>0</v>
      </c>
      <c r="D57" s="22">
        <f>SUM(E57:ZZ57)</f>
        <v>0</v>
      </c>
      <c r="E57" s="17"/>
      <c r="F57" s="1"/>
      <c r="G57" s="1"/>
      <c r="H57" s="1"/>
      <c r="I57" s="1"/>
      <c r="J57" s="1"/>
    </row>
    <row r="58" spans="1:10" x14ac:dyDescent="0.15">
      <c r="A58" s="21"/>
      <c r="B58" s="21" t="str">
        <f>member!B58</f>
        <v>祈网见</v>
      </c>
      <c r="C58" s="21">
        <f>COUNT(E58:ZZ58)</f>
        <v>0</v>
      </c>
      <c r="D58" s="22">
        <f>SUM(E58:ZZ58)</f>
        <v>0</v>
      </c>
      <c r="E58" s="17"/>
      <c r="F58" s="1"/>
      <c r="G58" s="1"/>
      <c r="H58" s="1"/>
      <c r="I58" s="1"/>
      <c r="J58" s="1"/>
    </row>
    <row r="59" spans="1:10" x14ac:dyDescent="0.15">
      <c r="A59" s="21"/>
      <c r="B59" s="21" t="str">
        <f>member!B59</f>
        <v>小严</v>
      </c>
      <c r="C59" s="21">
        <f>COUNT(E59:ZZ59)</f>
        <v>0</v>
      </c>
      <c r="D59" s="22">
        <f>SUM(E59:ZZ59)</f>
        <v>0</v>
      </c>
      <c r="E59" s="17"/>
      <c r="F59" s="1"/>
      <c r="G59" s="1"/>
      <c r="H59" s="1"/>
      <c r="I59" s="1"/>
      <c r="J59" s="1"/>
    </row>
    <row r="60" spans="1:10" x14ac:dyDescent="0.15">
      <c r="A60" s="21"/>
      <c r="B60" s="21" t="str">
        <f>member!B60</f>
        <v>懦夫</v>
      </c>
      <c r="C60" s="21">
        <f>COUNT(E60:ZZ60)</f>
        <v>1</v>
      </c>
      <c r="D60" s="22">
        <f>SUM(E60:ZZ60)</f>
        <v>18.157894736842106</v>
      </c>
      <c r="E60" s="20">
        <f>E4</f>
        <v>18.157894736842106</v>
      </c>
      <c r="F60" s="1"/>
      <c r="G60" s="1"/>
      <c r="H60" s="1"/>
      <c r="I60" s="1"/>
      <c r="J60" s="1"/>
    </row>
    <row r="61" spans="1:10" x14ac:dyDescent="0.15">
      <c r="A61" s="21"/>
      <c r="B61" s="21" t="str">
        <f>member!B61</f>
        <v>徐老师</v>
      </c>
      <c r="C61" s="21">
        <f>COUNT(E61:ZZ61)</f>
        <v>1</v>
      </c>
      <c r="D61" s="22">
        <f>SUM(E61:ZZ61)</f>
        <v>18.157894736842106</v>
      </c>
      <c r="E61" s="17">
        <f>E4</f>
        <v>18.157894736842106</v>
      </c>
      <c r="F61" s="1"/>
      <c r="G61" s="1"/>
      <c r="H61" s="1"/>
      <c r="I61" s="1"/>
      <c r="J61" s="1"/>
    </row>
    <row r="62" spans="1:10" x14ac:dyDescent="0.15">
      <c r="A62" s="21"/>
      <c r="B62" s="21" t="str">
        <f>member!B62</f>
        <v>拉齐奥</v>
      </c>
      <c r="C62" s="21">
        <f>COUNT(E62:ZZ62)</f>
        <v>1</v>
      </c>
      <c r="D62" s="22">
        <f>SUM(E62:ZZ62)</f>
        <v>18.157894736842106</v>
      </c>
      <c r="E62" s="17">
        <f>E4</f>
        <v>18.157894736842106</v>
      </c>
      <c r="F62" s="1"/>
      <c r="G62" s="1"/>
      <c r="H62" s="1"/>
      <c r="I62" s="1"/>
      <c r="J62" s="1"/>
    </row>
    <row r="63" spans="1:10" x14ac:dyDescent="0.15">
      <c r="A63" s="21"/>
      <c r="B63" s="21" t="str">
        <f>member!B63</f>
        <v>冬瓜</v>
      </c>
      <c r="C63" s="21">
        <f>COUNT(E63:ZZ63)</f>
        <v>1</v>
      </c>
      <c r="D63" s="22">
        <f>SUM(E63:ZZ63)</f>
        <v>18.157894736842106</v>
      </c>
      <c r="E63" s="17">
        <f>E4</f>
        <v>18.157894736842106</v>
      </c>
      <c r="F63" s="1"/>
      <c r="G63" s="1"/>
      <c r="H63" s="1"/>
      <c r="I63" s="1"/>
      <c r="J63" s="1"/>
    </row>
    <row r="64" spans="1:10" x14ac:dyDescent="0.15">
      <c r="A64" s="21"/>
      <c r="B64" s="21"/>
      <c r="C64" s="21"/>
      <c r="D64" s="22"/>
      <c r="E64" s="17"/>
      <c r="F64" s="1"/>
      <c r="G64" s="1"/>
      <c r="H64" s="1"/>
      <c r="I64" s="1"/>
      <c r="J64" s="1"/>
    </row>
    <row r="65" spans="1:10" x14ac:dyDescent="0.15">
      <c r="A65" s="21"/>
      <c r="B65" s="21"/>
      <c r="C65" s="21"/>
      <c r="D65" s="22"/>
      <c r="E65" s="17"/>
      <c r="F65" s="1"/>
      <c r="G65" s="1"/>
      <c r="H65" s="1"/>
      <c r="I65" s="1"/>
      <c r="J65" s="1"/>
    </row>
    <row r="66" spans="1:10" x14ac:dyDescent="0.15">
      <c r="A66" s="21"/>
      <c r="B66" s="21"/>
      <c r="C66" s="21"/>
      <c r="D66" s="22"/>
      <c r="E66" s="17"/>
      <c r="F66" s="1"/>
      <c r="G66" s="1"/>
      <c r="H66" s="1"/>
      <c r="I66" s="1"/>
      <c r="J66" s="1"/>
    </row>
    <row r="67" spans="1:10" x14ac:dyDescent="0.15">
      <c r="A67" s="21"/>
      <c r="B67" s="21"/>
      <c r="C67" s="21"/>
      <c r="D67" s="22"/>
      <c r="E67" s="17"/>
      <c r="F67" s="1"/>
      <c r="G67" s="1"/>
      <c r="H67" s="1"/>
      <c r="I67" s="1"/>
      <c r="J67" s="1"/>
    </row>
    <row r="68" spans="1:10" x14ac:dyDescent="0.15">
      <c r="A68" s="21"/>
      <c r="B68" s="21"/>
      <c r="C68" s="21"/>
      <c r="D68" s="22"/>
      <c r="E68" s="17"/>
      <c r="F68" s="1"/>
      <c r="G68" s="1"/>
      <c r="H68" s="1"/>
      <c r="I68" s="1"/>
      <c r="J68" s="1"/>
    </row>
    <row r="69" spans="1:10" x14ac:dyDescent="0.15">
      <c r="A69" s="21"/>
      <c r="B69" s="21"/>
      <c r="C69" s="21"/>
      <c r="D69" s="22"/>
      <c r="E69" s="17"/>
      <c r="F69" s="1"/>
      <c r="G69" s="1"/>
      <c r="H69" s="1"/>
      <c r="I69" s="1"/>
      <c r="J69" s="1"/>
    </row>
    <row r="70" spans="1:10" x14ac:dyDescent="0.15">
      <c r="A70" s="21"/>
      <c r="B70" s="21"/>
      <c r="C70" s="21"/>
      <c r="D70" s="22"/>
      <c r="E70" s="17"/>
      <c r="F70" s="1"/>
      <c r="G70" s="1"/>
      <c r="H70" s="1"/>
      <c r="I70" s="1"/>
      <c r="J70" s="1"/>
    </row>
    <row r="71" spans="1:10" x14ac:dyDescent="0.15">
      <c r="A71" s="21"/>
      <c r="B71" s="21"/>
      <c r="C71" s="21"/>
      <c r="D71" s="22"/>
      <c r="E71" s="17"/>
      <c r="F71" s="1"/>
      <c r="G71" s="1"/>
      <c r="H71" s="1"/>
      <c r="I71" s="1"/>
      <c r="J71" s="1"/>
    </row>
    <row r="72" spans="1:10" x14ac:dyDescent="0.15">
      <c r="A72" s="21"/>
      <c r="B72" s="21"/>
      <c r="C72" s="21"/>
      <c r="D72" s="22"/>
      <c r="E72" s="17"/>
      <c r="F72" s="1"/>
      <c r="G72" s="1"/>
      <c r="H72" s="1"/>
      <c r="I72" s="1"/>
      <c r="J72" s="1"/>
    </row>
    <row r="73" spans="1:10" x14ac:dyDescent="0.15">
      <c r="A73" s="21"/>
      <c r="B73" s="21"/>
      <c r="C73" s="21"/>
      <c r="D73" s="22"/>
      <c r="E73" s="17"/>
      <c r="F73" s="1"/>
      <c r="G73" s="1"/>
      <c r="H73" s="1"/>
      <c r="I73" s="1"/>
      <c r="J73" s="1"/>
    </row>
    <row r="74" spans="1:10" x14ac:dyDescent="0.15">
      <c r="A74" s="21"/>
      <c r="B74" s="21"/>
      <c r="C74" s="21"/>
      <c r="D74" s="22"/>
      <c r="E74" s="17"/>
      <c r="F74" s="1"/>
      <c r="G74" s="1"/>
      <c r="H74" s="1"/>
      <c r="I74" s="1"/>
      <c r="J74" s="1"/>
    </row>
    <row r="75" spans="1:10" x14ac:dyDescent="0.15">
      <c r="A75" s="21"/>
      <c r="B75" s="21"/>
      <c r="C75" s="21"/>
      <c r="D75" s="22"/>
      <c r="E75" s="17"/>
      <c r="F75" s="1"/>
      <c r="G75" s="1"/>
      <c r="H75" s="1"/>
      <c r="I75" s="1"/>
      <c r="J75" s="1"/>
    </row>
    <row r="76" spans="1:10" x14ac:dyDescent="0.15">
      <c r="A76" s="21"/>
      <c r="B76" s="21"/>
      <c r="C76" s="21"/>
      <c r="D76" s="22"/>
      <c r="E76" s="17"/>
      <c r="F76" s="1"/>
      <c r="G76" s="1"/>
      <c r="H76" s="1"/>
      <c r="I76" s="1"/>
      <c r="J76" s="1"/>
    </row>
    <row r="77" spans="1:10" x14ac:dyDescent="0.15">
      <c r="A77" s="21"/>
      <c r="B77" s="21"/>
      <c r="C77" s="21"/>
      <c r="D77" s="22"/>
      <c r="E77" s="17"/>
      <c r="F77" s="1"/>
      <c r="G77" s="1"/>
      <c r="H77" s="1"/>
      <c r="I77" s="1"/>
      <c r="J77" s="1"/>
    </row>
    <row r="78" spans="1:10" x14ac:dyDescent="0.15">
      <c r="A78" s="21"/>
      <c r="B78" s="21"/>
      <c r="C78" s="21"/>
      <c r="D78" s="22"/>
      <c r="E78" s="17"/>
      <c r="F78" s="1"/>
      <c r="G78" s="1"/>
      <c r="H78" s="1"/>
      <c r="I78" s="1"/>
      <c r="J78" s="1"/>
    </row>
    <row r="79" spans="1:10" x14ac:dyDescent="0.15">
      <c r="A79" s="21"/>
      <c r="B79" s="21"/>
      <c r="C79" s="21"/>
      <c r="D79" s="22"/>
      <c r="E79" s="17"/>
      <c r="F79" s="1"/>
      <c r="G79" s="1"/>
      <c r="H79" s="1"/>
      <c r="I79" s="1"/>
      <c r="J79" s="1"/>
    </row>
    <row r="80" spans="1:10" x14ac:dyDescent="0.15">
      <c r="A80" s="21"/>
      <c r="B80" s="21"/>
      <c r="C80" s="21"/>
      <c r="D80" s="22"/>
      <c r="E80" s="17"/>
      <c r="F80" s="1"/>
      <c r="G80" s="1"/>
      <c r="H80" s="1"/>
      <c r="I80" s="1"/>
      <c r="J80" s="1"/>
    </row>
    <row r="81" spans="1:10" x14ac:dyDescent="0.15">
      <c r="A81" s="21"/>
      <c r="B81" s="21"/>
      <c r="C81" s="21"/>
      <c r="D81" s="22"/>
      <c r="E81" s="17"/>
      <c r="F81" s="1"/>
      <c r="G81" s="1"/>
      <c r="H81" s="1"/>
      <c r="I81" s="1"/>
      <c r="J81" s="1"/>
    </row>
    <row r="82" spans="1:10" x14ac:dyDescent="0.15">
      <c r="A82" s="21"/>
      <c r="B82" s="21"/>
      <c r="C82" s="21"/>
      <c r="D82" s="22"/>
      <c r="E82" s="17"/>
      <c r="F82" s="1"/>
      <c r="G82" s="1"/>
      <c r="H82" s="1"/>
      <c r="I82" s="1"/>
      <c r="J82" s="1"/>
    </row>
    <row r="83" spans="1:10" x14ac:dyDescent="0.15">
      <c r="A83" s="21"/>
      <c r="B83" s="21"/>
      <c r="C83" s="21"/>
      <c r="D83" s="22"/>
      <c r="E83" s="17"/>
      <c r="F83" s="1"/>
      <c r="G83" s="1"/>
      <c r="H83" s="1"/>
      <c r="I83" s="1"/>
      <c r="J83" s="1"/>
    </row>
    <row r="84" spans="1:10" x14ac:dyDescent="0.15">
      <c r="A84" s="21"/>
      <c r="B84" s="21"/>
      <c r="C84" s="21"/>
      <c r="D84" s="22"/>
      <c r="E84" s="17"/>
      <c r="F84" s="1"/>
      <c r="G84" s="1"/>
      <c r="H84" s="1"/>
      <c r="I84" s="1"/>
      <c r="J84" s="1"/>
    </row>
    <row r="85" spans="1:10" x14ac:dyDescent="0.15">
      <c r="A85" s="21"/>
      <c r="B85" s="21"/>
      <c r="C85" s="21"/>
      <c r="D85" s="22"/>
      <c r="E85" s="17"/>
      <c r="F85" s="1"/>
      <c r="G85" s="1"/>
      <c r="H85" s="1"/>
      <c r="I85" s="1"/>
      <c r="J85" s="1"/>
    </row>
    <row r="86" spans="1:10" x14ac:dyDescent="0.15">
      <c r="A86" s="21"/>
      <c r="B86" s="21"/>
      <c r="C86" s="21"/>
      <c r="D86" s="22"/>
      <c r="E86" s="17"/>
      <c r="F86" s="1"/>
      <c r="G86" s="1"/>
      <c r="H86" s="1"/>
      <c r="I86" s="1"/>
      <c r="J86" s="1"/>
    </row>
    <row r="87" spans="1:10" x14ac:dyDescent="0.15">
      <c r="A87" s="21"/>
      <c r="B87" s="21"/>
      <c r="C87" s="21"/>
      <c r="D87" s="22"/>
      <c r="E87" s="17"/>
      <c r="F87" s="1"/>
      <c r="G87" s="1"/>
      <c r="H87" s="1"/>
      <c r="I87" s="1"/>
      <c r="J87" s="1"/>
    </row>
    <row r="88" spans="1:10" x14ac:dyDescent="0.15">
      <c r="A88" s="21"/>
      <c r="B88" s="21"/>
      <c r="C88" s="21"/>
      <c r="D88" s="22"/>
      <c r="E88" s="17"/>
      <c r="F88" s="1"/>
      <c r="G88" s="1"/>
      <c r="H88" s="1"/>
      <c r="I88" s="1"/>
      <c r="J88" s="1"/>
    </row>
    <row r="89" spans="1:10" x14ac:dyDescent="0.15">
      <c r="A89" s="21"/>
      <c r="B89" s="21"/>
      <c r="C89" s="21"/>
      <c r="D89" s="22"/>
      <c r="E89" s="17"/>
      <c r="F89" s="1"/>
      <c r="G89" s="1"/>
      <c r="H89" s="1"/>
      <c r="I89" s="1"/>
      <c r="J89" s="1"/>
    </row>
    <row r="90" spans="1:10" x14ac:dyDescent="0.15">
      <c r="A90" s="21"/>
      <c r="B90" s="21"/>
      <c r="C90" s="21"/>
      <c r="D90" s="22"/>
      <c r="E90" s="17"/>
      <c r="F90" s="1"/>
      <c r="G90" s="1"/>
      <c r="H90" s="1"/>
      <c r="I90" s="1"/>
      <c r="J90" s="1"/>
    </row>
    <row r="91" spans="1:10" x14ac:dyDescent="0.15">
      <c r="A91" s="21"/>
      <c r="B91" s="21"/>
      <c r="C91" s="21"/>
      <c r="D91" s="22"/>
      <c r="E91" s="17"/>
      <c r="F91" s="1"/>
      <c r="G91" s="1"/>
      <c r="H91" s="1"/>
      <c r="I91" s="1"/>
      <c r="J91" s="1"/>
    </row>
    <row r="92" spans="1:10" x14ac:dyDescent="0.15">
      <c r="A92" s="21"/>
      <c r="B92" s="21"/>
      <c r="C92" s="21"/>
      <c r="D92" s="22"/>
      <c r="E92" s="17"/>
      <c r="F92" s="1"/>
      <c r="G92" s="1"/>
      <c r="H92" s="1"/>
      <c r="I92" s="1"/>
      <c r="J92" s="1"/>
    </row>
    <row r="93" spans="1:10" x14ac:dyDescent="0.15">
      <c r="A93" s="21"/>
      <c r="B93" s="21"/>
      <c r="C93" s="21"/>
      <c r="D93" s="22"/>
      <c r="E93" s="17"/>
      <c r="F93" s="1"/>
      <c r="G93" s="1"/>
      <c r="H93" s="1"/>
      <c r="I93" s="1"/>
      <c r="J93" s="1"/>
    </row>
    <row r="94" spans="1:10" x14ac:dyDescent="0.15">
      <c r="A94" s="21"/>
      <c r="B94" s="21"/>
      <c r="C94" s="21"/>
      <c r="D94" s="22"/>
      <c r="E94" s="17"/>
      <c r="F94" s="1"/>
      <c r="G94" s="1"/>
      <c r="H94" s="1"/>
      <c r="I94" s="1"/>
      <c r="J94" s="1"/>
    </row>
    <row r="95" spans="1:10" x14ac:dyDescent="0.15">
      <c r="A95" s="21"/>
      <c r="B95" s="21"/>
      <c r="C95" s="21"/>
      <c r="D95" s="22"/>
      <c r="E95" s="17"/>
      <c r="F95" s="1"/>
      <c r="G95" s="1"/>
      <c r="H95" s="1"/>
      <c r="I95" s="1"/>
      <c r="J95" s="1"/>
    </row>
    <row r="96" spans="1:10" x14ac:dyDescent="0.15">
      <c r="A96" s="21"/>
      <c r="B96" s="21"/>
      <c r="C96" s="21"/>
      <c r="D96" s="22"/>
      <c r="E96" s="17"/>
      <c r="F96" s="1"/>
      <c r="G96" s="1"/>
      <c r="H96" s="1"/>
      <c r="I96" s="1"/>
      <c r="J96" s="1"/>
    </row>
    <row r="97" spans="1:10" x14ac:dyDescent="0.15">
      <c r="A97" s="21"/>
      <c r="B97" s="21"/>
      <c r="C97" s="21"/>
      <c r="D97" s="22"/>
      <c r="E97" s="17"/>
      <c r="F97" s="1"/>
      <c r="G97" s="1"/>
      <c r="H97" s="1"/>
      <c r="I97" s="1"/>
      <c r="J97" s="1"/>
    </row>
    <row r="98" spans="1:10" x14ac:dyDescent="0.15">
      <c r="A98" s="21"/>
      <c r="B98" s="21"/>
      <c r="C98" s="21"/>
      <c r="D98" s="22"/>
      <c r="E98" s="17"/>
      <c r="F98" s="1"/>
      <c r="G98" s="1"/>
      <c r="H98" s="1"/>
      <c r="I98" s="1"/>
      <c r="J98" s="1"/>
    </row>
    <row r="99" spans="1:10" x14ac:dyDescent="0.15">
      <c r="A99" s="21"/>
      <c r="B99" s="21"/>
      <c r="C99" s="21"/>
      <c r="D99" s="22"/>
      <c r="E99" s="17"/>
      <c r="F99" s="1"/>
      <c r="G99" s="1"/>
      <c r="H99" s="1"/>
      <c r="I99" s="1"/>
      <c r="J99" s="1"/>
    </row>
    <row r="100" spans="1:10" x14ac:dyDescent="0.15">
      <c r="A100" s="21"/>
      <c r="B100" s="21"/>
      <c r="C100" s="21"/>
      <c r="D100" s="22"/>
      <c r="E100" s="17"/>
      <c r="F100" s="1"/>
      <c r="G100" s="1"/>
      <c r="H100" s="1"/>
      <c r="I100" s="1"/>
      <c r="J100" s="1"/>
    </row>
    <row r="103" spans="1:10" x14ac:dyDescent="0.15">
      <c r="A103" s="19"/>
      <c r="B103" s="16" t="s">
        <v>133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</vt:lpstr>
      <vt:lpstr>收费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2012-09-21T18:33:15Z</dcterms:modified>
</cp:coreProperties>
</file>