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积分" sheetId="15" r:id="rId3"/>
    <sheet name="欧洲杯" sheetId="14" r:id="rId4"/>
    <sheet name="201202" sheetId="2" r:id="rId5"/>
    <sheet name="201203" sheetId="3" r:id="rId6"/>
    <sheet name="201204" sheetId="4" r:id="rId7"/>
    <sheet name="201205" sheetId="5" r:id="rId8"/>
    <sheet name="201206" sheetId="6" r:id="rId9"/>
    <sheet name="201207" sheetId="7" r:id="rId10"/>
    <sheet name="201208" sheetId="8" r:id="rId11"/>
    <sheet name="201209" sheetId="9" r:id="rId12"/>
    <sheet name="201210" sheetId="10" r:id="rId13"/>
    <sheet name="201211" sheetId="11" r:id="rId14"/>
    <sheet name="201212" sheetId="12" r:id="rId15"/>
  </sheets>
  <calcPr calcId="145621"/>
</workbook>
</file>

<file path=xl/calcChain.xml><?xml version="1.0" encoding="utf-8"?>
<calcChain xmlns="http://schemas.openxmlformats.org/spreadsheetml/2006/main">
  <c r="A73" i="7" l="1"/>
  <c r="A72" i="7"/>
  <c r="A71" i="7"/>
  <c r="A70" i="7"/>
  <c r="B100" i="15" l="1"/>
  <c r="A100" i="15"/>
  <c r="B99" i="15"/>
  <c r="A99" i="15"/>
  <c r="B98" i="15"/>
  <c r="A98" i="15"/>
  <c r="B97" i="15"/>
  <c r="A97" i="15"/>
  <c r="B96" i="15"/>
  <c r="A96" i="15"/>
  <c r="B95" i="15"/>
  <c r="A95" i="15"/>
  <c r="B94" i="15"/>
  <c r="A94" i="15"/>
  <c r="B93" i="15"/>
  <c r="A93" i="15"/>
  <c r="B92" i="15"/>
  <c r="A92" i="15"/>
  <c r="B91" i="15"/>
  <c r="A91" i="15"/>
  <c r="B90" i="15"/>
  <c r="A90" i="15"/>
  <c r="B89" i="15"/>
  <c r="A89" i="15"/>
  <c r="B88" i="15"/>
  <c r="A88" i="15"/>
  <c r="B87" i="15"/>
  <c r="A87" i="15"/>
  <c r="B86" i="15"/>
  <c r="A86" i="15"/>
  <c r="B85" i="15"/>
  <c r="A85" i="15"/>
  <c r="B84" i="15"/>
  <c r="A84" i="15"/>
  <c r="B83" i="15"/>
  <c r="A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B72" i="15"/>
  <c r="B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2" i="13" l="1"/>
  <c r="E2" i="13"/>
  <c r="C100" i="7" l="1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C72" i="7"/>
  <c r="B72" i="7"/>
  <c r="C71" i="7"/>
  <c r="B71" i="7"/>
  <c r="C70" i="7"/>
  <c r="B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E2" i="7"/>
  <c r="E4" i="7" s="1"/>
  <c r="B2" i="7" l="1"/>
  <c r="E5" i="7"/>
  <c r="D5" i="7" s="1"/>
  <c r="C4" i="7"/>
  <c r="E6" i="7"/>
  <c r="E8" i="7" s="1"/>
  <c r="H2" i="6"/>
  <c r="H6" i="6" s="1"/>
  <c r="H8" i="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1" i="7"/>
  <c r="D72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H4" i="6"/>
  <c r="H5" i="6" s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<sst xmlns="http://schemas.openxmlformats.org/spreadsheetml/2006/main" count="270" uniqueCount="176">
  <si>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</si>
  <si>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</si>
  <si>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</si>
  <si>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</si>
  <si>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</si>
  <si>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</si>
  <si>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</si>
  <si>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</si>
  <si>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</si>
  <si>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</si>
  <si>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</si>
  <si>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</si>
  <si>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</si>
  <si>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</si>
  <si>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</si>
  <si>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</si>
  <si>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</si>
  <si>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</si>
  <si>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</si>
  <si>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</si>
  <si>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</si>
  <si>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</si>
  <si>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</si>
  <si>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</si>
  <si>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</si>
  <si>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</si>
  <si>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</si>
  <si>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</si>
  <si>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</si>
  <si>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</si>
  <si>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</si>
  <si>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</si>
  <si>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</si>
  <si>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</si>
  <si>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</si>
  <si>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</si>
  <si>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</si>
  <si>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</si>
  <si>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</si>
  <si>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</si>
  <si>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</si>
  <si>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</si>
  <si>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</si>
  <si>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</si>
  <si>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</si>
  <si>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</si>
  <si>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</si>
  <si>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</si>
  <si>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</si>
  <si>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</si>
  <si>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</si>
  <si>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</si>
  <si>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</si>
  <si>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</si>
  <si>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</si>
  <si>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</si>
  <si>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</si>
  <si>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</si>
  <si>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</si>
  <si>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</si>
  <si>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</si>
  <si>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</si>
  <si>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</si>
  <si>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</si>
  <si>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</si>
  <si>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</si>
  <si>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</si>
  <si>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</si>
  <si>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</si>
  <si>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</si>
  <si>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</si>
  <si>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</si>
  <si>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</si>
  <si>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</si>
  <si>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</si>
  <si>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</si>
  <si>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</si>
  <si>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</si>
  <si>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</si>
  <si>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</si>
  <si>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</si>
  <si>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</si>
  <si>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</si>
  <si>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</si>
  <si>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</si>
  <si>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</si>
  <si>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</si>
  <si>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</si>
  <si>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</si>
  <si>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</si>
  <si>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</si>
  <si>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</si>
  <si>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</si>
  <si>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</si>
  <si>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</si>
  <si>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</si>
  <si>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</si>
  <si>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</si>
  <si>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</si>
  <si>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</si>
  <si>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</si>
  <si>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</si>
  <si>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</si>
  <si>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</si>
  <si>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</si>
  <si>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</si>
  <si>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</si>
  <si>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</si>
  <si>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</si>
  <si>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</si>
  <si>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</si>
  <si>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</si>
  <si>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</si>
  <si>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</si>
  <si>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</si>
  <si>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</si>
  <si>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</si>
  <si>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</si>
  <si>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</si>
  <si>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</si>
  <si>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</si>
  <si>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</si>
  <si>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</si>
  <si>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</si>
  <si>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</si>
  <si>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</si>
  <si>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</si>
  <si>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</si>
  <si>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</si>
  <si>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</si>
  <si>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</si>
  <si>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</si>
  <si>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</si>
  <si>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</si>
  <si>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</si>
  <si>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</si>
  <si>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</si>
  <si>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</si>
  <si>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</si>
  <si>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r>
      <t xml:space="preserve">16*25-345 </t>
    </r>
    <r>
      <rPr>
        <sz val="11"/>
        <color rgb="FFFF0000"/>
        <rFont val="宋体"/>
        <family val="3"/>
        <charset val="134"/>
        <scheme val="minor"/>
      </rPr>
      <t>二姨欠5</t>
    </r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</si>
  <si>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</si>
  <si>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</si>
  <si>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</si>
  <si>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</si>
  <si>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</si>
  <si>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</si>
  <si>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</si>
  <si>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</si>
  <si>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</si>
  <si>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</si>
  <si>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</si>
  <si>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</si>
  <si>
    <r>
      <t xml:space="preserve">13*30+20(侯盟提前走） </t>
    </r>
    <r>
      <rPr>
        <sz val="11"/>
        <color rgb="FFFF0000"/>
        <rFont val="宋体"/>
        <family val="3"/>
        <charset val="134"/>
        <scheme val="minor"/>
      </rPr>
      <t>老A,sm,豆各欠30</t>
    </r>
    <phoneticPr fontId="1" type="noConversion"/>
  </si>
  <si>
    <t>打雷中途结束，部分场地费</t>
    <phoneticPr fontId="1" type="noConversion"/>
  </si>
  <si>
    <t>7.5未踢全场，只交20，其他人30</t>
    <phoneticPr fontId="1" type="noConversion"/>
  </si>
  <si>
    <t>尚峰鸽子费</t>
    <phoneticPr fontId="1" type="noConversion"/>
  </si>
  <si>
    <t>计分小黑板</t>
    <phoneticPr fontId="1" type="noConversion"/>
  </si>
  <si>
    <t>坎12</t>
  </si>
  <si>
    <t>坎12</t>
    <phoneticPr fontId="1" type="noConversion"/>
  </si>
  <si>
    <t>6.5退20，坎12</t>
    <phoneticPr fontId="1" type="noConversion"/>
  </si>
  <si>
    <t>5.29退15，坎12</t>
    <phoneticPr fontId="1" type="noConversion"/>
  </si>
  <si>
    <t>5.29退10,6.7退20，坎12</t>
    <phoneticPr fontId="1" type="noConversion"/>
  </si>
  <si>
    <t>30件坎</t>
    <phoneticPr fontId="1" type="noConversion"/>
  </si>
  <si>
    <t>条幅</t>
    <phoneticPr fontId="1" type="noConversion"/>
  </si>
  <si>
    <t>坎24</t>
    <phoneticPr fontId="1" type="noConversion"/>
  </si>
  <si>
    <t xml:space="preserve">坎钱（19个人账户扣）：超、菜、赐、尚峰、微笑、维尼、鲜明、活了（2），虫、更心、小贝、豆、SM、狐狸、清道夫（2）、小磊 </t>
    <phoneticPr fontId="1" type="noConversion"/>
  </si>
  <si>
    <t>2012.6.12额外28，坎12</t>
    <phoneticPr fontId="1" type="noConversion"/>
  </si>
  <si>
    <t>2012.5.20额外10，坎12</t>
    <phoneticPr fontId="1" type="noConversion"/>
  </si>
  <si>
    <t>累计积分</t>
    <phoneticPr fontId="1" type="noConversion"/>
  </si>
  <si>
    <t>6.12待罚10</t>
    <phoneticPr fontId="1" type="noConversion"/>
  </si>
  <si>
    <r>
      <t>2/9/2012(扣),5/22/2012(罚)，坎12，</t>
    </r>
    <r>
      <rPr>
        <sz val="11"/>
        <color rgb="FFFF0000"/>
        <rFont val="宋体"/>
        <family val="3"/>
        <charset val="134"/>
        <scheme val="minor"/>
      </rPr>
      <t>8.9待罚20</t>
    </r>
    <phoneticPr fontId="1" type="noConversion"/>
  </si>
  <si>
    <r>
      <t>3/31/2012(罚),5/22/2012(罚)，5.31退10，</t>
    </r>
    <r>
      <rPr>
        <sz val="11"/>
        <color rgb="FFFF0000"/>
        <rFont val="宋体"/>
        <family val="3"/>
        <charset val="134"/>
        <scheme val="minor"/>
      </rPr>
      <t>8.9待罚20</t>
    </r>
    <phoneticPr fontId="1" type="noConversion"/>
  </si>
  <si>
    <t>小新</t>
    <phoneticPr fontId="1" type="noConversion"/>
  </si>
  <si>
    <t>狼</t>
    <phoneticPr fontId="1" type="noConversion"/>
  </si>
  <si>
    <t>8.9待罚20</t>
  </si>
  <si>
    <t>水彩笔两支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</si>
</sst>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opLeftCell="A55" workbookViewId="0">
      <selection activeCell="D73" sqref="D73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8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117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572</v>
      </c>
      <c r="C2" s="36">
        <f t="shared" si="0"/>
        <v>16250</v>
      </c>
      <c r="D2" s="38">
        <f t="shared" si="0"/>
        <v>3975.0000000000009</v>
      </c>
      <c r="E2" s="36">
        <f t="shared" si="0"/>
        <v>3403.0000000000009</v>
      </c>
      <c r="F2" s="36">
        <f t="shared" si="0"/>
        <v>2020</v>
      </c>
      <c r="G2" s="36"/>
      <c r="H2" s="38">
        <f t="shared" si="0"/>
        <v>1218.9999999999998</v>
      </c>
      <c r="I2" s="38">
        <f t="shared" si="0"/>
        <v>55</v>
      </c>
      <c r="J2" s="38">
        <f t="shared" si="0"/>
        <v>9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1273.9999999999998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16</v>
      </c>
      <c r="C9" s="36">
        <f>'201202'!C9+'201203'!C9+'201204'!C9+'201205'!C9+'201206'!C9+'201207'!C9+'201208'!C9+'201209'!C9+'201210'!C9+'201211'!C9+'201212'!C9</f>
        <v>460</v>
      </c>
      <c r="D9" s="36">
        <f>'201202'!D9+'201203'!D9+'201204'!D9+'201205'!D9+'201206'!D9+'201207'!D9+'201208'!D9+'201209'!D9+'201210'!D9+'201211'!D9+'201212'!D9</f>
        <v>111.2754884004884</v>
      </c>
      <c r="E9" s="36">
        <f t="shared" ref="E9:E40" si="1">D9-B9</f>
        <v>95.275488400488399</v>
      </c>
      <c r="F9" s="18">
        <v>55</v>
      </c>
      <c r="G9" s="18"/>
      <c r="H9" s="36">
        <f t="shared" ref="H9:H40" si="2">E9-F9+G9</f>
        <v>40.275488400488399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106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31</v>
      </c>
      <c r="C11" s="36">
        <f>'201202'!C11+'201203'!C11+'201204'!C11+'201205'!C11+'201206'!C11+'201207'!C11+'201208'!C11+'201209'!C11+'201210'!C11+'201211'!C11+'201212'!C11</f>
        <v>895</v>
      </c>
      <c r="D11" s="36">
        <f>'201202'!D11+'201203'!D11+'201204'!D11+'201205'!D11+'201206'!D11+'201207'!D11+'201208'!D11+'201209'!D11+'201210'!D11+'201211'!D11+'201212'!D11</f>
        <v>213.36227989846407</v>
      </c>
      <c r="E11" s="36">
        <f t="shared" si="1"/>
        <v>182.36227989846407</v>
      </c>
      <c r="F11" s="18">
        <v>155</v>
      </c>
      <c r="G11" s="18">
        <v>-12</v>
      </c>
      <c r="H11" s="36">
        <f t="shared" si="2"/>
        <v>15.362279898464067</v>
      </c>
      <c r="I11" s="18"/>
      <c r="J11" s="1"/>
      <c r="K11" s="1" t="s">
        <v>157</v>
      </c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33</v>
      </c>
      <c r="C14" s="36">
        <f>'201202'!C14+'201203'!C14+'201204'!C14+'201205'!C14+'201206'!C14+'201207'!C14+'201208'!C14+'201209'!C14+'201210'!C14+'201211'!C14+'201212'!C14</f>
        <v>960</v>
      </c>
      <c r="D14" s="36">
        <f>'201202'!D14+'201203'!D14+'201204'!D14+'201205'!D14+'201206'!D14+'201207'!D14+'201208'!D14+'201209'!D14+'201210'!D14+'201211'!D14+'201212'!D14</f>
        <v>233.93615448878606</v>
      </c>
      <c r="E14" s="36">
        <f t="shared" si="1"/>
        <v>200.93615448878606</v>
      </c>
      <c r="F14" s="18">
        <v>135</v>
      </c>
      <c r="G14" s="18">
        <v>-12</v>
      </c>
      <c r="H14" s="36">
        <f t="shared" si="2"/>
        <v>53.936154488786059</v>
      </c>
      <c r="I14" s="18">
        <v>5</v>
      </c>
      <c r="J14" s="1">
        <v>2</v>
      </c>
      <c r="K14" s="22" t="s">
        <v>170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12</v>
      </c>
      <c r="C17" s="36">
        <f>'201202'!C17+'201203'!C17+'201204'!C17+'201205'!C17+'201206'!C17+'201207'!C17+'201208'!C17+'201209'!C17+'201210'!C17+'201211'!C17+'201212'!C17</f>
        <v>330</v>
      </c>
      <c r="D17" s="36">
        <f>'201202'!D17+'201203'!D17+'201204'!D17+'201205'!D17+'201206'!D17+'201207'!D17+'201208'!D17+'201209'!D17+'201210'!D17+'201211'!D17+'201212'!D17</f>
        <v>88.252899877899878</v>
      </c>
      <c r="E17" s="36">
        <f t="shared" si="1"/>
        <v>76.252899877899878</v>
      </c>
      <c r="F17" s="18">
        <v>45</v>
      </c>
      <c r="G17" s="18">
        <v>-24</v>
      </c>
      <c r="H17" s="36">
        <f t="shared" si="2"/>
        <v>7.2528998778998783</v>
      </c>
      <c r="I17" s="18"/>
      <c r="J17" s="1"/>
      <c r="K17" s="1" t="s">
        <v>164</v>
      </c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14</v>
      </c>
      <c r="C18" s="36">
        <f>'201202'!C18+'201203'!C18+'201204'!C18+'201205'!C18+'201206'!C18+'201207'!C18+'201208'!C18+'201209'!C18+'201210'!C18+'201211'!C18+'201212'!C18</f>
        <v>385</v>
      </c>
      <c r="D18" s="36">
        <f>'201202'!D18+'201203'!D18+'201204'!D18+'201205'!D18+'201206'!D18+'201207'!D18+'201208'!D18+'201209'!D18+'201210'!D18+'201211'!D18+'201212'!D18</f>
        <v>95.548562913694497</v>
      </c>
      <c r="E18" s="36">
        <f t="shared" si="1"/>
        <v>81.548562913694497</v>
      </c>
      <c r="F18" s="18">
        <v>70</v>
      </c>
      <c r="G18" s="18"/>
      <c r="H18" s="36">
        <f t="shared" si="2"/>
        <v>11.548562913694497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23</v>
      </c>
      <c r="C19" s="36">
        <f>'201202'!C19+'201203'!C19+'201204'!C19+'201205'!C19+'201206'!C19+'201207'!C19+'201208'!C19+'201209'!C19+'201210'!C19+'201211'!C19+'201212'!C19</f>
        <v>660</v>
      </c>
      <c r="D19" s="36">
        <f>'201202'!D19+'201203'!D19+'201204'!D19+'201205'!D19+'201206'!D19+'201207'!D19+'201208'!D19+'201209'!D19+'201210'!D19+'201211'!D19+'201212'!D19</f>
        <v>152.28558575926996</v>
      </c>
      <c r="E19" s="36">
        <f t="shared" si="1"/>
        <v>129.28558575926996</v>
      </c>
      <c r="F19" s="18">
        <v>80</v>
      </c>
      <c r="G19" s="18">
        <v>-12</v>
      </c>
      <c r="H19" s="36">
        <f t="shared" si="2"/>
        <v>37.285585759269964</v>
      </c>
      <c r="I19" s="18"/>
      <c r="J19" s="1"/>
      <c r="K19" s="1" t="s">
        <v>161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>
        <v>1</v>
      </c>
      <c r="K20" s="41" t="s">
        <v>169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14</v>
      </c>
      <c r="C21" s="36">
        <f>'201202'!C21+'201203'!C21+'201204'!C21+'201205'!C21+'201206'!C21+'201207'!C21+'201208'!C21+'201209'!C21+'201210'!C21+'201211'!C21+'201212'!C21</f>
        <v>405</v>
      </c>
      <c r="D21" s="36">
        <f>'201202'!D21+'201203'!D21+'201204'!D21+'201205'!D21+'201206'!D21+'201207'!D21+'201208'!D21+'201209'!D21+'201210'!D21+'201211'!D21+'201212'!D21</f>
        <v>100.69909951159951</v>
      </c>
      <c r="E21" s="36">
        <f t="shared" si="1"/>
        <v>86.699099511599513</v>
      </c>
      <c r="F21" s="18">
        <v>70</v>
      </c>
      <c r="G21" s="18">
        <v>-12</v>
      </c>
      <c r="H21" s="36">
        <f t="shared" si="2"/>
        <v>4.6990995115995133</v>
      </c>
      <c r="I21" s="18"/>
      <c r="J21" s="1"/>
      <c r="K21" s="1" t="s">
        <v>160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10</v>
      </c>
      <c r="C22" s="36">
        <f>'201202'!C22+'201203'!C22+'201204'!C22+'201205'!C22+'201206'!C22+'201207'!C22+'201208'!C22+'201209'!C22+'201210'!C22+'201211'!C22+'201212'!C22</f>
        <v>300</v>
      </c>
      <c r="D22" s="36">
        <f>'201202'!D22+'201203'!D22+'201204'!D22+'201205'!D22+'201206'!D22+'201207'!D22+'201208'!D22+'201209'!D22+'201210'!D22+'201211'!D22+'201212'!D22</f>
        <v>96.188596491228083</v>
      </c>
      <c r="E22" s="36">
        <f t="shared" si="1"/>
        <v>86.188596491228083</v>
      </c>
      <c r="F22" s="18">
        <v>30</v>
      </c>
      <c r="G22" s="18">
        <v>-12</v>
      </c>
      <c r="H22" s="36">
        <f t="shared" si="2"/>
        <v>44.188596491228083</v>
      </c>
      <c r="I22" s="18"/>
      <c r="J22" s="1"/>
      <c r="K22" s="1" t="s">
        <v>157</v>
      </c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>
        <v>-12</v>
      </c>
      <c r="H23" s="36">
        <f t="shared" si="2"/>
        <v>12.310238737870321</v>
      </c>
      <c r="I23" s="18"/>
      <c r="J23" s="1"/>
      <c r="K23" s="1" t="s">
        <v>157</v>
      </c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21</v>
      </c>
      <c r="C25" s="36">
        <f>'201202'!C25+'201203'!C25+'201204'!C25+'201205'!C25+'201206'!C25+'201207'!C25+'201208'!C25+'201209'!C25+'201210'!C25+'201211'!C25+'201212'!C25</f>
        <v>595</v>
      </c>
      <c r="D25" s="36">
        <f>'201202'!D25+'201203'!D25+'201204'!D25+'201205'!D25+'201206'!D25+'201207'!D25+'201208'!D25+'201209'!D25+'201210'!D25+'201211'!D25+'201212'!D25</f>
        <v>141.48926402544825</v>
      </c>
      <c r="E25" s="36">
        <f t="shared" si="1"/>
        <v>120.48926402544825</v>
      </c>
      <c r="F25" s="18">
        <v>75</v>
      </c>
      <c r="G25" s="18">
        <v>-10</v>
      </c>
      <c r="H25" s="36">
        <f t="shared" si="2"/>
        <v>35.48926402544825</v>
      </c>
      <c r="I25" s="18"/>
      <c r="J25" s="1"/>
      <c r="K25" s="1" t="s">
        <v>154</v>
      </c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>
        <v>-12</v>
      </c>
      <c r="H27" s="36">
        <f t="shared" si="2"/>
        <v>3.3840289827131755</v>
      </c>
      <c r="I27" s="18"/>
      <c r="J27" s="1"/>
      <c r="K27" s="1" t="s">
        <v>158</v>
      </c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15</v>
      </c>
      <c r="C28" s="36">
        <f>'201202'!C28+'201203'!C28+'201204'!C28+'201205'!C28+'201206'!C28+'201207'!C28+'201208'!C28+'201209'!C28+'201210'!C28+'201211'!C28+'201212'!C28</f>
        <v>430</v>
      </c>
      <c r="D28" s="36">
        <f>'201202'!D28+'201203'!D28+'201204'!D28+'201205'!D28+'201206'!D28+'201207'!D28+'201208'!D28+'201209'!D28+'201210'!D28+'201211'!D28+'201212'!D28</f>
        <v>119.63502506265664</v>
      </c>
      <c r="E28" s="36">
        <f t="shared" si="1"/>
        <v>104.63502506265664</v>
      </c>
      <c r="F28" s="18">
        <v>75</v>
      </c>
      <c r="G28" s="18"/>
      <c r="H28" s="36">
        <f t="shared" si="2"/>
        <v>29.635025062656638</v>
      </c>
      <c r="I28" s="18"/>
      <c r="J28" s="1"/>
      <c r="K28" s="1" t="s">
        <v>124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>
        <v>-12</v>
      </c>
      <c r="H29" s="36">
        <f t="shared" si="2"/>
        <v>8.4642857142857082</v>
      </c>
      <c r="I29" s="18"/>
      <c r="J29" s="1"/>
      <c r="K29" s="1" t="s">
        <v>157</v>
      </c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>
        <v>-12</v>
      </c>
      <c r="H32" s="36">
        <f t="shared" si="2"/>
        <v>-1.0614035087719387</v>
      </c>
      <c r="I32" s="18"/>
      <c r="J32" s="1"/>
      <c r="K32" s="1" t="s">
        <v>157</v>
      </c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11</v>
      </c>
      <c r="C33" s="36">
        <f>'201202'!C33+'201203'!C33+'201204'!C33+'201205'!C33+'201206'!C33+'201207'!C33+'201208'!C33+'201209'!C33+'201210'!C33+'201211'!C33+'201212'!C33</f>
        <v>305</v>
      </c>
      <c r="D33" s="36">
        <f>'201202'!D33+'201203'!D33+'201204'!D33+'201205'!D33+'201206'!D33+'201207'!D33+'201208'!D33+'201209'!D33+'201210'!D33+'201211'!D33+'201212'!D33</f>
        <v>63.740003052503056</v>
      </c>
      <c r="E33" s="36">
        <f t="shared" si="1"/>
        <v>52.740003052503056</v>
      </c>
      <c r="F33" s="18">
        <v>45</v>
      </c>
      <c r="G33" s="18">
        <v>-12</v>
      </c>
      <c r="H33" s="36">
        <f t="shared" si="2"/>
        <v>-4.2599969474969441</v>
      </c>
      <c r="I33" s="18"/>
      <c r="J33" s="1"/>
      <c r="K33" s="1" t="s">
        <v>157</v>
      </c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>
        <v>-12</v>
      </c>
      <c r="H35" s="36">
        <f t="shared" si="2"/>
        <v>2.3627417903733772</v>
      </c>
      <c r="I35" s="18"/>
      <c r="J35" s="1"/>
      <c r="K35" s="1" t="s">
        <v>159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8</v>
      </c>
      <c r="C41" s="36">
        <f>'201202'!C41+'201203'!C41+'201204'!C41+'201205'!C41+'201206'!C41+'201207'!C41+'201208'!C41+'201209'!C41+'201210'!C41+'201211'!C41+'201212'!C41</f>
        <v>230</v>
      </c>
      <c r="D41" s="36">
        <f>'201202'!D41+'201203'!D41+'201204'!D41+'201205'!D41+'201206'!D41+'201207'!D41+'201208'!D41+'201209'!D41+'201210'!D41+'201211'!D41+'201212'!D41</f>
        <v>59.024644945697574</v>
      </c>
      <c r="E41" s="36">
        <f t="shared" ref="E41:E62" si="3">D41-B41</f>
        <v>51.024644945697574</v>
      </c>
      <c r="F41" s="18"/>
      <c r="G41" s="18"/>
      <c r="H41" s="36">
        <f t="shared" ref="H41:H71" si="4">E41-F41+G41</f>
        <v>51.024644945697574</v>
      </c>
      <c r="I41" s="18"/>
      <c r="J41" s="1">
        <v>1</v>
      </c>
      <c r="K41" s="1" t="s">
        <v>74</v>
      </c>
    </row>
    <row r="42" spans="1:11" x14ac:dyDescent="0.15">
      <c r="A42" s="9" t="s">
        <v>115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12</v>
      </c>
      <c r="C43" s="36">
        <f>'201202'!C43+'201203'!C43+'201204'!C43+'201205'!C43+'201206'!C43+'201207'!C43+'201208'!C43+'201209'!C43+'201210'!C43+'201211'!C43+'201212'!C43</f>
        <v>335</v>
      </c>
      <c r="D43" s="36">
        <f>'201202'!D43+'201203'!D43+'201204'!D43+'201205'!D43+'201206'!D43+'201207'!D43+'201208'!D43+'201209'!D43+'201210'!D43+'201211'!D43+'201212'!D43</f>
        <v>89.424326039457611</v>
      </c>
      <c r="E43" s="36">
        <f t="shared" si="3"/>
        <v>77.424326039457611</v>
      </c>
      <c r="F43" s="18">
        <v>20</v>
      </c>
      <c r="G43" s="18"/>
      <c r="H43" s="36">
        <f t="shared" si="4"/>
        <v>57.424326039457611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20</v>
      </c>
      <c r="C46" s="36">
        <f>'201202'!C46+'201203'!C46+'201204'!C46+'201205'!C46+'201206'!C46+'201207'!C46+'201208'!C46+'201209'!C46+'201210'!C46+'201211'!C46+'201212'!C46</f>
        <v>570</v>
      </c>
      <c r="D46" s="36">
        <f>'201202'!D46+'201203'!D46+'201204'!D46+'201205'!D46+'201206'!D46+'201207'!D46+'201208'!D46+'201209'!D46+'201210'!D46+'201211'!D46+'201212'!D46</f>
        <v>135.45894383394381</v>
      </c>
      <c r="E46" s="36">
        <f t="shared" si="3"/>
        <v>115.45894383394381</v>
      </c>
      <c r="F46" s="18">
        <v>75</v>
      </c>
      <c r="G46" s="18"/>
      <c r="H46" s="36">
        <f t="shared" si="4"/>
        <v>40.458943833943806</v>
      </c>
      <c r="I46" s="18"/>
      <c r="J46" s="1"/>
      <c r="K46" s="1"/>
    </row>
    <row r="47" spans="1:11" x14ac:dyDescent="0.15">
      <c r="A47" s="9" t="s">
        <v>129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171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/>
      <c r="H51" s="36">
        <f t="shared" si="4"/>
        <v>33.96339807852965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19</v>
      </c>
      <c r="C52" s="36">
        <f>'201202'!C52+'201203'!C52+'201204'!C52+'201205'!C52+'201206'!C52+'201207'!C52+'201208'!C52+'201209'!C52+'201210'!C52+'201211'!C52+'201212'!C52</f>
        <v>550</v>
      </c>
      <c r="D52" s="36">
        <f>'201202'!D52+'201203'!D52+'201204'!D52+'201205'!D52+'201206'!D52+'201207'!D52+'201208'!D52+'201209'!D52+'201210'!D52+'201211'!D52+'201212'!D52</f>
        <v>125.94202654071074</v>
      </c>
      <c r="E52" s="36">
        <f t="shared" si="3"/>
        <v>106.94202654071074</v>
      </c>
      <c r="F52" s="18">
        <v>25</v>
      </c>
      <c r="G52" s="18"/>
      <c r="H52" s="36">
        <f t="shared" si="4"/>
        <v>81.942026540710742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>
        <v>-12</v>
      </c>
      <c r="H53" s="36">
        <f t="shared" si="4"/>
        <v>-1.8888888888888893</v>
      </c>
      <c r="I53" s="18"/>
      <c r="J53" s="1"/>
      <c r="K53" s="1" t="s">
        <v>157</v>
      </c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12</v>
      </c>
      <c r="C56" s="36">
        <f>'201202'!C56+'201203'!C56+'201204'!C56+'201205'!C56+'201206'!C56+'201207'!C56+'201208'!C56+'201209'!C56+'201210'!C56+'201211'!C56+'201212'!C56</f>
        <v>335</v>
      </c>
      <c r="D56" s="36">
        <f>'201202'!D56+'201203'!D56+'201204'!D56+'201205'!D56+'201206'!D56+'201207'!D56+'201208'!D56+'201209'!D56+'201210'!D56+'201211'!D56+'201212'!D56</f>
        <v>86.703935319066886</v>
      </c>
      <c r="E56" s="36">
        <f t="shared" si="3"/>
        <v>74.703935319066886</v>
      </c>
      <c r="F56" s="18">
        <v>45</v>
      </c>
      <c r="G56" s="18">
        <v>16</v>
      </c>
      <c r="H56" s="36">
        <f t="shared" si="4"/>
        <v>45.703935319066886</v>
      </c>
      <c r="I56" s="18"/>
      <c r="J56" s="1"/>
      <c r="K56" s="1" t="s">
        <v>166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-2</v>
      </c>
      <c r="H58" s="36">
        <f t="shared" si="4"/>
        <v>5.459168755221377</v>
      </c>
      <c r="I58" s="18"/>
      <c r="J58" s="1"/>
      <c r="K58" s="1" t="s">
        <v>167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2</v>
      </c>
      <c r="C61" s="36">
        <f>'201202'!C61+'201203'!C61+'201204'!C61+'201205'!C61+'201206'!C61+'201207'!C61+'201208'!C61+'201209'!C61+'201210'!C61+'201211'!C61+'201212'!C61</f>
        <v>40</v>
      </c>
      <c r="D61" s="36">
        <f>'201202'!D61+'201203'!D61+'201204'!D61+'201205'!D61+'201206'!D61+'201207'!D61+'201208'!D61+'201209'!D61+'201210'!D61+'201211'!D61+'201212'!D61</f>
        <v>2.675438596491226</v>
      </c>
      <c r="E61" s="36">
        <f t="shared" si="3"/>
        <v>0.67543859649122595</v>
      </c>
      <c r="F61" s="18"/>
      <c r="G61" s="18"/>
      <c r="H61" s="36">
        <f t="shared" si="4"/>
        <v>0.67543859649122595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125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130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126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127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128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114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131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1" t="s">
        <v>148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1" t="s">
        <v>149</v>
      </c>
      <c r="B72" s="39">
        <f>'201202'!B72+'201203'!B72+'201204'!B72+'201205'!B72+'201206'!B72+'201207'!B72+'201208'!B72+'201209'!B72+'201210'!B72+'201211'!B72+'201212'!B72</f>
        <v>2</v>
      </c>
      <c r="C72" s="36">
        <f>'201202'!C72+'201203'!C72+'201204'!C72+'201205'!C72+'201206'!C72+'201207'!C72+'201208'!C72+'201209'!C72+'201210'!C72+'201211'!C72+'201212'!C72</f>
        <v>60</v>
      </c>
      <c r="D72" s="36">
        <f>'201202'!D72+'201203'!D72+'201204'!D72+'201205'!D72+'201206'!D72+'201207'!D72+'201208'!D72+'201209'!D72+'201210'!D72+'201211'!D72+'201212'!D72</f>
        <v>20</v>
      </c>
      <c r="E72" s="36">
        <f t="shared" si="5"/>
        <v>18</v>
      </c>
      <c r="F72" s="18"/>
      <c r="G72" s="18"/>
      <c r="H72" s="36">
        <f t="shared" ref="H72" si="6">E72-F72</f>
        <v>18</v>
      </c>
      <c r="I72" s="18"/>
      <c r="J72" s="1"/>
      <c r="K72" s="1"/>
    </row>
    <row r="73" spans="1:11" x14ac:dyDescent="0.15">
      <c r="A73" s="11" t="s">
        <v>172</v>
      </c>
      <c r="B73" s="39">
        <f>'201202'!B73+'201203'!B73+'201204'!B73+'201205'!B73+'201206'!B73+'201207'!B73+'201208'!B73+'201209'!B73+'201210'!B73+'201211'!B73+'201212'!B73</f>
        <v>1</v>
      </c>
      <c r="C73" s="36">
        <f>'201202'!C73+'201203'!C73+'201204'!C73+'201205'!C73+'201206'!C73+'201207'!C73+'201208'!C73+'201209'!C73+'201210'!C73+'201211'!C73+'201212'!C73</f>
        <v>30</v>
      </c>
      <c r="D73" s="36">
        <f>'201202'!D73+'201203'!D73+'201204'!D73+'201205'!D73+'201206'!D73+'201207'!D73+'201208'!D73+'201209'!D73+'201210'!D73+'201211'!D73+'201212'!D73</f>
        <v>12.857142857142858</v>
      </c>
      <c r="E73" s="36">
        <f t="shared" ref="E73:E79" si="7">D73-B73</f>
        <v>11.857142857142858</v>
      </c>
      <c r="F73" s="18"/>
      <c r="G73" s="18"/>
      <c r="H73" s="36">
        <f t="shared" ref="H73:H79" si="8">E73-F73</f>
        <v>11.857142857142858</v>
      </c>
      <c r="I73" s="18"/>
      <c r="J73" s="1"/>
      <c r="K73" s="1"/>
    </row>
    <row r="74" spans="1:11" x14ac:dyDescent="0.15">
      <c r="A74" s="10" t="s">
        <v>173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41" t="s">
        <v>174</v>
      </c>
    </row>
    <row r="75" spans="1:11" x14ac:dyDescent="0.15">
      <c r="A75" s="10" t="s">
        <v>102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102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102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102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102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102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102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146</v>
      </c>
    </row>
    <row r="108" spans="1:11" x14ac:dyDescent="0.15">
      <c r="A108" t="s">
        <v>147</v>
      </c>
    </row>
    <row r="109" spans="1:11" x14ac:dyDescent="0.15">
      <c r="A109" t="s">
        <v>143</v>
      </c>
    </row>
    <row r="110" spans="1:11" x14ac:dyDescent="0.15">
      <c r="A110" t="s">
        <v>144</v>
      </c>
    </row>
    <row r="111" spans="1:11" x14ac:dyDescent="0.15">
      <c r="A111" t="s">
        <v>145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58" workbookViewId="0">
      <selection activeCell="A72" sqref="A72"/>
    </sheetView>
  </sheetViews>
  <sheetFormatPr defaultRowHeight="13.5" x14ac:dyDescent="0.15"/>
  <cols>
    <col min="1" max="1" width="19.25" bestFit="1" customWidth="1"/>
    <col min="5" max="5" width="9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41095</v>
      </c>
      <c r="F1" s="5"/>
      <c r="G1" s="5"/>
      <c r="H1" s="5"/>
    </row>
    <row r="2" spans="1:8" x14ac:dyDescent="0.15">
      <c r="A2" s="8" t="s">
        <v>30</v>
      </c>
      <c r="B2" s="33">
        <f>SUM(B9:B100)</f>
        <v>14</v>
      </c>
      <c r="C2" s="34"/>
      <c r="D2" s="35"/>
      <c r="E2" s="33">
        <f t="shared" ref="E2" si="0">COUNT(E9:E100)</f>
        <v>14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240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420</v>
      </c>
      <c r="D4" s="35"/>
      <c r="E4" s="32">
        <f t="shared" ref="E4" si="1">E2*E7</f>
        <v>420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180</v>
      </c>
      <c r="E5" s="32">
        <f t="shared" ref="E5" si="2">E4-E3</f>
        <v>180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17.142857142857142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12.857142857142858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40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12.857142857142858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1</v>
      </c>
      <c r="C11" s="34">
        <f>E7*E11+F7*F11+G7*G11+H7*H11+I7*I11+J7*J11+K7*K11+L7*L11+M7*M11+N7*N11+O7*O11+P7*P11+Q7*Q11+R7*R11+S7*S11+T7*T11</f>
        <v>30</v>
      </c>
      <c r="D11" s="36">
        <f>E8*E11+F8*F11+G8*G11+H8*H11+I8*I11+J8*J11+K8*K11+L8*L11+M8*M11+O8*O11+P8*P11+Q8*Q11+R8*R11+S8*S11+T8*T11</f>
        <v>12.857142857142858</v>
      </c>
      <c r="E11" s="2">
        <v>1</v>
      </c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30</v>
      </c>
      <c r="D14" s="36">
        <f>E8*E14+F8*F14+G8*G14+H8*H14+I8*I14+J8*J14+K8*K14+L8*L14+M8*M14+O8*O14+P8*P14+Q8*Q14+R8*R14+S8*S14+T8*T14</f>
        <v>12.857142857142858</v>
      </c>
      <c r="E14" s="2">
        <v>1</v>
      </c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12.857142857142858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30</v>
      </c>
      <c r="D18" s="36">
        <f>E8*E18+F8*F18+G8*G18+H8*H18+I8*I18+J8*J18+K8*K18+L8*L18+M8*M18+O8*O18+P8*P18+Q8*Q18+R8*R18+S8*S18+T8*T18</f>
        <v>12.857142857142858</v>
      </c>
      <c r="E18" s="2">
        <v>1</v>
      </c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12.857142857142858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30</v>
      </c>
      <c r="D21" s="36">
        <f>E8*E21+F8*F21+G8*G21+H8*H21+I8*I21+J8*J21+K8*K21+L8*L21+M8*M21+O8*O21+P8*P21+Q8*Q21+R8*R21+S8*S21+T8*T21</f>
        <v>12.857142857142858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12.857142857142858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12.857142857142858</v>
      </c>
      <c r="E25" s="2">
        <v>1</v>
      </c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30</v>
      </c>
      <c r="D33" s="36">
        <f>E8*E33+F8*F33+G8*G33+H8*H33+I8*I33+J8*J33+K8*K33+L8*L33+M8*M33+O8*O33+P8*P33+Q8*Q33+R8*R33+S8*S33+T8*T33</f>
        <v>12.857142857142858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ref="B41:B72" si="6">COUNT(E41:T41)</f>
        <v>1</v>
      </c>
      <c r="C41" s="34">
        <f>E7*E41+F7*F41+G7*G41+H7*H41+I7*I41+J7*J41+K7*K41+L7*L41+M7*M41+O7*O41+P7*P41+Q7*Q41+R7*R41+S7*S41+T7*T41</f>
        <v>30</v>
      </c>
      <c r="D41" s="36">
        <f>E8*E41+F8*F41+G8*G41+H8*H41+I8*I41+J8*J41+K8*K41+L8*L41+M8*M41+O8*O41+P8*P41+Q8*Q41+R8*R41+S8*S41+T8*T41</f>
        <v>12.857142857142858</v>
      </c>
      <c r="E41" s="2">
        <v>1</v>
      </c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6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6"/>
        <v>1</v>
      </c>
      <c r="C43" s="34">
        <f>E7*E43+F7*F43+G7*G43+H7*H43+I7*I43+J7*J43+K7*K43+L7*L43+M7*M43+O7*O43+P7*P43+Q7*Q43+R7*R43+S7*S43+T7*T43</f>
        <v>30</v>
      </c>
      <c r="D43" s="36">
        <f>E8*E43+F8*F43+G8*G43+H8*H43+I8*I43+J8*J43+K8*K43+L8*L43+M8*M43+O8*O43+P8*P43+Q8*Q43+R8*R43+S8*S43+T8*T43</f>
        <v>12.857142857142858</v>
      </c>
      <c r="E43" s="2">
        <v>1</v>
      </c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6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6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6"/>
        <v>0</v>
      </c>
      <c r="C46" s="34">
        <f>E7*E46+F7*F46+G7*G46+H7*H46+I7*I46+J7*J46+K7*K46+L7*L46+M7*M46+O7*O46+P7*P46+Q7*Q46+R7*R46+S7*S46+T7*T46</f>
        <v>0</v>
      </c>
      <c r="D46" s="36">
        <f>E8*E46+F8*F46+G8*G46+H8*H46+I8*I46+J8*J46+K8*K46+L8*L46+M8*M46+O8*O46+P8*P46+Q8*Q46+R8*R46+S8*S46+T8*T46</f>
        <v>0</v>
      </c>
      <c r="E46" s="2"/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6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6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6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6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6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6"/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6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6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6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6"/>
        <v>0</v>
      </c>
      <c r="C56" s="34">
        <f>E7*E56+F7*F56+G7*G56+H7*H56+I7*I56+J7*J56+K7*K56+L7*L56+M7*M56+O7*O56+P7*P56+Q7*Q56+R7*R56+S7*S56+T7*T56</f>
        <v>0</v>
      </c>
      <c r="D56" s="36">
        <f>E8*E56+F8*F56+G8*G56+H8*H56+I8*I56+J8*J56+K8*K56+L8*L56+M8*M56+O8*O56+P8*P56+Q8*Q56+R8*R56+S8*S56+T8*T56</f>
        <v>0</v>
      </c>
      <c r="E56" s="1"/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6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6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6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6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6"/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6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6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6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6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6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6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6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6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6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刀外甥</v>
      </c>
      <c r="B71" s="34">
        <f t="shared" si="6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红星</v>
      </c>
      <c r="B72" s="34">
        <f t="shared" si="6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12.857142857142858</v>
      </c>
      <c r="E72" s="1">
        <v>1</v>
      </c>
      <c r="F72" s="1"/>
      <c r="G72" s="1"/>
      <c r="H72" s="1"/>
    </row>
    <row r="73" spans="1:8" x14ac:dyDescent="0.15">
      <c r="A73" s="11" t="str">
        <f>member!A73</f>
        <v>小新</v>
      </c>
      <c r="B73" s="34">
        <f t="shared" ref="B73:B100" si="7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12.857142857142858</v>
      </c>
      <c r="E73" s="1">
        <v>1</v>
      </c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B3" sqref="B3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9" x14ac:dyDescent="0.15">
      <c r="A1" s="5" t="s">
        <v>41</v>
      </c>
      <c r="B1" s="4" t="s">
        <v>113</v>
      </c>
      <c r="C1" s="4" t="s">
        <v>42</v>
      </c>
      <c r="D1" s="5" t="s">
        <v>41</v>
      </c>
      <c r="E1" s="4" t="s">
        <v>113</v>
      </c>
      <c r="F1" s="4" t="s">
        <v>42</v>
      </c>
    </row>
    <row r="2" spans="1:9" x14ac:dyDescent="0.15">
      <c r="A2" s="42" t="s">
        <v>112</v>
      </c>
      <c r="B2" s="39">
        <f>SUM(B3:B51)</f>
        <v>373</v>
      </c>
      <c r="C2" s="1"/>
      <c r="D2" s="42" t="s">
        <v>1</v>
      </c>
      <c r="E2" s="39">
        <f>SUM(E3:E49)</f>
        <v>1020</v>
      </c>
      <c r="F2" s="1"/>
    </row>
    <row r="3" spans="1:9" x14ac:dyDescent="0.15">
      <c r="A3" s="14">
        <v>41130</v>
      </c>
      <c r="B3">
        <v>-5</v>
      </c>
      <c r="C3" t="s">
        <v>175</v>
      </c>
      <c r="D3" s="14">
        <v>41109</v>
      </c>
      <c r="E3" s="1">
        <v>-90</v>
      </c>
      <c r="F3" s="1" t="s">
        <v>163</v>
      </c>
      <c r="G3" s="14">
        <v>41114</v>
      </c>
      <c r="H3" s="1">
        <v>228</v>
      </c>
      <c r="I3" s="1" t="s">
        <v>165</v>
      </c>
    </row>
    <row r="4" spans="1:9" x14ac:dyDescent="0.15">
      <c r="A4" s="14">
        <v>41107</v>
      </c>
      <c r="B4" s="1">
        <v>10</v>
      </c>
      <c r="C4" s="1" t="s">
        <v>155</v>
      </c>
      <c r="D4" s="14">
        <v>41114</v>
      </c>
      <c r="E4" s="1">
        <v>-360</v>
      </c>
      <c r="F4" s="1" t="s">
        <v>162</v>
      </c>
    </row>
    <row r="5" spans="1:9" x14ac:dyDescent="0.15">
      <c r="A5" s="14">
        <v>41095</v>
      </c>
      <c r="B5" s="1">
        <v>-240</v>
      </c>
      <c r="C5" s="1" t="s">
        <v>153</v>
      </c>
      <c r="D5" s="14">
        <v>41107</v>
      </c>
      <c r="E5" s="1">
        <v>-20</v>
      </c>
      <c r="F5" s="1" t="s">
        <v>156</v>
      </c>
    </row>
    <row r="6" spans="1:9" x14ac:dyDescent="0.15">
      <c r="A6" s="14">
        <v>41095</v>
      </c>
      <c r="B6" s="1">
        <v>320</v>
      </c>
      <c r="C6" s="1" t="s">
        <v>152</v>
      </c>
      <c r="D6" s="14">
        <v>41079</v>
      </c>
      <c r="E6" s="1">
        <v>100</v>
      </c>
      <c r="F6" s="1" t="s">
        <v>151</v>
      </c>
    </row>
    <row r="7" spans="1:9" x14ac:dyDescent="0.15">
      <c r="A7" s="14">
        <v>41072</v>
      </c>
      <c r="B7" s="1">
        <v>48</v>
      </c>
      <c r="C7" s="1" t="s">
        <v>140</v>
      </c>
      <c r="D7" s="14">
        <v>40948</v>
      </c>
      <c r="E7" s="1">
        <v>75</v>
      </c>
      <c r="F7" s="1"/>
    </row>
    <row r="8" spans="1:9" x14ac:dyDescent="0.15">
      <c r="A8" s="14">
        <v>41072</v>
      </c>
      <c r="B8" s="1">
        <v>55</v>
      </c>
      <c r="C8" s="1" t="s">
        <v>139</v>
      </c>
      <c r="D8" s="14">
        <v>40952</v>
      </c>
      <c r="E8" s="1">
        <v>100</v>
      </c>
      <c r="F8" s="1"/>
    </row>
    <row r="9" spans="1:9" x14ac:dyDescent="0.15">
      <c r="A9" s="14">
        <v>41067</v>
      </c>
      <c r="B9" s="1">
        <v>-20</v>
      </c>
      <c r="C9" s="1" t="s">
        <v>133</v>
      </c>
      <c r="D9" s="14">
        <v>40960</v>
      </c>
      <c r="E9" s="1">
        <v>30</v>
      </c>
      <c r="F9" s="1"/>
    </row>
    <row r="10" spans="1:9" x14ac:dyDescent="0.15">
      <c r="A10" s="14">
        <v>41067</v>
      </c>
      <c r="B10" s="1">
        <v>35</v>
      </c>
      <c r="C10" s="1" t="s">
        <v>134</v>
      </c>
      <c r="D10" s="14">
        <v>40967</v>
      </c>
      <c r="E10" s="1">
        <v>100</v>
      </c>
      <c r="F10" s="1"/>
    </row>
    <row r="11" spans="1:9" x14ac:dyDescent="0.15">
      <c r="A11" s="14">
        <v>41065</v>
      </c>
      <c r="B11" s="1">
        <v>-40</v>
      </c>
      <c r="C11" s="1" t="s">
        <v>123</v>
      </c>
      <c r="D11" s="14">
        <v>40970</v>
      </c>
      <c r="E11" s="1">
        <v>35</v>
      </c>
      <c r="F11" s="1"/>
    </row>
    <row r="12" spans="1:9" x14ac:dyDescent="0.15">
      <c r="A12" s="14">
        <v>41065</v>
      </c>
      <c r="B12" s="1">
        <v>30</v>
      </c>
      <c r="C12" s="45" t="s">
        <v>132</v>
      </c>
      <c r="D12" s="14">
        <v>40974</v>
      </c>
      <c r="E12" s="1">
        <v>95</v>
      </c>
      <c r="F12" s="1"/>
    </row>
    <row r="13" spans="1:9" x14ac:dyDescent="0.15">
      <c r="A13" s="14">
        <v>41060</v>
      </c>
      <c r="B13" s="1">
        <v>-10</v>
      </c>
      <c r="C13" s="44" t="s">
        <v>121</v>
      </c>
      <c r="D13" s="14">
        <v>40976</v>
      </c>
      <c r="E13" s="1">
        <v>90</v>
      </c>
      <c r="F13" s="1"/>
    </row>
    <row r="14" spans="1:9" x14ac:dyDescent="0.15">
      <c r="A14" s="14">
        <v>41060</v>
      </c>
      <c r="B14" s="1">
        <v>130</v>
      </c>
      <c r="C14" s="43" t="s">
        <v>122</v>
      </c>
      <c r="D14" s="14">
        <v>40983</v>
      </c>
      <c r="E14" s="1">
        <v>90</v>
      </c>
      <c r="F14" s="1" t="s">
        <v>63</v>
      </c>
    </row>
    <row r="15" spans="1:9" x14ac:dyDescent="0.15">
      <c r="A15" s="14">
        <v>41058</v>
      </c>
      <c r="B15" s="1">
        <v>195</v>
      </c>
      <c r="C15" s="43" t="s">
        <v>120</v>
      </c>
      <c r="D15" s="14">
        <v>40983</v>
      </c>
      <c r="E15" s="1">
        <v>-60</v>
      </c>
      <c r="F15" s="1" t="s">
        <v>62</v>
      </c>
    </row>
    <row r="16" spans="1:9" x14ac:dyDescent="0.15">
      <c r="A16" s="14">
        <v>41058</v>
      </c>
      <c r="B16" s="1">
        <v>-205</v>
      </c>
      <c r="C16" s="1" t="s">
        <v>119</v>
      </c>
      <c r="D16" s="14">
        <v>40988</v>
      </c>
      <c r="E16" s="1">
        <v>50</v>
      </c>
      <c r="F16" s="1"/>
    </row>
    <row r="17" spans="1:6" x14ac:dyDescent="0.15">
      <c r="A17" s="14">
        <v>41058</v>
      </c>
      <c r="B17" s="1">
        <v>10</v>
      </c>
      <c r="C17" s="1" t="s">
        <v>116</v>
      </c>
      <c r="D17" s="14">
        <v>40990</v>
      </c>
      <c r="E17" s="1">
        <v>30</v>
      </c>
      <c r="F17" s="1"/>
    </row>
    <row r="18" spans="1:6" x14ac:dyDescent="0.15">
      <c r="A18" s="14">
        <v>40941</v>
      </c>
      <c r="B18" s="1">
        <v>160</v>
      </c>
      <c r="C18" s="1"/>
      <c r="D18" s="14">
        <v>40990</v>
      </c>
      <c r="E18" s="1">
        <v>-60</v>
      </c>
      <c r="F18" s="1" t="s">
        <v>66</v>
      </c>
    </row>
    <row r="19" spans="1:6" x14ac:dyDescent="0.15">
      <c r="A19" s="14">
        <v>40946</v>
      </c>
      <c r="B19" s="1">
        <v>60</v>
      </c>
      <c r="C19" s="1"/>
      <c r="D19" s="14">
        <v>40995</v>
      </c>
      <c r="E19" s="1">
        <v>70</v>
      </c>
      <c r="F19" s="1"/>
    </row>
    <row r="20" spans="1:6" x14ac:dyDescent="0.15">
      <c r="A20" s="14">
        <v>40972</v>
      </c>
      <c r="B20" s="1">
        <v>-70</v>
      </c>
      <c r="C20" s="1" t="s">
        <v>49</v>
      </c>
      <c r="D20" s="14">
        <v>40995</v>
      </c>
      <c r="E20" s="1">
        <v>-30</v>
      </c>
      <c r="F20" s="1" t="s">
        <v>67</v>
      </c>
    </row>
    <row r="21" spans="1:6" x14ac:dyDescent="0.15">
      <c r="A21" s="14">
        <v>40981</v>
      </c>
      <c r="B21" s="1">
        <v>30</v>
      </c>
      <c r="C21" s="1" t="s">
        <v>57</v>
      </c>
      <c r="D21" s="14">
        <v>40997</v>
      </c>
      <c r="E21" s="1">
        <v>50</v>
      </c>
      <c r="F21" s="1" t="s">
        <v>72</v>
      </c>
    </row>
    <row r="22" spans="1:6" x14ac:dyDescent="0.15">
      <c r="A22" s="14">
        <v>40981</v>
      </c>
      <c r="B22" s="1">
        <v>-120</v>
      </c>
      <c r="C22" s="1" t="s">
        <v>58</v>
      </c>
      <c r="D22" s="14">
        <v>40999</v>
      </c>
      <c r="E22" s="1">
        <v>20</v>
      </c>
      <c r="F22" s="1" t="s">
        <v>73</v>
      </c>
    </row>
    <row r="23" spans="1:6" x14ac:dyDescent="0.15">
      <c r="A23" s="14"/>
      <c r="B23" s="1"/>
      <c r="C23" s="1"/>
      <c r="D23" s="14">
        <v>41004</v>
      </c>
      <c r="E23" s="1">
        <v>80</v>
      </c>
      <c r="F23" s="1" t="s">
        <v>76</v>
      </c>
    </row>
    <row r="24" spans="1:6" x14ac:dyDescent="0.15">
      <c r="A24" s="14"/>
      <c r="B24" s="1"/>
      <c r="C24" s="1"/>
      <c r="D24" s="14">
        <v>41009</v>
      </c>
      <c r="E24" s="1">
        <v>170</v>
      </c>
      <c r="F24" s="1" t="s">
        <v>77</v>
      </c>
    </row>
    <row r="25" spans="1:6" x14ac:dyDescent="0.15">
      <c r="A25" s="14"/>
      <c r="B25" s="1"/>
      <c r="C25" s="1"/>
      <c r="D25" s="14">
        <v>41009</v>
      </c>
      <c r="E25" s="1">
        <v>-60</v>
      </c>
      <c r="F25" s="1" t="s">
        <v>79</v>
      </c>
    </row>
    <row r="26" spans="1:6" x14ac:dyDescent="0.15">
      <c r="A26" s="14"/>
      <c r="B26" s="1"/>
      <c r="C26" s="1"/>
      <c r="D26" s="14">
        <v>41009</v>
      </c>
      <c r="E26" s="1">
        <v>20</v>
      </c>
      <c r="F26" s="1" t="s">
        <v>80</v>
      </c>
    </row>
    <row r="27" spans="1:6" x14ac:dyDescent="0.15">
      <c r="A27" s="14"/>
      <c r="B27" s="1"/>
      <c r="C27" s="1"/>
      <c r="D27" s="14">
        <v>41011</v>
      </c>
      <c r="E27" s="1">
        <v>170</v>
      </c>
      <c r="F27" s="1" t="s">
        <v>77</v>
      </c>
    </row>
    <row r="28" spans="1:6" x14ac:dyDescent="0.15">
      <c r="A28" s="14"/>
      <c r="B28" s="1"/>
      <c r="C28" s="1"/>
      <c r="D28" s="14">
        <v>41011</v>
      </c>
      <c r="E28" s="1">
        <v>10</v>
      </c>
      <c r="F28" s="1" t="s">
        <v>82</v>
      </c>
    </row>
    <row r="29" spans="1:6" x14ac:dyDescent="0.15">
      <c r="A29" s="14"/>
      <c r="B29" s="1"/>
      <c r="C29" s="1"/>
      <c r="D29" s="14">
        <v>41011</v>
      </c>
      <c r="E29" s="1">
        <v>-30</v>
      </c>
      <c r="F29" s="1" t="s">
        <v>83</v>
      </c>
    </row>
    <row r="30" spans="1:6" x14ac:dyDescent="0.15">
      <c r="A30" s="14"/>
      <c r="B30" s="1"/>
      <c r="C30" s="1"/>
      <c r="D30" s="14">
        <v>41016</v>
      </c>
      <c r="E30" s="1">
        <v>230</v>
      </c>
      <c r="F30" s="1" t="s">
        <v>85</v>
      </c>
    </row>
    <row r="31" spans="1:6" x14ac:dyDescent="0.15">
      <c r="A31" s="14"/>
      <c r="B31" s="1"/>
      <c r="C31" s="1"/>
      <c r="D31" s="14">
        <v>41016</v>
      </c>
      <c r="E31" s="1">
        <v>-150</v>
      </c>
      <c r="F31" s="1" t="s">
        <v>86</v>
      </c>
    </row>
    <row r="32" spans="1:6" x14ac:dyDescent="0.15">
      <c r="A32" s="14"/>
      <c r="B32" s="1"/>
      <c r="C32" s="1"/>
      <c r="D32" s="14">
        <v>41018</v>
      </c>
      <c r="E32" s="1">
        <v>220</v>
      </c>
      <c r="F32" s="1" t="s">
        <v>88</v>
      </c>
    </row>
    <row r="33" spans="1:6" x14ac:dyDescent="0.15">
      <c r="A33" s="14"/>
      <c r="B33" s="1"/>
      <c r="C33" s="1"/>
      <c r="D33" s="14">
        <v>41018</v>
      </c>
      <c r="E33" s="1">
        <v>-75</v>
      </c>
      <c r="F33" s="1" t="s">
        <v>89</v>
      </c>
    </row>
    <row r="34" spans="1:6" x14ac:dyDescent="0.15">
      <c r="A34" s="14"/>
      <c r="B34" s="1"/>
      <c r="C34" s="1"/>
      <c r="D34" s="14">
        <v>41023</v>
      </c>
      <c r="E34" s="1">
        <v>200</v>
      </c>
      <c r="F34" s="1" t="s">
        <v>94</v>
      </c>
    </row>
    <row r="35" spans="1:6" x14ac:dyDescent="0.15">
      <c r="A35" s="14"/>
      <c r="B35" s="1"/>
      <c r="C35" s="1"/>
      <c r="D35" s="14">
        <v>41025</v>
      </c>
      <c r="E35" s="1">
        <v>200</v>
      </c>
      <c r="F35" s="1" t="s">
        <v>94</v>
      </c>
    </row>
    <row r="36" spans="1:6" x14ac:dyDescent="0.15">
      <c r="A36" s="14"/>
      <c r="B36" s="1"/>
      <c r="C36" s="1"/>
      <c r="D36" s="14">
        <v>41025</v>
      </c>
      <c r="E36" s="1">
        <v>-180</v>
      </c>
      <c r="F36" s="1" t="s">
        <v>97</v>
      </c>
    </row>
    <row r="37" spans="1:6" x14ac:dyDescent="0.15">
      <c r="A37" s="14"/>
      <c r="B37" s="1"/>
      <c r="C37" s="1"/>
      <c r="D37" s="14">
        <v>41032</v>
      </c>
      <c r="E37" s="1">
        <v>140</v>
      </c>
      <c r="F37" s="1" t="s">
        <v>95</v>
      </c>
    </row>
    <row r="38" spans="1:6" x14ac:dyDescent="0.15">
      <c r="A38" s="14"/>
      <c r="B38" s="1"/>
      <c r="C38" s="1"/>
      <c r="D38" s="14">
        <v>41037</v>
      </c>
      <c r="E38" s="1">
        <v>195</v>
      </c>
      <c r="F38" s="1" t="s">
        <v>96</v>
      </c>
    </row>
    <row r="39" spans="1:6" x14ac:dyDescent="0.15">
      <c r="A39" s="14"/>
      <c r="B39" s="1"/>
      <c r="C39" s="1"/>
      <c r="D39" s="14">
        <v>41039</v>
      </c>
      <c r="E39" s="1">
        <v>285</v>
      </c>
      <c r="F39" s="1" t="s">
        <v>103</v>
      </c>
    </row>
    <row r="40" spans="1:6" x14ac:dyDescent="0.15">
      <c r="A40" s="14"/>
      <c r="B40" s="1"/>
      <c r="C40" s="1"/>
      <c r="D40" s="14">
        <v>41044</v>
      </c>
      <c r="E40" s="1">
        <v>230</v>
      </c>
      <c r="F40" s="1" t="s">
        <v>85</v>
      </c>
    </row>
    <row r="41" spans="1:6" x14ac:dyDescent="0.15">
      <c r="A41" s="14"/>
      <c r="B41" s="1"/>
      <c r="C41" s="1"/>
      <c r="D41" s="14">
        <v>41044</v>
      </c>
      <c r="E41" s="1">
        <v>-90</v>
      </c>
      <c r="F41" s="1" t="s">
        <v>101</v>
      </c>
    </row>
    <row r="42" spans="1:6" x14ac:dyDescent="0.15">
      <c r="A42" s="14"/>
      <c r="B42" s="1"/>
      <c r="C42" s="1"/>
      <c r="D42" s="14">
        <v>41046</v>
      </c>
      <c r="E42" s="1">
        <v>15</v>
      </c>
      <c r="F42" s="1" t="s">
        <v>104</v>
      </c>
    </row>
    <row r="43" spans="1:6" x14ac:dyDescent="0.15">
      <c r="A43" s="14"/>
      <c r="B43" s="1"/>
      <c r="C43" s="1"/>
      <c r="D43" s="14">
        <v>41046</v>
      </c>
      <c r="E43" s="1">
        <v>-320</v>
      </c>
      <c r="F43" s="1" t="s">
        <v>105</v>
      </c>
    </row>
    <row r="44" spans="1:6" x14ac:dyDescent="0.15">
      <c r="A44" s="14"/>
      <c r="B44" s="1"/>
      <c r="C44" s="1"/>
      <c r="D44" s="14">
        <v>41051</v>
      </c>
      <c r="E44" s="1">
        <v>55</v>
      </c>
      <c r="F44" s="41" t="s">
        <v>107</v>
      </c>
    </row>
    <row r="45" spans="1:6" x14ac:dyDescent="0.15">
      <c r="A45" s="14"/>
      <c r="B45" s="1"/>
      <c r="C45" s="1"/>
      <c r="D45" s="14">
        <v>41051</v>
      </c>
      <c r="E45" s="1">
        <v>-350</v>
      </c>
      <c r="F45" s="1" t="s">
        <v>108</v>
      </c>
    </row>
    <row r="46" spans="1:6" x14ac:dyDescent="0.15">
      <c r="A46" s="14"/>
      <c r="B46" s="1"/>
      <c r="C46" s="1"/>
      <c r="D46" s="14">
        <v>41053</v>
      </c>
      <c r="E46" s="1">
        <v>15</v>
      </c>
      <c r="F46" s="1" t="s">
        <v>109</v>
      </c>
    </row>
    <row r="47" spans="1:6" x14ac:dyDescent="0.15">
      <c r="A47" s="14"/>
      <c r="B47" s="1"/>
      <c r="C47" s="1"/>
      <c r="D47" s="14">
        <v>41053</v>
      </c>
      <c r="E47" s="1">
        <v>-300</v>
      </c>
      <c r="F47" s="1" t="s">
        <v>110</v>
      </c>
    </row>
    <row r="48" spans="1:6" x14ac:dyDescent="0.15">
      <c r="A48" s="14"/>
      <c r="B48" s="1"/>
      <c r="C48" s="1"/>
      <c r="D48" s="14">
        <v>41053</v>
      </c>
      <c r="E48" s="1">
        <v>25</v>
      </c>
      <c r="F48" s="1" t="s">
        <v>111</v>
      </c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  <c r="D55" s="10"/>
      <c r="E55" s="1"/>
      <c r="F55" s="1"/>
    </row>
    <row r="56" spans="1:6" x14ac:dyDescent="0.15">
      <c r="A56" s="14"/>
      <c r="B56" s="1"/>
      <c r="C56" s="1"/>
      <c r="D56" s="10"/>
      <c r="E56" s="1"/>
      <c r="F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  <row r="61" spans="1:6" x14ac:dyDescent="0.15">
      <c r="A61" s="14"/>
      <c r="B61" s="1"/>
      <c r="C61" s="1"/>
    </row>
    <row r="62" spans="1:6" x14ac:dyDescent="0.15">
      <c r="A62" s="14"/>
      <c r="B62" s="1"/>
      <c r="C62" s="1"/>
    </row>
    <row r="63" spans="1:6" x14ac:dyDescent="0.15">
      <c r="A63" s="14"/>
      <c r="B63" s="1"/>
      <c r="C63" s="1"/>
    </row>
    <row r="64" spans="1:6" x14ac:dyDescent="0.15">
      <c r="A64" s="14"/>
      <c r="B64" s="1"/>
      <c r="C6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16" workbookViewId="0">
      <selection activeCell="B9" sqref="B9"/>
    </sheetView>
  </sheetViews>
  <sheetFormatPr defaultRowHeight="13.5" x14ac:dyDescent="0.15"/>
  <cols>
    <col min="1" max="1" width="19.25" bestFit="1" customWidth="1"/>
    <col min="2" max="2" width="13" bestFit="1" customWidth="1"/>
    <col min="3" max="3" width="9.5" bestFit="1" customWidth="1"/>
  </cols>
  <sheetData>
    <row r="1" spans="1:6" x14ac:dyDescent="0.15">
      <c r="A1" s="11"/>
      <c r="B1" s="7" t="s">
        <v>168</v>
      </c>
      <c r="C1" s="5">
        <v>41095</v>
      </c>
      <c r="D1" s="5"/>
      <c r="E1" s="5"/>
      <c r="F1" s="5"/>
    </row>
    <row r="2" spans="1:6" x14ac:dyDescent="0.15">
      <c r="A2" s="8"/>
      <c r="B2" s="33"/>
      <c r="C2" s="33"/>
      <c r="D2" s="33"/>
      <c r="E2" s="33"/>
      <c r="F2" s="33"/>
    </row>
    <row r="3" spans="1:6" x14ac:dyDescent="0.15">
      <c r="A3" s="8"/>
      <c r="B3" s="33"/>
      <c r="C3" s="20"/>
      <c r="D3" s="20"/>
      <c r="E3" s="20"/>
      <c r="F3" s="20"/>
    </row>
    <row r="4" spans="1:6" x14ac:dyDescent="0.15">
      <c r="A4" s="8"/>
      <c r="B4" s="33"/>
      <c r="C4" s="32"/>
      <c r="D4" s="32"/>
      <c r="E4" s="32"/>
      <c r="F4" s="32"/>
    </row>
    <row r="5" spans="1:6" x14ac:dyDescent="0.15">
      <c r="A5" s="8"/>
      <c r="B5" s="33"/>
      <c r="C5" s="32"/>
      <c r="D5" s="32"/>
      <c r="E5" s="32"/>
      <c r="F5" s="32"/>
    </row>
    <row r="6" spans="1:6" x14ac:dyDescent="0.15">
      <c r="A6" s="8"/>
      <c r="B6" s="33"/>
      <c r="C6" s="32"/>
      <c r="D6" s="32"/>
      <c r="E6" s="32"/>
      <c r="F6" s="32"/>
    </row>
    <row r="7" spans="1:6" x14ac:dyDescent="0.15">
      <c r="A7" s="8"/>
      <c r="B7" s="33"/>
      <c r="C7" s="20"/>
      <c r="D7" s="20"/>
      <c r="E7" s="20"/>
      <c r="F7" s="20"/>
    </row>
    <row r="8" spans="1:6" x14ac:dyDescent="0.15">
      <c r="A8" s="8"/>
      <c r="B8" s="34"/>
      <c r="C8" s="32"/>
      <c r="D8" s="32"/>
      <c r="E8" s="32"/>
      <c r="F8" s="32"/>
    </row>
    <row r="9" spans="1:6" x14ac:dyDescent="0.15">
      <c r="A9" s="11" t="str">
        <f>member!A9</f>
        <v>守候幸福</v>
      </c>
      <c r="B9" s="34">
        <f t="shared" ref="B9:B72" si="0">COUNT(C9:R9)</f>
        <v>1</v>
      </c>
      <c r="C9" s="2">
        <v>1</v>
      </c>
      <c r="D9" s="2"/>
      <c r="E9" s="2"/>
      <c r="F9" s="2"/>
    </row>
    <row r="10" spans="1:6" x14ac:dyDescent="0.15">
      <c r="A10" s="11" t="str">
        <f>member!A10</f>
        <v>李一刀</v>
      </c>
      <c r="B10" s="34">
        <f t="shared" si="0"/>
        <v>0</v>
      </c>
      <c r="C10" s="2"/>
      <c r="D10" s="2"/>
      <c r="E10" s="2"/>
      <c r="F10" s="2"/>
    </row>
    <row r="11" spans="1:6" x14ac:dyDescent="0.15">
      <c r="A11" s="11" t="str">
        <f>member!A11</f>
        <v>咣咣地跟屁蟲</v>
      </c>
      <c r="B11" s="34">
        <f t="shared" si="0"/>
        <v>1</v>
      </c>
      <c r="C11" s="2">
        <v>1</v>
      </c>
      <c r="D11" s="2"/>
      <c r="E11" s="2"/>
      <c r="F11" s="2"/>
    </row>
    <row r="12" spans="1:6" x14ac:dyDescent="0.15">
      <c r="A12" s="11" t="str">
        <f>member!A12</f>
        <v>Oo内拉祖里oO</v>
      </c>
      <c r="B12" s="34">
        <f t="shared" si="0"/>
        <v>0</v>
      </c>
      <c r="C12" s="2"/>
      <c r="D12" s="2"/>
      <c r="E12" s="2"/>
      <c r="F12" s="2"/>
    </row>
    <row r="13" spans="1:6" x14ac:dyDescent="0.15">
      <c r="A13" s="11" t="str">
        <f>member!A13</f>
        <v>幸福~拂晓</v>
      </c>
      <c r="B13" s="34">
        <f t="shared" si="0"/>
        <v>0</v>
      </c>
      <c r="C13" s="2"/>
      <c r="D13" s="2"/>
      <c r="E13" s="2"/>
      <c r="F13" s="2"/>
    </row>
    <row r="14" spans="1:6" x14ac:dyDescent="0.15">
      <c r="A14" s="11" t="str">
        <f>member!A14</f>
        <v>蚕豆</v>
      </c>
      <c r="B14" s="34">
        <f t="shared" si="0"/>
        <v>1</v>
      </c>
      <c r="C14" s="2">
        <v>1</v>
      </c>
      <c r="D14" s="2"/>
      <c r="E14" s="2"/>
      <c r="F14" s="2"/>
    </row>
    <row r="15" spans="1:6" x14ac:dyDescent="0.15">
      <c r="A15" s="11" t="str">
        <f>member!A15</f>
        <v>who cares?</v>
      </c>
      <c r="B15" s="34">
        <f t="shared" si="0"/>
        <v>0</v>
      </c>
      <c r="C15" s="2"/>
      <c r="D15" s="2"/>
      <c r="E15" s="2"/>
      <c r="F15" s="2"/>
    </row>
    <row r="16" spans="1:6" x14ac:dyDescent="0.15">
      <c r="A16" s="11" t="str">
        <f>member!A16</f>
        <v>幸福~彩票</v>
      </c>
      <c r="B16" s="34">
        <f t="shared" si="0"/>
        <v>0</v>
      </c>
      <c r="C16" s="2"/>
      <c r="D16" s="2"/>
      <c r="E16" s="2"/>
      <c r="F16" s="2"/>
    </row>
    <row r="17" spans="1:6" x14ac:dyDescent="0.15">
      <c r="A17" s="11" t="str">
        <f>member!A17</f>
        <v>清道夫</v>
      </c>
      <c r="B17" s="34">
        <f t="shared" si="0"/>
        <v>1</v>
      </c>
      <c r="C17" s="2">
        <v>1</v>
      </c>
      <c r="D17" s="2"/>
      <c r="E17" s="2"/>
      <c r="F17" s="2"/>
    </row>
    <row r="18" spans="1:6" x14ac:dyDescent="0.15">
      <c r="A18" s="11" t="str">
        <f>member!A18</f>
        <v>老A</v>
      </c>
      <c r="B18" s="34">
        <f t="shared" si="0"/>
        <v>1</v>
      </c>
      <c r="C18" s="2">
        <v>1</v>
      </c>
      <c r="D18" s="2"/>
      <c r="E18" s="2"/>
      <c r="F18" s="2"/>
    </row>
    <row r="19" spans="1:6" x14ac:dyDescent="0.15">
      <c r="A19" s="11" t="str">
        <f>member!A19</f>
        <v>狐狸</v>
      </c>
      <c r="B19" s="34">
        <f t="shared" si="0"/>
        <v>1</v>
      </c>
      <c r="C19" s="2">
        <v>1</v>
      </c>
      <c r="D19" s="2"/>
      <c r="E19" s="2"/>
      <c r="F19" s="2"/>
    </row>
    <row r="20" spans="1:6" x14ac:dyDescent="0.15">
      <c r="A20" s="11" t="str">
        <f>member!A20</f>
        <v>腿子</v>
      </c>
      <c r="B20" s="34">
        <f t="shared" si="0"/>
        <v>0</v>
      </c>
      <c r="C20" s="2"/>
      <c r="D20" s="2"/>
      <c r="E20" s="2"/>
      <c r="F20" s="2"/>
    </row>
    <row r="21" spans="1:6" x14ac:dyDescent="0.15">
      <c r="A21" s="11" t="str">
        <f>member!A21</f>
        <v>smile</v>
      </c>
      <c r="B21" s="34">
        <f t="shared" si="0"/>
        <v>1</v>
      </c>
      <c r="C21" s="2">
        <v>1</v>
      </c>
      <c r="D21" s="2"/>
      <c r="E21" s="2"/>
      <c r="F21" s="2"/>
    </row>
    <row r="22" spans="1:6" x14ac:dyDescent="0.15">
      <c r="A22" s="11" t="str">
        <f>member!A22</f>
        <v>小贝</v>
      </c>
      <c r="B22" s="34">
        <f t="shared" si="0"/>
        <v>1</v>
      </c>
      <c r="C22" s="2">
        <v>1</v>
      </c>
      <c r="D22" s="2"/>
      <c r="E22" s="2"/>
      <c r="F22" s="2"/>
    </row>
    <row r="23" spans="1:6" x14ac:dyDescent="0.15">
      <c r="A23" s="11" t="str">
        <f>member!A23</f>
        <v>11号-鲜明</v>
      </c>
      <c r="B23" s="34">
        <f t="shared" si="0"/>
        <v>0</v>
      </c>
      <c r="C23" s="2"/>
      <c r="D23" s="2"/>
      <c r="E23" s="2"/>
      <c r="F23" s="2"/>
    </row>
    <row r="24" spans="1:6" x14ac:dyDescent="0.15">
      <c r="A24" s="11" t="str">
        <f>member!A24</f>
        <v>狐狸~涛</v>
      </c>
      <c r="B24" s="34">
        <f t="shared" si="0"/>
        <v>0</v>
      </c>
      <c r="C24" s="2"/>
      <c r="D24" s="2"/>
      <c r="E24" s="2"/>
      <c r="F24" s="2"/>
    </row>
    <row r="25" spans="1:6" x14ac:dyDescent="0.15">
      <c r="A25" s="11" t="str">
        <f>member!A25</f>
        <v>侯盟</v>
      </c>
      <c r="B25" s="34">
        <f t="shared" si="0"/>
        <v>1</v>
      </c>
      <c r="C25" s="2">
        <v>1</v>
      </c>
      <c r="D25" s="2"/>
      <c r="E25" s="2"/>
      <c r="F25" s="2"/>
    </row>
    <row r="26" spans="1:6" x14ac:dyDescent="0.15">
      <c r="A26" s="11" t="str">
        <f>member!A26</f>
        <v>玖伍贰壹</v>
      </c>
      <c r="B26" s="34">
        <f t="shared" si="0"/>
        <v>0</v>
      </c>
      <c r="C26" s="2"/>
      <c r="D26" s="2"/>
      <c r="E26" s="2"/>
      <c r="F26" s="2"/>
    </row>
    <row r="27" spans="1:6" x14ac:dyDescent="0.15">
      <c r="A27" s="11" t="str">
        <f>member!A27</f>
        <v>红色F50-超</v>
      </c>
      <c r="B27" s="34">
        <f t="shared" si="0"/>
        <v>0</v>
      </c>
      <c r="C27" s="2"/>
      <c r="D27" s="2"/>
      <c r="E27" s="2"/>
      <c r="F27" s="2"/>
    </row>
    <row r="28" spans="1:6" x14ac:dyDescent="0.15">
      <c r="A28" s="11" t="str">
        <f>member!A28</f>
        <v>活了</v>
      </c>
      <c r="B28" s="34">
        <f t="shared" si="0"/>
        <v>0</v>
      </c>
      <c r="C28" s="2"/>
      <c r="D28" s="2"/>
      <c r="E28" s="2"/>
      <c r="F28" s="2"/>
    </row>
    <row r="29" spans="1:6" x14ac:dyDescent="0.15">
      <c r="A29" s="11" t="str">
        <f>member!A29</f>
        <v>天赐</v>
      </c>
      <c r="B29" s="34">
        <f t="shared" si="0"/>
        <v>0</v>
      </c>
      <c r="C29" s="2"/>
      <c r="D29" s="2"/>
      <c r="E29" s="2"/>
      <c r="F29" s="2"/>
    </row>
    <row r="30" spans="1:6" x14ac:dyDescent="0.15">
      <c r="A30" s="11" t="str">
        <f>member!A30</f>
        <v>Shenghak</v>
      </c>
      <c r="B30" s="34">
        <f t="shared" si="0"/>
        <v>0</v>
      </c>
      <c r="C30" s="2"/>
      <c r="D30" s="2"/>
      <c r="E30" s="2"/>
      <c r="F30" s="2"/>
    </row>
    <row r="31" spans="1:6" x14ac:dyDescent="0.15">
      <c r="A31" s="11" t="str">
        <f>member!A31</f>
        <v>红色6号</v>
      </c>
      <c r="B31" s="34">
        <f t="shared" si="0"/>
        <v>0</v>
      </c>
      <c r="C31" s="2"/>
      <c r="D31" s="2"/>
      <c r="E31" s="2"/>
      <c r="F31" s="2"/>
    </row>
    <row r="32" spans="1:6" x14ac:dyDescent="0.15">
      <c r="A32" s="11" t="str">
        <f>member!A32</f>
        <v>微笑</v>
      </c>
      <c r="B32" s="34">
        <f t="shared" si="0"/>
        <v>0</v>
      </c>
      <c r="C32" s="2"/>
      <c r="D32" s="2"/>
      <c r="E32" s="2"/>
      <c r="F32" s="2"/>
    </row>
    <row r="33" spans="1:6" x14ac:dyDescent="0.15">
      <c r="A33" s="11" t="str">
        <f>member!A33</f>
        <v>77号-更心</v>
      </c>
      <c r="B33" s="34">
        <f t="shared" si="0"/>
        <v>1</v>
      </c>
      <c r="C33" s="2">
        <v>1</v>
      </c>
      <c r="D33" s="2"/>
      <c r="E33" s="2"/>
      <c r="F33" s="2"/>
    </row>
    <row r="34" spans="1:6" x14ac:dyDescent="0.15">
      <c r="A34" s="11" t="str">
        <f>member!A34</f>
        <v>更心朋友</v>
      </c>
      <c r="B34" s="34">
        <f t="shared" si="0"/>
        <v>0</v>
      </c>
      <c r="C34" s="2"/>
      <c r="D34" s="2"/>
      <c r="E34" s="2"/>
      <c r="F34" s="2"/>
    </row>
    <row r="35" spans="1:6" x14ac:dyDescent="0.15">
      <c r="A35" s="11" t="str">
        <f>member!A35</f>
        <v>8号-菜菜亮</v>
      </c>
      <c r="B35" s="34">
        <f t="shared" si="0"/>
        <v>0</v>
      </c>
      <c r="C35" s="2"/>
      <c r="D35" s="2"/>
      <c r="E35" s="2"/>
      <c r="F35" s="2"/>
    </row>
    <row r="36" spans="1:6" x14ac:dyDescent="0.15">
      <c r="A36" s="11" t="str">
        <f>member!A36</f>
        <v>杨光朋友</v>
      </c>
      <c r="B36" s="34">
        <f t="shared" si="0"/>
        <v>0</v>
      </c>
      <c r="C36" s="2"/>
      <c r="D36" s="2"/>
      <c r="E36" s="2"/>
      <c r="F36" s="2"/>
    </row>
    <row r="37" spans="1:6" x14ac:dyDescent="0.15">
      <c r="A37" s="11" t="str">
        <f>member!A37</f>
        <v>拂晓朋友</v>
      </c>
      <c r="B37" s="34">
        <f t="shared" si="0"/>
        <v>0</v>
      </c>
      <c r="C37" s="2"/>
      <c r="D37" s="2"/>
      <c r="E37" s="2"/>
      <c r="F37" s="2"/>
    </row>
    <row r="38" spans="1:6" x14ac:dyDescent="0.15">
      <c r="A38" s="11" t="str">
        <f>member!A38</f>
        <v>4号-许多</v>
      </c>
      <c r="B38" s="34">
        <f t="shared" si="0"/>
        <v>0</v>
      </c>
      <c r="C38" s="2"/>
      <c r="D38" s="2"/>
      <c r="E38" s="2"/>
      <c r="F38" s="2"/>
    </row>
    <row r="39" spans="1:6" x14ac:dyDescent="0.15">
      <c r="A39" s="11" t="str">
        <f>member!A39</f>
        <v>5号-正</v>
      </c>
      <c r="B39" s="34">
        <f t="shared" si="0"/>
        <v>0</v>
      </c>
      <c r="C39" s="2"/>
      <c r="D39" s="2"/>
      <c r="E39" s="2"/>
      <c r="F39" s="2"/>
    </row>
    <row r="40" spans="1:6" x14ac:dyDescent="0.15">
      <c r="A40" s="11" t="str">
        <f>member!A40</f>
        <v>勇敢的爬爬</v>
      </c>
      <c r="B40" s="34">
        <f t="shared" si="0"/>
        <v>0</v>
      </c>
      <c r="C40" s="2"/>
      <c r="D40" s="2"/>
      <c r="E40" s="2"/>
      <c r="F40" s="2"/>
    </row>
    <row r="41" spans="1:6" x14ac:dyDescent="0.15">
      <c r="A41" s="11" t="str">
        <f>member!A41</f>
        <v>17号-4号字母</v>
      </c>
      <c r="B41" s="34">
        <f t="shared" si="0"/>
        <v>1</v>
      </c>
      <c r="C41" s="2">
        <v>1</v>
      </c>
      <c r="D41" s="2"/>
      <c r="E41" s="2"/>
      <c r="F41" s="2"/>
    </row>
    <row r="42" spans="1:6" x14ac:dyDescent="0.15">
      <c r="A42" s="11" t="str">
        <f>member!A42</f>
        <v>雷雨</v>
      </c>
      <c r="B42" s="34">
        <f t="shared" si="0"/>
        <v>0</v>
      </c>
      <c r="C42" s="2"/>
      <c r="D42" s="2"/>
      <c r="E42" s="2"/>
      <c r="F42" s="2"/>
    </row>
    <row r="43" spans="1:6" x14ac:dyDescent="0.15">
      <c r="A43" s="11" t="str">
        <f>member!A43</f>
        <v>西北偏北</v>
      </c>
      <c r="B43" s="34">
        <f t="shared" si="0"/>
        <v>1</v>
      </c>
      <c r="C43" s="2">
        <v>1</v>
      </c>
      <c r="D43" s="2"/>
      <c r="E43" s="2"/>
      <c r="F43" s="2"/>
    </row>
    <row r="44" spans="1:6" x14ac:dyDescent="0.15">
      <c r="A44" s="11" t="str">
        <f>member!A44</f>
        <v>红色8号</v>
      </c>
      <c r="B44" s="34">
        <f t="shared" si="0"/>
        <v>0</v>
      </c>
      <c r="C44" s="2"/>
      <c r="D44" s="2"/>
      <c r="E44" s="2"/>
      <c r="F44" s="2"/>
    </row>
    <row r="45" spans="1:6" x14ac:dyDescent="0.15">
      <c r="A45" s="11" t="str">
        <f>member!A45</f>
        <v>马耳他</v>
      </c>
      <c r="B45" s="34">
        <f t="shared" si="0"/>
        <v>0</v>
      </c>
      <c r="C45" s="2"/>
      <c r="D45" s="2"/>
      <c r="E45" s="2"/>
      <c r="F45" s="2"/>
    </row>
    <row r="46" spans="1:6" x14ac:dyDescent="0.15">
      <c r="A46" s="11" t="str">
        <f>member!A46</f>
        <v>Cindy~陈猛</v>
      </c>
      <c r="B46" s="34">
        <f t="shared" si="0"/>
        <v>0</v>
      </c>
      <c r="C46" s="2"/>
      <c r="D46" s="2"/>
      <c r="E46" s="2"/>
      <c r="F46" s="2"/>
    </row>
    <row r="47" spans="1:6" x14ac:dyDescent="0.15">
      <c r="A47" s="11" t="str">
        <f>member!A47</f>
        <v>张硕</v>
      </c>
      <c r="B47" s="34">
        <f t="shared" si="0"/>
        <v>0</v>
      </c>
      <c r="C47" s="2"/>
      <c r="D47" s="2"/>
      <c r="E47" s="2"/>
      <c r="F47" s="2"/>
    </row>
    <row r="48" spans="1:6" x14ac:dyDescent="0.15">
      <c r="A48" s="11" t="str">
        <f>member!A48</f>
        <v>Violin</v>
      </c>
      <c r="B48" s="34">
        <f t="shared" si="0"/>
        <v>0</v>
      </c>
      <c r="C48" s="2"/>
      <c r="D48" s="2"/>
      <c r="E48" s="2"/>
      <c r="F48" s="2"/>
    </row>
    <row r="49" spans="1:6" x14ac:dyDescent="0.15">
      <c r="A49" s="11" t="str">
        <f>member!A49</f>
        <v>87号陈磊</v>
      </c>
      <c r="B49" s="34">
        <f t="shared" si="0"/>
        <v>0</v>
      </c>
      <c r="C49" s="2"/>
      <c r="D49" s="2"/>
      <c r="E49" s="2"/>
      <c r="F49" s="2"/>
    </row>
    <row r="50" spans="1:6" x14ac:dyDescent="0.15">
      <c r="A50" s="11" t="str">
        <f>member!A50</f>
        <v>水中阳光</v>
      </c>
      <c r="B50" s="34">
        <f t="shared" si="0"/>
        <v>0</v>
      </c>
      <c r="C50" s="2"/>
      <c r="D50" s="2"/>
      <c r="E50" s="2"/>
      <c r="F50" s="2"/>
    </row>
    <row r="51" spans="1:6" x14ac:dyDescent="0.15">
      <c r="A51" s="11" t="str">
        <f>member!A51</f>
        <v>sam</v>
      </c>
      <c r="B51" s="34">
        <f t="shared" si="0"/>
        <v>0</v>
      </c>
      <c r="C51" s="2"/>
      <c r="D51" s="2"/>
      <c r="E51" s="2"/>
      <c r="F51" s="2"/>
    </row>
    <row r="52" spans="1:6" x14ac:dyDescent="0.15">
      <c r="A52" s="11" t="str">
        <f>member!A52</f>
        <v>26 方亚</v>
      </c>
      <c r="B52" s="34">
        <f t="shared" si="0"/>
        <v>0</v>
      </c>
      <c r="C52" s="2"/>
      <c r="D52" s="2"/>
      <c r="E52" s="2"/>
      <c r="F52" s="2"/>
    </row>
    <row r="53" spans="1:6" x14ac:dyDescent="0.15">
      <c r="A53" s="11" t="str">
        <f>member!A53</f>
        <v>维尼</v>
      </c>
      <c r="B53" s="34">
        <f t="shared" si="0"/>
        <v>0</v>
      </c>
      <c r="C53" s="2"/>
      <c r="D53" s="2"/>
      <c r="E53" s="2"/>
      <c r="F53" s="2"/>
    </row>
    <row r="54" spans="1:6" x14ac:dyDescent="0.15">
      <c r="A54" s="11" t="str">
        <f>member!A54</f>
        <v>0号--张家宁</v>
      </c>
      <c r="B54" s="34">
        <f t="shared" si="0"/>
        <v>0</v>
      </c>
      <c r="C54" s="2"/>
      <c r="D54" s="2"/>
      <c r="E54" s="2"/>
      <c r="F54" s="2"/>
    </row>
    <row r="55" spans="1:6" x14ac:dyDescent="0.15">
      <c r="A55" s="11" t="str">
        <f>member!A55</f>
        <v>泰山</v>
      </c>
      <c r="B55" s="34">
        <f t="shared" si="0"/>
        <v>0</v>
      </c>
      <c r="C55" s="2"/>
      <c r="D55" s="2"/>
      <c r="E55" s="2"/>
      <c r="F55" s="2"/>
    </row>
    <row r="56" spans="1:6" x14ac:dyDescent="0.15">
      <c r="A56" s="11" t="str">
        <f>member!A56</f>
        <v>尚峰</v>
      </c>
      <c r="B56" s="34">
        <f t="shared" si="0"/>
        <v>0</v>
      </c>
      <c r="C56" s="1"/>
      <c r="D56" s="1"/>
      <c r="E56" s="1"/>
      <c r="F56" s="1"/>
    </row>
    <row r="57" spans="1:6" x14ac:dyDescent="0.15">
      <c r="A57" s="11" t="str">
        <f>member!A57</f>
        <v>杨光</v>
      </c>
      <c r="B57" s="34">
        <f t="shared" si="0"/>
        <v>0</v>
      </c>
      <c r="C57" s="1"/>
      <c r="D57" s="1"/>
      <c r="E57" s="1"/>
      <c r="F57" s="1"/>
    </row>
    <row r="58" spans="1:6" x14ac:dyDescent="0.15">
      <c r="A58" s="11" t="str">
        <f>member!A58</f>
        <v>小磊</v>
      </c>
      <c r="B58" s="34">
        <f t="shared" si="0"/>
        <v>0</v>
      </c>
      <c r="C58" s="1"/>
      <c r="D58" s="1"/>
      <c r="E58" s="1"/>
      <c r="F58" s="1"/>
    </row>
    <row r="59" spans="1:6" x14ac:dyDescent="0.15">
      <c r="A59" s="11" t="str">
        <f>member!A59</f>
        <v>绿洲</v>
      </c>
      <c r="B59" s="34">
        <f t="shared" si="0"/>
        <v>0</v>
      </c>
      <c r="C59" s="1"/>
      <c r="D59" s="1"/>
      <c r="E59" s="1"/>
      <c r="F59" s="1"/>
    </row>
    <row r="60" spans="1:6" x14ac:dyDescent="0.15">
      <c r="A60" s="11" t="str">
        <f>member!A60</f>
        <v>孙伟</v>
      </c>
      <c r="B60" s="34">
        <f t="shared" si="0"/>
        <v>0</v>
      </c>
      <c r="C60" s="1"/>
      <c r="D60" s="1"/>
      <c r="E60" s="1"/>
      <c r="F60" s="1"/>
    </row>
    <row r="61" spans="1:6" x14ac:dyDescent="0.15">
      <c r="A61" s="11" t="str">
        <f>member!A61</f>
        <v>古轮木</v>
      </c>
      <c r="B61" s="34">
        <f t="shared" si="0"/>
        <v>0</v>
      </c>
      <c r="C61" s="1"/>
      <c r="D61" s="1"/>
      <c r="E61" s="1"/>
      <c r="F61" s="1"/>
    </row>
    <row r="62" spans="1:6" x14ac:dyDescent="0.15">
      <c r="A62" s="11" t="str">
        <f>member!A62</f>
        <v>makoko</v>
      </c>
      <c r="B62" s="34">
        <f t="shared" si="0"/>
        <v>0</v>
      </c>
      <c r="C62" s="1"/>
      <c r="D62" s="1"/>
      <c r="E62" s="1"/>
      <c r="F62" s="1"/>
    </row>
    <row r="63" spans="1:6" x14ac:dyDescent="0.15">
      <c r="A63" s="11" t="str">
        <f>member!A63</f>
        <v>玲-深蓝</v>
      </c>
      <c r="B63" s="34">
        <f t="shared" si="0"/>
        <v>0</v>
      </c>
      <c r="C63" s="1"/>
      <c r="D63" s="1"/>
      <c r="E63" s="1"/>
      <c r="F63" s="1"/>
    </row>
    <row r="64" spans="1:6" x14ac:dyDescent="0.15">
      <c r="A64" s="11" t="str">
        <f>member!A64</f>
        <v>玲-小马</v>
      </c>
      <c r="B64" s="34">
        <f t="shared" si="0"/>
        <v>0</v>
      </c>
      <c r="C64" s="1"/>
      <c r="D64" s="1"/>
      <c r="E64" s="1"/>
      <c r="F64" s="1"/>
    </row>
    <row r="65" spans="1:6" x14ac:dyDescent="0.15">
      <c r="A65" s="11" t="str">
        <f>member!A65</f>
        <v>玲-高</v>
      </c>
      <c r="B65" s="34">
        <f t="shared" si="0"/>
        <v>0</v>
      </c>
      <c r="C65" s="1"/>
      <c r="D65" s="1"/>
      <c r="E65" s="1"/>
      <c r="F65" s="1"/>
    </row>
    <row r="66" spans="1:6" x14ac:dyDescent="0.15">
      <c r="A66" s="11" t="str">
        <f>member!A66</f>
        <v>玲-秦</v>
      </c>
      <c r="B66" s="34">
        <f t="shared" si="0"/>
        <v>0</v>
      </c>
      <c r="C66" s="1"/>
      <c r="D66" s="1"/>
      <c r="E66" s="1"/>
      <c r="F66" s="1"/>
    </row>
    <row r="67" spans="1:6" x14ac:dyDescent="0.15">
      <c r="A67" s="11" t="str">
        <f>member!A67</f>
        <v>玲-手</v>
      </c>
      <c r="B67" s="34">
        <f t="shared" si="0"/>
        <v>0</v>
      </c>
      <c r="C67" s="1"/>
      <c r="D67" s="1"/>
      <c r="E67" s="1"/>
      <c r="F67" s="1"/>
    </row>
    <row r="68" spans="1:6" x14ac:dyDescent="0.15">
      <c r="A68" s="11" t="str">
        <f>member!A68</f>
        <v>度日</v>
      </c>
      <c r="B68" s="34">
        <f t="shared" si="0"/>
        <v>0</v>
      </c>
      <c r="C68" s="1"/>
      <c r="D68" s="1"/>
      <c r="E68" s="1"/>
      <c r="F68" s="1"/>
    </row>
    <row r="69" spans="1:6" x14ac:dyDescent="0.15">
      <c r="A69" s="11" t="str">
        <f>member!A69</f>
        <v>肖飞</v>
      </c>
      <c r="B69" s="34">
        <f t="shared" si="0"/>
        <v>0</v>
      </c>
      <c r="C69" s="1"/>
      <c r="D69" s="1"/>
      <c r="E69" s="1"/>
      <c r="F69" s="1"/>
    </row>
    <row r="70" spans="1:6" x14ac:dyDescent="0.15">
      <c r="A70" s="11" t="str">
        <f>member!A70</f>
        <v>玲-大马</v>
      </c>
      <c r="B70" s="34">
        <f t="shared" si="0"/>
        <v>0</v>
      </c>
      <c r="C70" s="1"/>
      <c r="D70" s="1"/>
      <c r="E70" s="1"/>
      <c r="F70" s="1"/>
    </row>
    <row r="71" spans="1:6" x14ac:dyDescent="0.15">
      <c r="A71" s="11" t="s">
        <v>148</v>
      </c>
      <c r="B71" s="34">
        <f t="shared" si="0"/>
        <v>0</v>
      </c>
      <c r="C71" s="1"/>
      <c r="D71" s="1"/>
      <c r="E71" s="1"/>
      <c r="F71" s="1"/>
    </row>
    <row r="72" spans="1:6" x14ac:dyDescent="0.15">
      <c r="A72" s="11" t="s">
        <v>149</v>
      </c>
      <c r="B72" s="34">
        <f t="shared" si="0"/>
        <v>1</v>
      </c>
      <c r="C72" s="1">
        <v>1</v>
      </c>
      <c r="D72" s="1"/>
      <c r="E72" s="1"/>
      <c r="F72" s="1"/>
    </row>
    <row r="73" spans="1:6" x14ac:dyDescent="0.15">
      <c r="A73" s="11" t="s">
        <v>150</v>
      </c>
      <c r="B73" s="34">
        <f t="shared" ref="B73:B100" si="1">COUNT(C73:R73)</f>
        <v>1</v>
      </c>
      <c r="C73" s="1">
        <v>1</v>
      </c>
      <c r="D73" s="1"/>
      <c r="E73" s="1"/>
      <c r="F73" s="1"/>
    </row>
    <row r="74" spans="1:6" x14ac:dyDescent="0.15">
      <c r="A74" s="11" t="str">
        <f>member!A74</f>
        <v>狼</v>
      </c>
      <c r="B74" s="34">
        <f t="shared" si="1"/>
        <v>0</v>
      </c>
      <c r="C74" s="1"/>
      <c r="D74" s="1"/>
      <c r="E74" s="1"/>
      <c r="F74" s="1"/>
    </row>
    <row r="75" spans="1:6" x14ac:dyDescent="0.15">
      <c r="A75" s="11" t="str">
        <f>member!A75</f>
        <v>新</v>
      </c>
      <c r="B75" s="34">
        <f t="shared" si="1"/>
        <v>0</v>
      </c>
      <c r="C75" s="1"/>
      <c r="D75" s="1"/>
      <c r="E75" s="1"/>
      <c r="F75" s="1"/>
    </row>
    <row r="76" spans="1:6" x14ac:dyDescent="0.15">
      <c r="A76" s="11" t="str">
        <f>member!A76</f>
        <v>新</v>
      </c>
      <c r="B76" s="34">
        <f t="shared" si="1"/>
        <v>0</v>
      </c>
      <c r="C76" s="1"/>
      <c r="D76" s="1"/>
      <c r="E76" s="1"/>
      <c r="F76" s="1"/>
    </row>
    <row r="77" spans="1:6" x14ac:dyDescent="0.15">
      <c r="A77" s="11" t="str">
        <f>member!A77</f>
        <v>新</v>
      </c>
      <c r="B77" s="34">
        <f t="shared" si="1"/>
        <v>0</v>
      </c>
      <c r="C77" s="1"/>
      <c r="D77" s="1"/>
      <c r="E77" s="1"/>
      <c r="F77" s="1"/>
    </row>
    <row r="78" spans="1:6" x14ac:dyDescent="0.15">
      <c r="A78" s="11" t="str">
        <f>member!A78</f>
        <v>新</v>
      </c>
      <c r="B78" s="34">
        <f t="shared" si="1"/>
        <v>0</v>
      </c>
      <c r="C78" s="1"/>
      <c r="D78" s="1"/>
      <c r="E78" s="1"/>
      <c r="F78" s="1"/>
    </row>
    <row r="79" spans="1:6" x14ac:dyDescent="0.15">
      <c r="A79" s="11" t="str">
        <f>member!A79</f>
        <v>新</v>
      </c>
      <c r="B79" s="34">
        <f t="shared" si="1"/>
        <v>0</v>
      </c>
      <c r="C79" s="1"/>
      <c r="D79" s="1"/>
      <c r="E79" s="1"/>
      <c r="F79" s="1"/>
    </row>
    <row r="80" spans="1:6" x14ac:dyDescent="0.15">
      <c r="A80" s="11" t="str">
        <f>member!A80</f>
        <v>新</v>
      </c>
      <c r="B80" s="34">
        <f t="shared" si="1"/>
        <v>0</v>
      </c>
      <c r="C80" s="1"/>
      <c r="D80" s="1"/>
      <c r="E80" s="1"/>
      <c r="F80" s="1"/>
    </row>
    <row r="81" spans="1:6" x14ac:dyDescent="0.15">
      <c r="A81" s="11" t="str">
        <f>member!A81</f>
        <v>新</v>
      </c>
      <c r="B81" s="34">
        <f t="shared" si="1"/>
        <v>0</v>
      </c>
      <c r="C81" s="1"/>
      <c r="D81" s="1"/>
      <c r="E81" s="1"/>
      <c r="F81" s="1"/>
    </row>
    <row r="82" spans="1:6" x14ac:dyDescent="0.15">
      <c r="A82" s="11" t="str">
        <f>member!A82</f>
        <v>新</v>
      </c>
      <c r="B82" s="34">
        <f t="shared" si="1"/>
        <v>0</v>
      </c>
      <c r="C82" s="1"/>
      <c r="D82" s="1"/>
      <c r="E82" s="1"/>
      <c r="F82" s="1"/>
    </row>
    <row r="83" spans="1:6" x14ac:dyDescent="0.15">
      <c r="A83" s="11" t="str">
        <f>member!A83</f>
        <v>新</v>
      </c>
      <c r="B83" s="34">
        <f t="shared" si="1"/>
        <v>0</v>
      </c>
      <c r="C83" s="1"/>
      <c r="D83" s="1"/>
      <c r="E83" s="1"/>
      <c r="F83" s="1"/>
    </row>
    <row r="84" spans="1:6" x14ac:dyDescent="0.15">
      <c r="A84" s="11" t="str">
        <f>member!A84</f>
        <v>新</v>
      </c>
      <c r="B84" s="34">
        <f t="shared" si="1"/>
        <v>0</v>
      </c>
      <c r="C84" s="1"/>
      <c r="D84" s="1"/>
      <c r="E84" s="1"/>
      <c r="F84" s="1"/>
    </row>
    <row r="85" spans="1:6" x14ac:dyDescent="0.15">
      <c r="A85" s="11" t="str">
        <f>member!A85</f>
        <v>新</v>
      </c>
      <c r="B85" s="34">
        <f t="shared" si="1"/>
        <v>0</v>
      </c>
      <c r="C85" s="1"/>
      <c r="D85" s="1"/>
      <c r="E85" s="1"/>
      <c r="F85" s="1"/>
    </row>
    <row r="86" spans="1:6" x14ac:dyDescent="0.15">
      <c r="A86" s="11" t="str">
        <f>member!A86</f>
        <v>新</v>
      </c>
      <c r="B86" s="34">
        <f t="shared" si="1"/>
        <v>0</v>
      </c>
      <c r="C86" s="1"/>
      <c r="D86" s="1"/>
      <c r="E86" s="1"/>
      <c r="F86" s="1"/>
    </row>
    <row r="87" spans="1:6" x14ac:dyDescent="0.15">
      <c r="A87" s="11" t="str">
        <f>member!A87</f>
        <v>新</v>
      </c>
      <c r="B87" s="34">
        <f t="shared" si="1"/>
        <v>0</v>
      </c>
      <c r="C87" s="1"/>
      <c r="D87" s="1"/>
      <c r="E87" s="1"/>
      <c r="F87" s="1"/>
    </row>
    <row r="88" spans="1:6" x14ac:dyDescent="0.15">
      <c r="A88" s="11" t="str">
        <f>member!A88</f>
        <v>新</v>
      </c>
      <c r="B88" s="34">
        <f t="shared" si="1"/>
        <v>0</v>
      </c>
      <c r="C88" s="1"/>
      <c r="D88" s="1"/>
      <c r="E88" s="1"/>
      <c r="F88" s="1"/>
    </row>
    <row r="89" spans="1:6" x14ac:dyDescent="0.15">
      <c r="A89" s="11" t="str">
        <f>member!A89</f>
        <v>新</v>
      </c>
      <c r="B89" s="34">
        <f t="shared" si="1"/>
        <v>0</v>
      </c>
      <c r="C89" s="1"/>
      <c r="D89" s="1"/>
      <c r="E89" s="1"/>
      <c r="F89" s="1"/>
    </row>
    <row r="90" spans="1:6" x14ac:dyDescent="0.15">
      <c r="A90" s="11" t="str">
        <f>member!A90</f>
        <v>新</v>
      </c>
      <c r="B90" s="34">
        <f t="shared" si="1"/>
        <v>0</v>
      </c>
      <c r="C90" s="1"/>
      <c r="D90" s="1"/>
      <c r="E90" s="1"/>
      <c r="F90" s="1"/>
    </row>
    <row r="91" spans="1:6" x14ac:dyDescent="0.15">
      <c r="A91" s="11" t="str">
        <f>member!A91</f>
        <v>新</v>
      </c>
      <c r="B91" s="34">
        <f t="shared" si="1"/>
        <v>0</v>
      </c>
      <c r="C91" s="1"/>
      <c r="D91" s="1"/>
      <c r="E91" s="1"/>
      <c r="F91" s="1"/>
    </row>
    <row r="92" spans="1:6" x14ac:dyDescent="0.15">
      <c r="A92" s="11" t="str">
        <f>member!A92</f>
        <v>新</v>
      </c>
      <c r="B92" s="34">
        <f t="shared" si="1"/>
        <v>0</v>
      </c>
      <c r="C92" s="1"/>
      <c r="D92" s="1"/>
      <c r="E92" s="1"/>
      <c r="F92" s="1"/>
    </row>
    <row r="93" spans="1:6" x14ac:dyDescent="0.15">
      <c r="A93" s="11" t="str">
        <f>member!A93</f>
        <v>新</v>
      </c>
      <c r="B93" s="34">
        <f t="shared" si="1"/>
        <v>0</v>
      </c>
      <c r="C93" s="1"/>
      <c r="D93" s="1"/>
      <c r="E93" s="1"/>
      <c r="F93" s="1"/>
    </row>
    <row r="94" spans="1:6" x14ac:dyDescent="0.15">
      <c r="A94" s="11" t="str">
        <f>member!A94</f>
        <v>新</v>
      </c>
      <c r="B94" s="34">
        <f t="shared" si="1"/>
        <v>0</v>
      </c>
      <c r="C94" s="1"/>
      <c r="D94" s="1"/>
      <c r="E94" s="1"/>
      <c r="F94" s="1"/>
    </row>
    <row r="95" spans="1:6" x14ac:dyDescent="0.15">
      <c r="A95" s="11" t="str">
        <f>member!A95</f>
        <v>新</v>
      </c>
      <c r="B95" s="34">
        <f t="shared" si="1"/>
        <v>0</v>
      </c>
      <c r="C95" s="1"/>
      <c r="D95" s="1"/>
      <c r="E95" s="1"/>
      <c r="F95" s="1"/>
    </row>
    <row r="96" spans="1:6" x14ac:dyDescent="0.15">
      <c r="A96" s="11" t="str">
        <f>member!A96</f>
        <v>新</v>
      </c>
      <c r="B96" s="34">
        <f t="shared" si="1"/>
        <v>0</v>
      </c>
      <c r="C96" s="1"/>
      <c r="D96" s="1"/>
      <c r="E96" s="1"/>
      <c r="F96" s="1"/>
    </row>
    <row r="97" spans="1:6" x14ac:dyDescent="0.15">
      <c r="A97" s="11" t="str">
        <f>member!A97</f>
        <v>新</v>
      </c>
      <c r="B97" s="34">
        <f t="shared" si="1"/>
        <v>0</v>
      </c>
      <c r="C97" s="1"/>
      <c r="D97" s="1"/>
      <c r="E97" s="1"/>
      <c r="F97" s="1"/>
    </row>
    <row r="98" spans="1:6" x14ac:dyDescent="0.15">
      <c r="A98" s="11" t="str">
        <f>member!A98</f>
        <v>新</v>
      </c>
      <c r="B98" s="34">
        <f t="shared" si="1"/>
        <v>0</v>
      </c>
      <c r="C98" s="1"/>
      <c r="D98" s="1"/>
      <c r="E98" s="1"/>
      <c r="F98" s="1"/>
    </row>
    <row r="99" spans="1:6" x14ac:dyDescent="0.15">
      <c r="A99" s="11" t="str">
        <f>member!A99</f>
        <v>新</v>
      </c>
      <c r="B99" s="34">
        <f t="shared" si="1"/>
        <v>0</v>
      </c>
      <c r="C99" s="1"/>
      <c r="D99" s="1"/>
      <c r="E99" s="1"/>
      <c r="F99" s="1"/>
    </row>
    <row r="100" spans="1:6" x14ac:dyDescent="0.15">
      <c r="A100" s="11" t="str">
        <f>member!A100</f>
        <v>新</v>
      </c>
      <c r="B100" s="34">
        <f t="shared" si="1"/>
        <v>0</v>
      </c>
      <c r="C100" s="1"/>
      <c r="D100" s="1"/>
      <c r="E100" s="1"/>
      <c r="F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142</v>
      </c>
      <c r="C1" s="11" t="s">
        <v>141</v>
      </c>
      <c r="D1" s="5" t="s">
        <v>39</v>
      </c>
      <c r="E1" s="46" t="s">
        <v>137</v>
      </c>
      <c r="F1" s="46" t="s">
        <v>136</v>
      </c>
      <c r="G1" s="46" t="s">
        <v>138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刀外甥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红星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小新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狼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新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新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新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新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新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新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新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新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25" workbookViewId="0">
      <selection activeCell="E1" sqref="E1:E10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刀外甥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红星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小新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狼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6" workbookViewId="0">
      <selection sqref="A1:H100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148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149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150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member</vt:lpstr>
      <vt:lpstr>收费</vt:lpstr>
      <vt:lpstr>积分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2012-08-13T06:11:25Z</dcterms:modified>
</cp:coreProperties>
</file>