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4A798DD7-FECA-4311-8FD1-ECF4E39BCF3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2" i="15" l="1"/>
  <c r="N2" i="15"/>
  <c r="M6" i="15"/>
  <c r="M14" i="15"/>
  <c r="M4" i="15"/>
  <c r="M10" i="15"/>
  <c r="M16" i="15"/>
  <c r="M12" i="15"/>
  <c r="M18" i="15"/>
  <c r="M20" i="15"/>
  <c r="M3" i="15"/>
  <c r="N10" i="15"/>
  <c r="N4" i="15"/>
  <c r="N16" i="15"/>
  <c r="N18" i="15"/>
  <c r="M7" i="15"/>
  <c r="M15" i="15"/>
  <c r="M8" i="15"/>
  <c r="M9" i="15"/>
  <c r="M17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M33" i="10" s="1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M35" i="10" s="1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M37" i="10" s="1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R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R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R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R49" i="10" s="1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R51" i="10" s="1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R53" i="10" s="1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R55" i="10" s="1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R57" i="10" s="1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R59" i="10" s="1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R61" i="10" s="1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R63" i="10" s="1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R65" i="10" s="1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R67" i="10" s="1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R69" i="10" s="1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R71" i="10" s="1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R73" i="10" s="1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B74" i="9"/>
  <c r="C74" i="9"/>
  <c r="D74" i="9"/>
  <c r="E74" i="9"/>
  <c r="R75" i="10" s="1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B76" i="9"/>
  <c r="C76" i="9"/>
  <c r="D76" i="9"/>
  <c r="E76" i="9"/>
  <c r="R77" i="10" s="1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B78" i="9"/>
  <c r="C78" i="9"/>
  <c r="D78" i="9"/>
  <c r="E78" i="9"/>
  <c r="R79" i="10" s="1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19" i="11"/>
  <c r="D10" i="11"/>
  <c r="D9" i="11"/>
  <c r="D13" i="11"/>
  <c r="D17" i="11"/>
  <c r="D15" i="11"/>
  <c r="D14" i="11"/>
  <c r="D11" i="11"/>
  <c r="D8" i="11"/>
  <c r="D12" i="11"/>
  <c r="D21" i="11"/>
  <c r="D16" i="11"/>
  <c r="D20" i="11"/>
  <c r="D18" i="11"/>
  <c r="U58" i="10" l="1"/>
  <c r="M39" i="10"/>
  <c r="S31" i="10"/>
  <c r="L79" i="10"/>
  <c r="L77" i="10"/>
  <c r="L75" i="10"/>
  <c r="L73" i="10"/>
  <c r="M71" i="10"/>
  <c r="L71" i="10"/>
  <c r="M69" i="10"/>
  <c r="L69" i="10"/>
  <c r="M67" i="10"/>
  <c r="M79" i="10"/>
  <c r="M77" i="10"/>
  <c r="M73" i="10"/>
  <c r="L67" i="10"/>
  <c r="M75" i="10"/>
  <c r="I32" i="10"/>
  <c r="U45" i="10"/>
  <c r="U29" i="10"/>
  <c r="M65" i="10"/>
  <c r="L65" i="10"/>
  <c r="M63" i="10"/>
  <c r="L63" i="10"/>
  <c r="M61" i="10"/>
  <c r="M59" i="10"/>
  <c r="M57" i="10"/>
  <c r="M51" i="10"/>
  <c r="O23" i="10"/>
  <c r="O21" i="10"/>
  <c r="O19" i="10"/>
  <c r="O17" i="10"/>
  <c r="P78" i="10"/>
  <c r="P76" i="10"/>
  <c r="P74" i="10"/>
  <c r="R40" i="10"/>
  <c r="R38" i="10"/>
  <c r="R36" i="10"/>
  <c r="R34" i="10"/>
  <c r="R32" i="10"/>
  <c r="R30" i="10"/>
  <c r="N80" i="10"/>
  <c r="R28" i="10"/>
  <c r="R26" i="10"/>
  <c r="R24" i="10"/>
  <c r="R22" i="10"/>
  <c r="S21" i="10"/>
  <c r="O15" i="10"/>
  <c r="M78" i="10"/>
  <c r="M76" i="10"/>
  <c r="M74" i="10"/>
  <c r="M72" i="10"/>
  <c r="M70" i="10"/>
  <c r="M68" i="10"/>
  <c r="M66" i="10"/>
  <c r="M64" i="10"/>
  <c r="M62" i="10"/>
  <c r="M60" i="10"/>
  <c r="M58" i="10"/>
  <c r="M56" i="10"/>
  <c r="M54" i="10"/>
  <c r="M52" i="10"/>
  <c r="M50" i="10"/>
  <c r="O80" i="10"/>
  <c r="D3" i="10"/>
  <c r="H3" i="10"/>
  <c r="K80" i="10"/>
  <c r="K78" i="10"/>
  <c r="K76" i="10"/>
  <c r="K74" i="10"/>
  <c r="P72" i="10"/>
  <c r="K72" i="10"/>
  <c r="P70" i="10"/>
  <c r="K70" i="10"/>
  <c r="P68" i="10"/>
  <c r="K68" i="10"/>
  <c r="P66" i="10"/>
  <c r="K66" i="10"/>
  <c r="P64" i="10"/>
  <c r="K64" i="10"/>
  <c r="P62" i="10"/>
  <c r="K62" i="10"/>
  <c r="P60" i="10"/>
  <c r="K60" i="10"/>
  <c r="P58" i="10"/>
  <c r="K58" i="10"/>
  <c r="P56" i="10"/>
  <c r="K56" i="10"/>
  <c r="P54" i="10"/>
  <c r="K54" i="10"/>
  <c r="P52" i="10"/>
  <c r="K52" i="10"/>
  <c r="P50" i="10"/>
  <c r="P48" i="10"/>
  <c r="Q46" i="10"/>
  <c r="Q44" i="10"/>
  <c r="Q42" i="10"/>
  <c r="G11" i="10"/>
  <c r="G9" i="10"/>
  <c r="G7" i="10"/>
  <c r="U44" i="10"/>
  <c r="U42" i="10"/>
  <c r="N9" i="10"/>
  <c r="U6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F14" i="11" s="1"/>
  <c r="E9" i="11" a="1"/>
  <c r="E9" i="11" s="1"/>
  <c r="F9" i="11" s="1"/>
  <c r="E17" i="11" a="1"/>
  <c r="E17" i="11" s="1"/>
  <c r="E12" i="11" a="1"/>
  <c r="E12" i="11" s="1"/>
  <c r="F12" i="11" s="1"/>
  <c r="E20" i="11" a="1"/>
  <c r="E20" i="11" s="1"/>
  <c r="F20" i="11" s="1"/>
  <c r="E15" i="11" a="1"/>
  <c r="E15" i="11" s="1"/>
  <c r="F15" i="11" s="1"/>
  <c r="E10" i="11" a="1"/>
  <c r="E10" i="11" s="1"/>
  <c r="F10" i="11" s="1"/>
  <c r="E18" i="11" a="1"/>
  <c r="E18" i="11" s="1"/>
  <c r="F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E11" i="11" a="1"/>
  <c r="E11" i="11" s="1"/>
  <c r="E19" i="11" a="1"/>
  <c r="E19" i="11" s="1"/>
  <c r="F19" i="11" s="1"/>
  <c r="F17" i="11"/>
  <c r="F8" i="11"/>
  <c r="D5" i="11"/>
  <c r="D2" i="11"/>
  <c r="D3" i="11"/>
  <c r="D6" i="11"/>
  <c r="D4" i="11"/>
  <c r="D7" i="11"/>
  <c r="F16" i="11"/>
  <c r="F11" i="11"/>
  <c r="E5" i="11" l="1" a="1"/>
  <c r="E5" i="11" s="1"/>
  <c r="F5" i="11" s="1"/>
  <c r="E6" i="11" a="1"/>
  <c r="E6" i="11" s="1"/>
  <c r="F6" i="11" s="1"/>
  <c r="E4" i="11" a="1"/>
  <c r="E4" i="11" s="1"/>
  <c r="E3" i="11" a="1"/>
  <c r="E3" i="11" s="1"/>
  <c r="F3" i="11" s="1"/>
  <c r="E7" i="11" a="1"/>
  <c r="E7" i="11" s="1"/>
  <c r="F7" i="11" s="1"/>
  <c r="E2" i="11" a="1"/>
  <c r="E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4" i="11"/>
  <c r="F2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<sst xmlns="http://schemas.openxmlformats.org/spreadsheetml/2006/main" count="429" uniqueCount="185">
  <si>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</si>
  <si>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</si>
  <si>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</si>
  <si>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</si>
  <si>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</si>
  <si>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</si>
  <si>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</si>
  <si>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</si>
  <si>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</si>
  <si>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</si>
  <si>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</si>
  <si>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</si>
  <si>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</si>
  <si>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</si>
  <si>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</si>
  <si>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</si>
  <si>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</si>
  <si>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</si>
  <si>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</si>
  <si>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</si>
  <si>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</si>
  <si>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</si>
  <si>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</si>
  <si>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</si>
  <si>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</si>
  <si>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</si>
  <si>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</si>
  <si>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</si>
  <si>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</si>
  <si>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</si>
  <si>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</si>
  <si>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</si>
  <si>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</si>
  <si>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</si>
  <si>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</si>
  <si>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</si>
  <si>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</si>
  <si>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</si>
  <si>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</si>
  <si>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</si>
  <si>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</si>
  <si>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</si>
  <si>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</si>
  <si>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</si>
  <si>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</si>
  <si>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</si>
  <si>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</si>
  <si>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</si>
  <si>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</si>
  <si>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</si>
  <si>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</si>
  <si>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</si>
  <si>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</si>
  <si>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</si>
  <si>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</si>
  <si>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</si>
  <si>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</si>
  <si>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</si>
  <si>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</si>
  <si>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</si>
  <si>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</si>
  <si>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</si>
  <si>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</si>
  <si>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</si>
  <si>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</si>
  <si>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</si>
  <si>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</si>
  <si>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</si>
  <si>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</si>
  <si>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</si>
  <si>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</si>
  <si>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</si>
  <si>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</si>
  <si>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</si>
  <si>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</si>
  <si>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</si>
  <si>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</si>
  <si>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</si>
  <si>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</si>
  <si>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</si>
  <si>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</si>
  <si>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</si>
  <si>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</si>
  <si>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</si>
  <si>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</si>
  <si>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</si>
  <si>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</si>
  <si>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</si>
  <si>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</si>
  <si>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</si>
  <si>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</si>
  <si>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</si>
  <si>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</si>
  <si>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</si>
  <si>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</si>
  <si>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</si>
  <si>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</si>
  <si>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</si>
  <si>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</si>
  <si>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</si>
  <si>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</si>
  <si>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</si>
  <si>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</si>
  <si>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</si>
  <si>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</si>
  <si>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</si>
  <si>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</si>
  <si>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</si>
  <si>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</si>
  <si>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</si>
  <si>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</si>
  <si>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</si>
  <si>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</si>
  <si>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</si>
  <si>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</si>
  <si>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</si>
  <si>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</si>
  <si>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</si>
  <si>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</si>
  <si>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</si>
  <si>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</si>
  <si>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</si>
  <si>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</si>
  <si>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</si>
  <si>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</si>
  <si>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</si>
  <si>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</si>
  <si>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</si>
  <si>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</si>
  <si>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</si>
  <si>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</si>
  <si>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</si>
  <si>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</si>
  <si>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</si>
  <si>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Haas F1 Team</t>
  </si>
  <si>
    <t>Williams Martini Racing</t>
  </si>
  <si>
    <t>Sergey Sirotkin</t>
  </si>
  <si>
    <t>Renault Sport Formula One Team</t>
  </si>
  <si>
    <t>Scuderia Ferrari</t>
  </si>
  <si>
    <t>Mercedes AMG Petronas Motorsport</t>
  </si>
  <si>
    <t>Stoffel Vandoorne</t>
  </si>
  <si>
    <t>Marcus Ericsson</t>
  </si>
  <si>
    <t>Alfa Romeo Sauber F1 Team</t>
  </si>
  <si>
    <t>Fernando Alonso</t>
  </si>
  <si>
    <t>Esteban Ocon</t>
  </si>
  <si>
    <t>Sahara Force India F1 Team</t>
  </si>
  <si>
    <t>Brendon Hartley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</si>
  <si>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</si>
  <si>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</si>
  <si>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</si>
  <si>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</si>
  <si>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</si>
  <si>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</si>
  <si>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</si>
  <si>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</si>
  <si>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Scuderia Toro Rosso</t>
  </si>
  <si>
    <t>McLaren Honda Formula 1 Team</t>
  </si>
  <si>
    <t>Sauber F1 Team</t>
  </si>
  <si>
    <t>Jenson Button</t>
  </si>
  <si>
    <t>Partly Cloudy</t>
  </si>
  <si>
    <t>78.39°F</t>
  </si>
  <si>
    <t>5.9 mph</t>
  </si>
  <si>
    <t>114°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</si>
  <si>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</si>
  <si>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</si>
  <si>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</si>
  <si>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</si>
  <si>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</si>
  <si>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</si>
  <si>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</si>
  <si>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</si>
  <si>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Australia</t>
  </si>
  <si>
    <t>Netherlands</t>
  </si>
  <si>
    <t>Spain</t>
  </si>
  <si>
    <t>Great Britain</t>
  </si>
  <si>
    <t>France</t>
  </si>
  <si>
    <t>Brazil</t>
  </si>
  <si>
    <t>Denmark</t>
  </si>
  <si>
    <t>Mexico</t>
  </si>
  <si>
    <t>Russia</t>
  </si>
  <si>
    <t>7 Laps</t>
  </si>
  <si>
    <t>Canada</t>
  </si>
  <si>
    <t>Belgium</t>
  </si>
  <si>
    <t>Sweden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</si>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</sst>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9.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11</v>
      </c>
      <c r="C2" t="s">
        <v>74</v>
      </c>
      <c r="D2" t="s">
        <v>145</v>
      </c>
      <c r="E2" s="1">
        <v>8.6597222222222208E-4</v>
      </c>
      <c r="F2">
        <v>76</v>
      </c>
    </row>
    <row r="3" spans="1:7" x14ac:dyDescent="0.25">
      <c r="A3">
        <v>2</v>
      </c>
      <c r="B3">
        <v>5</v>
      </c>
      <c r="C3" t="s">
        <v>69</v>
      </c>
      <c r="D3" t="s">
        <v>138</v>
      </c>
      <c r="E3" s="1">
        <v>8.7081018518518529E-4</v>
      </c>
      <c r="F3">
        <v>38</v>
      </c>
      <c r="G3">
        <v>0.41799999999999998</v>
      </c>
    </row>
    <row r="4" spans="1:7" x14ac:dyDescent="0.25">
      <c r="A4">
        <v>3</v>
      </c>
      <c r="B4">
        <v>7</v>
      </c>
      <c r="C4" t="s">
        <v>70</v>
      </c>
      <c r="D4" t="s">
        <v>138</v>
      </c>
      <c r="E4" s="1">
        <v>8.7415509259259261E-4</v>
      </c>
      <c r="F4">
        <v>39</v>
      </c>
      <c r="G4">
        <v>0.70699999999999996</v>
      </c>
    </row>
    <row r="5" spans="1:7" x14ac:dyDescent="0.25">
      <c r="A5">
        <v>4</v>
      </c>
      <c r="B5">
        <v>3</v>
      </c>
      <c r="C5" t="s">
        <v>67</v>
      </c>
      <c r="D5" t="s">
        <v>153</v>
      </c>
      <c r="E5" s="1">
        <v>8.7680555555555558E-4</v>
      </c>
      <c r="F5">
        <v>51</v>
      </c>
      <c r="G5">
        <v>0.93600000000000005</v>
      </c>
    </row>
    <row r="6" spans="1:7" x14ac:dyDescent="0.25">
      <c r="A6">
        <v>5</v>
      </c>
      <c r="B6">
        <v>44</v>
      </c>
      <c r="C6" t="s">
        <v>79</v>
      </c>
      <c r="D6" t="s">
        <v>154</v>
      </c>
      <c r="E6" s="1">
        <v>8.7760416666666661E-4</v>
      </c>
      <c r="F6">
        <v>54</v>
      </c>
      <c r="G6">
        <v>1.0049999999999999</v>
      </c>
    </row>
    <row r="7" spans="1:7" x14ac:dyDescent="0.25">
      <c r="A7">
        <v>6</v>
      </c>
      <c r="B7">
        <v>18</v>
      </c>
      <c r="C7" t="s">
        <v>83</v>
      </c>
      <c r="D7" t="s">
        <v>135</v>
      </c>
      <c r="E7" s="1">
        <v>8.8049768518518512E-4</v>
      </c>
      <c r="F7">
        <v>71</v>
      </c>
      <c r="G7">
        <v>1.2549999999999999</v>
      </c>
    </row>
    <row r="8" spans="1:7" x14ac:dyDescent="0.25">
      <c r="A8">
        <v>7</v>
      </c>
      <c r="B8">
        <v>20</v>
      </c>
      <c r="C8" t="s">
        <v>76</v>
      </c>
      <c r="D8" t="s">
        <v>134</v>
      </c>
      <c r="E8" s="1">
        <v>8.8325231481481469E-4</v>
      </c>
      <c r="F8">
        <v>44</v>
      </c>
      <c r="G8">
        <v>1.4930000000000001</v>
      </c>
    </row>
    <row r="9" spans="1:7" x14ac:dyDescent="0.25">
      <c r="A9">
        <v>8</v>
      </c>
      <c r="B9">
        <v>33</v>
      </c>
      <c r="C9" t="s">
        <v>78</v>
      </c>
      <c r="D9" t="s">
        <v>153</v>
      </c>
      <c r="E9" s="1">
        <v>8.834375E-4</v>
      </c>
      <c r="F9">
        <v>56</v>
      </c>
      <c r="G9">
        <v>1.5089999999999999</v>
      </c>
    </row>
    <row r="10" spans="1:7" x14ac:dyDescent="0.25">
      <c r="A10">
        <v>9</v>
      </c>
      <c r="B10">
        <v>77</v>
      </c>
      <c r="C10" t="s">
        <v>80</v>
      </c>
      <c r="D10" t="s">
        <v>154</v>
      </c>
      <c r="E10" s="1">
        <v>8.8471064814814803E-4</v>
      </c>
      <c r="F10">
        <v>22</v>
      </c>
      <c r="G10">
        <v>1.619</v>
      </c>
    </row>
    <row r="11" spans="1:7" x14ac:dyDescent="0.25">
      <c r="A11">
        <v>10</v>
      </c>
      <c r="B11">
        <v>31</v>
      </c>
      <c r="C11" t="s">
        <v>144</v>
      </c>
      <c r="D11" t="s">
        <v>145</v>
      </c>
      <c r="E11" s="1">
        <v>8.8520833333333333E-4</v>
      </c>
      <c r="F11">
        <v>52</v>
      </c>
      <c r="G11">
        <v>1.6619999999999999</v>
      </c>
    </row>
    <row r="12" spans="1:7" x14ac:dyDescent="0.25">
      <c r="A12">
        <v>11</v>
      </c>
      <c r="B12">
        <v>26</v>
      </c>
      <c r="C12" t="s">
        <v>150</v>
      </c>
      <c r="D12" t="s">
        <v>155</v>
      </c>
      <c r="E12" s="1">
        <v>8.8586805555555554E-4</v>
      </c>
      <c r="F12">
        <v>43</v>
      </c>
      <c r="G12">
        <v>1.7190000000000001</v>
      </c>
    </row>
    <row r="13" spans="1:7" x14ac:dyDescent="0.25">
      <c r="A13">
        <v>12</v>
      </c>
      <c r="B13">
        <v>19</v>
      </c>
      <c r="C13" t="s">
        <v>149</v>
      </c>
      <c r="D13" t="s">
        <v>135</v>
      </c>
      <c r="E13" s="1">
        <v>8.8591435185185181E-4</v>
      </c>
      <c r="F13">
        <v>50</v>
      </c>
      <c r="G13">
        <v>1.7230000000000001</v>
      </c>
    </row>
    <row r="14" spans="1:7" x14ac:dyDescent="0.25">
      <c r="A14">
        <v>13</v>
      </c>
      <c r="B14">
        <v>30</v>
      </c>
      <c r="C14" t="s">
        <v>151</v>
      </c>
      <c r="D14" t="s">
        <v>137</v>
      </c>
      <c r="E14" s="1">
        <v>8.8673611111111104E-4</v>
      </c>
      <c r="F14">
        <v>55</v>
      </c>
      <c r="G14">
        <v>1.794</v>
      </c>
    </row>
    <row r="15" spans="1:7" x14ac:dyDescent="0.25">
      <c r="A15">
        <v>14</v>
      </c>
      <c r="B15">
        <v>55</v>
      </c>
      <c r="C15" t="s">
        <v>82</v>
      </c>
      <c r="D15" t="s">
        <v>155</v>
      </c>
      <c r="E15" s="1">
        <v>8.8714120370370368E-4</v>
      </c>
      <c r="F15">
        <v>39</v>
      </c>
      <c r="G15">
        <v>1.829</v>
      </c>
    </row>
    <row r="16" spans="1:7" x14ac:dyDescent="0.25">
      <c r="A16">
        <v>15</v>
      </c>
      <c r="B16">
        <v>2</v>
      </c>
      <c r="C16" t="s">
        <v>140</v>
      </c>
      <c r="D16" t="s">
        <v>156</v>
      </c>
      <c r="E16" s="1">
        <v>8.8732638888888889E-4</v>
      </c>
      <c r="F16">
        <v>45</v>
      </c>
      <c r="G16">
        <v>1.845</v>
      </c>
    </row>
    <row r="17" spans="1:7" x14ac:dyDescent="0.25">
      <c r="A17">
        <v>16</v>
      </c>
      <c r="B17">
        <v>9</v>
      </c>
      <c r="C17" t="s">
        <v>141</v>
      </c>
      <c r="D17" t="s">
        <v>157</v>
      </c>
      <c r="E17" s="1">
        <v>8.89224537037037E-4</v>
      </c>
      <c r="F17">
        <v>39</v>
      </c>
      <c r="G17">
        <v>2.0089999999999999</v>
      </c>
    </row>
    <row r="18" spans="1:7" x14ac:dyDescent="0.25">
      <c r="A18">
        <v>17</v>
      </c>
      <c r="B18">
        <v>22</v>
      </c>
      <c r="C18" t="s">
        <v>158</v>
      </c>
      <c r="D18" t="s">
        <v>156</v>
      </c>
      <c r="E18" s="1">
        <v>8.9018518518518526E-4</v>
      </c>
      <c r="F18">
        <v>47</v>
      </c>
      <c r="G18">
        <v>2.0920000000000001</v>
      </c>
    </row>
    <row r="19" spans="1:7" x14ac:dyDescent="0.25">
      <c r="A19">
        <v>18</v>
      </c>
      <c r="B19">
        <v>8</v>
      </c>
      <c r="C19" t="s">
        <v>71</v>
      </c>
      <c r="D19" t="s">
        <v>134</v>
      </c>
      <c r="E19" s="1">
        <v>8.9230324074074082E-4</v>
      </c>
      <c r="F19">
        <v>45</v>
      </c>
      <c r="G19">
        <v>2.2749999999999999</v>
      </c>
    </row>
    <row r="20" spans="1:7" x14ac:dyDescent="0.25">
      <c r="A20">
        <v>19</v>
      </c>
      <c r="B20">
        <v>27</v>
      </c>
      <c r="C20" t="s">
        <v>77</v>
      </c>
      <c r="D20" t="s">
        <v>137</v>
      </c>
      <c r="E20" s="1">
        <v>9.0144675925925939E-4</v>
      </c>
      <c r="F20">
        <v>13</v>
      </c>
      <c r="G20">
        <v>3.0649999999999999</v>
      </c>
    </row>
    <row r="21" spans="1:7" x14ac:dyDescent="0.25">
      <c r="A21">
        <v>20</v>
      </c>
      <c r="B21">
        <v>94</v>
      </c>
      <c r="C21" t="s">
        <v>152</v>
      </c>
      <c r="D21" t="s">
        <v>157</v>
      </c>
      <c r="E21" s="1">
        <v>9.0317129629629634E-4</v>
      </c>
      <c r="F21">
        <v>25</v>
      </c>
      <c r="G21">
        <v>3.214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1"/>
  <sheetViews>
    <sheetView topLeftCell="A49" workbookViewId="0">
      <selection activeCell="B2" sqref="B2:U8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</v>
      </c>
      <c r="C2">
        <v>5</v>
      </c>
      <c r="D2">
        <v>77</v>
      </c>
      <c r="E2">
        <v>33</v>
      </c>
      <c r="F2">
        <v>3</v>
      </c>
      <c r="G2">
        <v>55</v>
      </c>
      <c r="H2">
        <v>11</v>
      </c>
      <c r="I2">
        <v>8</v>
      </c>
      <c r="J2">
        <v>26</v>
      </c>
      <c r="K2">
        <v>27</v>
      </c>
      <c r="L2">
        <v>20</v>
      </c>
      <c r="M2">
        <v>2</v>
      </c>
      <c r="N2">
        <v>44</v>
      </c>
      <c r="O2">
        <v>19</v>
      </c>
      <c r="P2">
        <v>31</v>
      </c>
      <c r="Q2">
        <v>30</v>
      </c>
      <c r="R2">
        <v>18</v>
      </c>
      <c r="S2">
        <v>94</v>
      </c>
      <c r="T2">
        <v>9</v>
      </c>
      <c r="U2">
        <v>22</v>
      </c>
    </row>
    <row r="3" spans="1:21" x14ac:dyDescent="0.25">
      <c r="A3" t="s">
        <v>2</v>
      </c>
      <c r="B3">
        <v>7</v>
      </c>
      <c r="C3">
        <v>5</v>
      </c>
      <c r="D3">
        <v>77</v>
      </c>
      <c r="E3">
        <v>33</v>
      </c>
      <c r="F3">
        <v>3</v>
      </c>
      <c r="G3">
        <v>55</v>
      </c>
      <c r="H3">
        <v>11</v>
      </c>
      <c r="I3">
        <v>8</v>
      </c>
      <c r="J3">
        <v>20</v>
      </c>
      <c r="K3">
        <v>27</v>
      </c>
      <c r="L3">
        <v>26</v>
      </c>
      <c r="M3">
        <v>44</v>
      </c>
      <c r="N3">
        <v>2</v>
      </c>
      <c r="O3">
        <v>19</v>
      </c>
      <c r="P3">
        <v>31</v>
      </c>
      <c r="Q3">
        <v>30</v>
      </c>
      <c r="R3">
        <v>18</v>
      </c>
      <c r="S3">
        <v>9</v>
      </c>
      <c r="T3">
        <v>94</v>
      </c>
      <c r="U3">
        <v>22</v>
      </c>
    </row>
    <row r="4" spans="1:21" x14ac:dyDescent="0.25">
      <c r="A4" t="s">
        <v>3</v>
      </c>
      <c r="B4">
        <v>7</v>
      </c>
      <c r="C4">
        <v>5</v>
      </c>
      <c r="D4">
        <v>77</v>
      </c>
      <c r="E4">
        <v>33</v>
      </c>
      <c r="F4">
        <v>3</v>
      </c>
      <c r="G4">
        <v>55</v>
      </c>
      <c r="H4">
        <v>11</v>
      </c>
      <c r="I4">
        <v>8</v>
      </c>
      <c r="J4">
        <v>20</v>
      </c>
      <c r="K4">
        <v>27</v>
      </c>
      <c r="L4">
        <v>26</v>
      </c>
      <c r="M4">
        <v>44</v>
      </c>
      <c r="N4">
        <v>2</v>
      </c>
      <c r="O4">
        <v>19</v>
      </c>
      <c r="P4">
        <v>31</v>
      </c>
      <c r="Q4">
        <v>30</v>
      </c>
      <c r="R4">
        <v>18</v>
      </c>
      <c r="S4">
        <v>9</v>
      </c>
      <c r="T4">
        <v>94</v>
      </c>
      <c r="U4">
        <v>22</v>
      </c>
    </row>
    <row r="5" spans="1:21" x14ac:dyDescent="0.25">
      <c r="A5" t="s">
        <v>4</v>
      </c>
      <c r="B5">
        <v>7</v>
      </c>
      <c r="C5">
        <v>5</v>
      </c>
      <c r="D5">
        <v>77</v>
      </c>
      <c r="E5">
        <v>33</v>
      </c>
      <c r="F5">
        <v>3</v>
      </c>
      <c r="G5">
        <v>55</v>
      </c>
      <c r="H5">
        <v>11</v>
      </c>
      <c r="I5">
        <v>8</v>
      </c>
      <c r="J5">
        <v>20</v>
      </c>
      <c r="K5">
        <v>27</v>
      </c>
      <c r="L5">
        <v>26</v>
      </c>
      <c r="M5">
        <v>44</v>
      </c>
      <c r="N5">
        <v>2</v>
      </c>
      <c r="O5">
        <v>19</v>
      </c>
      <c r="P5">
        <v>31</v>
      </c>
      <c r="Q5">
        <v>30</v>
      </c>
      <c r="R5">
        <v>18</v>
      </c>
      <c r="S5">
        <v>9</v>
      </c>
      <c r="T5">
        <v>94</v>
      </c>
      <c r="U5">
        <v>22</v>
      </c>
    </row>
    <row r="6" spans="1:21" x14ac:dyDescent="0.25">
      <c r="A6" t="s">
        <v>5</v>
      </c>
      <c r="B6">
        <v>7</v>
      </c>
      <c r="C6">
        <v>5</v>
      </c>
      <c r="D6">
        <v>77</v>
      </c>
      <c r="E6">
        <v>33</v>
      </c>
      <c r="F6">
        <v>3</v>
      </c>
      <c r="G6">
        <v>55</v>
      </c>
      <c r="H6">
        <v>11</v>
      </c>
      <c r="I6">
        <v>8</v>
      </c>
      <c r="J6">
        <v>20</v>
      </c>
      <c r="K6">
        <v>27</v>
      </c>
      <c r="L6">
        <v>26</v>
      </c>
      <c r="M6">
        <v>44</v>
      </c>
      <c r="N6">
        <v>2</v>
      </c>
      <c r="O6">
        <v>19</v>
      </c>
      <c r="P6">
        <v>31</v>
      </c>
      <c r="Q6">
        <v>30</v>
      </c>
      <c r="R6">
        <v>18</v>
      </c>
      <c r="S6">
        <v>9</v>
      </c>
      <c r="T6">
        <v>94</v>
      </c>
      <c r="U6">
        <v>22</v>
      </c>
    </row>
    <row r="7" spans="1:21" x14ac:dyDescent="0.25">
      <c r="A7" t="s">
        <v>6</v>
      </c>
      <c r="B7">
        <v>7</v>
      </c>
      <c r="C7">
        <v>5</v>
      </c>
      <c r="D7">
        <v>77</v>
      </c>
      <c r="E7">
        <v>33</v>
      </c>
      <c r="F7">
        <v>3</v>
      </c>
      <c r="G7">
        <v>55</v>
      </c>
      <c r="H7">
        <v>11</v>
      </c>
      <c r="I7">
        <v>8</v>
      </c>
      <c r="J7">
        <v>20</v>
      </c>
      <c r="K7">
        <v>27</v>
      </c>
      <c r="L7">
        <v>26</v>
      </c>
      <c r="M7">
        <v>44</v>
      </c>
      <c r="N7">
        <v>2</v>
      </c>
      <c r="O7">
        <v>19</v>
      </c>
      <c r="P7">
        <v>31</v>
      </c>
      <c r="Q7">
        <v>30</v>
      </c>
      <c r="R7">
        <v>18</v>
      </c>
      <c r="S7">
        <v>9</v>
      </c>
      <c r="T7">
        <v>94</v>
      </c>
      <c r="U7">
        <v>22</v>
      </c>
    </row>
    <row r="8" spans="1:21" x14ac:dyDescent="0.25">
      <c r="A8" t="s">
        <v>7</v>
      </c>
      <c r="B8">
        <v>7</v>
      </c>
      <c r="C8">
        <v>5</v>
      </c>
      <c r="D8">
        <v>77</v>
      </c>
      <c r="E8">
        <v>33</v>
      </c>
      <c r="F8">
        <v>3</v>
      </c>
      <c r="G8">
        <v>55</v>
      </c>
      <c r="H8">
        <v>11</v>
      </c>
      <c r="I8">
        <v>8</v>
      </c>
      <c r="J8">
        <v>20</v>
      </c>
      <c r="K8">
        <v>27</v>
      </c>
      <c r="L8">
        <v>26</v>
      </c>
      <c r="M8">
        <v>44</v>
      </c>
      <c r="N8">
        <v>2</v>
      </c>
      <c r="O8">
        <v>19</v>
      </c>
      <c r="P8">
        <v>31</v>
      </c>
      <c r="Q8">
        <v>30</v>
      </c>
      <c r="R8">
        <v>18</v>
      </c>
      <c r="S8">
        <v>9</v>
      </c>
      <c r="T8">
        <v>94</v>
      </c>
      <c r="U8">
        <v>22</v>
      </c>
    </row>
    <row r="9" spans="1:21" x14ac:dyDescent="0.25">
      <c r="A9" t="s">
        <v>8</v>
      </c>
      <c r="B9">
        <v>7</v>
      </c>
      <c r="C9">
        <v>5</v>
      </c>
      <c r="D9">
        <v>77</v>
      </c>
      <c r="E9">
        <v>33</v>
      </c>
      <c r="F9">
        <v>3</v>
      </c>
      <c r="G9">
        <v>55</v>
      </c>
      <c r="H9">
        <v>11</v>
      </c>
      <c r="I9">
        <v>8</v>
      </c>
      <c r="J9">
        <v>20</v>
      </c>
      <c r="K9">
        <v>27</v>
      </c>
      <c r="L9">
        <v>26</v>
      </c>
      <c r="M9">
        <v>44</v>
      </c>
      <c r="N9">
        <v>2</v>
      </c>
      <c r="O9">
        <v>19</v>
      </c>
      <c r="P9">
        <v>31</v>
      </c>
      <c r="Q9">
        <v>30</v>
      </c>
      <c r="R9">
        <v>18</v>
      </c>
      <c r="S9">
        <v>9</v>
      </c>
      <c r="T9">
        <v>94</v>
      </c>
      <c r="U9">
        <v>22</v>
      </c>
    </row>
    <row r="10" spans="1:21" x14ac:dyDescent="0.25">
      <c r="A10" t="s">
        <v>9</v>
      </c>
      <c r="B10">
        <v>7</v>
      </c>
      <c r="C10">
        <v>5</v>
      </c>
      <c r="D10">
        <v>77</v>
      </c>
      <c r="E10">
        <v>33</v>
      </c>
      <c r="F10">
        <v>3</v>
      </c>
      <c r="G10">
        <v>55</v>
      </c>
      <c r="H10">
        <v>11</v>
      </c>
      <c r="I10">
        <v>8</v>
      </c>
      <c r="J10">
        <v>20</v>
      </c>
      <c r="K10">
        <v>27</v>
      </c>
      <c r="L10">
        <v>26</v>
      </c>
      <c r="M10">
        <v>44</v>
      </c>
      <c r="N10">
        <v>2</v>
      </c>
      <c r="O10">
        <v>19</v>
      </c>
      <c r="P10">
        <v>31</v>
      </c>
      <c r="Q10">
        <v>30</v>
      </c>
      <c r="R10">
        <v>18</v>
      </c>
      <c r="S10">
        <v>9</v>
      </c>
      <c r="T10">
        <v>94</v>
      </c>
      <c r="U10">
        <v>22</v>
      </c>
    </row>
    <row r="11" spans="1:21" x14ac:dyDescent="0.25">
      <c r="A11" t="s">
        <v>10</v>
      </c>
      <c r="B11">
        <v>7</v>
      </c>
      <c r="C11">
        <v>5</v>
      </c>
      <c r="D11">
        <v>77</v>
      </c>
      <c r="E11">
        <v>33</v>
      </c>
      <c r="F11">
        <v>3</v>
      </c>
      <c r="G11">
        <v>55</v>
      </c>
      <c r="H11">
        <v>11</v>
      </c>
      <c r="I11">
        <v>8</v>
      </c>
      <c r="J11">
        <v>20</v>
      </c>
      <c r="K11">
        <v>27</v>
      </c>
      <c r="L11">
        <v>26</v>
      </c>
      <c r="M11">
        <v>44</v>
      </c>
      <c r="N11">
        <v>2</v>
      </c>
      <c r="O11">
        <v>19</v>
      </c>
      <c r="P11">
        <v>31</v>
      </c>
      <c r="Q11">
        <v>30</v>
      </c>
      <c r="R11">
        <v>18</v>
      </c>
      <c r="S11">
        <v>9</v>
      </c>
      <c r="T11">
        <v>94</v>
      </c>
      <c r="U11">
        <v>22</v>
      </c>
    </row>
    <row r="12" spans="1:21" x14ac:dyDescent="0.25">
      <c r="A12" t="s">
        <v>11</v>
      </c>
      <c r="B12">
        <v>7</v>
      </c>
      <c r="C12">
        <v>5</v>
      </c>
      <c r="D12">
        <v>77</v>
      </c>
      <c r="E12">
        <v>33</v>
      </c>
      <c r="F12">
        <v>3</v>
      </c>
      <c r="G12">
        <v>55</v>
      </c>
      <c r="H12">
        <v>11</v>
      </c>
      <c r="I12">
        <v>8</v>
      </c>
      <c r="J12">
        <v>20</v>
      </c>
      <c r="K12">
        <v>27</v>
      </c>
      <c r="L12">
        <v>26</v>
      </c>
      <c r="M12">
        <v>44</v>
      </c>
      <c r="N12">
        <v>2</v>
      </c>
      <c r="O12">
        <v>19</v>
      </c>
      <c r="P12">
        <v>31</v>
      </c>
      <c r="Q12">
        <v>30</v>
      </c>
      <c r="R12">
        <v>18</v>
      </c>
      <c r="S12">
        <v>9</v>
      </c>
      <c r="T12">
        <v>94</v>
      </c>
      <c r="U12">
        <v>22</v>
      </c>
    </row>
    <row r="13" spans="1:21" x14ac:dyDescent="0.25">
      <c r="A13" t="s">
        <v>12</v>
      </c>
      <c r="B13">
        <v>7</v>
      </c>
      <c r="C13">
        <v>5</v>
      </c>
      <c r="D13">
        <v>77</v>
      </c>
      <c r="E13">
        <v>33</v>
      </c>
      <c r="F13">
        <v>3</v>
      </c>
      <c r="G13">
        <v>55</v>
      </c>
      <c r="H13">
        <v>11</v>
      </c>
      <c r="I13">
        <v>8</v>
      </c>
      <c r="J13">
        <v>20</v>
      </c>
      <c r="K13">
        <v>27</v>
      </c>
      <c r="L13">
        <v>26</v>
      </c>
      <c r="M13">
        <v>44</v>
      </c>
      <c r="N13">
        <v>2</v>
      </c>
      <c r="O13">
        <v>19</v>
      </c>
      <c r="P13">
        <v>31</v>
      </c>
      <c r="Q13">
        <v>30</v>
      </c>
      <c r="R13">
        <v>18</v>
      </c>
      <c r="S13">
        <v>9</v>
      </c>
      <c r="T13">
        <v>94</v>
      </c>
      <c r="U13">
        <v>22</v>
      </c>
    </row>
    <row r="14" spans="1:21" x14ac:dyDescent="0.25">
      <c r="A14" t="s">
        <v>13</v>
      </c>
      <c r="B14">
        <v>7</v>
      </c>
      <c r="C14">
        <v>5</v>
      </c>
      <c r="D14">
        <v>77</v>
      </c>
      <c r="E14">
        <v>33</v>
      </c>
      <c r="F14">
        <v>3</v>
      </c>
      <c r="G14">
        <v>55</v>
      </c>
      <c r="H14">
        <v>11</v>
      </c>
      <c r="I14">
        <v>8</v>
      </c>
      <c r="J14">
        <v>20</v>
      </c>
      <c r="K14">
        <v>27</v>
      </c>
      <c r="L14">
        <v>26</v>
      </c>
      <c r="M14">
        <v>44</v>
      </c>
      <c r="N14">
        <v>2</v>
      </c>
      <c r="O14">
        <v>19</v>
      </c>
      <c r="P14">
        <v>31</v>
      </c>
      <c r="Q14">
        <v>30</v>
      </c>
      <c r="R14">
        <v>18</v>
      </c>
      <c r="S14">
        <v>9</v>
      </c>
      <c r="T14">
        <v>94</v>
      </c>
      <c r="U14">
        <v>22</v>
      </c>
    </row>
    <row r="15" spans="1:21" x14ac:dyDescent="0.25">
      <c r="A15" t="s">
        <v>14</v>
      </c>
      <c r="B15">
        <v>7</v>
      </c>
      <c r="C15">
        <v>5</v>
      </c>
      <c r="D15">
        <v>77</v>
      </c>
      <c r="E15">
        <v>33</v>
      </c>
      <c r="F15">
        <v>3</v>
      </c>
      <c r="G15">
        <v>55</v>
      </c>
      <c r="H15">
        <v>11</v>
      </c>
      <c r="I15">
        <v>8</v>
      </c>
      <c r="J15">
        <v>20</v>
      </c>
      <c r="K15">
        <v>27</v>
      </c>
      <c r="L15">
        <v>26</v>
      </c>
      <c r="M15">
        <v>44</v>
      </c>
      <c r="N15">
        <v>2</v>
      </c>
      <c r="O15">
        <v>19</v>
      </c>
      <c r="P15">
        <v>31</v>
      </c>
      <c r="Q15">
        <v>30</v>
      </c>
      <c r="R15">
        <v>18</v>
      </c>
      <c r="S15">
        <v>9</v>
      </c>
      <c r="T15">
        <v>94</v>
      </c>
      <c r="U15">
        <v>22</v>
      </c>
    </row>
    <row r="16" spans="1:21" x14ac:dyDescent="0.25">
      <c r="A16" t="s">
        <v>15</v>
      </c>
      <c r="B16">
        <v>7</v>
      </c>
      <c r="C16">
        <v>5</v>
      </c>
      <c r="D16">
        <v>77</v>
      </c>
      <c r="E16">
        <v>33</v>
      </c>
      <c r="F16">
        <v>3</v>
      </c>
      <c r="G16">
        <v>55</v>
      </c>
      <c r="H16">
        <v>11</v>
      </c>
      <c r="I16">
        <v>8</v>
      </c>
      <c r="J16">
        <v>20</v>
      </c>
      <c r="K16">
        <v>27</v>
      </c>
      <c r="L16">
        <v>26</v>
      </c>
      <c r="M16">
        <v>44</v>
      </c>
      <c r="N16">
        <v>2</v>
      </c>
      <c r="O16">
        <v>19</v>
      </c>
      <c r="P16">
        <v>31</v>
      </c>
      <c r="Q16">
        <v>30</v>
      </c>
      <c r="R16">
        <v>18</v>
      </c>
      <c r="S16">
        <v>9</v>
      </c>
      <c r="T16">
        <v>94</v>
      </c>
      <c r="U16">
        <v>22</v>
      </c>
    </row>
    <row r="17" spans="1:21" x14ac:dyDescent="0.25">
      <c r="A17" t="s">
        <v>16</v>
      </c>
      <c r="B17">
        <v>7</v>
      </c>
      <c r="C17">
        <v>5</v>
      </c>
      <c r="D17">
        <v>77</v>
      </c>
      <c r="E17">
        <v>33</v>
      </c>
      <c r="F17">
        <v>3</v>
      </c>
      <c r="G17">
        <v>55</v>
      </c>
      <c r="H17">
        <v>11</v>
      </c>
      <c r="I17">
        <v>8</v>
      </c>
      <c r="J17">
        <v>20</v>
      </c>
      <c r="K17">
        <v>27</v>
      </c>
      <c r="L17">
        <v>26</v>
      </c>
      <c r="M17">
        <v>44</v>
      </c>
      <c r="N17">
        <v>2</v>
      </c>
      <c r="O17">
        <v>19</v>
      </c>
      <c r="P17">
        <v>31</v>
      </c>
      <c r="Q17">
        <v>30</v>
      </c>
      <c r="R17">
        <v>18</v>
      </c>
      <c r="S17">
        <v>9</v>
      </c>
      <c r="T17">
        <v>94</v>
      </c>
      <c r="U17">
        <v>22</v>
      </c>
    </row>
    <row r="18" spans="1:21" x14ac:dyDescent="0.25">
      <c r="A18" t="s">
        <v>17</v>
      </c>
      <c r="B18">
        <v>7</v>
      </c>
      <c r="C18">
        <v>5</v>
      </c>
      <c r="D18">
        <v>77</v>
      </c>
      <c r="E18">
        <v>33</v>
      </c>
      <c r="F18">
        <v>3</v>
      </c>
      <c r="G18">
        <v>55</v>
      </c>
      <c r="H18">
        <v>8</v>
      </c>
      <c r="I18">
        <v>20</v>
      </c>
      <c r="J18">
        <v>26</v>
      </c>
      <c r="K18">
        <v>44</v>
      </c>
      <c r="L18">
        <v>2</v>
      </c>
      <c r="M18">
        <v>19</v>
      </c>
      <c r="N18">
        <v>31</v>
      </c>
      <c r="O18">
        <v>30</v>
      </c>
      <c r="P18">
        <v>18</v>
      </c>
      <c r="Q18">
        <v>11</v>
      </c>
      <c r="R18">
        <v>9</v>
      </c>
      <c r="S18">
        <v>94</v>
      </c>
      <c r="T18">
        <v>22</v>
      </c>
    </row>
    <row r="19" spans="1:21" x14ac:dyDescent="0.25">
      <c r="A19" t="s">
        <v>18</v>
      </c>
      <c r="B19">
        <v>7</v>
      </c>
      <c r="C19">
        <v>5</v>
      </c>
      <c r="D19">
        <v>77</v>
      </c>
      <c r="E19">
        <v>33</v>
      </c>
      <c r="F19">
        <v>3</v>
      </c>
      <c r="G19">
        <v>55</v>
      </c>
      <c r="H19">
        <v>8</v>
      </c>
      <c r="I19">
        <v>20</v>
      </c>
      <c r="J19">
        <v>26</v>
      </c>
      <c r="K19">
        <v>44</v>
      </c>
      <c r="L19">
        <v>2</v>
      </c>
      <c r="M19">
        <v>19</v>
      </c>
      <c r="N19">
        <v>31</v>
      </c>
      <c r="O19">
        <v>30</v>
      </c>
      <c r="P19">
        <v>18</v>
      </c>
      <c r="Q19">
        <v>11</v>
      </c>
      <c r="R19">
        <v>9</v>
      </c>
      <c r="S19">
        <v>94</v>
      </c>
      <c r="T19">
        <v>22</v>
      </c>
    </row>
    <row r="20" spans="1:21" x14ac:dyDescent="0.25">
      <c r="A20" t="s">
        <v>19</v>
      </c>
      <c r="B20">
        <v>7</v>
      </c>
      <c r="C20">
        <v>5</v>
      </c>
      <c r="D20">
        <v>77</v>
      </c>
      <c r="E20">
        <v>33</v>
      </c>
      <c r="F20">
        <v>3</v>
      </c>
      <c r="G20">
        <v>55</v>
      </c>
      <c r="H20">
        <v>8</v>
      </c>
      <c r="I20">
        <v>20</v>
      </c>
      <c r="J20">
        <v>26</v>
      </c>
      <c r="K20">
        <v>44</v>
      </c>
      <c r="L20">
        <v>2</v>
      </c>
      <c r="M20">
        <v>19</v>
      </c>
      <c r="N20">
        <v>31</v>
      </c>
      <c r="O20">
        <v>30</v>
      </c>
      <c r="P20">
        <v>18</v>
      </c>
      <c r="Q20">
        <v>11</v>
      </c>
      <c r="R20">
        <v>9</v>
      </c>
      <c r="S20">
        <v>94</v>
      </c>
      <c r="T20">
        <v>22</v>
      </c>
    </row>
    <row r="21" spans="1:21" x14ac:dyDescent="0.25">
      <c r="A21" t="s">
        <v>20</v>
      </c>
      <c r="B21">
        <v>7</v>
      </c>
      <c r="C21">
        <v>5</v>
      </c>
      <c r="D21">
        <v>77</v>
      </c>
      <c r="E21">
        <v>33</v>
      </c>
      <c r="F21">
        <v>3</v>
      </c>
      <c r="G21">
        <v>55</v>
      </c>
      <c r="H21">
        <v>8</v>
      </c>
      <c r="I21">
        <v>20</v>
      </c>
      <c r="J21">
        <v>26</v>
      </c>
      <c r="K21">
        <v>44</v>
      </c>
      <c r="L21">
        <v>2</v>
      </c>
      <c r="M21">
        <v>19</v>
      </c>
      <c r="N21">
        <v>31</v>
      </c>
      <c r="O21">
        <v>30</v>
      </c>
      <c r="P21">
        <v>18</v>
      </c>
      <c r="Q21">
        <v>11</v>
      </c>
      <c r="R21">
        <v>9</v>
      </c>
      <c r="S21">
        <v>94</v>
      </c>
      <c r="T21">
        <v>22</v>
      </c>
    </row>
    <row r="22" spans="1:21" x14ac:dyDescent="0.25">
      <c r="A22" t="s">
        <v>21</v>
      </c>
      <c r="B22">
        <v>7</v>
      </c>
      <c r="C22">
        <v>5</v>
      </c>
      <c r="D22">
        <v>77</v>
      </c>
      <c r="E22">
        <v>33</v>
      </c>
      <c r="F22">
        <v>3</v>
      </c>
      <c r="G22">
        <v>55</v>
      </c>
      <c r="H22">
        <v>8</v>
      </c>
      <c r="I22">
        <v>20</v>
      </c>
      <c r="J22">
        <v>26</v>
      </c>
      <c r="K22">
        <v>44</v>
      </c>
      <c r="L22">
        <v>2</v>
      </c>
      <c r="M22">
        <v>19</v>
      </c>
      <c r="N22">
        <v>31</v>
      </c>
      <c r="O22">
        <v>30</v>
      </c>
      <c r="P22">
        <v>18</v>
      </c>
      <c r="Q22">
        <v>11</v>
      </c>
      <c r="R22">
        <v>9</v>
      </c>
      <c r="S22">
        <v>94</v>
      </c>
      <c r="T22">
        <v>22</v>
      </c>
    </row>
    <row r="23" spans="1:21" x14ac:dyDescent="0.25">
      <c r="A23" t="s">
        <v>22</v>
      </c>
      <c r="B23">
        <v>7</v>
      </c>
      <c r="C23">
        <v>5</v>
      </c>
      <c r="D23">
        <v>77</v>
      </c>
      <c r="E23">
        <v>33</v>
      </c>
      <c r="F23">
        <v>3</v>
      </c>
      <c r="G23">
        <v>55</v>
      </c>
      <c r="H23">
        <v>8</v>
      </c>
      <c r="I23">
        <v>20</v>
      </c>
      <c r="J23">
        <v>26</v>
      </c>
      <c r="K23">
        <v>44</v>
      </c>
      <c r="L23">
        <v>2</v>
      </c>
      <c r="M23">
        <v>19</v>
      </c>
      <c r="N23">
        <v>31</v>
      </c>
      <c r="O23">
        <v>30</v>
      </c>
      <c r="P23">
        <v>18</v>
      </c>
      <c r="Q23">
        <v>11</v>
      </c>
      <c r="R23">
        <v>9</v>
      </c>
      <c r="S23">
        <v>94</v>
      </c>
      <c r="T23">
        <v>22</v>
      </c>
    </row>
    <row r="24" spans="1:21" x14ac:dyDescent="0.25">
      <c r="A24" t="s">
        <v>23</v>
      </c>
      <c r="B24">
        <v>7</v>
      </c>
      <c r="C24">
        <v>5</v>
      </c>
      <c r="D24">
        <v>77</v>
      </c>
      <c r="E24">
        <v>33</v>
      </c>
      <c r="F24">
        <v>3</v>
      </c>
      <c r="G24">
        <v>55</v>
      </c>
      <c r="H24">
        <v>8</v>
      </c>
      <c r="I24">
        <v>20</v>
      </c>
      <c r="J24">
        <v>26</v>
      </c>
      <c r="K24">
        <v>44</v>
      </c>
      <c r="L24">
        <v>2</v>
      </c>
      <c r="M24">
        <v>19</v>
      </c>
      <c r="N24">
        <v>31</v>
      </c>
      <c r="O24">
        <v>30</v>
      </c>
      <c r="P24">
        <v>18</v>
      </c>
      <c r="Q24">
        <v>11</v>
      </c>
      <c r="R24">
        <v>9</v>
      </c>
      <c r="S24">
        <v>94</v>
      </c>
      <c r="T24">
        <v>22</v>
      </c>
    </row>
    <row r="25" spans="1:21" x14ac:dyDescent="0.25">
      <c r="A25" t="s">
        <v>24</v>
      </c>
      <c r="B25">
        <v>7</v>
      </c>
      <c r="C25">
        <v>5</v>
      </c>
      <c r="D25">
        <v>77</v>
      </c>
      <c r="E25">
        <v>33</v>
      </c>
      <c r="F25">
        <v>3</v>
      </c>
      <c r="G25">
        <v>55</v>
      </c>
      <c r="H25">
        <v>8</v>
      </c>
      <c r="I25">
        <v>20</v>
      </c>
      <c r="J25">
        <v>26</v>
      </c>
      <c r="K25">
        <v>44</v>
      </c>
      <c r="L25">
        <v>2</v>
      </c>
      <c r="M25">
        <v>19</v>
      </c>
      <c r="N25">
        <v>31</v>
      </c>
      <c r="O25">
        <v>30</v>
      </c>
      <c r="P25">
        <v>18</v>
      </c>
      <c r="Q25">
        <v>11</v>
      </c>
      <c r="R25">
        <v>9</v>
      </c>
      <c r="S25">
        <v>94</v>
      </c>
      <c r="T25">
        <v>22</v>
      </c>
    </row>
    <row r="26" spans="1:21" x14ac:dyDescent="0.25">
      <c r="A26" t="s">
        <v>25</v>
      </c>
      <c r="B26">
        <v>7</v>
      </c>
      <c r="C26">
        <v>5</v>
      </c>
      <c r="D26">
        <v>77</v>
      </c>
      <c r="E26">
        <v>33</v>
      </c>
      <c r="F26">
        <v>3</v>
      </c>
      <c r="G26">
        <v>55</v>
      </c>
      <c r="H26">
        <v>8</v>
      </c>
      <c r="I26">
        <v>20</v>
      </c>
      <c r="J26">
        <v>26</v>
      </c>
      <c r="K26">
        <v>44</v>
      </c>
      <c r="L26">
        <v>2</v>
      </c>
      <c r="M26">
        <v>19</v>
      </c>
      <c r="N26">
        <v>31</v>
      </c>
      <c r="O26">
        <v>30</v>
      </c>
      <c r="P26">
        <v>18</v>
      </c>
      <c r="Q26">
        <v>11</v>
      </c>
      <c r="R26">
        <v>9</v>
      </c>
      <c r="S26">
        <v>94</v>
      </c>
      <c r="T26">
        <v>22</v>
      </c>
    </row>
    <row r="27" spans="1:21" x14ac:dyDescent="0.25">
      <c r="A27" t="s">
        <v>26</v>
      </c>
      <c r="B27">
        <v>7</v>
      </c>
      <c r="C27">
        <v>5</v>
      </c>
      <c r="D27">
        <v>77</v>
      </c>
      <c r="E27">
        <v>33</v>
      </c>
      <c r="F27">
        <v>3</v>
      </c>
      <c r="G27">
        <v>55</v>
      </c>
      <c r="H27">
        <v>8</v>
      </c>
      <c r="I27">
        <v>20</v>
      </c>
      <c r="J27">
        <v>26</v>
      </c>
      <c r="K27">
        <v>44</v>
      </c>
      <c r="L27">
        <v>2</v>
      </c>
      <c r="M27">
        <v>19</v>
      </c>
      <c r="N27">
        <v>31</v>
      </c>
      <c r="O27">
        <v>30</v>
      </c>
      <c r="P27">
        <v>18</v>
      </c>
      <c r="Q27">
        <v>11</v>
      </c>
      <c r="R27">
        <v>9</v>
      </c>
      <c r="S27">
        <v>94</v>
      </c>
      <c r="T27">
        <v>22</v>
      </c>
    </row>
    <row r="28" spans="1:21" x14ac:dyDescent="0.25">
      <c r="A28" t="s">
        <v>27</v>
      </c>
      <c r="B28">
        <v>7</v>
      </c>
      <c r="C28">
        <v>5</v>
      </c>
      <c r="D28">
        <v>77</v>
      </c>
      <c r="E28">
        <v>33</v>
      </c>
      <c r="F28">
        <v>3</v>
      </c>
      <c r="G28">
        <v>55</v>
      </c>
      <c r="H28">
        <v>8</v>
      </c>
      <c r="I28">
        <v>20</v>
      </c>
      <c r="J28">
        <v>26</v>
      </c>
      <c r="K28">
        <v>44</v>
      </c>
      <c r="L28">
        <v>2</v>
      </c>
      <c r="M28">
        <v>19</v>
      </c>
      <c r="N28">
        <v>31</v>
      </c>
      <c r="O28">
        <v>30</v>
      </c>
      <c r="P28">
        <v>18</v>
      </c>
      <c r="Q28">
        <v>11</v>
      </c>
      <c r="R28">
        <v>9</v>
      </c>
      <c r="S28">
        <v>94</v>
      </c>
      <c r="T28">
        <v>22</v>
      </c>
    </row>
    <row r="29" spans="1:21" x14ac:dyDescent="0.25">
      <c r="A29" t="s">
        <v>28</v>
      </c>
      <c r="B29">
        <v>7</v>
      </c>
      <c r="C29">
        <v>5</v>
      </c>
      <c r="D29">
        <v>77</v>
      </c>
      <c r="E29">
        <v>33</v>
      </c>
      <c r="F29">
        <v>3</v>
      </c>
      <c r="G29">
        <v>55</v>
      </c>
      <c r="H29">
        <v>8</v>
      </c>
      <c r="I29">
        <v>20</v>
      </c>
      <c r="J29">
        <v>26</v>
      </c>
      <c r="K29">
        <v>44</v>
      </c>
      <c r="L29">
        <v>2</v>
      </c>
      <c r="M29">
        <v>19</v>
      </c>
      <c r="N29">
        <v>31</v>
      </c>
      <c r="O29">
        <v>30</v>
      </c>
      <c r="P29">
        <v>18</v>
      </c>
      <c r="Q29">
        <v>11</v>
      </c>
      <c r="R29">
        <v>9</v>
      </c>
      <c r="S29">
        <v>94</v>
      </c>
      <c r="T29">
        <v>22</v>
      </c>
    </row>
    <row r="30" spans="1:21" x14ac:dyDescent="0.25">
      <c r="A30" t="s">
        <v>29</v>
      </c>
      <c r="B30">
        <v>7</v>
      </c>
      <c r="C30">
        <v>5</v>
      </c>
      <c r="D30">
        <v>77</v>
      </c>
      <c r="E30">
        <v>33</v>
      </c>
      <c r="F30">
        <v>3</v>
      </c>
      <c r="G30">
        <v>55</v>
      </c>
      <c r="H30">
        <v>8</v>
      </c>
      <c r="I30">
        <v>20</v>
      </c>
      <c r="J30">
        <v>26</v>
      </c>
      <c r="K30">
        <v>44</v>
      </c>
      <c r="L30">
        <v>2</v>
      </c>
      <c r="M30">
        <v>19</v>
      </c>
      <c r="N30">
        <v>31</v>
      </c>
      <c r="O30">
        <v>30</v>
      </c>
      <c r="P30">
        <v>18</v>
      </c>
      <c r="Q30">
        <v>11</v>
      </c>
      <c r="R30">
        <v>9</v>
      </c>
      <c r="S30">
        <v>94</v>
      </c>
      <c r="T30">
        <v>22</v>
      </c>
    </row>
    <row r="31" spans="1:21" x14ac:dyDescent="0.25">
      <c r="A31" t="s">
        <v>30</v>
      </c>
      <c r="B31">
        <v>7</v>
      </c>
      <c r="C31">
        <v>5</v>
      </c>
      <c r="D31">
        <v>77</v>
      </c>
      <c r="E31">
        <v>33</v>
      </c>
      <c r="F31">
        <v>3</v>
      </c>
      <c r="G31">
        <v>55</v>
      </c>
      <c r="H31">
        <v>8</v>
      </c>
      <c r="I31">
        <v>20</v>
      </c>
      <c r="J31">
        <v>26</v>
      </c>
      <c r="K31">
        <v>44</v>
      </c>
      <c r="L31">
        <v>2</v>
      </c>
      <c r="M31">
        <v>19</v>
      </c>
      <c r="N31">
        <v>31</v>
      </c>
      <c r="O31">
        <v>30</v>
      </c>
      <c r="P31">
        <v>18</v>
      </c>
      <c r="Q31">
        <v>11</v>
      </c>
      <c r="R31">
        <v>9</v>
      </c>
      <c r="S31">
        <v>94</v>
      </c>
      <c r="T31">
        <v>22</v>
      </c>
    </row>
    <row r="32" spans="1:21" x14ac:dyDescent="0.25">
      <c r="A32" t="s">
        <v>31</v>
      </c>
      <c r="B32">
        <v>7</v>
      </c>
      <c r="C32">
        <v>5</v>
      </c>
      <c r="D32">
        <v>77</v>
      </c>
      <c r="E32">
        <v>33</v>
      </c>
      <c r="F32">
        <v>3</v>
      </c>
      <c r="G32">
        <v>55</v>
      </c>
      <c r="H32">
        <v>8</v>
      </c>
      <c r="I32">
        <v>20</v>
      </c>
      <c r="J32">
        <v>26</v>
      </c>
      <c r="K32">
        <v>44</v>
      </c>
      <c r="L32">
        <v>2</v>
      </c>
      <c r="M32">
        <v>19</v>
      </c>
      <c r="N32">
        <v>31</v>
      </c>
      <c r="O32">
        <v>30</v>
      </c>
      <c r="P32">
        <v>18</v>
      </c>
      <c r="Q32">
        <v>11</v>
      </c>
      <c r="R32">
        <v>9</v>
      </c>
      <c r="S32">
        <v>94</v>
      </c>
      <c r="T32">
        <v>22</v>
      </c>
    </row>
    <row r="33" spans="1:20" x14ac:dyDescent="0.25">
      <c r="A33" t="s">
        <v>32</v>
      </c>
      <c r="B33">
        <v>7</v>
      </c>
      <c r="C33">
        <v>5</v>
      </c>
      <c r="D33">
        <v>77</v>
      </c>
      <c r="E33">
        <v>33</v>
      </c>
      <c r="F33">
        <v>3</v>
      </c>
      <c r="G33">
        <v>55</v>
      </c>
      <c r="H33">
        <v>8</v>
      </c>
      <c r="I33">
        <v>20</v>
      </c>
      <c r="J33">
        <v>26</v>
      </c>
      <c r="K33">
        <v>44</v>
      </c>
      <c r="L33">
        <v>2</v>
      </c>
      <c r="M33">
        <v>19</v>
      </c>
      <c r="N33">
        <v>31</v>
      </c>
      <c r="O33">
        <v>30</v>
      </c>
      <c r="P33">
        <v>18</v>
      </c>
      <c r="Q33">
        <v>11</v>
      </c>
      <c r="R33">
        <v>9</v>
      </c>
      <c r="S33">
        <v>94</v>
      </c>
      <c r="T33">
        <v>22</v>
      </c>
    </row>
    <row r="34" spans="1:20" x14ac:dyDescent="0.25">
      <c r="A34" t="s">
        <v>33</v>
      </c>
      <c r="B34">
        <v>7</v>
      </c>
      <c r="C34">
        <v>5</v>
      </c>
      <c r="D34">
        <v>77</v>
      </c>
      <c r="E34">
        <v>3</v>
      </c>
      <c r="F34">
        <v>55</v>
      </c>
      <c r="G34">
        <v>33</v>
      </c>
      <c r="H34">
        <v>8</v>
      </c>
      <c r="I34">
        <v>20</v>
      </c>
      <c r="J34">
        <v>26</v>
      </c>
      <c r="K34">
        <v>44</v>
      </c>
      <c r="L34">
        <v>2</v>
      </c>
      <c r="M34">
        <v>19</v>
      </c>
      <c r="N34">
        <v>31</v>
      </c>
      <c r="O34">
        <v>30</v>
      </c>
      <c r="P34">
        <v>18</v>
      </c>
      <c r="Q34">
        <v>11</v>
      </c>
      <c r="R34">
        <v>9</v>
      </c>
      <c r="S34">
        <v>94</v>
      </c>
      <c r="T34">
        <v>22</v>
      </c>
    </row>
    <row r="35" spans="1:20" x14ac:dyDescent="0.25">
      <c r="A35" t="s">
        <v>34</v>
      </c>
      <c r="B35">
        <v>7</v>
      </c>
      <c r="C35">
        <v>5</v>
      </c>
      <c r="D35">
        <v>3</v>
      </c>
      <c r="E35">
        <v>55</v>
      </c>
      <c r="F35">
        <v>77</v>
      </c>
      <c r="G35">
        <v>33</v>
      </c>
      <c r="H35">
        <v>8</v>
      </c>
      <c r="I35">
        <v>20</v>
      </c>
      <c r="J35">
        <v>26</v>
      </c>
      <c r="K35">
        <v>44</v>
      </c>
      <c r="L35">
        <v>2</v>
      </c>
      <c r="M35">
        <v>19</v>
      </c>
      <c r="N35">
        <v>31</v>
      </c>
      <c r="O35">
        <v>30</v>
      </c>
      <c r="P35">
        <v>18</v>
      </c>
      <c r="Q35">
        <v>11</v>
      </c>
      <c r="R35">
        <v>9</v>
      </c>
      <c r="S35">
        <v>94</v>
      </c>
      <c r="T35">
        <v>22</v>
      </c>
    </row>
    <row r="36" spans="1:20" x14ac:dyDescent="0.25">
      <c r="A36" t="s">
        <v>35</v>
      </c>
      <c r="B36">
        <v>5</v>
      </c>
      <c r="C36">
        <v>3</v>
      </c>
      <c r="D36">
        <v>7</v>
      </c>
      <c r="E36">
        <v>55</v>
      </c>
      <c r="F36">
        <v>77</v>
      </c>
      <c r="G36">
        <v>33</v>
      </c>
      <c r="H36">
        <v>8</v>
      </c>
      <c r="I36">
        <v>20</v>
      </c>
      <c r="J36">
        <v>26</v>
      </c>
      <c r="K36">
        <v>44</v>
      </c>
      <c r="L36">
        <v>2</v>
      </c>
      <c r="M36">
        <v>19</v>
      </c>
      <c r="N36">
        <v>31</v>
      </c>
      <c r="O36">
        <v>30</v>
      </c>
      <c r="P36">
        <v>11</v>
      </c>
      <c r="Q36">
        <v>18</v>
      </c>
      <c r="R36">
        <v>9</v>
      </c>
      <c r="S36">
        <v>94</v>
      </c>
      <c r="T36">
        <v>22</v>
      </c>
    </row>
    <row r="37" spans="1:20" x14ac:dyDescent="0.25">
      <c r="A37" t="s">
        <v>36</v>
      </c>
      <c r="B37">
        <v>5</v>
      </c>
      <c r="C37">
        <v>3</v>
      </c>
      <c r="D37">
        <v>7</v>
      </c>
      <c r="E37">
        <v>55</v>
      </c>
      <c r="F37">
        <v>77</v>
      </c>
      <c r="G37">
        <v>33</v>
      </c>
      <c r="H37">
        <v>8</v>
      </c>
      <c r="I37">
        <v>20</v>
      </c>
      <c r="J37">
        <v>26</v>
      </c>
      <c r="K37">
        <v>44</v>
      </c>
      <c r="L37">
        <v>2</v>
      </c>
      <c r="M37">
        <v>19</v>
      </c>
      <c r="N37">
        <v>31</v>
      </c>
      <c r="O37">
        <v>30</v>
      </c>
      <c r="P37">
        <v>11</v>
      </c>
      <c r="Q37">
        <v>18</v>
      </c>
      <c r="R37">
        <v>9</v>
      </c>
      <c r="S37">
        <v>94</v>
      </c>
      <c r="T37">
        <v>22</v>
      </c>
    </row>
    <row r="38" spans="1:20" x14ac:dyDescent="0.25">
      <c r="A38" t="s">
        <v>37</v>
      </c>
      <c r="B38">
        <v>5</v>
      </c>
      <c r="C38">
        <v>3</v>
      </c>
      <c r="D38">
        <v>7</v>
      </c>
      <c r="E38">
        <v>55</v>
      </c>
      <c r="F38">
        <v>77</v>
      </c>
      <c r="G38">
        <v>33</v>
      </c>
      <c r="H38">
        <v>8</v>
      </c>
      <c r="I38">
        <v>20</v>
      </c>
      <c r="J38">
        <v>44</v>
      </c>
      <c r="K38">
        <v>2</v>
      </c>
      <c r="L38">
        <v>19</v>
      </c>
      <c r="M38">
        <v>26</v>
      </c>
      <c r="N38">
        <v>30</v>
      </c>
      <c r="O38">
        <v>11</v>
      </c>
      <c r="P38">
        <v>18</v>
      </c>
      <c r="Q38">
        <v>31</v>
      </c>
      <c r="R38">
        <v>9</v>
      </c>
      <c r="S38">
        <v>94</v>
      </c>
      <c r="T38">
        <v>22</v>
      </c>
    </row>
    <row r="39" spans="1:20" x14ac:dyDescent="0.25">
      <c r="A39" t="s">
        <v>38</v>
      </c>
      <c r="B39">
        <v>5</v>
      </c>
      <c r="C39">
        <v>3</v>
      </c>
      <c r="D39">
        <v>7</v>
      </c>
      <c r="E39">
        <v>77</v>
      </c>
      <c r="F39">
        <v>33</v>
      </c>
      <c r="G39">
        <v>8</v>
      </c>
      <c r="H39">
        <v>44</v>
      </c>
      <c r="I39">
        <v>2</v>
      </c>
      <c r="J39">
        <v>55</v>
      </c>
      <c r="K39">
        <v>20</v>
      </c>
      <c r="L39">
        <v>19</v>
      </c>
      <c r="M39">
        <v>26</v>
      </c>
      <c r="N39">
        <v>30</v>
      </c>
      <c r="O39">
        <v>11</v>
      </c>
      <c r="P39">
        <v>18</v>
      </c>
      <c r="Q39">
        <v>31</v>
      </c>
      <c r="R39">
        <v>9</v>
      </c>
      <c r="S39">
        <v>94</v>
      </c>
      <c r="T39">
        <v>22</v>
      </c>
    </row>
    <row r="40" spans="1:20" x14ac:dyDescent="0.25">
      <c r="A40" t="s">
        <v>39</v>
      </c>
      <c r="B40">
        <v>5</v>
      </c>
      <c r="C40">
        <v>7</v>
      </c>
      <c r="D40">
        <v>3</v>
      </c>
      <c r="E40">
        <v>77</v>
      </c>
      <c r="F40">
        <v>33</v>
      </c>
      <c r="G40">
        <v>8</v>
      </c>
      <c r="H40">
        <v>44</v>
      </c>
      <c r="I40">
        <v>2</v>
      </c>
      <c r="J40">
        <v>55</v>
      </c>
      <c r="K40">
        <v>20</v>
      </c>
      <c r="L40">
        <v>26</v>
      </c>
      <c r="M40">
        <v>30</v>
      </c>
      <c r="N40">
        <v>11</v>
      </c>
      <c r="O40">
        <v>18</v>
      </c>
      <c r="P40">
        <v>31</v>
      </c>
      <c r="Q40">
        <v>19</v>
      </c>
      <c r="R40">
        <v>9</v>
      </c>
      <c r="S40">
        <v>94</v>
      </c>
      <c r="T40">
        <v>22</v>
      </c>
    </row>
    <row r="41" spans="1:20" x14ac:dyDescent="0.25">
      <c r="A41" t="s">
        <v>40</v>
      </c>
      <c r="B41">
        <v>5</v>
      </c>
      <c r="C41">
        <v>7</v>
      </c>
      <c r="D41">
        <v>3</v>
      </c>
      <c r="E41">
        <v>77</v>
      </c>
      <c r="F41">
        <v>33</v>
      </c>
      <c r="G41">
        <v>8</v>
      </c>
      <c r="H41">
        <v>44</v>
      </c>
      <c r="I41">
        <v>2</v>
      </c>
      <c r="J41">
        <v>55</v>
      </c>
      <c r="K41">
        <v>20</v>
      </c>
      <c r="L41">
        <v>26</v>
      </c>
      <c r="M41">
        <v>30</v>
      </c>
      <c r="N41">
        <v>11</v>
      </c>
      <c r="O41">
        <v>18</v>
      </c>
      <c r="P41">
        <v>19</v>
      </c>
      <c r="Q41">
        <v>31</v>
      </c>
      <c r="R41">
        <v>9</v>
      </c>
      <c r="S41">
        <v>94</v>
      </c>
      <c r="T41">
        <v>22</v>
      </c>
    </row>
    <row r="42" spans="1:20" x14ac:dyDescent="0.25">
      <c r="A42" t="s">
        <v>41</v>
      </c>
      <c r="B42">
        <v>5</v>
      </c>
      <c r="C42">
        <v>7</v>
      </c>
      <c r="D42">
        <v>3</v>
      </c>
      <c r="E42">
        <v>77</v>
      </c>
      <c r="F42">
        <v>33</v>
      </c>
      <c r="G42">
        <v>44</v>
      </c>
      <c r="H42">
        <v>2</v>
      </c>
      <c r="I42">
        <v>55</v>
      </c>
      <c r="J42">
        <v>8</v>
      </c>
      <c r="K42">
        <v>20</v>
      </c>
      <c r="L42">
        <v>26</v>
      </c>
      <c r="M42">
        <v>30</v>
      </c>
      <c r="N42">
        <v>11</v>
      </c>
      <c r="O42">
        <v>18</v>
      </c>
      <c r="P42">
        <v>19</v>
      </c>
      <c r="Q42">
        <v>9</v>
      </c>
      <c r="R42">
        <v>31</v>
      </c>
      <c r="S42">
        <v>94</v>
      </c>
      <c r="T42">
        <v>22</v>
      </c>
    </row>
    <row r="43" spans="1:20" x14ac:dyDescent="0.25">
      <c r="A43" t="s">
        <v>42</v>
      </c>
      <c r="B43">
        <v>5</v>
      </c>
      <c r="C43">
        <v>7</v>
      </c>
      <c r="D43">
        <v>3</v>
      </c>
      <c r="E43">
        <v>77</v>
      </c>
      <c r="F43">
        <v>33</v>
      </c>
      <c r="G43">
        <v>44</v>
      </c>
      <c r="H43">
        <v>2</v>
      </c>
      <c r="I43">
        <v>55</v>
      </c>
      <c r="J43">
        <v>8</v>
      </c>
      <c r="K43">
        <v>20</v>
      </c>
      <c r="L43">
        <v>26</v>
      </c>
      <c r="M43">
        <v>30</v>
      </c>
      <c r="N43">
        <v>11</v>
      </c>
      <c r="O43">
        <v>19</v>
      </c>
      <c r="P43">
        <v>18</v>
      </c>
      <c r="Q43">
        <v>9</v>
      </c>
      <c r="R43">
        <v>31</v>
      </c>
      <c r="S43">
        <v>94</v>
      </c>
      <c r="T43">
        <v>22</v>
      </c>
    </row>
    <row r="44" spans="1:20" x14ac:dyDescent="0.25">
      <c r="A44" t="s">
        <v>43</v>
      </c>
      <c r="B44">
        <v>5</v>
      </c>
      <c r="C44">
        <v>7</v>
      </c>
      <c r="D44">
        <v>3</v>
      </c>
      <c r="E44">
        <v>77</v>
      </c>
      <c r="F44">
        <v>33</v>
      </c>
      <c r="G44">
        <v>44</v>
      </c>
      <c r="H44">
        <v>2</v>
      </c>
      <c r="I44">
        <v>55</v>
      </c>
      <c r="J44">
        <v>8</v>
      </c>
      <c r="K44">
        <v>26</v>
      </c>
      <c r="L44">
        <v>11</v>
      </c>
      <c r="M44">
        <v>19</v>
      </c>
      <c r="N44">
        <v>20</v>
      </c>
      <c r="O44">
        <v>30</v>
      </c>
      <c r="P44">
        <v>18</v>
      </c>
      <c r="Q44">
        <v>9</v>
      </c>
      <c r="R44">
        <v>31</v>
      </c>
      <c r="S44">
        <v>94</v>
      </c>
      <c r="T44">
        <v>22</v>
      </c>
    </row>
    <row r="45" spans="1:20" x14ac:dyDescent="0.25">
      <c r="A45" t="s">
        <v>44</v>
      </c>
      <c r="B45">
        <v>5</v>
      </c>
      <c r="C45">
        <v>7</v>
      </c>
      <c r="D45">
        <v>3</v>
      </c>
      <c r="E45">
        <v>77</v>
      </c>
      <c r="F45">
        <v>33</v>
      </c>
      <c r="G45">
        <v>44</v>
      </c>
      <c r="H45">
        <v>55</v>
      </c>
      <c r="I45">
        <v>8</v>
      </c>
      <c r="J45">
        <v>26</v>
      </c>
      <c r="K45">
        <v>2</v>
      </c>
      <c r="L45">
        <v>11</v>
      </c>
      <c r="M45">
        <v>19</v>
      </c>
      <c r="N45">
        <v>20</v>
      </c>
      <c r="O45">
        <v>30</v>
      </c>
      <c r="P45">
        <v>18</v>
      </c>
      <c r="Q45">
        <v>9</v>
      </c>
      <c r="R45">
        <v>31</v>
      </c>
      <c r="S45">
        <v>94</v>
      </c>
      <c r="T45">
        <v>22</v>
      </c>
    </row>
    <row r="46" spans="1:20" x14ac:dyDescent="0.25">
      <c r="A46" t="s">
        <v>45</v>
      </c>
      <c r="B46">
        <v>5</v>
      </c>
      <c r="C46">
        <v>7</v>
      </c>
      <c r="D46">
        <v>3</v>
      </c>
      <c r="E46">
        <v>77</v>
      </c>
      <c r="F46">
        <v>33</v>
      </c>
      <c r="G46">
        <v>44</v>
      </c>
      <c r="H46">
        <v>55</v>
      </c>
      <c r="I46">
        <v>8</v>
      </c>
      <c r="J46">
        <v>26</v>
      </c>
      <c r="K46">
        <v>2</v>
      </c>
      <c r="L46">
        <v>11</v>
      </c>
      <c r="M46">
        <v>19</v>
      </c>
      <c r="N46">
        <v>20</v>
      </c>
      <c r="O46">
        <v>30</v>
      </c>
      <c r="P46">
        <v>18</v>
      </c>
      <c r="Q46">
        <v>9</v>
      </c>
      <c r="R46">
        <v>31</v>
      </c>
      <c r="S46">
        <v>94</v>
      </c>
      <c r="T46">
        <v>22</v>
      </c>
    </row>
    <row r="47" spans="1:20" x14ac:dyDescent="0.25">
      <c r="A47" t="s">
        <v>46</v>
      </c>
      <c r="B47">
        <v>5</v>
      </c>
      <c r="C47">
        <v>7</v>
      </c>
      <c r="D47">
        <v>3</v>
      </c>
      <c r="E47">
        <v>77</v>
      </c>
      <c r="F47">
        <v>33</v>
      </c>
      <c r="G47">
        <v>44</v>
      </c>
      <c r="H47">
        <v>55</v>
      </c>
      <c r="I47">
        <v>8</v>
      </c>
      <c r="J47">
        <v>26</v>
      </c>
      <c r="K47">
        <v>2</v>
      </c>
      <c r="L47">
        <v>11</v>
      </c>
      <c r="M47">
        <v>19</v>
      </c>
      <c r="N47">
        <v>20</v>
      </c>
      <c r="O47">
        <v>30</v>
      </c>
      <c r="P47">
        <v>18</v>
      </c>
      <c r="Q47">
        <v>9</v>
      </c>
      <c r="R47">
        <v>31</v>
      </c>
      <c r="S47">
        <v>94</v>
      </c>
      <c r="T47">
        <v>22</v>
      </c>
    </row>
    <row r="48" spans="1:20" x14ac:dyDescent="0.25">
      <c r="A48" t="s">
        <v>47</v>
      </c>
      <c r="B48">
        <v>5</v>
      </c>
      <c r="C48">
        <v>7</v>
      </c>
      <c r="D48">
        <v>3</v>
      </c>
      <c r="E48">
        <v>77</v>
      </c>
      <c r="F48">
        <v>33</v>
      </c>
      <c r="G48">
        <v>55</v>
      </c>
      <c r="H48">
        <v>44</v>
      </c>
      <c r="I48">
        <v>8</v>
      </c>
      <c r="J48">
        <v>26</v>
      </c>
      <c r="K48">
        <v>2</v>
      </c>
      <c r="L48">
        <v>11</v>
      </c>
      <c r="M48">
        <v>19</v>
      </c>
      <c r="N48">
        <v>20</v>
      </c>
      <c r="O48">
        <v>30</v>
      </c>
      <c r="P48">
        <v>18</v>
      </c>
      <c r="Q48">
        <v>9</v>
      </c>
      <c r="R48">
        <v>31</v>
      </c>
      <c r="S48">
        <v>94</v>
      </c>
      <c r="T48">
        <v>22</v>
      </c>
    </row>
    <row r="49" spans="1:20" x14ac:dyDescent="0.25">
      <c r="A49" t="s">
        <v>48</v>
      </c>
      <c r="B49">
        <v>5</v>
      </c>
      <c r="C49">
        <v>7</v>
      </c>
      <c r="D49">
        <v>3</v>
      </c>
      <c r="E49">
        <v>77</v>
      </c>
      <c r="F49">
        <v>33</v>
      </c>
      <c r="G49">
        <v>55</v>
      </c>
      <c r="H49">
        <v>44</v>
      </c>
      <c r="I49">
        <v>8</v>
      </c>
      <c r="J49">
        <v>26</v>
      </c>
      <c r="K49">
        <v>2</v>
      </c>
      <c r="L49">
        <v>11</v>
      </c>
      <c r="M49">
        <v>19</v>
      </c>
      <c r="N49">
        <v>20</v>
      </c>
      <c r="O49">
        <v>30</v>
      </c>
      <c r="P49">
        <v>18</v>
      </c>
      <c r="Q49">
        <v>9</v>
      </c>
      <c r="R49">
        <v>31</v>
      </c>
      <c r="S49">
        <v>94</v>
      </c>
      <c r="T49">
        <v>22</v>
      </c>
    </row>
    <row r="50" spans="1:20" x14ac:dyDescent="0.25">
      <c r="A50" t="s">
        <v>49</v>
      </c>
      <c r="B50">
        <v>5</v>
      </c>
      <c r="C50">
        <v>7</v>
      </c>
      <c r="D50">
        <v>3</v>
      </c>
      <c r="E50">
        <v>77</v>
      </c>
      <c r="F50">
        <v>33</v>
      </c>
      <c r="G50">
        <v>55</v>
      </c>
      <c r="H50">
        <v>44</v>
      </c>
      <c r="I50">
        <v>8</v>
      </c>
      <c r="J50">
        <v>26</v>
      </c>
      <c r="K50">
        <v>2</v>
      </c>
      <c r="L50">
        <v>11</v>
      </c>
      <c r="M50">
        <v>19</v>
      </c>
      <c r="N50">
        <v>20</v>
      </c>
      <c r="O50">
        <v>30</v>
      </c>
      <c r="P50">
        <v>18</v>
      </c>
      <c r="Q50">
        <v>9</v>
      </c>
      <c r="R50">
        <v>31</v>
      </c>
      <c r="S50">
        <v>94</v>
      </c>
      <c r="T50">
        <v>22</v>
      </c>
    </row>
    <row r="51" spans="1:20" x14ac:dyDescent="0.25">
      <c r="A51" t="s">
        <v>50</v>
      </c>
      <c r="B51">
        <v>5</v>
      </c>
      <c r="C51">
        <v>7</v>
      </c>
      <c r="D51">
        <v>3</v>
      </c>
      <c r="E51">
        <v>77</v>
      </c>
      <c r="F51">
        <v>33</v>
      </c>
      <c r="G51">
        <v>55</v>
      </c>
      <c r="H51">
        <v>44</v>
      </c>
      <c r="I51">
        <v>8</v>
      </c>
      <c r="J51">
        <v>26</v>
      </c>
      <c r="K51">
        <v>2</v>
      </c>
      <c r="L51">
        <v>11</v>
      </c>
      <c r="M51">
        <v>19</v>
      </c>
      <c r="N51">
        <v>20</v>
      </c>
      <c r="O51">
        <v>30</v>
      </c>
      <c r="P51">
        <v>18</v>
      </c>
      <c r="Q51">
        <v>9</v>
      </c>
      <c r="R51">
        <v>31</v>
      </c>
      <c r="S51">
        <v>94</v>
      </c>
      <c r="T51">
        <v>22</v>
      </c>
    </row>
    <row r="52" spans="1:20" x14ac:dyDescent="0.25">
      <c r="A52" t="s">
        <v>51</v>
      </c>
      <c r="B52">
        <v>5</v>
      </c>
      <c r="C52">
        <v>7</v>
      </c>
      <c r="D52">
        <v>3</v>
      </c>
      <c r="E52">
        <v>77</v>
      </c>
      <c r="F52">
        <v>33</v>
      </c>
      <c r="G52">
        <v>55</v>
      </c>
      <c r="H52">
        <v>44</v>
      </c>
      <c r="I52">
        <v>8</v>
      </c>
      <c r="J52">
        <v>26</v>
      </c>
      <c r="K52">
        <v>2</v>
      </c>
      <c r="L52">
        <v>11</v>
      </c>
      <c r="M52">
        <v>19</v>
      </c>
      <c r="N52">
        <v>20</v>
      </c>
      <c r="O52">
        <v>30</v>
      </c>
      <c r="P52">
        <v>18</v>
      </c>
      <c r="Q52">
        <v>9</v>
      </c>
      <c r="R52">
        <v>31</v>
      </c>
      <c r="S52">
        <v>94</v>
      </c>
      <c r="T52">
        <v>22</v>
      </c>
    </row>
    <row r="53" spans="1:20" x14ac:dyDescent="0.25">
      <c r="A53" t="s">
        <v>52</v>
      </c>
      <c r="B53">
        <v>5</v>
      </c>
      <c r="C53">
        <v>7</v>
      </c>
      <c r="D53">
        <v>3</v>
      </c>
      <c r="E53">
        <v>77</v>
      </c>
      <c r="F53">
        <v>33</v>
      </c>
      <c r="G53">
        <v>55</v>
      </c>
      <c r="H53">
        <v>44</v>
      </c>
      <c r="I53">
        <v>8</v>
      </c>
      <c r="J53">
        <v>26</v>
      </c>
      <c r="K53">
        <v>2</v>
      </c>
      <c r="L53">
        <v>11</v>
      </c>
      <c r="M53">
        <v>19</v>
      </c>
      <c r="N53">
        <v>20</v>
      </c>
      <c r="O53">
        <v>30</v>
      </c>
      <c r="P53">
        <v>18</v>
      </c>
      <c r="Q53">
        <v>9</v>
      </c>
      <c r="R53">
        <v>31</v>
      </c>
      <c r="S53">
        <v>94</v>
      </c>
      <c r="T53">
        <v>22</v>
      </c>
    </row>
    <row r="54" spans="1:20" x14ac:dyDescent="0.25">
      <c r="A54" t="s">
        <v>53</v>
      </c>
      <c r="B54">
        <v>5</v>
      </c>
      <c r="C54">
        <v>7</v>
      </c>
      <c r="D54">
        <v>3</v>
      </c>
      <c r="E54">
        <v>77</v>
      </c>
      <c r="F54">
        <v>33</v>
      </c>
      <c r="G54">
        <v>55</v>
      </c>
      <c r="H54">
        <v>44</v>
      </c>
      <c r="I54">
        <v>8</v>
      </c>
      <c r="J54">
        <v>26</v>
      </c>
      <c r="K54">
        <v>2</v>
      </c>
      <c r="L54">
        <v>11</v>
      </c>
      <c r="M54">
        <v>19</v>
      </c>
      <c r="N54">
        <v>20</v>
      </c>
      <c r="O54">
        <v>30</v>
      </c>
      <c r="P54">
        <v>18</v>
      </c>
      <c r="Q54">
        <v>9</v>
      </c>
      <c r="R54">
        <v>31</v>
      </c>
      <c r="S54">
        <v>94</v>
      </c>
      <c r="T54">
        <v>22</v>
      </c>
    </row>
    <row r="55" spans="1:20" x14ac:dyDescent="0.25">
      <c r="A55" t="s">
        <v>54</v>
      </c>
      <c r="B55">
        <v>5</v>
      </c>
      <c r="C55">
        <v>7</v>
      </c>
      <c r="D55">
        <v>3</v>
      </c>
      <c r="E55">
        <v>77</v>
      </c>
      <c r="F55">
        <v>33</v>
      </c>
      <c r="G55">
        <v>55</v>
      </c>
      <c r="H55">
        <v>44</v>
      </c>
      <c r="I55">
        <v>8</v>
      </c>
      <c r="J55">
        <v>26</v>
      </c>
      <c r="K55">
        <v>2</v>
      </c>
      <c r="L55">
        <v>11</v>
      </c>
      <c r="M55">
        <v>19</v>
      </c>
      <c r="N55">
        <v>20</v>
      </c>
      <c r="O55">
        <v>30</v>
      </c>
      <c r="P55">
        <v>18</v>
      </c>
      <c r="Q55">
        <v>9</v>
      </c>
      <c r="R55">
        <v>31</v>
      </c>
      <c r="S55">
        <v>94</v>
      </c>
      <c r="T55">
        <v>22</v>
      </c>
    </row>
    <row r="56" spans="1:20" x14ac:dyDescent="0.25">
      <c r="A56" t="s">
        <v>55</v>
      </c>
      <c r="B56">
        <v>5</v>
      </c>
      <c r="C56">
        <v>7</v>
      </c>
      <c r="D56">
        <v>3</v>
      </c>
      <c r="E56">
        <v>77</v>
      </c>
      <c r="F56">
        <v>33</v>
      </c>
      <c r="G56">
        <v>55</v>
      </c>
      <c r="H56">
        <v>44</v>
      </c>
      <c r="I56">
        <v>8</v>
      </c>
      <c r="J56">
        <v>26</v>
      </c>
      <c r="K56">
        <v>2</v>
      </c>
      <c r="L56">
        <v>11</v>
      </c>
      <c r="M56">
        <v>19</v>
      </c>
      <c r="N56">
        <v>20</v>
      </c>
      <c r="O56">
        <v>30</v>
      </c>
      <c r="P56">
        <v>18</v>
      </c>
      <c r="Q56">
        <v>9</v>
      </c>
      <c r="R56">
        <v>31</v>
      </c>
      <c r="S56">
        <v>94</v>
      </c>
      <c r="T56">
        <v>22</v>
      </c>
    </row>
    <row r="57" spans="1:20" x14ac:dyDescent="0.25">
      <c r="A57" t="s">
        <v>56</v>
      </c>
      <c r="B57">
        <v>5</v>
      </c>
      <c r="C57">
        <v>7</v>
      </c>
      <c r="D57">
        <v>3</v>
      </c>
      <c r="E57">
        <v>77</v>
      </c>
      <c r="F57">
        <v>33</v>
      </c>
      <c r="G57">
        <v>55</v>
      </c>
      <c r="H57">
        <v>44</v>
      </c>
      <c r="I57">
        <v>8</v>
      </c>
      <c r="J57">
        <v>26</v>
      </c>
      <c r="K57">
        <v>2</v>
      </c>
      <c r="L57">
        <v>11</v>
      </c>
      <c r="M57">
        <v>19</v>
      </c>
      <c r="N57">
        <v>20</v>
      </c>
      <c r="O57">
        <v>30</v>
      </c>
      <c r="P57">
        <v>18</v>
      </c>
      <c r="Q57">
        <v>9</v>
      </c>
      <c r="R57">
        <v>31</v>
      </c>
      <c r="S57">
        <v>94</v>
      </c>
      <c r="T57">
        <v>22</v>
      </c>
    </row>
    <row r="58" spans="1:20" x14ac:dyDescent="0.25">
      <c r="A58" t="s">
        <v>57</v>
      </c>
      <c r="B58">
        <v>5</v>
      </c>
      <c r="C58">
        <v>7</v>
      </c>
      <c r="D58">
        <v>3</v>
      </c>
      <c r="E58">
        <v>77</v>
      </c>
      <c r="F58">
        <v>33</v>
      </c>
      <c r="G58">
        <v>55</v>
      </c>
      <c r="H58">
        <v>44</v>
      </c>
      <c r="I58">
        <v>8</v>
      </c>
      <c r="J58">
        <v>26</v>
      </c>
      <c r="K58">
        <v>2</v>
      </c>
      <c r="L58">
        <v>11</v>
      </c>
      <c r="M58">
        <v>19</v>
      </c>
      <c r="N58">
        <v>20</v>
      </c>
      <c r="O58">
        <v>30</v>
      </c>
      <c r="P58">
        <v>18</v>
      </c>
      <c r="Q58">
        <v>9</v>
      </c>
      <c r="R58">
        <v>31</v>
      </c>
      <c r="S58">
        <v>94</v>
      </c>
      <c r="T58">
        <v>22</v>
      </c>
    </row>
    <row r="59" spans="1:20" x14ac:dyDescent="0.25">
      <c r="A59" t="s">
        <v>58</v>
      </c>
      <c r="B59">
        <v>5</v>
      </c>
      <c r="C59">
        <v>7</v>
      </c>
      <c r="D59">
        <v>3</v>
      </c>
      <c r="E59">
        <v>77</v>
      </c>
      <c r="F59">
        <v>33</v>
      </c>
      <c r="G59">
        <v>55</v>
      </c>
      <c r="H59">
        <v>44</v>
      </c>
      <c r="I59">
        <v>8</v>
      </c>
      <c r="J59">
        <v>26</v>
      </c>
      <c r="K59">
        <v>2</v>
      </c>
      <c r="L59">
        <v>11</v>
      </c>
      <c r="M59">
        <v>19</v>
      </c>
      <c r="N59">
        <v>20</v>
      </c>
      <c r="O59">
        <v>30</v>
      </c>
      <c r="P59">
        <v>18</v>
      </c>
      <c r="Q59">
        <v>9</v>
      </c>
      <c r="R59">
        <v>31</v>
      </c>
      <c r="S59">
        <v>94</v>
      </c>
      <c r="T59">
        <v>22</v>
      </c>
    </row>
    <row r="60" spans="1:20" x14ac:dyDescent="0.25">
      <c r="A60" t="s">
        <v>59</v>
      </c>
      <c r="B60">
        <v>5</v>
      </c>
      <c r="C60">
        <v>7</v>
      </c>
      <c r="D60">
        <v>3</v>
      </c>
      <c r="E60">
        <v>77</v>
      </c>
      <c r="F60">
        <v>33</v>
      </c>
      <c r="G60">
        <v>55</v>
      </c>
      <c r="H60">
        <v>44</v>
      </c>
      <c r="I60">
        <v>8</v>
      </c>
      <c r="J60">
        <v>26</v>
      </c>
      <c r="K60">
        <v>2</v>
      </c>
      <c r="L60">
        <v>11</v>
      </c>
      <c r="M60">
        <v>19</v>
      </c>
      <c r="N60">
        <v>20</v>
      </c>
      <c r="O60">
        <v>30</v>
      </c>
      <c r="P60">
        <v>18</v>
      </c>
      <c r="Q60">
        <v>9</v>
      </c>
      <c r="R60">
        <v>31</v>
      </c>
    </row>
    <row r="61" spans="1:20" x14ac:dyDescent="0.25">
      <c r="A61" t="s">
        <v>85</v>
      </c>
      <c r="B61">
        <v>5</v>
      </c>
      <c r="C61">
        <v>7</v>
      </c>
      <c r="D61">
        <v>3</v>
      </c>
      <c r="E61">
        <v>77</v>
      </c>
      <c r="F61">
        <v>33</v>
      </c>
      <c r="G61">
        <v>55</v>
      </c>
      <c r="H61">
        <v>44</v>
      </c>
      <c r="I61">
        <v>8</v>
      </c>
      <c r="J61">
        <v>26</v>
      </c>
      <c r="K61">
        <v>2</v>
      </c>
      <c r="L61">
        <v>11</v>
      </c>
      <c r="M61">
        <v>19</v>
      </c>
      <c r="N61">
        <v>20</v>
      </c>
      <c r="O61">
        <v>30</v>
      </c>
      <c r="P61">
        <v>18</v>
      </c>
      <c r="Q61">
        <v>9</v>
      </c>
      <c r="R61">
        <v>31</v>
      </c>
    </row>
    <row r="62" spans="1:20" x14ac:dyDescent="0.25">
      <c r="A62" t="s">
        <v>86</v>
      </c>
      <c r="B62">
        <v>5</v>
      </c>
      <c r="C62">
        <v>7</v>
      </c>
      <c r="D62">
        <v>3</v>
      </c>
      <c r="E62">
        <v>77</v>
      </c>
      <c r="F62">
        <v>33</v>
      </c>
      <c r="G62">
        <v>55</v>
      </c>
      <c r="H62">
        <v>44</v>
      </c>
      <c r="I62">
        <v>8</v>
      </c>
      <c r="J62">
        <v>26</v>
      </c>
      <c r="K62">
        <v>2</v>
      </c>
      <c r="L62">
        <v>11</v>
      </c>
      <c r="M62">
        <v>19</v>
      </c>
      <c r="N62">
        <v>20</v>
      </c>
      <c r="O62">
        <v>30</v>
      </c>
      <c r="P62">
        <v>18</v>
      </c>
      <c r="Q62">
        <v>9</v>
      </c>
      <c r="R62">
        <v>31</v>
      </c>
    </row>
    <row r="63" spans="1:20" x14ac:dyDescent="0.25">
      <c r="A63" t="s">
        <v>87</v>
      </c>
      <c r="B63">
        <v>5</v>
      </c>
      <c r="C63">
        <v>7</v>
      </c>
      <c r="D63">
        <v>3</v>
      </c>
      <c r="E63">
        <v>77</v>
      </c>
      <c r="F63">
        <v>33</v>
      </c>
      <c r="G63">
        <v>55</v>
      </c>
      <c r="H63">
        <v>44</v>
      </c>
      <c r="I63">
        <v>8</v>
      </c>
      <c r="J63">
        <v>26</v>
      </c>
      <c r="K63">
        <v>2</v>
      </c>
      <c r="L63">
        <v>11</v>
      </c>
      <c r="M63">
        <v>19</v>
      </c>
      <c r="N63">
        <v>20</v>
      </c>
      <c r="O63">
        <v>30</v>
      </c>
      <c r="P63">
        <v>18</v>
      </c>
      <c r="Q63">
        <v>9</v>
      </c>
      <c r="R63">
        <v>31</v>
      </c>
    </row>
    <row r="64" spans="1:20" x14ac:dyDescent="0.25">
      <c r="A64" t="s">
        <v>88</v>
      </c>
      <c r="B64">
        <v>5</v>
      </c>
      <c r="C64">
        <v>7</v>
      </c>
      <c r="D64">
        <v>3</v>
      </c>
      <c r="E64">
        <v>77</v>
      </c>
      <c r="F64">
        <v>33</v>
      </c>
      <c r="G64">
        <v>55</v>
      </c>
      <c r="H64">
        <v>44</v>
      </c>
      <c r="I64">
        <v>8</v>
      </c>
      <c r="J64">
        <v>26</v>
      </c>
      <c r="K64">
        <v>2</v>
      </c>
      <c r="L64">
        <v>11</v>
      </c>
      <c r="M64">
        <v>19</v>
      </c>
      <c r="N64">
        <v>20</v>
      </c>
      <c r="O64">
        <v>30</v>
      </c>
      <c r="P64">
        <v>18</v>
      </c>
      <c r="Q64">
        <v>9</v>
      </c>
      <c r="R64">
        <v>31</v>
      </c>
    </row>
    <row r="65" spans="1:18" x14ac:dyDescent="0.25">
      <c r="A65" t="s">
        <v>89</v>
      </c>
      <c r="B65">
        <v>5</v>
      </c>
      <c r="C65">
        <v>7</v>
      </c>
      <c r="D65">
        <v>3</v>
      </c>
      <c r="E65">
        <v>77</v>
      </c>
      <c r="F65">
        <v>33</v>
      </c>
      <c r="G65">
        <v>55</v>
      </c>
      <c r="H65">
        <v>44</v>
      </c>
      <c r="I65">
        <v>8</v>
      </c>
      <c r="J65">
        <v>26</v>
      </c>
      <c r="K65">
        <v>2</v>
      </c>
      <c r="L65">
        <v>11</v>
      </c>
      <c r="M65">
        <v>19</v>
      </c>
      <c r="N65">
        <v>20</v>
      </c>
      <c r="O65">
        <v>30</v>
      </c>
      <c r="P65">
        <v>18</v>
      </c>
      <c r="Q65">
        <v>9</v>
      </c>
      <c r="R65">
        <v>31</v>
      </c>
    </row>
    <row r="66" spans="1:18" x14ac:dyDescent="0.25">
      <c r="A66" t="s">
        <v>90</v>
      </c>
      <c r="B66">
        <v>5</v>
      </c>
      <c r="C66">
        <v>7</v>
      </c>
      <c r="D66">
        <v>3</v>
      </c>
      <c r="E66">
        <v>77</v>
      </c>
      <c r="F66">
        <v>33</v>
      </c>
      <c r="G66">
        <v>55</v>
      </c>
      <c r="H66">
        <v>44</v>
      </c>
      <c r="I66">
        <v>8</v>
      </c>
      <c r="J66">
        <v>26</v>
      </c>
      <c r="K66">
        <v>2</v>
      </c>
      <c r="L66">
        <v>11</v>
      </c>
      <c r="M66">
        <v>19</v>
      </c>
      <c r="N66">
        <v>20</v>
      </c>
      <c r="O66">
        <v>30</v>
      </c>
      <c r="P66">
        <v>18</v>
      </c>
      <c r="Q66">
        <v>31</v>
      </c>
    </row>
    <row r="67" spans="1:18" x14ac:dyDescent="0.25">
      <c r="A67" t="s">
        <v>91</v>
      </c>
      <c r="B67">
        <v>5</v>
      </c>
      <c r="C67">
        <v>7</v>
      </c>
      <c r="D67">
        <v>3</v>
      </c>
      <c r="E67">
        <v>77</v>
      </c>
      <c r="F67">
        <v>33</v>
      </c>
      <c r="G67">
        <v>55</v>
      </c>
      <c r="H67">
        <v>44</v>
      </c>
      <c r="I67">
        <v>8</v>
      </c>
      <c r="J67">
        <v>26</v>
      </c>
      <c r="K67">
        <v>2</v>
      </c>
      <c r="L67">
        <v>11</v>
      </c>
      <c r="M67">
        <v>19</v>
      </c>
      <c r="N67">
        <v>20</v>
      </c>
      <c r="O67">
        <v>30</v>
      </c>
      <c r="P67">
        <v>18</v>
      </c>
      <c r="Q67">
        <v>31</v>
      </c>
    </row>
    <row r="68" spans="1:18" x14ac:dyDescent="0.25">
      <c r="A68" t="s">
        <v>92</v>
      </c>
      <c r="B68">
        <v>5</v>
      </c>
      <c r="C68">
        <v>7</v>
      </c>
      <c r="D68">
        <v>3</v>
      </c>
      <c r="E68">
        <v>77</v>
      </c>
      <c r="F68">
        <v>33</v>
      </c>
      <c r="G68">
        <v>55</v>
      </c>
      <c r="H68">
        <v>44</v>
      </c>
      <c r="I68">
        <v>8</v>
      </c>
      <c r="J68">
        <v>26</v>
      </c>
      <c r="K68">
        <v>2</v>
      </c>
      <c r="L68">
        <v>11</v>
      </c>
      <c r="M68">
        <v>19</v>
      </c>
      <c r="N68">
        <v>20</v>
      </c>
      <c r="O68">
        <v>30</v>
      </c>
      <c r="P68">
        <v>31</v>
      </c>
      <c r="Q68">
        <v>18</v>
      </c>
    </row>
    <row r="69" spans="1:18" x14ac:dyDescent="0.25">
      <c r="A69" t="s">
        <v>93</v>
      </c>
      <c r="B69">
        <v>5</v>
      </c>
      <c r="C69">
        <v>7</v>
      </c>
      <c r="D69">
        <v>3</v>
      </c>
      <c r="E69">
        <v>77</v>
      </c>
      <c r="F69">
        <v>33</v>
      </c>
      <c r="G69">
        <v>55</v>
      </c>
      <c r="H69">
        <v>44</v>
      </c>
      <c r="I69">
        <v>8</v>
      </c>
      <c r="J69">
        <v>11</v>
      </c>
      <c r="K69">
        <v>26</v>
      </c>
      <c r="L69">
        <v>19</v>
      </c>
      <c r="M69">
        <v>20</v>
      </c>
      <c r="N69">
        <v>30</v>
      </c>
      <c r="O69">
        <v>31</v>
      </c>
      <c r="P69">
        <v>18</v>
      </c>
    </row>
    <row r="70" spans="1:18" x14ac:dyDescent="0.25">
      <c r="A70" t="s">
        <v>94</v>
      </c>
      <c r="B70">
        <v>5</v>
      </c>
      <c r="C70">
        <v>7</v>
      </c>
      <c r="D70">
        <v>3</v>
      </c>
      <c r="E70">
        <v>77</v>
      </c>
      <c r="F70">
        <v>33</v>
      </c>
      <c r="G70">
        <v>55</v>
      </c>
      <c r="H70">
        <v>44</v>
      </c>
      <c r="I70">
        <v>8</v>
      </c>
      <c r="J70">
        <v>26</v>
      </c>
      <c r="K70">
        <v>11</v>
      </c>
      <c r="L70">
        <v>19</v>
      </c>
      <c r="M70">
        <v>20</v>
      </c>
      <c r="N70">
        <v>30</v>
      </c>
      <c r="O70">
        <v>31</v>
      </c>
      <c r="P70">
        <v>18</v>
      </c>
    </row>
    <row r="71" spans="1:18" x14ac:dyDescent="0.25">
      <c r="A71" t="s">
        <v>95</v>
      </c>
      <c r="B71">
        <v>5</v>
      </c>
      <c r="C71">
        <v>7</v>
      </c>
      <c r="D71">
        <v>3</v>
      </c>
      <c r="E71">
        <v>77</v>
      </c>
      <c r="F71">
        <v>33</v>
      </c>
      <c r="G71">
        <v>55</v>
      </c>
      <c r="H71">
        <v>44</v>
      </c>
      <c r="I71">
        <v>8</v>
      </c>
      <c r="J71">
        <v>26</v>
      </c>
      <c r="K71">
        <v>11</v>
      </c>
      <c r="L71">
        <v>19</v>
      </c>
      <c r="M71">
        <v>20</v>
      </c>
      <c r="N71">
        <v>30</v>
      </c>
      <c r="O71">
        <v>31</v>
      </c>
      <c r="P71">
        <v>18</v>
      </c>
    </row>
    <row r="72" spans="1:18" x14ac:dyDescent="0.25">
      <c r="A72" t="s">
        <v>96</v>
      </c>
      <c r="B72">
        <v>5</v>
      </c>
      <c r="C72">
        <v>7</v>
      </c>
      <c r="D72">
        <v>3</v>
      </c>
      <c r="E72">
        <v>77</v>
      </c>
      <c r="F72">
        <v>33</v>
      </c>
      <c r="G72">
        <v>55</v>
      </c>
      <c r="H72">
        <v>44</v>
      </c>
      <c r="I72">
        <v>8</v>
      </c>
      <c r="J72">
        <v>26</v>
      </c>
      <c r="K72">
        <v>11</v>
      </c>
      <c r="L72">
        <v>19</v>
      </c>
      <c r="M72">
        <v>20</v>
      </c>
      <c r="N72">
        <v>30</v>
      </c>
      <c r="O72">
        <v>31</v>
      </c>
      <c r="P72">
        <v>18</v>
      </c>
    </row>
    <row r="73" spans="1:18" x14ac:dyDescent="0.25">
      <c r="A73" t="s">
        <v>97</v>
      </c>
      <c r="B73">
        <v>5</v>
      </c>
      <c r="C73">
        <v>7</v>
      </c>
      <c r="D73">
        <v>3</v>
      </c>
      <c r="E73">
        <v>77</v>
      </c>
      <c r="F73">
        <v>33</v>
      </c>
      <c r="G73">
        <v>55</v>
      </c>
      <c r="H73">
        <v>44</v>
      </c>
      <c r="I73">
        <v>8</v>
      </c>
      <c r="J73">
        <v>26</v>
      </c>
      <c r="K73">
        <v>11</v>
      </c>
      <c r="L73">
        <v>19</v>
      </c>
      <c r="M73">
        <v>20</v>
      </c>
      <c r="N73">
        <v>30</v>
      </c>
      <c r="O73">
        <v>31</v>
      </c>
      <c r="P73">
        <v>18</v>
      </c>
    </row>
    <row r="74" spans="1:18" x14ac:dyDescent="0.25">
      <c r="A74" t="s">
        <v>98</v>
      </c>
      <c r="B74">
        <v>5</v>
      </c>
      <c r="C74">
        <v>7</v>
      </c>
      <c r="D74">
        <v>3</v>
      </c>
      <c r="E74">
        <v>77</v>
      </c>
      <c r="F74">
        <v>33</v>
      </c>
      <c r="G74">
        <v>55</v>
      </c>
      <c r="H74">
        <v>44</v>
      </c>
      <c r="I74">
        <v>8</v>
      </c>
      <c r="J74">
        <v>19</v>
      </c>
      <c r="K74">
        <v>20</v>
      </c>
      <c r="L74">
        <v>30</v>
      </c>
      <c r="M74">
        <v>31</v>
      </c>
      <c r="N74">
        <v>11</v>
      </c>
    </row>
    <row r="75" spans="1:18" x14ac:dyDescent="0.25">
      <c r="A75" t="s">
        <v>99</v>
      </c>
      <c r="B75">
        <v>5</v>
      </c>
      <c r="C75">
        <v>7</v>
      </c>
      <c r="D75">
        <v>3</v>
      </c>
      <c r="E75">
        <v>77</v>
      </c>
      <c r="F75">
        <v>33</v>
      </c>
      <c r="G75">
        <v>55</v>
      </c>
      <c r="H75">
        <v>44</v>
      </c>
      <c r="I75">
        <v>8</v>
      </c>
      <c r="J75">
        <v>19</v>
      </c>
      <c r="K75">
        <v>20</v>
      </c>
      <c r="L75">
        <v>30</v>
      </c>
      <c r="M75">
        <v>31</v>
      </c>
      <c r="N75">
        <v>11</v>
      </c>
    </row>
    <row r="76" spans="1:18" x14ac:dyDescent="0.25">
      <c r="A76" t="s">
        <v>100</v>
      </c>
      <c r="B76">
        <v>5</v>
      </c>
      <c r="C76">
        <v>7</v>
      </c>
      <c r="D76">
        <v>3</v>
      </c>
      <c r="E76">
        <v>77</v>
      </c>
      <c r="F76">
        <v>33</v>
      </c>
      <c r="G76">
        <v>55</v>
      </c>
      <c r="H76">
        <v>44</v>
      </c>
      <c r="I76">
        <v>8</v>
      </c>
      <c r="J76">
        <v>19</v>
      </c>
      <c r="K76">
        <v>20</v>
      </c>
      <c r="L76">
        <v>30</v>
      </c>
      <c r="M76">
        <v>31</v>
      </c>
      <c r="N76">
        <v>11</v>
      </c>
    </row>
    <row r="77" spans="1:18" x14ac:dyDescent="0.25">
      <c r="A77" t="s">
        <v>101</v>
      </c>
      <c r="B77">
        <v>5</v>
      </c>
      <c r="C77">
        <v>7</v>
      </c>
      <c r="D77">
        <v>3</v>
      </c>
      <c r="E77">
        <v>77</v>
      </c>
      <c r="F77">
        <v>33</v>
      </c>
      <c r="G77">
        <v>55</v>
      </c>
      <c r="H77">
        <v>44</v>
      </c>
      <c r="I77">
        <v>8</v>
      </c>
      <c r="J77">
        <v>19</v>
      </c>
      <c r="K77">
        <v>20</v>
      </c>
      <c r="L77">
        <v>30</v>
      </c>
      <c r="M77">
        <v>31</v>
      </c>
      <c r="N77">
        <v>11</v>
      </c>
    </row>
    <row r="78" spans="1:18" x14ac:dyDescent="0.25">
      <c r="A78" t="s">
        <v>102</v>
      </c>
      <c r="B78">
        <v>5</v>
      </c>
      <c r="C78">
        <v>7</v>
      </c>
      <c r="D78">
        <v>3</v>
      </c>
      <c r="E78">
        <v>77</v>
      </c>
      <c r="F78">
        <v>33</v>
      </c>
      <c r="G78">
        <v>55</v>
      </c>
      <c r="H78">
        <v>44</v>
      </c>
      <c r="I78">
        <v>8</v>
      </c>
      <c r="J78">
        <v>19</v>
      </c>
      <c r="K78">
        <v>20</v>
      </c>
      <c r="L78">
        <v>30</v>
      </c>
      <c r="M78">
        <v>31</v>
      </c>
      <c r="N78">
        <v>11</v>
      </c>
    </row>
    <row r="79" spans="1:18" x14ac:dyDescent="0.25">
      <c r="A79" t="s">
        <v>103</v>
      </c>
      <c r="B79">
        <v>5</v>
      </c>
      <c r="C79">
        <v>7</v>
      </c>
      <c r="D79">
        <v>3</v>
      </c>
      <c r="E79">
        <v>77</v>
      </c>
      <c r="F79">
        <v>33</v>
      </c>
      <c r="G79">
        <v>55</v>
      </c>
      <c r="H79">
        <v>44</v>
      </c>
      <c r="I79">
        <v>8</v>
      </c>
      <c r="J79">
        <v>19</v>
      </c>
      <c r="K79">
        <v>20</v>
      </c>
      <c r="L79">
        <v>30</v>
      </c>
      <c r="M79">
        <v>31</v>
      </c>
      <c r="N79">
        <v>11</v>
      </c>
    </row>
    <row r="80" spans="1:18" x14ac:dyDescent="0.25">
      <c r="A80" t="s">
        <v>104</v>
      </c>
      <c r="B80">
        <v>5</v>
      </c>
      <c r="C80">
        <v>7</v>
      </c>
      <c r="D80">
        <v>3</v>
      </c>
      <c r="E80">
        <v>77</v>
      </c>
      <c r="F80">
        <v>33</v>
      </c>
      <c r="G80">
        <v>55</v>
      </c>
      <c r="H80">
        <v>44</v>
      </c>
      <c r="I80">
        <v>8</v>
      </c>
      <c r="J80">
        <v>19</v>
      </c>
      <c r="K80">
        <v>20</v>
      </c>
      <c r="L80">
        <v>30</v>
      </c>
      <c r="M80">
        <v>31</v>
      </c>
      <c r="N80">
        <v>11</v>
      </c>
    </row>
    <row r="81" spans="2:21" x14ac:dyDescent="0.25">
      <c r="B81" t="s">
        <v>147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 t="s">
        <v>147</v>
      </c>
      <c r="P81" t="s">
        <v>147</v>
      </c>
      <c r="Q81" t="s">
        <v>147</v>
      </c>
      <c r="R81" t="s">
        <v>147</v>
      </c>
      <c r="S81" t="s">
        <v>147</v>
      </c>
      <c r="T81" t="s">
        <v>147</v>
      </c>
      <c r="U81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9"/>
  <sheetViews>
    <sheetView workbookViewId="0">
      <selection sqref="A1:W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J15" sqref="J1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112</v>
      </c>
      <c r="I1" t="s">
        <v>113</v>
      </c>
    </row>
    <row r="2" spans="1:9" x14ac:dyDescent="0.25">
      <c r="A2">
        <v>2</v>
      </c>
      <c r="B2" t="s">
        <v>140</v>
      </c>
      <c r="C2" t="s">
        <v>68</v>
      </c>
      <c r="D2">
        <v>20</v>
      </c>
      <c r="E2">
        <v>1</v>
      </c>
      <c r="F2">
        <v>26.817</v>
      </c>
      <c r="G2">
        <v>26.817</v>
      </c>
    </row>
    <row r="3" spans="1:9" x14ac:dyDescent="0.25">
      <c r="A3">
        <v>2</v>
      </c>
      <c r="B3" t="s">
        <v>140</v>
      </c>
      <c r="C3" t="s">
        <v>68</v>
      </c>
      <c r="D3">
        <v>72</v>
      </c>
      <c r="E3">
        <v>2</v>
      </c>
      <c r="F3">
        <v>25.437999999999999</v>
      </c>
      <c r="G3">
        <v>25.437999999999999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24.542000000000002</v>
      </c>
      <c r="G4">
        <v>24.542000000000002</v>
      </c>
    </row>
    <row r="5" spans="1:9" x14ac:dyDescent="0.25">
      <c r="A5">
        <v>5</v>
      </c>
      <c r="B5" t="s">
        <v>69</v>
      </c>
      <c r="C5" t="s">
        <v>138</v>
      </c>
      <c r="D5">
        <v>16</v>
      </c>
      <c r="E5">
        <v>1</v>
      </c>
      <c r="F5">
        <v>23.963999999999999</v>
      </c>
      <c r="G5">
        <v>23.963999999999999</v>
      </c>
    </row>
    <row r="6" spans="1:9" x14ac:dyDescent="0.25">
      <c r="A6">
        <v>7</v>
      </c>
      <c r="B6" t="s">
        <v>70</v>
      </c>
      <c r="C6" t="s">
        <v>138</v>
      </c>
      <c r="D6">
        <v>17</v>
      </c>
      <c r="E6">
        <v>1</v>
      </c>
      <c r="F6">
        <v>24.263000000000002</v>
      </c>
      <c r="G6">
        <v>24.263000000000002</v>
      </c>
    </row>
    <row r="7" spans="1:9" x14ac:dyDescent="0.25">
      <c r="A7">
        <v>8</v>
      </c>
      <c r="B7" t="s">
        <v>71</v>
      </c>
      <c r="C7" t="s">
        <v>134</v>
      </c>
      <c r="D7">
        <v>15</v>
      </c>
      <c r="E7">
        <v>1</v>
      </c>
      <c r="F7">
        <v>24.741</v>
      </c>
      <c r="G7">
        <v>24.741</v>
      </c>
    </row>
    <row r="8" spans="1:9" x14ac:dyDescent="0.25">
      <c r="A8">
        <v>8</v>
      </c>
      <c r="B8" t="s">
        <v>71</v>
      </c>
      <c r="C8" t="s">
        <v>134</v>
      </c>
      <c r="D8">
        <v>68</v>
      </c>
      <c r="E8">
        <v>2</v>
      </c>
      <c r="F8">
        <v>24.568000000000001</v>
      </c>
      <c r="G8">
        <v>24.568000000000001</v>
      </c>
    </row>
    <row r="9" spans="1:9" x14ac:dyDescent="0.25">
      <c r="A9">
        <v>9</v>
      </c>
      <c r="B9" t="s">
        <v>141</v>
      </c>
      <c r="C9" t="s">
        <v>142</v>
      </c>
      <c r="D9">
        <v>17</v>
      </c>
      <c r="E9">
        <v>1</v>
      </c>
      <c r="F9">
        <v>24.291</v>
      </c>
      <c r="G9">
        <v>24.291</v>
      </c>
    </row>
    <row r="10" spans="1:9" x14ac:dyDescent="0.25">
      <c r="A10">
        <v>10</v>
      </c>
      <c r="B10" t="s">
        <v>72</v>
      </c>
      <c r="C10" t="s">
        <v>84</v>
      </c>
      <c r="D10">
        <v>37</v>
      </c>
      <c r="E10">
        <v>1</v>
      </c>
      <c r="F10">
        <v>24.295999999999999</v>
      </c>
      <c r="G10">
        <v>24.295999999999999</v>
      </c>
    </row>
    <row r="11" spans="1:9" x14ac:dyDescent="0.25">
      <c r="A11">
        <v>11</v>
      </c>
      <c r="B11" t="s">
        <v>74</v>
      </c>
      <c r="C11" t="s">
        <v>145</v>
      </c>
      <c r="D11">
        <v>21</v>
      </c>
      <c r="E11">
        <v>1</v>
      </c>
      <c r="F11">
        <v>29.379000000000001</v>
      </c>
      <c r="G11">
        <v>29.379000000000001</v>
      </c>
    </row>
    <row r="12" spans="1:9" x14ac:dyDescent="0.25">
      <c r="A12">
        <v>14</v>
      </c>
      <c r="B12" t="s">
        <v>143</v>
      </c>
      <c r="C12" t="s">
        <v>68</v>
      </c>
      <c r="D12">
        <v>19</v>
      </c>
      <c r="E12">
        <v>1</v>
      </c>
      <c r="F12">
        <v>24.241</v>
      </c>
      <c r="G12">
        <v>24.241</v>
      </c>
    </row>
    <row r="13" spans="1:9" x14ac:dyDescent="0.25">
      <c r="A13">
        <v>16</v>
      </c>
      <c r="B13" t="s">
        <v>75</v>
      </c>
      <c r="C13" t="s">
        <v>142</v>
      </c>
      <c r="D13">
        <v>14</v>
      </c>
      <c r="E13">
        <v>1</v>
      </c>
      <c r="F13">
        <v>23.87</v>
      </c>
      <c r="G13">
        <v>23.87</v>
      </c>
    </row>
    <row r="14" spans="1:9" x14ac:dyDescent="0.25">
      <c r="A14">
        <v>18</v>
      </c>
      <c r="B14" t="s">
        <v>83</v>
      </c>
      <c r="C14" t="s">
        <v>135</v>
      </c>
      <c r="D14">
        <v>9</v>
      </c>
      <c r="E14">
        <v>1</v>
      </c>
      <c r="F14">
        <v>33.887</v>
      </c>
      <c r="G14">
        <v>33.887</v>
      </c>
    </row>
    <row r="15" spans="1:9" x14ac:dyDescent="0.25">
      <c r="A15">
        <v>18</v>
      </c>
      <c r="B15" t="s">
        <v>83</v>
      </c>
      <c r="C15" t="s">
        <v>135</v>
      </c>
      <c r="D15">
        <v>34</v>
      </c>
      <c r="E15">
        <v>2</v>
      </c>
      <c r="F15">
        <v>31.103999999999999</v>
      </c>
      <c r="G15">
        <v>31.103999999999999</v>
      </c>
    </row>
    <row r="16" spans="1:9" x14ac:dyDescent="0.25">
      <c r="A16">
        <v>18</v>
      </c>
      <c r="B16" t="s">
        <v>83</v>
      </c>
      <c r="C16" t="s">
        <v>135</v>
      </c>
      <c r="D16">
        <v>59</v>
      </c>
      <c r="E16">
        <v>3</v>
      </c>
      <c r="F16">
        <v>24.852</v>
      </c>
      <c r="G16">
        <v>24.852</v>
      </c>
    </row>
    <row r="17" spans="1:7" x14ac:dyDescent="0.25">
      <c r="A17">
        <v>20</v>
      </c>
      <c r="B17" t="s">
        <v>76</v>
      </c>
      <c r="C17" t="s">
        <v>134</v>
      </c>
      <c r="D17">
        <v>17</v>
      </c>
      <c r="E17">
        <v>1</v>
      </c>
      <c r="F17">
        <v>24.236999999999998</v>
      </c>
      <c r="G17">
        <v>24.236999999999998</v>
      </c>
    </row>
    <row r="18" spans="1:7" x14ac:dyDescent="0.25">
      <c r="A18">
        <v>27</v>
      </c>
      <c r="B18" t="s">
        <v>77</v>
      </c>
      <c r="C18" t="s">
        <v>137</v>
      </c>
      <c r="D18">
        <v>50</v>
      </c>
      <c r="E18">
        <v>1</v>
      </c>
      <c r="F18">
        <v>25.213000000000001</v>
      </c>
      <c r="G18">
        <v>25.213000000000001</v>
      </c>
    </row>
    <row r="19" spans="1:7" x14ac:dyDescent="0.25">
      <c r="A19">
        <v>28</v>
      </c>
      <c r="B19" t="s">
        <v>146</v>
      </c>
      <c r="C19" t="s">
        <v>84</v>
      </c>
      <c r="D19">
        <v>13</v>
      </c>
      <c r="E19">
        <v>1</v>
      </c>
      <c r="F19">
        <v>24.326000000000001</v>
      </c>
      <c r="G19">
        <v>24.326000000000001</v>
      </c>
    </row>
    <row r="20" spans="1:7" x14ac:dyDescent="0.25">
      <c r="A20">
        <v>31</v>
      </c>
      <c r="B20" t="s">
        <v>144</v>
      </c>
      <c r="C20" t="s">
        <v>145</v>
      </c>
      <c r="D20">
        <v>23</v>
      </c>
      <c r="E20">
        <v>1</v>
      </c>
      <c r="F20">
        <v>24.663</v>
      </c>
      <c r="G20">
        <v>24.663</v>
      </c>
    </row>
    <row r="21" spans="1:7" x14ac:dyDescent="0.25">
      <c r="A21">
        <v>33</v>
      </c>
      <c r="B21" t="s">
        <v>78</v>
      </c>
      <c r="C21" t="s">
        <v>73</v>
      </c>
      <c r="D21">
        <v>47</v>
      </c>
      <c r="E21">
        <v>1</v>
      </c>
      <c r="F21">
        <v>24.111000000000001</v>
      </c>
      <c r="G21">
        <v>24.111000000000001</v>
      </c>
    </row>
    <row r="22" spans="1:7" x14ac:dyDescent="0.25">
      <c r="A22">
        <v>35</v>
      </c>
      <c r="B22" t="s">
        <v>136</v>
      </c>
      <c r="C22" t="s">
        <v>135</v>
      </c>
      <c r="D22">
        <v>7</v>
      </c>
      <c r="E22">
        <v>1</v>
      </c>
      <c r="F22">
        <v>31.81</v>
      </c>
      <c r="G22">
        <v>31.81</v>
      </c>
    </row>
    <row r="23" spans="1:7" x14ac:dyDescent="0.25">
      <c r="A23">
        <v>35</v>
      </c>
      <c r="B23" t="s">
        <v>136</v>
      </c>
      <c r="C23" t="s">
        <v>135</v>
      </c>
      <c r="D23">
        <v>19</v>
      </c>
      <c r="E23">
        <v>2</v>
      </c>
      <c r="F23">
        <v>25.17</v>
      </c>
      <c r="G23">
        <v>25.17</v>
      </c>
    </row>
    <row r="24" spans="1:7" x14ac:dyDescent="0.25">
      <c r="A24">
        <v>35</v>
      </c>
      <c r="B24" t="s">
        <v>136</v>
      </c>
      <c r="C24" t="s">
        <v>135</v>
      </c>
      <c r="D24">
        <v>49</v>
      </c>
      <c r="E24">
        <v>3</v>
      </c>
      <c r="F24">
        <v>25.562999999999999</v>
      </c>
      <c r="G24">
        <v>25.562999999999999</v>
      </c>
    </row>
    <row r="25" spans="1:7" x14ac:dyDescent="0.25">
      <c r="A25">
        <v>44</v>
      </c>
      <c r="B25" t="s">
        <v>79</v>
      </c>
      <c r="C25" t="s">
        <v>139</v>
      </c>
      <c r="D25">
        <v>12</v>
      </c>
      <c r="E25">
        <v>1</v>
      </c>
      <c r="F25">
        <v>23.739000000000001</v>
      </c>
      <c r="G25">
        <v>23.739000000000001</v>
      </c>
    </row>
    <row r="26" spans="1:7" x14ac:dyDescent="0.25">
      <c r="A26">
        <v>55</v>
      </c>
      <c r="B26" t="s">
        <v>82</v>
      </c>
      <c r="C26" t="s">
        <v>137</v>
      </c>
      <c r="D26">
        <v>16</v>
      </c>
      <c r="E26">
        <v>1</v>
      </c>
      <c r="F26">
        <v>24.873999999999999</v>
      </c>
      <c r="G26">
        <v>24.873999999999999</v>
      </c>
    </row>
    <row r="27" spans="1:7" x14ac:dyDescent="0.25">
      <c r="A27">
        <v>77</v>
      </c>
      <c r="B27" t="s">
        <v>80</v>
      </c>
      <c r="C27" t="s">
        <v>139</v>
      </c>
      <c r="D27">
        <v>17</v>
      </c>
      <c r="E27">
        <v>1</v>
      </c>
      <c r="F27">
        <v>24.02</v>
      </c>
      <c r="G27">
        <v>24.02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A73">
        <v>72</v>
      </c>
      <c r="B73" s="3" t="str">
        <f>IF(laptimes!B73&lt;&gt;"",SUM(laptimes!B$2:'laptimes'!B73),"")</f>
        <v/>
      </c>
      <c r="C73" s="3" t="str">
        <f>IF(laptimes!C73&lt;&gt;"",SUM(laptimes!C$2:'laptimes'!C73),"")</f>
        <v/>
      </c>
      <c r="D73" s="3" t="str">
        <f>IF(laptimes!D73&lt;&gt;"",SUM(laptimes!D$2:'laptimes'!D73),"")</f>
        <v/>
      </c>
      <c r="E73" s="3" t="str">
        <f>IF(laptimes!E73&lt;&gt;"",SUM(laptimes!E$2:'laptimes'!E73),"")</f>
        <v/>
      </c>
      <c r="F73" s="3" t="str">
        <f>IF(laptimes!F73&lt;&gt;"",SUM(laptimes!F$2:'laptimes'!F73),"")</f>
        <v/>
      </c>
      <c r="G73" s="3" t="str">
        <f>IF(laptimes!G73&lt;&gt;"",SUM(laptimes!G$2:'laptimes'!G73),"")</f>
        <v/>
      </c>
      <c r="H73" s="3" t="str">
        <f>IF(laptimes!H73&lt;&gt;"",SUM(laptimes!H$2:'laptimes'!H73),"")</f>
        <v/>
      </c>
      <c r="I73" s="3" t="str">
        <f>IF(laptimes!I73&lt;&gt;"",SUM(laptimes!I$2:'laptimes'!I73),"")</f>
        <v/>
      </c>
      <c r="J73" s="3" t="str">
        <f>IF(laptimes!J73&lt;&gt;"",SUM(laptimes!J$2:'laptimes'!J73),"")</f>
        <v/>
      </c>
      <c r="K73" s="3" t="str">
        <f>IF(laptimes!K73&lt;&gt;"",SUM(laptimes!K$2:'laptimes'!K73),"")</f>
        <v/>
      </c>
      <c r="L73" s="3" t="str">
        <f>IF(laptimes!L73&lt;&gt;"",SUM(laptimes!L$2:'laptimes'!L73),"")</f>
        <v/>
      </c>
      <c r="M73" s="3" t="str">
        <f>IF(laptimes!M73&lt;&gt;"",SUM(laptimes!M$2:'laptimes'!M73),"")</f>
        <v/>
      </c>
      <c r="N73" s="3" t="str">
        <f>IF(laptimes!N73&lt;&gt;"",SUM(laptimes!N$2:'laptimes'!N73),"")</f>
        <v/>
      </c>
      <c r="O73" s="3" t="str">
        <f>IF(laptimes!O73&lt;&gt;"",SUM(laptimes!O$2:'laptimes'!O73),"")</f>
        <v/>
      </c>
      <c r="P73" s="3" t="str">
        <f>IF(laptimes!P73&lt;&gt;"",SUM(laptimes!P$2:'laptimes'!P73),"")</f>
        <v/>
      </c>
      <c r="Q73" s="3" t="str">
        <f>IF(laptimes!Q73&lt;&gt;"",SUM(laptimes!Q$2:'laptimes'!Q73),"")</f>
        <v/>
      </c>
      <c r="R73" s="3" t="str">
        <f>IF(laptimes!R73&lt;&gt;"",SUM(laptimes!R$2:'laptimes'!R73),"")</f>
        <v/>
      </c>
      <c r="S73" s="3" t="str">
        <f>IF(laptimes!S73&lt;&gt;"",SUM(laptimes!S$2:'laptimes'!S73),"")</f>
        <v/>
      </c>
      <c r="T73" s="3" t="str">
        <f>IF(laptimes!T73&lt;&gt;"",SUM(laptimes!T$2:'laptimes'!T73),"")</f>
        <v/>
      </c>
      <c r="U73" s="3" t="str">
        <f>IF(laptimes!U73&lt;&gt;"",SUM(laptimes!U$2:'laptimes'!U73),"")</f>
        <v/>
      </c>
    </row>
    <row r="74" spans="1:21" x14ac:dyDescent="0.25">
      <c r="A74">
        <v>73</v>
      </c>
      <c r="B74" s="3" t="str">
        <f>IF(laptimes!B74&lt;&gt;"",SUM(laptimes!B$2:'laptimes'!B74),"")</f>
        <v/>
      </c>
      <c r="C74" s="3" t="str">
        <f>IF(laptimes!C74&lt;&gt;"",SUM(laptimes!C$2:'laptimes'!C74),"")</f>
        <v/>
      </c>
      <c r="D74" s="3" t="str">
        <f>IF(laptimes!D74&lt;&gt;"",SUM(laptimes!D$2:'laptimes'!D74),"")</f>
        <v/>
      </c>
      <c r="E74" s="3" t="str">
        <f>IF(laptimes!E74&lt;&gt;"",SUM(laptimes!E$2:'laptimes'!E74),"")</f>
        <v/>
      </c>
      <c r="F74" s="3" t="str">
        <f>IF(laptimes!F74&lt;&gt;"",SUM(laptimes!F$2:'laptimes'!F74),"")</f>
        <v/>
      </c>
      <c r="G74" s="3" t="str">
        <f>IF(laptimes!G74&lt;&gt;"",SUM(laptimes!G$2:'laptimes'!G74),"")</f>
        <v/>
      </c>
      <c r="H74" s="3" t="str">
        <f>IF(laptimes!H74&lt;&gt;"",SUM(laptimes!H$2:'laptimes'!H74),"")</f>
        <v/>
      </c>
      <c r="I74" s="3" t="str">
        <f>IF(laptimes!I74&lt;&gt;"",SUM(laptimes!I$2:'laptimes'!I74),"")</f>
        <v/>
      </c>
      <c r="J74" s="3" t="str">
        <f>IF(laptimes!J74&lt;&gt;"",SUM(laptimes!J$2:'laptimes'!J74),"")</f>
        <v/>
      </c>
      <c r="K74" s="3" t="str">
        <f>IF(laptimes!K74&lt;&gt;"",SUM(laptimes!K$2:'laptimes'!K74),"")</f>
        <v/>
      </c>
      <c r="L74" s="3" t="str">
        <f>IF(laptimes!L74&lt;&gt;"",SUM(laptimes!L$2:'laptimes'!L74),"")</f>
        <v/>
      </c>
      <c r="M74" s="3" t="str">
        <f>IF(laptimes!M74&lt;&gt;"",SUM(laptimes!M$2:'laptimes'!M74),"")</f>
        <v/>
      </c>
      <c r="N74" s="3" t="str">
        <f>IF(laptimes!N74&lt;&gt;"",SUM(laptimes!N$2:'laptimes'!N74),"")</f>
        <v/>
      </c>
      <c r="O74" s="3" t="str">
        <f>IF(laptimes!O74&lt;&gt;"",SUM(laptimes!O$2:'laptimes'!O74),"")</f>
        <v/>
      </c>
      <c r="P74" s="3" t="str">
        <f>IF(laptimes!P74&lt;&gt;"",SUM(laptimes!P$2:'laptimes'!P74),"")</f>
        <v/>
      </c>
      <c r="Q74" s="3" t="str">
        <f>IF(laptimes!Q74&lt;&gt;"",SUM(laptimes!Q$2:'laptimes'!Q74),"")</f>
        <v/>
      </c>
      <c r="R74" s="3" t="str">
        <f>IF(laptimes!R74&lt;&gt;"",SUM(laptimes!R$2:'laptimes'!R74),"")</f>
        <v/>
      </c>
      <c r="S74" s="3" t="str">
        <f>IF(laptimes!S74&lt;&gt;"",SUM(laptimes!S$2:'laptimes'!S74),"")</f>
        <v/>
      </c>
      <c r="T74" s="3" t="str">
        <f>IF(laptimes!T74&lt;&gt;"",SUM(laptimes!T$2:'laptimes'!T74),"")</f>
        <v/>
      </c>
      <c r="U74" s="3" t="str">
        <f>IF(laptimes!U74&lt;&gt;"",SUM(laptimes!U$2:'laptimes'!U74),"")</f>
        <v/>
      </c>
    </row>
    <row r="75" spans="1:21" x14ac:dyDescent="0.25">
      <c r="A75">
        <v>74</v>
      </c>
      <c r="B75" s="3" t="str">
        <f>IF(laptimes!B75&lt;&gt;"",SUM(laptimes!B$2:'laptimes'!B75),"")</f>
        <v/>
      </c>
      <c r="C75" s="3" t="str">
        <f>IF(laptimes!C75&lt;&gt;"",SUM(laptimes!C$2:'laptimes'!C75),"")</f>
        <v/>
      </c>
      <c r="D75" s="3" t="str">
        <f>IF(laptimes!D75&lt;&gt;"",SUM(laptimes!D$2:'laptimes'!D75),"")</f>
        <v/>
      </c>
      <c r="E75" s="3" t="str">
        <f>IF(laptimes!E75&lt;&gt;"",SUM(laptimes!E$2:'laptimes'!E75),"")</f>
        <v/>
      </c>
      <c r="F75" s="3" t="str">
        <f>IF(laptimes!F75&lt;&gt;"",SUM(laptimes!F$2:'laptimes'!F75),"")</f>
        <v/>
      </c>
      <c r="G75" s="3" t="str">
        <f>IF(laptimes!G75&lt;&gt;"",SUM(laptimes!G$2:'laptimes'!G75),"")</f>
        <v/>
      </c>
      <c r="H75" s="3" t="str">
        <f>IF(laptimes!H75&lt;&gt;"",SUM(laptimes!H$2:'laptimes'!H75),"")</f>
        <v/>
      </c>
      <c r="I75" s="3" t="str">
        <f>IF(laptimes!I75&lt;&gt;"",SUM(laptimes!I$2:'laptimes'!I75),"")</f>
        <v/>
      </c>
      <c r="J75" s="3" t="str">
        <f>IF(laptimes!J75&lt;&gt;"",SUM(laptimes!J$2:'laptimes'!J75),"")</f>
        <v/>
      </c>
      <c r="K75" s="3" t="str">
        <f>IF(laptimes!K75&lt;&gt;"",SUM(laptimes!K$2:'laptimes'!K75),"")</f>
        <v/>
      </c>
      <c r="L75" s="3" t="str">
        <f>IF(laptimes!L75&lt;&gt;"",SUM(laptimes!L$2:'laptimes'!L75),"")</f>
        <v/>
      </c>
      <c r="M75" s="3" t="str">
        <f>IF(laptimes!M75&lt;&gt;"",SUM(laptimes!M$2:'laptimes'!M75),"")</f>
        <v/>
      </c>
      <c r="N75" s="3" t="str">
        <f>IF(laptimes!N75&lt;&gt;"",SUM(laptimes!N$2:'laptimes'!N75),"")</f>
        <v/>
      </c>
      <c r="O75" s="3" t="str">
        <f>IF(laptimes!O75&lt;&gt;"",SUM(laptimes!O$2:'laptimes'!O75),"")</f>
        <v/>
      </c>
      <c r="P75" s="3" t="str">
        <f>IF(laptimes!P75&lt;&gt;"",SUM(laptimes!P$2:'laptimes'!P75),"")</f>
        <v/>
      </c>
      <c r="Q75" s="3" t="str">
        <f>IF(laptimes!Q75&lt;&gt;"",SUM(laptimes!Q$2:'laptimes'!Q75),"")</f>
        <v/>
      </c>
      <c r="R75" s="3" t="str">
        <f>IF(laptimes!R75&lt;&gt;"",SUM(laptimes!R$2:'laptimes'!R75),"")</f>
        <v/>
      </c>
      <c r="S75" s="3" t="str">
        <f>IF(laptimes!S75&lt;&gt;"",SUM(laptimes!S$2:'laptimes'!S75),"")</f>
        <v/>
      </c>
      <c r="T75" s="3" t="str">
        <f>IF(laptimes!T75&lt;&gt;"",SUM(laptimes!T$2:'laptimes'!T75),"")</f>
        <v/>
      </c>
      <c r="U75" s="3" t="str">
        <f>IF(laptimes!U75&lt;&gt;"",SUM(laptimes!U$2:'laptimes'!U75),"")</f>
        <v/>
      </c>
    </row>
    <row r="76" spans="1:21" x14ac:dyDescent="0.25">
      <c r="A76">
        <v>75</v>
      </c>
      <c r="B76" s="3" t="str">
        <f>IF(laptimes!B76&lt;&gt;"",SUM(laptimes!B$2:'laptimes'!B76),"")</f>
        <v/>
      </c>
      <c r="C76" s="3" t="str">
        <f>IF(laptimes!C76&lt;&gt;"",SUM(laptimes!C$2:'laptimes'!C76),"")</f>
        <v/>
      </c>
      <c r="D76" s="3" t="str">
        <f>IF(laptimes!D76&lt;&gt;"",SUM(laptimes!D$2:'laptimes'!D76),"")</f>
        <v/>
      </c>
      <c r="E76" s="3" t="str">
        <f>IF(laptimes!E76&lt;&gt;"",SUM(laptimes!E$2:'laptimes'!E76),"")</f>
        <v/>
      </c>
      <c r="F76" s="3" t="str">
        <f>IF(laptimes!F76&lt;&gt;"",SUM(laptimes!F$2:'laptimes'!F76),"")</f>
        <v/>
      </c>
      <c r="G76" s="3" t="str">
        <f>IF(laptimes!G76&lt;&gt;"",SUM(laptimes!G$2:'laptimes'!G76),"")</f>
        <v/>
      </c>
      <c r="H76" s="3" t="str">
        <f>IF(laptimes!H76&lt;&gt;"",SUM(laptimes!H$2:'laptimes'!H76),"")</f>
        <v/>
      </c>
      <c r="I76" s="3" t="str">
        <f>IF(laptimes!I76&lt;&gt;"",SUM(laptimes!I$2:'laptimes'!I76),"")</f>
        <v/>
      </c>
      <c r="J76" s="3" t="str">
        <f>IF(laptimes!J76&lt;&gt;"",SUM(laptimes!J$2:'laptimes'!J76),"")</f>
        <v/>
      </c>
      <c r="K76" s="3" t="str">
        <f>IF(laptimes!K76&lt;&gt;"",SUM(laptimes!K$2:'laptimes'!K76),"")</f>
        <v/>
      </c>
      <c r="L76" s="3" t="str">
        <f>IF(laptimes!L76&lt;&gt;"",SUM(laptimes!L$2:'laptimes'!L76),"")</f>
        <v/>
      </c>
      <c r="M76" s="3" t="str">
        <f>IF(laptimes!M76&lt;&gt;"",SUM(laptimes!M$2:'laptimes'!M76),"")</f>
        <v/>
      </c>
      <c r="N76" s="3" t="str">
        <f>IF(laptimes!N76&lt;&gt;"",SUM(laptimes!N$2:'laptimes'!N76),"")</f>
        <v/>
      </c>
      <c r="O76" s="3" t="str">
        <f>IF(laptimes!O76&lt;&gt;"",SUM(laptimes!O$2:'laptimes'!O76),"")</f>
        <v/>
      </c>
      <c r="P76" s="3" t="str">
        <f>IF(laptimes!P76&lt;&gt;"",SUM(laptimes!P$2:'laptimes'!P76),"")</f>
        <v/>
      </c>
      <c r="Q76" s="3" t="str">
        <f>IF(laptimes!Q76&lt;&gt;"",SUM(laptimes!Q$2:'laptimes'!Q76),"")</f>
        <v/>
      </c>
      <c r="R76" s="3" t="str">
        <f>IF(laptimes!R76&lt;&gt;"",SUM(laptimes!R$2:'laptimes'!R76),"")</f>
        <v/>
      </c>
      <c r="S76" s="3" t="str">
        <f>IF(laptimes!S76&lt;&gt;"",SUM(laptimes!S$2:'laptimes'!S76),"")</f>
        <v/>
      </c>
      <c r="T76" s="3" t="str">
        <f>IF(laptimes!T76&lt;&gt;"",SUM(laptimes!T$2:'laptimes'!T76),"")</f>
        <v/>
      </c>
      <c r="U76" s="3" t="str">
        <f>IF(laptimes!U76&lt;&gt;"",SUM(laptimes!U$2:'laptimes'!U76),"")</f>
        <v/>
      </c>
    </row>
    <row r="77" spans="1:21" x14ac:dyDescent="0.25">
      <c r="A77">
        <v>76</v>
      </c>
      <c r="B77" s="3" t="str">
        <f>IF(laptimes!B77&lt;&gt;"",SUM(laptimes!B$2:'laptimes'!B77),"")</f>
        <v/>
      </c>
      <c r="C77" s="3" t="str">
        <f>IF(laptimes!C77&lt;&gt;"",SUM(laptimes!C$2:'laptimes'!C77),"")</f>
        <v/>
      </c>
      <c r="D77" s="3" t="str">
        <f>IF(laptimes!D77&lt;&gt;"",SUM(laptimes!D$2:'laptimes'!D77),"")</f>
        <v/>
      </c>
      <c r="E77" s="3" t="str">
        <f>IF(laptimes!E77&lt;&gt;"",SUM(laptimes!E$2:'laptimes'!E77),"")</f>
        <v/>
      </c>
      <c r="F77" s="3" t="str">
        <f>IF(laptimes!F77&lt;&gt;"",SUM(laptimes!F$2:'laptimes'!F77),"")</f>
        <v/>
      </c>
      <c r="G77" s="3" t="str">
        <f>IF(laptimes!G77&lt;&gt;"",SUM(laptimes!G$2:'laptimes'!G77),"")</f>
        <v/>
      </c>
      <c r="H77" s="3" t="str">
        <f>IF(laptimes!H77&lt;&gt;"",SUM(laptimes!H$2:'laptimes'!H77),"")</f>
        <v/>
      </c>
      <c r="I77" s="3" t="str">
        <f>IF(laptimes!I77&lt;&gt;"",SUM(laptimes!I$2:'laptimes'!I77),"")</f>
        <v/>
      </c>
      <c r="J77" s="3" t="str">
        <f>IF(laptimes!J77&lt;&gt;"",SUM(laptimes!J$2:'laptimes'!J77),"")</f>
        <v/>
      </c>
      <c r="K77" s="3" t="str">
        <f>IF(laptimes!K77&lt;&gt;"",SUM(laptimes!K$2:'laptimes'!K77),"")</f>
        <v/>
      </c>
      <c r="L77" s="3" t="str">
        <f>IF(laptimes!L77&lt;&gt;"",SUM(laptimes!L$2:'laptimes'!L77),"")</f>
        <v/>
      </c>
      <c r="M77" s="3" t="str">
        <f>IF(laptimes!M77&lt;&gt;"",SUM(laptimes!M$2:'laptimes'!M77),"")</f>
        <v/>
      </c>
      <c r="N77" s="3" t="str">
        <f>IF(laptimes!N77&lt;&gt;"",SUM(laptimes!N$2:'laptimes'!N77),"")</f>
        <v/>
      </c>
      <c r="O77" s="3" t="str">
        <f>IF(laptimes!O77&lt;&gt;"",SUM(laptimes!O$2:'laptimes'!O77),"")</f>
        <v/>
      </c>
      <c r="P77" s="3" t="str">
        <f>IF(laptimes!P77&lt;&gt;"",SUM(laptimes!P$2:'laptimes'!P77),"")</f>
        <v/>
      </c>
      <c r="Q77" s="3" t="str">
        <f>IF(laptimes!Q77&lt;&gt;"",SUM(laptimes!Q$2:'laptimes'!Q77),"")</f>
        <v/>
      </c>
      <c r="R77" s="3" t="str">
        <f>IF(laptimes!R77&lt;&gt;"",SUM(laptimes!R$2:'laptimes'!R77),"")</f>
        <v/>
      </c>
      <c r="S77" s="3" t="str">
        <f>IF(laptimes!S77&lt;&gt;"",SUM(laptimes!S$2:'laptimes'!S77),"")</f>
        <v/>
      </c>
      <c r="T77" s="3" t="str">
        <f>IF(laptimes!T77&lt;&gt;"",SUM(laptimes!T$2:'laptimes'!T77),"")</f>
        <v/>
      </c>
      <c r="U77" s="3" t="str">
        <f>IF(laptimes!U77&lt;&gt;"",SUM(laptimes!U$2:'laptimes'!U77),"")</f>
        <v/>
      </c>
    </row>
    <row r="78" spans="1:21" x14ac:dyDescent="0.25">
      <c r="A78">
        <v>77</v>
      </c>
      <c r="B78" s="3" t="str">
        <f>IF(laptimes!B78&lt;&gt;"",SUM(laptimes!B$2:'laptimes'!B78),"")</f>
        <v/>
      </c>
      <c r="C78" s="3" t="str">
        <f>IF(laptimes!C78&lt;&gt;"",SUM(laptimes!C$2:'laptimes'!C78),"")</f>
        <v/>
      </c>
      <c r="D78" s="3" t="str">
        <f>IF(laptimes!D78&lt;&gt;"",SUM(laptimes!D$2:'laptimes'!D78),"")</f>
        <v/>
      </c>
      <c r="E78" s="3" t="str">
        <f>IF(laptimes!E78&lt;&gt;"",SUM(laptimes!E$2:'laptimes'!E78),"")</f>
        <v/>
      </c>
      <c r="F78" s="3" t="str">
        <f>IF(laptimes!F78&lt;&gt;"",SUM(laptimes!F$2:'laptimes'!F78),"")</f>
        <v/>
      </c>
      <c r="G78" s="3" t="str">
        <f>IF(laptimes!G78&lt;&gt;"",SUM(laptimes!G$2:'laptimes'!G78),"")</f>
        <v/>
      </c>
      <c r="H78" s="3" t="str">
        <f>IF(laptimes!H78&lt;&gt;"",SUM(laptimes!H$2:'laptimes'!H78),"")</f>
        <v/>
      </c>
      <c r="I78" s="3" t="str">
        <f>IF(laptimes!I78&lt;&gt;"",SUM(laptimes!I$2:'laptimes'!I78),"")</f>
        <v/>
      </c>
      <c r="J78" s="3" t="str">
        <f>IF(laptimes!J78&lt;&gt;"",SUM(laptimes!J$2:'laptimes'!J78),"")</f>
        <v/>
      </c>
      <c r="K78" s="3" t="str">
        <f>IF(laptimes!K78&lt;&gt;"",SUM(laptimes!K$2:'laptimes'!K78),"")</f>
        <v/>
      </c>
      <c r="L78" s="3" t="str">
        <f>IF(laptimes!L78&lt;&gt;"",SUM(laptimes!L$2:'laptimes'!L78),"")</f>
        <v/>
      </c>
      <c r="M78" s="3" t="str">
        <f>IF(laptimes!M78&lt;&gt;"",SUM(laptimes!M$2:'laptimes'!M78),"")</f>
        <v/>
      </c>
      <c r="N78" s="3" t="str">
        <f>IF(laptimes!N78&lt;&gt;"",SUM(laptimes!N$2:'laptimes'!N78),"")</f>
        <v/>
      </c>
      <c r="O78" s="3" t="str">
        <f>IF(laptimes!O78&lt;&gt;"",SUM(laptimes!O$2:'laptimes'!O78),"")</f>
        <v/>
      </c>
      <c r="P78" s="3" t="str">
        <f>IF(laptimes!P78&lt;&gt;"",SUM(laptimes!P$2:'laptimes'!P78),"")</f>
        <v/>
      </c>
      <c r="Q78" s="3" t="str">
        <f>IF(laptimes!Q78&lt;&gt;"",SUM(laptimes!Q$2:'laptimes'!Q78),"")</f>
        <v/>
      </c>
      <c r="R78" s="3" t="str">
        <f>IF(laptimes!R78&lt;&gt;"",SUM(laptimes!R$2:'laptimes'!R78),"")</f>
        <v/>
      </c>
      <c r="S78" s="3" t="str">
        <f>IF(laptimes!S78&lt;&gt;"",SUM(laptimes!S$2:'laptimes'!S78),"")</f>
        <v/>
      </c>
      <c r="T78" s="3" t="str">
        <f>IF(laptimes!T78&lt;&gt;"",SUM(laptimes!T$2:'laptimes'!T78),"")</f>
        <v/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 t="str">
        <f>IF(laptimes!B79&lt;&gt;"",SUM(laptimes!B$2:'laptimes'!B79),"")</f>
        <v/>
      </c>
      <c r="C79" s="3" t="str">
        <f>IF(laptimes!C79&lt;&gt;"",SUM(laptimes!C$2:'laptimes'!C79),"")</f>
        <v/>
      </c>
      <c r="D79" s="3" t="str">
        <f>IF(laptimes!D79&lt;&gt;"",SUM(laptimes!D$2:'laptimes'!D79),"")</f>
        <v/>
      </c>
      <c r="E79" s="3" t="str">
        <f>IF(laptimes!E79&lt;&gt;"",SUM(laptimes!E$2:'laptimes'!E79),"")</f>
        <v/>
      </c>
      <c r="F79" s="3" t="str">
        <f>IF(laptimes!F79&lt;&gt;"",SUM(laptimes!F$2:'laptimes'!F79),"")</f>
        <v/>
      </c>
      <c r="G79" s="3" t="str">
        <f>IF(laptimes!G79&lt;&gt;"",SUM(laptimes!G$2:'laptimes'!G79),"")</f>
        <v/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 t="str">
        <f>IF(laptimes!L79&lt;&gt;"",SUM(laptimes!L$2:'laptimes'!L79),"")</f>
        <v/>
      </c>
      <c r="M79" s="3" t="str">
        <f>IF(laptimes!M79&lt;&gt;"",SUM(laptimes!M$2:'laptimes'!M79),"")</f>
        <v/>
      </c>
      <c r="N79" s="3" t="str">
        <f>IF(laptimes!N79&lt;&gt;"",SUM(laptimes!N$2:'laptimes'!N79),"")</f>
        <v/>
      </c>
      <c r="O79" s="3" t="str">
        <f>IF(laptimes!O79&lt;&gt;"",SUM(laptimes!O$2:'laptimes'!O79),"")</f>
        <v/>
      </c>
      <c r="P79" s="3" t="str">
        <f>IF(laptimes!P79&lt;&gt;"",SUM(laptimes!P$2:'laptimes'!P79),"")</f>
        <v/>
      </c>
      <c r="Q79" s="3" t="str">
        <f>IF(laptimes!Q79&lt;&gt;"",SUM(laptimes!Q$2:'laptimes'!Q79),"")</f>
        <v/>
      </c>
      <c r="R79" s="3" t="str">
        <f>IF(laptimes!R79&lt;&gt;"",SUM(laptimes!R$2:'laptimes'!R79),"")</f>
        <v/>
      </c>
      <c r="S79" s="3" t="str">
        <f>IF(laptimes!S79&lt;&gt;"",SUM(laptimes!S$2:'laptimes'!S79),"")</f>
        <v/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85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86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87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88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89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90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91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92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93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94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95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96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97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98</v>
      </c>
      <c r="B74" s="2">
        <v>0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99</v>
      </c>
      <c r="B75" s="2">
        <v>0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100</v>
      </c>
      <c r="B76" s="2">
        <v>0</v>
      </c>
      <c r="C76" s="2" t="str">
        <f>IFERROR(HLOOKUP(lapchart!C76,totallaptimes!$1:$1048576,ROW()-1)-HLOOKUP(lapchart!B76,totallaptimes!$1:$1048576,ROW()-1),"")</f>
        <v/>
      </c>
      <c r="D76" s="2" t="str">
        <f>IFERROR(HLOOKUP(lapchart!D76,totallaptimes!$1:$1048576,ROW()-1)-HLOOKUP(lapchart!C76,totallaptimes!$1:$1048576,ROW()-1),"")</f>
        <v/>
      </c>
      <c r="E76" s="2" t="str">
        <f>IFERROR(HLOOKUP(lapchart!E76,totallaptimes!$1:$1048576,ROW()-1)-HLOOKUP(lapchart!D76,totallaptimes!$1:$1048576,ROW()-1),"")</f>
        <v/>
      </c>
      <c r="F76" s="2" t="str">
        <f>IFERROR(HLOOKUP(lapchart!F76,totallaptimes!$1:$1048576,ROW()-1)-HLOOKUP(lapchart!E76,totallaptimes!$1:$1048576,ROW()-1),"")</f>
        <v/>
      </c>
      <c r="G76" s="2" t="str">
        <f>IFERROR(HLOOKUP(lapchart!G76,totallaptimes!$1:$1048576,ROW()-1)-HLOOKUP(lapchart!F76,totallaptimes!$1:$1048576,ROW()-1),"")</f>
        <v/>
      </c>
      <c r="H76" s="2" t="str">
        <f>IFERROR(HLOOKUP(lapchart!H76,totallaptimes!$1:$1048576,ROW()-1)-HLOOKUP(lapchart!G76,totallaptimes!$1:$1048576,ROW()-1),"")</f>
        <v/>
      </c>
      <c r="I76" s="2" t="str">
        <f>IFERROR(HLOOKUP(lapchart!I76,totallaptimes!$1:$1048576,ROW()-1)-HLOOKUP(lapchart!H76,totallaptimes!$1:$1048576,ROW()-1),"")</f>
        <v/>
      </c>
      <c r="J76" s="2" t="str">
        <f>IFERROR(HLOOKUP(lapchart!J76,totallaptimes!$1:$1048576,ROW()-1)-HLOOKUP(lapchart!I76,totallaptimes!$1:$1048576,ROW()-1),"")</f>
        <v/>
      </c>
      <c r="K76" s="2" t="str">
        <f>IFERROR(HLOOKUP(lapchart!K76,totallaptimes!$1:$1048576,ROW()-1)-HLOOKUP(lapchart!J76,totallaptimes!$1:$1048576,ROW()-1),"")</f>
        <v/>
      </c>
      <c r="L76" s="2" t="str">
        <f>IFERROR(HLOOKUP(lapchart!L76,totallaptimes!$1:$1048576,ROW()-1)-HLOOKUP(lapchart!K76,totallaptimes!$1:$1048576,ROW()-1),"")</f>
        <v/>
      </c>
      <c r="M76" s="2" t="str">
        <f>IFERROR(HLOOKUP(lapchart!M76,totallaptimes!$1:$1048576,ROW()-1)-HLOOKUP(lapchart!L76,totallaptimes!$1:$1048576,ROW()-1),"")</f>
        <v/>
      </c>
      <c r="N76" s="2" t="str">
        <f>IFERROR(HLOOKUP(lapchart!N76,totallaptimes!$1:$1048576,ROW()-1)-HLOOKUP(lapchart!M76,totallaptimes!$1:$1048576,ROW()-1),"")</f>
        <v/>
      </c>
      <c r="O76" s="2" t="str">
        <f>IFERROR(HLOOKUP(lapchart!O76,totallaptimes!$1:$1048576,ROW()-1)-HLOOKUP(lapchart!N76,totallaptimes!$1:$1048576,ROW()-1),"")</f>
        <v/>
      </c>
      <c r="P76" s="2" t="str">
        <f>IFERROR(HLOOKUP(lapchart!P76,totallaptimes!$1:$1048576,ROW()-1)-HLOOKUP(lapchart!O76,totallaptimes!$1:$1048576,ROW()-1),"")</f>
        <v/>
      </c>
      <c r="Q76" s="2" t="str">
        <f>IFERROR(HLOOKUP(lapchart!Q76,totallaptimes!$1:$1048576,ROW()-1)-HLOOKUP(lapchart!P76,totallaptimes!$1:$1048576,ROW()-1),"")</f>
        <v/>
      </c>
      <c r="R76" s="2" t="str">
        <f>IFERROR(HLOOKUP(lapchart!R76,totallaptimes!$1:$1048576,ROW()-1)-HLOOKUP(lapchart!Q76,totallaptimes!$1:$1048576,ROW()-1),"")</f>
        <v/>
      </c>
      <c r="S76" s="2" t="str">
        <f>IFERROR(HLOOKUP(lapchart!S76,totallaptimes!$1:$1048576,ROW()-1)-HLOOKUP(lapchart!R76,totallaptimes!$1:$1048576,ROW()-1),"")</f>
        <v/>
      </c>
      <c r="T76" s="2" t="str">
        <f>IFERROR(HLOOKUP(lapchart!T76,totallaptimes!$1:$1048576,ROW()-1)-HLOOKUP(lapchart!S76,totallaptimes!$1:$1048576,ROW()-1),"")</f>
        <v/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101</v>
      </c>
      <c r="B77" s="2">
        <v>0</v>
      </c>
      <c r="C77" s="2" t="str">
        <f>IFERROR(HLOOKUP(lapchart!C77,totallaptimes!$1:$1048576,ROW()-1)-HLOOKUP(lapchart!B77,totallaptimes!$1:$1048576,ROW()-1),"")</f>
        <v/>
      </c>
      <c r="D77" s="2" t="str">
        <f>IFERROR(HLOOKUP(lapchart!D77,totallaptimes!$1:$1048576,ROW()-1)-HLOOKUP(lapchart!C77,totallaptimes!$1:$1048576,ROW()-1),"")</f>
        <v/>
      </c>
      <c r="E77" s="2" t="str">
        <f>IFERROR(HLOOKUP(lapchart!E77,totallaptimes!$1:$1048576,ROW()-1)-HLOOKUP(lapchart!D77,totallaptimes!$1:$1048576,ROW()-1),"")</f>
        <v/>
      </c>
      <c r="F77" s="2" t="str">
        <f>IFERROR(HLOOKUP(lapchart!F77,totallaptimes!$1:$1048576,ROW()-1)-HLOOKUP(lapchart!E77,totallaptimes!$1:$1048576,ROW()-1),"")</f>
        <v/>
      </c>
      <c r="G77" s="2" t="str">
        <f>IFERROR(HLOOKUP(lapchart!G77,totallaptimes!$1:$1048576,ROW()-1)-HLOOKUP(lapchart!F77,totallaptimes!$1:$1048576,ROW()-1),"")</f>
        <v/>
      </c>
      <c r="H77" s="2" t="str">
        <f>IFERROR(HLOOKUP(lapchart!H77,totallaptimes!$1:$1048576,ROW()-1)-HLOOKUP(lapchart!G77,totallaptimes!$1:$1048576,ROW()-1),"")</f>
        <v/>
      </c>
      <c r="I77" s="2" t="str">
        <f>IFERROR(HLOOKUP(lapchart!I77,totallaptimes!$1:$1048576,ROW()-1)-HLOOKUP(lapchart!H77,totallaptimes!$1:$1048576,ROW()-1),"")</f>
        <v/>
      </c>
      <c r="J77" s="2" t="str">
        <f>IFERROR(HLOOKUP(lapchart!J77,totallaptimes!$1:$1048576,ROW()-1)-HLOOKUP(lapchart!I77,totallaptimes!$1:$1048576,ROW()-1),"")</f>
        <v/>
      </c>
      <c r="K77" s="2" t="str">
        <f>IFERROR(HLOOKUP(lapchart!K77,totallaptimes!$1:$1048576,ROW()-1)-HLOOKUP(lapchart!J77,totallaptimes!$1:$1048576,ROW()-1),"")</f>
        <v/>
      </c>
      <c r="L77" s="2" t="str">
        <f>IFERROR(HLOOKUP(lapchart!L77,totallaptimes!$1:$1048576,ROW()-1)-HLOOKUP(lapchart!K77,totallaptimes!$1:$1048576,ROW()-1),"")</f>
        <v/>
      </c>
      <c r="M77" s="2" t="str">
        <f>IFERROR(HLOOKUP(lapchart!M77,totallaptimes!$1:$1048576,ROW()-1)-HLOOKUP(lapchart!L77,totallaptimes!$1:$1048576,ROW()-1),"")</f>
        <v/>
      </c>
      <c r="N77" s="2" t="str">
        <f>IFERROR(HLOOKUP(lapchart!N77,totallaptimes!$1:$1048576,ROW()-1)-HLOOKUP(lapchart!M77,totallaptimes!$1:$1048576,ROW()-1),"")</f>
        <v/>
      </c>
      <c r="O77" s="2" t="str">
        <f>IFERROR(HLOOKUP(lapchart!O77,totallaptimes!$1:$1048576,ROW()-1)-HLOOKUP(lapchart!N77,totallaptimes!$1:$1048576,ROW()-1),"")</f>
        <v/>
      </c>
      <c r="P77" s="2" t="str">
        <f>IFERROR(HLOOKUP(lapchart!P77,totallaptimes!$1:$1048576,ROW()-1)-HLOOKUP(lapchart!O77,totallaptimes!$1:$1048576,ROW()-1),"")</f>
        <v/>
      </c>
      <c r="Q77" s="2" t="str">
        <f>IFERROR(HLOOKUP(lapchart!Q77,totallaptimes!$1:$1048576,ROW()-1)-HLOOKUP(lapchart!P77,totallaptimes!$1:$1048576,ROW()-1),"")</f>
        <v/>
      </c>
      <c r="R77" s="2" t="str">
        <f>IFERROR(HLOOKUP(lapchart!R77,totallaptimes!$1:$1048576,ROW()-1)-HLOOKUP(lapchart!Q77,totallaptimes!$1:$1048576,ROW()-1),"")</f>
        <v/>
      </c>
      <c r="S77" s="2" t="str">
        <f>IFERROR(HLOOKUP(lapchart!S77,totallaptimes!$1:$1048576,ROW()-1)-HLOOKUP(lapchart!R77,totallaptimes!$1:$1048576,ROW()-1),"")</f>
        <v/>
      </c>
      <c r="T77" s="2" t="str">
        <f>IFERROR(HLOOKUP(lapchart!T77,totallaptimes!$1:$1048576,ROW()-1)-HLOOKUP(lapchart!S77,totallaptimes!$1:$1048576,ROW()-1),"")</f>
        <v/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102</v>
      </c>
      <c r="B78" s="2">
        <v>0</v>
      </c>
      <c r="C78" s="2" t="str">
        <f>IFERROR(HLOOKUP(lapchart!C78,totallaptimes!$1:$1048576,ROW()-1)-HLOOKUP(lapchart!B78,totallaptimes!$1:$1048576,ROW()-1),"")</f>
        <v/>
      </c>
      <c r="D78" s="2" t="str">
        <f>IFERROR(HLOOKUP(lapchart!D78,totallaptimes!$1:$1048576,ROW()-1)-HLOOKUP(lapchart!C78,totallaptimes!$1:$1048576,ROW()-1),"")</f>
        <v/>
      </c>
      <c r="E78" s="2" t="str">
        <f>IFERROR(HLOOKUP(lapchart!E78,totallaptimes!$1:$1048576,ROW()-1)-HLOOKUP(lapchart!D78,totallaptimes!$1:$1048576,ROW()-1),"")</f>
        <v/>
      </c>
      <c r="F78" s="2" t="str">
        <f>IFERROR(HLOOKUP(lapchart!F78,totallaptimes!$1:$1048576,ROW()-1)-HLOOKUP(lapchart!E78,totallaptimes!$1:$1048576,ROW()-1),"")</f>
        <v/>
      </c>
      <c r="G78" s="2" t="str">
        <f>IFERROR(HLOOKUP(lapchart!G78,totallaptimes!$1:$1048576,ROW()-1)-HLOOKUP(lapchart!F78,totallaptimes!$1:$1048576,ROW()-1),"")</f>
        <v/>
      </c>
      <c r="H78" s="2" t="str">
        <f>IFERROR(HLOOKUP(lapchart!H78,totallaptimes!$1:$1048576,ROW()-1)-HLOOKUP(lapchart!G78,totallaptimes!$1:$1048576,ROW()-1),"")</f>
        <v/>
      </c>
      <c r="I78" s="2" t="str">
        <f>IFERROR(HLOOKUP(lapchart!I78,totallaptimes!$1:$1048576,ROW()-1)-HLOOKUP(lapchart!H78,totallaptimes!$1:$1048576,ROW()-1),"")</f>
        <v/>
      </c>
      <c r="J78" s="2" t="str">
        <f>IFERROR(HLOOKUP(lapchart!J78,totallaptimes!$1:$1048576,ROW()-1)-HLOOKUP(lapchart!I78,totallaptimes!$1:$1048576,ROW()-1),"")</f>
        <v/>
      </c>
      <c r="K78" s="2" t="str">
        <f>IFERROR(HLOOKUP(lapchart!K78,totallaptimes!$1:$1048576,ROW()-1)-HLOOKUP(lapchart!J78,totallaptimes!$1:$1048576,ROW()-1),"")</f>
        <v/>
      </c>
      <c r="L78" s="2" t="str">
        <f>IFERROR(HLOOKUP(lapchart!L78,totallaptimes!$1:$1048576,ROW()-1)-HLOOKUP(lapchart!K78,totallaptimes!$1:$1048576,ROW()-1),"")</f>
        <v/>
      </c>
      <c r="M78" s="2" t="str">
        <f>IFERROR(HLOOKUP(lapchart!M78,totallaptimes!$1:$1048576,ROW()-1)-HLOOKUP(lapchart!L78,totallaptimes!$1:$1048576,ROW()-1),"")</f>
        <v/>
      </c>
      <c r="N78" s="2" t="str">
        <f>IFERROR(HLOOKUP(lapchart!N78,totallaptimes!$1:$1048576,ROW()-1)-HLOOKUP(lapchart!M78,totallaptimes!$1:$1048576,ROW()-1),"")</f>
        <v/>
      </c>
      <c r="O78" s="2" t="str">
        <f>IFERROR(HLOOKUP(lapchart!O78,totallaptimes!$1:$1048576,ROW()-1)-HLOOKUP(lapchart!N78,totallaptimes!$1:$1048576,ROW()-1),"")</f>
        <v/>
      </c>
      <c r="P78" s="2" t="str">
        <f>IFERROR(HLOOKUP(lapchart!P78,totallaptimes!$1:$1048576,ROW()-1)-HLOOKUP(lapchart!O78,totallaptimes!$1:$1048576,ROW()-1),"")</f>
        <v/>
      </c>
      <c r="Q78" s="2" t="str">
        <f>IFERROR(HLOOKUP(lapchart!Q78,totallaptimes!$1:$1048576,ROW()-1)-HLOOKUP(lapchart!P78,totallaptimes!$1:$1048576,ROW()-1),"")</f>
        <v/>
      </c>
      <c r="R78" s="2" t="str">
        <f>IFERROR(HLOOKUP(lapchart!R78,totallaptimes!$1:$1048576,ROW()-1)-HLOOKUP(lapchart!Q78,totallaptimes!$1:$1048576,ROW()-1),"")</f>
        <v/>
      </c>
      <c r="S78" s="2" t="str">
        <f>IFERROR(HLOOKUP(lapchart!S78,totallaptimes!$1:$1048576,ROW()-1)-HLOOKUP(lapchart!R78,totallaptimes!$1:$1048576,ROW()-1),"")</f>
        <v/>
      </c>
      <c r="T78" s="2" t="str">
        <f>IFERROR(HLOOKUP(lapchart!T78,totallaptimes!$1:$1048576,ROW()-1)-HLOOKUP(lapchart!S78,totallaptimes!$1:$1048576,ROW()-1),"")</f>
        <v/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103</v>
      </c>
      <c r="B79" s="2">
        <v>0</v>
      </c>
      <c r="C79" s="2" t="str">
        <f>IFERROR(HLOOKUP(lapchart!C79,totallaptimes!$1:$1048576,ROW()-1)-HLOOKUP(lapchart!B79,totallaptimes!$1:$1048576,ROW()-1),"")</f>
        <v/>
      </c>
      <c r="D79" s="2" t="str">
        <f>IFERROR(HLOOKUP(lapchart!D79,totallaptimes!$1:$1048576,ROW()-1)-HLOOKUP(lapchart!C79,totallaptimes!$1:$1048576,ROW()-1),"")</f>
        <v/>
      </c>
      <c r="E79" s="2" t="str">
        <f>IFERROR(HLOOKUP(lapchart!E79,totallaptimes!$1:$1048576,ROW()-1)-HLOOKUP(lapchart!D79,totallaptimes!$1:$1048576,ROW()-1),"")</f>
        <v/>
      </c>
      <c r="F79" s="2" t="str">
        <f>IFERROR(HLOOKUP(lapchart!F79,totallaptimes!$1:$1048576,ROW()-1)-HLOOKUP(lapchart!E79,totallaptimes!$1:$1048576,ROW()-1),"")</f>
        <v/>
      </c>
      <c r="G79" s="2" t="str">
        <f>IFERROR(HLOOKUP(lapchart!G79,totallaptimes!$1:$1048576,ROW()-1)-HLOOKUP(lapchart!F79,totallaptimes!$1:$1048576,ROW()-1),"")</f>
        <v/>
      </c>
      <c r="H79" s="2" t="str">
        <f>IFERROR(HLOOKUP(lapchart!H79,totallaptimes!$1:$1048576,ROW()-1)-HLOOKUP(lapchart!G79,totallaptimes!$1:$1048576,ROW()-1),"")</f>
        <v/>
      </c>
      <c r="I79" s="2" t="str">
        <f>IFERROR(HLOOKUP(lapchart!I79,totallaptimes!$1:$1048576,ROW()-1)-HLOOKUP(lapchart!H79,totallaptimes!$1:$1048576,ROW()-1),"")</f>
        <v/>
      </c>
      <c r="J79" s="2" t="str">
        <f>IFERROR(HLOOKUP(lapchart!J79,totallaptimes!$1:$1048576,ROW()-1)-HLOOKUP(lapchart!I79,totallaptimes!$1:$1048576,ROW()-1),"")</f>
        <v/>
      </c>
      <c r="K79" s="2" t="str">
        <f>IFERROR(HLOOKUP(lapchart!K79,totallaptimes!$1:$1048576,ROW()-1)-HLOOKUP(lapchart!J79,totallaptimes!$1:$1048576,ROW()-1),"")</f>
        <v/>
      </c>
      <c r="L79" s="2" t="str">
        <f>IFERROR(HLOOKUP(lapchart!L79,totallaptimes!$1:$1048576,ROW()-1)-HLOOKUP(lapchart!K79,totallaptimes!$1:$1048576,ROW()-1),"")</f>
        <v/>
      </c>
      <c r="M79" s="2" t="str">
        <f>IFERROR(HLOOKUP(lapchart!M79,totallaptimes!$1:$1048576,ROW()-1)-HLOOKUP(lapchart!L79,totallaptimes!$1:$1048576,ROW()-1),"")</f>
        <v/>
      </c>
      <c r="N79" s="2" t="str">
        <f>IFERROR(HLOOKUP(lapchart!N79,totallaptimes!$1:$1048576,ROW()-1)-HLOOKUP(lapchart!M79,totallaptimes!$1:$1048576,ROW()-1),"")</f>
        <v/>
      </c>
      <c r="O79" s="2" t="str">
        <f>IFERROR(HLOOKUP(lapchart!O79,totallaptimes!$1:$1048576,ROW()-1)-HLOOKUP(lapchart!N79,totallaptimes!$1:$1048576,ROW()-1),"")</f>
        <v/>
      </c>
      <c r="P79" s="2" t="str">
        <f>IFERROR(HLOOKUP(lapchart!P79,totallaptimes!$1:$1048576,ROW()-1)-HLOOKUP(lapchart!O79,totallaptimes!$1:$1048576,ROW()-1),"")</f>
        <v/>
      </c>
      <c r="Q79" s="2" t="str">
        <f>IFERROR(HLOOKUP(lapchart!Q79,totallaptimes!$1:$1048576,ROW()-1)-HLOOKUP(lapchart!P79,totallaptimes!$1:$1048576,ROW()-1),"")</f>
        <v/>
      </c>
      <c r="R79" s="2" t="str">
        <f>IFERROR(HLOOKUP(lapchart!R79,totallaptimes!$1:$1048576,ROW()-1)-HLOOKUP(lapchart!Q79,totallaptimes!$1:$1048576,ROW()-1),"")</f>
        <v/>
      </c>
      <c r="S79" s="2" t="str">
        <f>IFERROR(HLOOKUP(lapchart!S79,totallaptimes!$1:$1048576,ROW()-1)-HLOOKUP(lapchart!R79,totallaptimes!$1:$1048576,ROW()-1),"")</f>
        <v/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104</v>
      </c>
      <c r="B80" s="2">
        <v>0</v>
      </c>
      <c r="C80" s="2" t="str">
        <f>IFERROR(HLOOKUP(lapchart!C80,totallaptimes!$1:$1048576,ROW()-1)-HLOOKUP(lapchart!B80,totallaptimes!$1:$1048576,ROW()-1),"")</f>
        <v/>
      </c>
      <c r="D80" s="2" t="str">
        <f>IFERROR(HLOOKUP(lapchart!D80,totallaptimes!$1:$1048576,ROW()-1)-HLOOKUP(lapchart!C80,totallaptimes!$1:$1048576,ROW()-1),"")</f>
        <v/>
      </c>
      <c r="E80" s="2" t="str">
        <f>IFERROR(HLOOKUP(lapchart!E80,totallaptimes!$1:$1048576,ROW()-1)-HLOOKUP(lapchart!D80,totallaptimes!$1:$1048576,ROW()-1),"")</f>
        <v/>
      </c>
      <c r="F80" s="2" t="str">
        <f>IFERROR(HLOOKUP(lapchart!F80,totallaptimes!$1:$1048576,ROW()-1)-HLOOKUP(lapchart!E80,totallaptimes!$1:$1048576,ROW()-1),"")</f>
        <v/>
      </c>
      <c r="G80" s="2" t="str">
        <f>IFERROR(HLOOKUP(lapchart!G80,totallaptimes!$1:$1048576,ROW()-1)-HLOOKUP(lapchart!F80,totallaptimes!$1:$1048576,ROW()-1),"")</f>
        <v/>
      </c>
      <c r="H80" s="2" t="str">
        <f>IFERROR(HLOOKUP(lapchart!H80,totallaptimes!$1:$1048576,ROW()-1)-HLOOKUP(lapchart!G80,totallaptimes!$1:$1048576,ROW()-1),"")</f>
        <v/>
      </c>
      <c r="I80" s="2" t="str">
        <f>IFERROR(HLOOKUP(lapchart!I80,totallaptimes!$1:$1048576,ROW()-1)-HLOOKUP(lapchart!H80,totallaptimes!$1:$1048576,ROW()-1),"")</f>
        <v/>
      </c>
      <c r="J80" s="2" t="str">
        <f>IFERROR(HLOOKUP(lapchart!J80,totallaptimes!$1:$1048576,ROW()-1)-HLOOKUP(lapchart!I80,totallaptimes!$1:$1048576,ROW()-1),"")</f>
        <v/>
      </c>
      <c r="K80" s="2" t="str">
        <f>IFERROR(HLOOKUP(lapchart!K80,totallaptimes!$1:$1048576,ROW()-1)-HLOOKUP(lapchart!J80,totallaptimes!$1:$1048576,ROW()-1),"")</f>
        <v/>
      </c>
      <c r="L80" s="2" t="str">
        <f>IFERROR(HLOOKUP(lapchart!L80,totallaptimes!$1:$1048576,ROW()-1)-HLOOKUP(lapchart!K80,totallaptimes!$1:$1048576,ROW()-1),"")</f>
        <v/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5</v>
      </c>
      <c r="G2">
        <f ca="1">IFERROR(IF(F2&lt;&gt;"",ABS(B2-VLOOKUP(E2,A:B,2)),""),"")</f>
        <v>30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7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68</v>
      </c>
      <c r="C6">
        <f>_xlfn.MAXIFS(pitstop!E:E,pitstop!A:A,A6)</f>
        <v>2</v>
      </c>
      <c r="D6">
        <f t="shared" ca="1" si="0"/>
        <v>8</v>
      </c>
      <c r="E6" cm="1">
        <f t="array" aca="1" ref="E6" ca="1">IFERROR(IF(D6=1,"",INDEX(lapchart!$B:$U,B6+1,D6-1)),"")</f>
        <v>44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21</v>
      </c>
      <c r="C8">
        <f>_xlfn.MAXIFS(pitstop!E:E,pitstop!A:A,A8)</f>
        <v>1</v>
      </c>
      <c r="D8">
        <f t="shared" ca="1" si="0"/>
        <v>16</v>
      </c>
      <c r="E8" cm="1">
        <f t="array" aca="1" ref="E8" ca="1">IFERROR(IF(D8=1,"",INDEX(lapchart!$B:$U,B8+1,D8-1)),"")</f>
        <v>18</v>
      </c>
      <c r="F8">
        <f t="shared" ca="1" si="1"/>
        <v>15</v>
      </c>
      <c r="G8">
        <f t="shared" ca="1" si="2"/>
        <v>38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14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59</v>
      </c>
      <c r="C10">
        <f>_xlfn.MAXIFS(pitstop!E:E,pitstop!A:A,A10)</f>
        <v>3</v>
      </c>
      <c r="D10">
        <f t="shared" ca="1" si="0"/>
        <v>15</v>
      </c>
      <c r="E10" cm="1">
        <f t="array" aca="1" ref="E10" ca="1">IFERROR(IF(D10=1,"",INDEX(lapchart!$B:$U,B10+1,D10-1)),"")</f>
        <v>30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17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8</v>
      </c>
      <c r="F11">
        <f t="shared" ca="1" si="1"/>
        <v>8</v>
      </c>
      <c r="G11">
        <f t="shared" ca="1" si="2"/>
        <v>51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17</v>
      </c>
      <c r="C13">
        <f>_xlfn.MAXIFS(pitstop!E:E,pitstop!A:A,A13)</f>
        <v>0</v>
      </c>
      <c r="D13">
        <f t="shared" ca="1" si="0"/>
        <v>9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47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12</v>
      </c>
      <c r="C16">
        <f>_xlfn.MAXIFS(pitstop!E:E,pitstop!A:A,A16)</f>
        <v>1</v>
      </c>
      <c r="D16">
        <f t="shared" ca="1" si="0"/>
        <v>12</v>
      </c>
      <c r="E16" cm="1">
        <f t="array" aca="1" ref="E16" ca="1">IFERROR(IF(D16=1,"",INDEX(lapchart!$B:$U,B16+1,D16-1)),"")</f>
        <v>26</v>
      </c>
      <c r="F16">
        <f t="shared" ca="1" si="1"/>
        <v>9</v>
      </c>
      <c r="G16">
        <f t="shared" ca="1" si="2"/>
        <v>5</v>
      </c>
      <c r="H16">
        <f t="shared" ca="1" si="3"/>
        <v>-3</v>
      </c>
    </row>
    <row r="17" spans="1:8" x14ac:dyDescent="0.25">
      <c r="A17">
        <v>55</v>
      </c>
      <c r="B17">
        <f>VLOOKUP(A17,pitstop!$1:$1048576,4)</f>
        <v>16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</v>
      </c>
      <c r="F17">
        <f t="shared" ca="1" si="1"/>
        <v>5</v>
      </c>
      <c r="G17">
        <f t="shared" ca="1" si="2"/>
        <v>1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17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17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17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s="8" t="s">
        <v>114</v>
      </c>
      <c r="B1" s="8" t="s">
        <v>159</v>
      </c>
    </row>
    <row r="2" spans="1:2" x14ac:dyDescent="0.25">
      <c r="A2" s="8" t="s">
        <v>115</v>
      </c>
      <c r="B2" s="8" t="s">
        <v>160</v>
      </c>
    </row>
    <row r="3" spans="1:2" x14ac:dyDescent="0.25">
      <c r="A3" s="8" t="s">
        <v>116</v>
      </c>
      <c r="B3" s="9">
        <v>0.52</v>
      </c>
    </row>
    <row r="4" spans="1:2" x14ac:dyDescent="0.25">
      <c r="A4" s="8" t="s">
        <v>117</v>
      </c>
      <c r="B4" s="8" t="s">
        <v>161</v>
      </c>
    </row>
    <row r="5" spans="1:2" x14ac:dyDescent="0.25">
      <c r="A5" s="8" t="s">
        <v>118</v>
      </c>
      <c r="B5" s="8" t="s">
        <v>162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G17" sqref="G17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120</v>
      </c>
      <c r="B1" t="s">
        <v>121</v>
      </c>
      <c r="K1" s="1"/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31</v>
      </c>
      <c r="K13" s="1"/>
    </row>
    <row r="14" spans="1:11" x14ac:dyDescent="0.25">
      <c r="A14">
        <v>13</v>
      </c>
      <c r="B14">
        <v>11</v>
      </c>
      <c r="K14" s="1"/>
    </row>
    <row r="15" spans="1:11" x14ac:dyDescent="0.25">
      <c r="A15">
        <v>14</v>
      </c>
      <c r="B15">
        <v>26</v>
      </c>
      <c r="K15" s="1"/>
    </row>
    <row r="16" spans="1:11" x14ac:dyDescent="0.25">
      <c r="A16">
        <v>15</v>
      </c>
      <c r="B16">
        <v>18</v>
      </c>
      <c r="K16" s="1"/>
    </row>
    <row r="17" spans="1:11" x14ac:dyDescent="0.25">
      <c r="A17" t="s">
        <v>122</v>
      </c>
      <c r="B17">
        <v>2</v>
      </c>
      <c r="K17" s="1"/>
    </row>
    <row r="18" spans="1:11" x14ac:dyDescent="0.25">
      <c r="A18" t="s">
        <v>122</v>
      </c>
      <c r="B18">
        <v>9</v>
      </c>
      <c r="K18" s="1"/>
    </row>
    <row r="19" spans="1:11" x14ac:dyDescent="0.25">
      <c r="A19" t="s">
        <v>122</v>
      </c>
      <c r="B19">
        <v>94</v>
      </c>
      <c r="K19" s="1"/>
    </row>
    <row r="20" spans="1:11" x14ac:dyDescent="0.25">
      <c r="A20" t="s">
        <v>122</v>
      </c>
      <c r="B20">
        <v>22</v>
      </c>
      <c r="K20" s="1"/>
    </row>
    <row r="21" spans="1:11" x14ac:dyDescent="0.25">
      <c r="A21" t="s">
        <v>122</v>
      </c>
      <c r="B2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148</v>
      </c>
      <c r="C1" t="s">
        <v>123</v>
      </c>
      <c r="D1" t="s">
        <v>124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163</v>
      </c>
      <c r="M1" s="7" t="s">
        <v>132</v>
      </c>
      <c r="N1" s="7" t="s">
        <v>133</v>
      </c>
      <c r="O1" s="7" t="s">
        <v>184</v>
      </c>
    </row>
    <row r="2" spans="1:15" x14ac:dyDescent="0.25">
      <c r="A2">
        <v>2</v>
      </c>
      <c r="B2" t="s">
        <v>140</v>
      </c>
      <c r="C2">
        <f>MATCH(A2,lapchart!$B$2:$U$2,0)</f>
        <v>12</v>
      </c>
      <c r="D2" t="str">
        <f>INDEX(finalstanding!A:A,MATCH(compoundchange!A2,finalstanding!B:B,0))</f>
        <v>DNF</v>
      </c>
      <c r="E2">
        <v>1</v>
      </c>
      <c r="F2">
        <v>5</v>
      </c>
      <c r="G2">
        <v>4</v>
      </c>
      <c r="H2">
        <v>4</v>
      </c>
      <c r="I2">
        <v>43</v>
      </c>
      <c r="J2">
        <v>23</v>
      </c>
      <c r="K2">
        <v>0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6.1936539351851859E-2</v>
      </c>
    </row>
    <row r="3" spans="1:15" x14ac:dyDescent="0.25">
      <c r="A3">
        <v>3</v>
      </c>
      <c r="B3" t="s">
        <v>67</v>
      </c>
      <c r="C3">
        <f>MATCH(A3,lapchart!$B$2:$U$2,0)</f>
        <v>5</v>
      </c>
      <c r="D3">
        <f>INDEX(finalstanding!A:A,MATCH(compoundchange!A3,finalstanding!B:B,0))</f>
        <v>3</v>
      </c>
      <c r="E3">
        <v>1</v>
      </c>
      <c r="F3">
        <v>5</v>
      </c>
      <c r="G3">
        <v>4</v>
      </c>
      <c r="H3">
        <v>4</v>
      </c>
      <c r="I3">
        <v>38</v>
      </c>
      <c r="J3">
        <v>40</v>
      </c>
      <c r="K3">
        <v>0</v>
      </c>
      <c r="L3">
        <v>0</v>
      </c>
      <c r="M3">
        <f t="shared" ref="M3:M21" si="1">IFERROR((D3-C3)*-1,"")</f>
        <v>2</v>
      </c>
      <c r="N3">
        <f t="shared" si="0"/>
        <v>15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7.2778761574074077E-2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1</v>
      </c>
      <c r="E4">
        <v>1</v>
      </c>
      <c r="F4">
        <v>5</v>
      </c>
      <c r="G4">
        <v>4</v>
      </c>
      <c r="H4">
        <v>4</v>
      </c>
      <c r="I4">
        <v>39</v>
      </c>
      <c r="J4">
        <v>39</v>
      </c>
      <c r="K4">
        <v>0</v>
      </c>
      <c r="L4">
        <v>0</v>
      </c>
      <c r="M4">
        <f t="shared" si="1"/>
        <v>1</v>
      </c>
      <c r="N4">
        <f t="shared" si="0"/>
        <v>25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7.2735416666666663E-2</v>
      </c>
    </row>
    <row r="5" spans="1:15" x14ac:dyDescent="0.25">
      <c r="A5">
        <v>7</v>
      </c>
      <c r="B5" t="s">
        <v>70</v>
      </c>
      <c r="C5">
        <f>MATCH(A5,lapchart!$B$2:$U$2,0)</f>
        <v>1</v>
      </c>
      <c r="D5">
        <f>INDEX(finalstanding!A:A,MATCH(compoundchange!A5,finalstanding!B:B,0))</f>
        <v>2</v>
      </c>
      <c r="E5">
        <v>1</v>
      </c>
      <c r="F5">
        <v>5</v>
      </c>
      <c r="G5">
        <v>4</v>
      </c>
      <c r="H5">
        <v>4</v>
      </c>
      <c r="I5">
        <v>34</v>
      </c>
      <c r="J5">
        <v>44</v>
      </c>
      <c r="K5">
        <v>0</v>
      </c>
      <c r="L5">
        <v>0</v>
      </c>
      <c r="M5">
        <f t="shared" si="1"/>
        <v>-1</v>
      </c>
      <c r="N5">
        <f t="shared" si="0"/>
        <v>18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7.2771817129629629E-2</v>
      </c>
    </row>
    <row r="6" spans="1:15" x14ac:dyDescent="0.25">
      <c r="A6">
        <v>8</v>
      </c>
      <c r="B6" t="s">
        <v>71</v>
      </c>
      <c r="C6">
        <f>MATCH(A6,lapchart!$B$2:$U$2,0)</f>
        <v>8</v>
      </c>
      <c r="D6">
        <f>INDEX(finalstanding!A:A,MATCH(compoundchange!A6,finalstanding!B:B,0))</f>
        <v>8</v>
      </c>
      <c r="E6">
        <v>1</v>
      </c>
      <c r="F6">
        <v>5</v>
      </c>
      <c r="G6">
        <v>4</v>
      </c>
      <c r="H6">
        <v>4</v>
      </c>
      <c r="I6">
        <v>40</v>
      </c>
      <c r="J6">
        <v>38</v>
      </c>
      <c r="K6">
        <v>0</v>
      </c>
      <c r="L6">
        <v>0</v>
      </c>
      <c r="M6">
        <f t="shared" si="1"/>
        <v>0</v>
      </c>
      <c r="N6">
        <f t="shared" si="0"/>
        <v>4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7.294548611111111E-2</v>
      </c>
    </row>
    <row r="7" spans="1:15" x14ac:dyDescent="0.25">
      <c r="A7">
        <v>9</v>
      </c>
      <c r="B7" t="s">
        <v>141</v>
      </c>
      <c r="C7">
        <f>MATCH(A7,lapchart!$B$2:$U$2,0)</f>
        <v>19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5.9143124999999998E-2</v>
      </c>
    </row>
    <row r="8" spans="1:15" x14ac:dyDescent="0.25">
      <c r="A8">
        <v>11</v>
      </c>
      <c r="B8" t="s">
        <v>74</v>
      </c>
      <c r="C8">
        <f>MATCH(A8,lapchart!$B$2:$U$2,0)</f>
        <v>7</v>
      </c>
      <c r="D8">
        <f>INDEX(finalstanding!A:A,MATCH(compoundchange!A8,finalstanding!B:B,0))</f>
        <v>13</v>
      </c>
      <c r="E8">
        <v>3</v>
      </c>
      <c r="L8">
        <v>1</v>
      </c>
      <c r="M8">
        <f t="shared" si="1"/>
        <v>-6</v>
      </c>
      <c r="N8">
        <f t="shared" si="0"/>
        <v>0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7.3303576388888889E-2</v>
      </c>
    </row>
    <row r="9" spans="1:15" x14ac:dyDescent="0.25">
      <c r="A9">
        <v>14</v>
      </c>
      <c r="B9" t="s">
        <v>143</v>
      </c>
      <c r="C9" t="e">
        <f>MATCH(A9,lapchart!$B$2:$U$2,0)</f>
        <v>#N/A</v>
      </c>
      <c r="D9" t="e">
        <f>INDEX(finalstanding!A:A,MATCH(compoundchange!A9,finalstanding!B:B,0))</f>
        <v>#N/A</v>
      </c>
      <c r="L9">
        <v>0</v>
      </c>
      <c r="M9" t="str">
        <f t="shared" si="1"/>
        <v/>
      </c>
      <c r="N9" t="e">
        <f t="shared" si="0"/>
        <v>#N/A</v>
      </c>
      <c r="O9" s="10" t="e">
        <f>VLOOKUP(A9,raceclassification!B:G,6,FALSE)+IF(ISNUMBER(SEARCH("Lap",VLOOKUP(A9,raceclassification!B:H,7,FALSE))),IF(VLOOKUP(A9,raceclassification!B:H,7,FALSE)="1 Lap","0:02",IF(VLOOKUP(A9,raceclassification!B:H,7,FALSE)="2 Lap","0:04","0:06")),0)</f>
        <v>#N/A</v>
      </c>
    </row>
    <row r="10" spans="1:15" x14ac:dyDescent="0.25">
      <c r="A10">
        <v>18</v>
      </c>
      <c r="B10" t="s">
        <v>83</v>
      </c>
      <c r="C10">
        <f>MATCH(A10,lapchart!$B$2:$U$2,0)</f>
        <v>17</v>
      </c>
      <c r="D10">
        <f>INDEX(finalstanding!A:A,MATCH(compoundchange!A10,finalstanding!B:B,0))</f>
        <v>15</v>
      </c>
      <c r="E10">
        <v>2</v>
      </c>
      <c r="F10">
        <v>5</v>
      </c>
      <c r="G10">
        <v>4</v>
      </c>
      <c r="H10">
        <v>5</v>
      </c>
      <c r="I10">
        <v>41</v>
      </c>
      <c r="J10">
        <v>26</v>
      </c>
      <c r="K10">
        <v>4</v>
      </c>
      <c r="L10">
        <v>1</v>
      </c>
      <c r="M10">
        <f t="shared" si="1"/>
        <v>2</v>
      </c>
      <c r="N10">
        <f t="shared" si="0"/>
        <v>0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7.1088125000000002E-2</v>
      </c>
    </row>
    <row r="11" spans="1:15" x14ac:dyDescent="0.25">
      <c r="A11">
        <v>19</v>
      </c>
      <c r="B11" t="s">
        <v>149</v>
      </c>
      <c r="C11">
        <f>MATCH(A11,lapchart!$B$2:$U$2,0)</f>
        <v>14</v>
      </c>
      <c r="D11">
        <f>INDEX(finalstanding!A:A,MATCH(compoundchange!A11,finalstanding!B:B,0))</f>
        <v>9</v>
      </c>
      <c r="E11">
        <v>2</v>
      </c>
      <c r="F11">
        <v>5</v>
      </c>
      <c r="G11">
        <v>4</v>
      </c>
      <c r="H11">
        <v>5</v>
      </c>
      <c r="I11">
        <v>38</v>
      </c>
      <c r="J11">
        <v>24</v>
      </c>
      <c r="K11">
        <v>16</v>
      </c>
      <c r="L11">
        <v>1</v>
      </c>
      <c r="M11">
        <f t="shared" si="1"/>
        <v>5</v>
      </c>
      <c r="N11">
        <f t="shared" si="0"/>
        <v>2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7.2960474537037037E-2</v>
      </c>
    </row>
    <row r="12" spans="1:15" x14ac:dyDescent="0.25">
      <c r="A12">
        <v>20</v>
      </c>
      <c r="B12" t="s">
        <v>76</v>
      </c>
      <c r="C12">
        <f>MATCH(A12,lapchart!$B$2:$U$2,0)</f>
        <v>11</v>
      </c>
      <c r="D12">
        <f>INDEX(finalstanding!A:A,MATCH(compoundchange!A12,finalstanding!B:B,0))</f>
        <v>10</v>
      </c>
      <c r="E12">
        <v>2</v>
      </c>
      <c r="F12">
        <v>5</v>
      </c>
      <c r="G12">
        <v>4</v>
      </c>
      <c r="H12">
        <v>5</v>
      </c>
      <c r="I12">
        <v>37</v>
      </c>
      <c r="J12">
        <v>5</v>
      </c>
      <c r="K12">
        <v>36</v>
      </c>
      <c r="L12">
        <v>0</v>
      </c>
      <c r="M12">
        <f t="shared" si="1"/>
        <v>1</v>
      </c>
      <c r="N12">
        <f t="shared" si="0"/>
        <v>1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7.2983599537037036E-2</v>
      </c>
    </row>
    <row r="13" spans="1:15" x14ac:dyDescent="0.25">
      <c r="A13">
        <v>26</v>
      </c>
      <c r="B13" t="s">
        <v>150</v>
      </c>
      <c r="C13">
        <f>MATCH(A13,lapchart!$B$2:$U$2,0)</f>
        <v>9</v>
      </c>
      <c r="D13">
        <f>INDEX(finalstanding!A:A,MATCH(compoundchange!A13,finalstanding!B:B,0))</f>
        <v>14</v>
      </c>
      <c r="E13">
        <v>1</v>
      </c>
      <c r="F13">
        <v>5</v>
      </c>
      <c r="G13">
        <v>4</v>
      </c>
      <c r="H13">
        <v>4</v>
      </c>
      <c r="I13">
        <v>36</v>
      </c>
      <c r="J13">
        <v>35</v>
      </c>
      <c r="K13">
        <v>0</v>
      </c>
      <c r="L13">
        <v>0</v>
      </c>
      <c r="M13">
        <f t="shared" si="1"/>
        <v>-5</v>
      </c>
      <c r="N13">
        <f t="shared" si="0"/>
        <v>0</v>
      </c>
      <c r="O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7.079261574074075E-2</v>
      </c>
    </row>
    <row r="14" spans="1:15" x14ac:dyDescent="0.25">
      <c r="A14">
        <v>27</v>
      </c>
      <c r="B14" t="s">
        <v>77</v>
      </c>
      <c r="C14">
        <f>MATCH(A14,lapchart!$B$2:$U$2,0)</f>
        <v>10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1.3773935185185186E-2</v>
      </c>
    </row>
    <row r="15" spans="1:15" x14ac:dyDescent="0.25">
      <c r="A15">
        <v>30</v>
      </c>
      <c r="B15" t="s">
        <v>151</v>
      </c>
      <c r="C15">
        <f>MATCH(A15,lapchart!$B$2:$U$2,0)</f>
        <v>16</v>
      </c>
      <c r="D15">
        <f>INDEX(finalstanding!A:A,MATCH(compoundchange!A15,finalstanding!B:B,0))</f>
        <v>11</v>
      </c>
      <c r="E15">
        <v>1</v>
      </c>
      <c r="F15">
        <v>5</v>
      </c>
      <c r="G15">
        <v>4</v>
      </c>
      <c r="H15">
        <v>4</v>
      </c>
      <c r="I15">
        <v>42</v>
      </c>
      <c r="J15">
        <v>36</v>
      </c>
      <c r="K15">
        <v>0</v>
      </c>
      <c r="L15">
        <v>0</v>
      </c>
      <c r="M15">
        <f t="shared" si="1"/>
        <v>5</v>
      </c>
      <c r="N15">
        <f t="shared" si="0"/>
        <v>0</v>
      </c>
      <c r="O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7.2998576388888889E-2</v>
      </c>
    </row>
    <row r="16" spans="1:15" x14ac:dyDescent="0.25">
      <c r="A16">
        <v>31</v>
      </c>
      <c r="B16" t="s">
        <v>144</v>
      </c>
      <c r="C16">
        <f>MATCH(A16,lapchart!$B$2:$U$2,0)</f>
        <v>15</v>
      </c>
      <c r="D16">
        <f>INDEX(finalstanding!A:A,MATCH(compoundchange!A16,finalstanding!B:B,0))</f>
        <v>12</v>
      </c>
      <c r="E16">
        <v>3</v>
      </c>
      <c r="L16">
        <v>1</v>
      </c>
      <c r="M16">
        <f t="shared" si="1"/>
        <v>3</v>
      </c>
      <c r="N16">
        <f t="shared" si="0"/>
        <v>0</v>
      </c>
      <c r="O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7.3010011574074066E-2</v>
      </c>
    </row>
    <row r="17" spans="1:15" x14ac:dyDescent="0.25">
      <c r="A17">
        <v>33</v>
      </c>
      <c r="B17" t="s">
        <v>78</v>
      </c>
      <c r="C17">
        <f>MATCH(A17,lapchart!$B$2:$U$2,0)</f>
        <v>4</v>
      </c>
      <c r="D17">
        <f>INDEX(finalstanding!A:A,MATCH(compoundchange!A17,finalstanding!B:B,0))</f>
        <v>5</v>
      </c>
      <c r="E17">
        <v>2</v>
      </c>
      <c r="F17">
        <v>5</v>
      </c>
      <c r="G17">
        <v>4</v>
      </c>
      <c r="H17">
        <v>5</v>
      </c>
      <c r="I17">
        <v>32</v>
      </c>
      <c r="J17">
        <v>28</v>
      </c>
      <c r="K17">
        <v>18</v>
      </c>
      <c r="L17">
        <v>1</v>
      </c>
      <c r="M17">
        <f t="shared" si="1"/>
        <v>-1</v>
      </c>
      <c r="N17">
        <f t="shared" si="0"/>
        <v>10</v>
      </c>
      <c r="O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7.2807164351851847E-2</v>
      </c>
    </row>
    <row r="18" spans="1:15" x14ac:dyDescent="0.25">
      <c r="A18">
        <v>44</v>
      </c>
      <c r="B18" t="s">
        <v>79</v>
      </c>
      <c r="C18">
        <f>MATCH(A18,lapchart!$B$2:$U$2,0)</f>
        <v>13</v>
      </c>
      <c r="D18">
        <f>INDEX(finalstanding!A:A,MATCH(compoundchange!A18,finalstanding!B:B,0))</f>
        <v>7</v>
      </c>
      <c r="E18">
        <v>1</v>
      </c>
      <c r="F18">
        <v>5</v>
      </c>
      <c r="G18">
        <v>4</v>
      </c>
      <c r="H18">
        <v>4</v>
      </c>
      <c r="I18">
        <v>46</v>
      </c>
      <c r="J18">
        <v>32</v>
      </c>
      <c r="K18">
        <v>0</v>
      </c>
      <c r="L18">
        <v>0</v>
      </c>
      <c r="M18">
        <f t="shared" si="1"/>
        <v>6</v>
      </c>
      <c r="N18">
        <f t="shared" si="0"/>
        <v>6</v>
      </c>
      <c r="O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7.2918298611111113E-2</v>
      </c>
    </row>
    <row r="19" spans="1:15" x14ac:dyDescent="0.25">
      <c r="A19">
        <v>55</v>
      </c>
      <c r="B19" t="s">
        <v>82</v>
      </c>
      <c r="C19">
        <f>MATCH(A19,lapchart!$B$2:$U$2,0)</f>
        <v>6</v>
      </c>
      <c r="D19">
        <f>INDEX(finalstanding!A:A,MATCH(compoundchange!A19,finalstanding!B:B,0))</f>
        <v>6</v>
      </c>
      <c r="E19">
        <v>1</v>
      </c>
      <c r="F19">
        <v>5</v>
      </c>
      <c r="G19">
        <v>4</v>
      </c>
      <c r="H19">
        <v>4</v>
      </c>
      <c r="I19">
        <v>37</v>
      </c>
      <c r="J19">
        <v>41</v>
      </c>
      <c r="K19">
        <v>0</v>
      </c>
      <c r="L19">
        <v>0</v>
      </c>
      <c r="M19">
        <f t="shared" si="1"/>
        <v>0</v>
      </c>
      <c r="N19">
        <f t="shared" si="0"/>
        <v>8</v>
      </c>
      <c r="O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7.2874745370370364E-2</v>
      </c>
    </row>
    <row r="20" spans="1:15" x14ac:dyDescent="0.25">
      <c r="A20">
        <v>77</v>
      </c>
      <c r="B20" t="s">
        <v>80</v>
      </c>
      <c r="C20">
        <f>MATCH(A20,lapchart!$B$2:$U$2,0)</f>
        <v>3</v>
      </c>
      <c r="D20">
        <f>INDEX(finalstanding!A:A,MATCH(compoundchange!A20,finalstanding!B:B,0))</f>
        <v>4</v>
      </c>
      <c r="E20">
        <v>1</v>
      </c>
      <c r="F20">
        <v>5</v>
      </c>
      <c r="G20">
        <v>4</v>
      </c>
      <c r="H20">
        <v>4</v>
      </c>
      <c r="I20">
        <v>33</v>
      </c>
      <c r="J20">
        <v>45</v>
      </c>
      <c r="K20">
        <v>0</v>
      </c>
      <c r="L20">
        <v>0</v>
      </c>
      <c r="M20">
        <f t="shared" si="1"/>
        <v>-1</v>
      </c>
      <c r="N20">
        <f t="shared" si="0"/>
        <v>12</v>
      </c>
      <c r="O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7.2799270833333332E-2</v>
      </c>
    </row>
    <row r="21" spans="1:15" x14ac:dyDescent="0.25">
      <c r="A21">
        <v>94</v>
      </c>
      <c r="B21" t="s">
        <v>152</v>
      </c>
      <c r="C21">
        <f>MATCH(A21,lapchart!$B$2:$U$2,0)</f>
        <v>18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5.2740092592592595E-2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AB30-7286-411F-865C-9CE752D17FC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120</v>
      </c>
      <c r="B1" t="s">
        <v>121</v>
      </c>
      <c r="C1" t="s">
        <v>61</v>
      </c>
      <c r="D1" t="s">
        <v>164</v>
      </c>
      <c r="E1" t="s">
        <v>62</v>
      </c>
      <c r="F1" t="s">
        <v>165</v>
      </c>
      <c r="G1" t="s">
        <v>65</v>
      </c>
      <c r="H1" t="s">
        <v>81</v>
      </c>
      <c r="I1" t="s">
        <v>166</v>
      </c>
      <c r="J1" t="s">
        <v>167</v>
      </c>
      <c r="K1" t="s">
        <v>168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169</v>
      </c>
      <c r="E2" t="s">
        <v>138</v>
      </c>
      <c r="F2">
        <v>78</v>
      </c>
      <c r="G2" s="1">
        <v>7.2735416666666663E-2</v>
      </c>
      <c r="J2">
        <v>149.10499999999999</v>
      </c>
      <c r="K2" s="1">
        <v>8.7081018518518529E-4</v>
      </c>
      <c r="L2">
        <v>38</v>
      </c>
    </row>
    <row r="3" spans="1:12" x14ac:dyDescent="0.25">
      <c r="A3">
        <v>2</v>
      </c>
      <c r="B3">
        <v>7</v>
      </c>
      <c r="C3" t="s">
        <v>70</v>
      </c>
      <c r="D3" t="s">
        <v>170</v>
      </c>
      <c r="E3" t="s">
        <v>138</v>
      </c>
      <c r="F3">
        <v>78</v>
      </c>
      <c r="G3" s="1">
        <v>7.2771817129629629E-2</v>
      </c>
      <c r="H3">
        <v>3.145</v>
      </c>
      <c r="I3">
        <v>3.145</v>
      </c>
      <c r="J3">
        <v>149.03</v>
      </c>
      <c r="K3" s="1">
        <v>8.7415509259259261E-4</v>
      </c>
      <c r="L3">
        <v>39</v>
      </c>
    </row>
    <row r="4" spans="1:12" x14ac:dyDescent="0.25">
      <c r="A4">
        <v>3</v>
      </c>
      <c r="B4">
        <v>3</v>
      </c>
      <c r="C4" t="s">
        <v>67</v>
      </c>
      <c r="D4" t="s">
        <v>171</v>
      </c>
      <c r="E4" t="s">
        <v>153</v>
      </c>
      <c r="F4">
        <v>78</v>
      </c>
      <c r="G4" s="1">
        <v>7.2778761574074077E-2</v>
      </c>
      <c r="H4">
        <v>3.7450000000000001</v>
      </c>
      <c r="I4">
        <v>0.6</v>
      </c>
      <c r="J4">
        <v>149.01599999999999</v>
      </c>
      <c r="K4" s="1">
        <v>8.7680555555555558E-4</v>
      </c>
      <c r="L4">
        <v>51</v>
      </c>
    </row>
    <row r="5" spans="1:12" x14ac:dyDescent="0.25">
      <c r="A5">
        <v>4</v>
      </c>
      <c r="B5">
        <v>77</v>
      </c>
      <c r="C5" t="s">
        <v>80</v>
      </c>
      <c r="D5" t="s">
        <v>170</v>
      </c>
      <c r="E5" t="s">
        <v>154</v>
      </c>
      <c r="F5">
        <v>78</v>
      </c>
      <c r="G5" s="1">
        <v>7.2799270833333332E-2</v>
      </c>
      <c r="H5">
        <v>5.5170000000000003</v>
      </c>
      <c r="I5">
        <v>1.772</v>
      </c>
      <c r="J5">
        <v>148.97399999999999</v>
      </c>
      <c r="K5" s="1">
        <v>8.8471064814814803E-4</v>
      </c>
      <c r="L5">
        <v>22</v>
      </c>
    </row>
    <row r="6" spans="1:12" x14ac:dyDescent="0.25">
      <c r="A6">
        <v>5</v>
      </c>
      <c r="B6">
        <v>33</v>
      </c>
      <c r="C6" t="s">
        <v>78</v>
      </c>
      <c r="D6" t="s">
        <v>172</v>
      </c>
      <c r="E6" t="s">
        <v>153</v>
      </c>
      <c r="F6">
        <v>78</v>
      </c>
      <c r="G6" s="1">
        <v>7.2807164351851847E-2</v>
      </c>
      <c r="H6">
        <v>6.1989999999999998</v>
      </c>
      <c r="I6">
        <v>0.68200000000000005</v>
      </c>
      <c r="J6">
        <v>148.958</v>
      </c>
      <c r="K6" s="1">
        <v>8.834375E-4</v>
      </c>
      <c r="L6">
        <v>56</v>
      </c>
    </row>
    <row r="7" spans="1:12" x14ac:dyDescent="0.25">
      <c r="A7">
        <v>6</v>
      </c>
      <c r="B7">
        <v>55</v>
      </c>
      <c r="C7" t="s">
        <v>82</v>
      </c>
      <c r="D7" t="s">
        <v>173</v>
      </c>
      <c r="E7" t="s">
        <v>155</v>
      </c>
      <c r="F7">
        <v>78</v>
      </c>
      <c r="G7" s="1">
        <v>7.2874745370370364E-2</v>
      </c>
      <c r="H7">
        <v>12.038</v>
      </c>
      <c r="I7">
        <v>5.8390000000000004</v>
      </c>
      <c r="J7">
        <v>148.82</v>
      </c>
      <c r="K7" s="1">
        <v>8.8714120370370368E-4</v>
      </c>
      <c r="L7">
        <v>39</v>
      </c>
    </row>
    <row r="8" spans="1:12" x14ac:dyDescent="0.25">
      <c r="A8">
        <v>7</v>
      </c>
      <c r="B8">
        <v>44</v>
      </c>
      <c r="C8" t="s">
        <v>79</v>
      </c>
      <c r="D8" t="s">
        <v>174</v>
      </c>
      <c r="E8" t="s">
        <v>154</v>
      </c>
      <c r="F8">
        <v>78</v>
      </c>
      <c r="G8" s="1">
        <v>7.2918298611111113E-2</v>
      </c>
      <c r="H8">
        <v>15.801</v>
      </c>
      <c r="I8">
        <v>3.7629999999999999</v>
      </c>
      <c r="J8">
        <v>148.73099999999999</v>
      </c>
      <c r="K8" s="1">
        <v>8.7760416666666661E-4</v>
      </c>
      <c r="L8">
        <v>54</v>
      </c>
    </row>
    <row r="9" spans="1:12" x14ac:dyDescent="0.25">
      <c r="A9">
        <v>8</v>
      </c>
      <c r="B9">
        <v>8</v>
      </c>
      <c r="C9" t="s">
        <v>71</v>
      </c>
      <c r="D9" t="s">
        <v>175</v>
      </c>
      <c r="E9" t="s">
        <v>134</v>
      </c>
      <c r="F9">
        <v>78</v>
      </c>
      <c r="G9" s="1">
        <v>7.294548611111111E-2</v>
      </c>
      <c r="H9">
        <v>18.149999999999999</v>
      </c>
      <c r="I9">
        <v>2.3490000000000002</v>
      </c>
      <c r="J9">
        <v>148.67599999999999</v>
      </c>
      <c r="K9" s="1">
        <v>8.9230324074074082E-4</v>
      </c>
      <c r="L9">
        <v>45</v>
      </c>
    </row>
    <row r="10" spans="1:12" x14ac:dyDescent="0.25">
      <c r="A10">
        <v>9</v>
      </c>
      <c r="B10">
        <v>19</v>
      </c>
      <c r="C10" t="s">
        <v>149</v>
      </c>
      <c r="D10" t="s">
        <v>176</v>
      </c>
      <c r="E10" t="s">
        <v>135</v>
      </c>
      <c r="F10">
        <v>78</v>
      </c>
      <c r="G10" s="1">
        <v>7.2960474537037037E-2</v>
      </c>
      <c r="H10">
        <v>19.445</v>
      </c>
      <c r="I10">
        <v>1.2949999999999999</v>
      </c>
      <c r="J10">
        <v>148.64500000000001</v>
      </c>
      <c r="K10" s="1">
        <v>8.8591435185185181E-4</v>
      </c>
      <c r="L10">
        <v>50</v>
      </c>
    </row>
    <row r="11" spans="1:12" x14ac:dyDescent="0.25">
      <c r="A11">
        <v>10</v>
      </c>
      <c r="B11">
        <v>20</v>
      </c>
      <c r="C11" t="s">
        <v>76</v>
      </c>
      <c r="D11" t="s">
        <v>177</v>
      </c>
      <c r="E11" t="s">
        <v>134</v>
      </c>
      <c r="F11">
        <v>78</v>
      </c>
      <c r="G11" s="1">
        <v>7.2983599537037036E-2</v>
      </c>
      <c r="H11">
        <v>21.443000000000001</v>
      </c>
      <c r="I11">
        <v>1.998</v>
      </c>
      <c r="J11">
        <v>148.59800000000001</v>
      </c>
      <c r="K11" s="1">
        <v>8.8325231481481469E-4</v>
      </c>
      <c r="L11">
        <v>44</v>
      </c>
    </row>
    <row r="12" spans="1:12" x14ac:dyDescent="0.25">
      <c r="A12">
        <v>11</v>
      </c>
      <c r="B12">
        <v>30</v>
      </c>
      <c r="C12" t="s">
        <v>151</v>
      </c>
      <c r="D12" t="s">
        <v>174</v>
      </c>
      <c r="E12" t="s">
        <v>137</v>
      </c>
      <c r="F12">
        <v>78</v>
      </c>
      <c r="G12" s="1">
        <v>7.2998576388888889E-2</v>
      </c>
      <c r="H12">
        <v>22.736999999999998</v>
      </c>
      <c r="I12">
        <v>1.294</v>
      </c>
      <c r="J12">
        <v>148.56700000000001</v>
      </c>
      <c r="K12" s="1">
        <v>8.8673611111111104E-4</v>
      </c>
      <c r="L12">
        <v>55</v>
      </c>
    </row>
    <row r="13" spans="1:12" x14ac:dyDescent="0.25">
      <c r="A13">
        <v>12</v>
      </c>
      <c r="B13">
        <v>31</v>
      </c>
      <c r="C13" t="s">
        <v>144</v>
      </c>
      <c r="D13" t="s">
        <v>175</v>
      </c>
      <c r="E13" t="s">
        <v>145</v>
      </c>
      <c r="F13">
        <v>78</v>
      </c>
      <c r="G13" s="1">
        <v>7.3010011574074066E-2</v>
      </c>
      <c r="H13">
        <v>23.725000000000001</v>
      </c>
      <c r="I13">
        <v>0.98799999999999999</v>
      </c>
      <c r="J13">
        <v>148.54400000000001</v>
      </c>
      <c r="K13" s="1">
        <v>8.8520833333333333E-4</v>
      </c>
      <c r="L13">
        <v>52</v>
      </c>
    </row>
    <row r="14" spans="1:12" x14ac:dyDescent="0.25">
      <c r="A14">
        <v>13</v>
      </c>
      <c r="B14">
        <v>11</v>
      </c>
      <c r="C14" t="s">
        <v>74</v>
      </c>
      <c r="D14" t="s">
        <v>178</v>
      </c>
      <c r="E14" t="s">
        <v>145</v>
      </c>
      <c r="F14">
        <v>78</v>
      </c>
      <c r="G14" s="1">
        <v>7.3303576388888889E-2</v>
      </c>
      <c r="H14">
        <v>49.088999999999999</v>
      </c>
      <c r="I14">
        <v>25.364000000000001</v>
      </c>
      <c r="J14">
        <v>147.94900000000001</v>
      </c>
      <c r="K14" s="1">
        <v>8.6597222222222208E-4</v>
      </c>
      <c r="L14">
        <v>76</v>
      </c>
    </row>
    <row r="15" spans="1:12" x14ac:dyDescent="0.25">
      <c r="A15">
        <v>14</v>
      </c>
      <c r="B15">
        <v>26</v>
      </c>
      <c r="C15" t="s">
        <v>150</v>
      </c>
      <c r="D15" t="s">
        <v>179</v>
      </c>
      <c r="E15" t="s">
        <v>155</v>
      </c>
      <c r="F15">
        <v>71</v>
      </c>
      <c r="G15" s="1">
        <v>6.6625949074074084E-2</v>
      </c>
      <c r="H15" t="s">
        <v>180</v>
      </c>
      <c r="I15" t="s">
        <v>180</v>
      </c>
      <c r="J15">
        <v>148.16900000000001</v>
      </c>
      <c r="K15" s="1">
        <v>8.8586805555555554E-4</v>
      </c>
      <c r="L15">
        <v>43</v>
      </c>
    </row>
    <row r="16" spans="1:12" x14ac:dyDescent="0.25">
      <c r="A16">
        <v>15</v>
      </c>
      <c r="B16">
        <v>18</v>
      </c>
      <c r="C16" t="s">
        <v>83</v>
      </c>
      <c r="D16" t="s">
        <v>181</v>
      </c>
      <c r="E16" t="s">
        <v>135</v>
      </c>
      <c r="F16">
        <v>71</v>
      </c>
      <c r="G16" s="1">
        <v>6.6921458333333336E-2</v>
      </c>
      <c r="H16" t="s">
        <v>180</v>
      </c>
      <c r="I16">
        <v>25.532</v>
      </c>
      <c r="J16">
        <v>147.51499999999999</v>
      </c>
      <c r="K16" s="1">
        <v>8.8049768518518512E-4</v>
      </c>
      <c r="L16">
        <v>71</v>
      </c>
    </row>
    <row r="17" spans="1:12" x14ac:dyDescent="0.25">
      <c r="A17" t="s">
        <v>122</v>
      </c>
      <c r="B17">
        <v>2</v>
      </c>
      <c r="C17" t="s">
        <v>140</v>
      </c>
      <c r="D17" t="s">
        <v>182</v>
      </c>
      <c r="E17" t="s">
        <v>156</v>
      </c>
      <c r="F17">
        <v>66</v>
      </c>
      <c r="G17" s="1">
        <v>6.1936539351851859E-2</v>
      </c>
      <c r="J17">
        <v>148.16300000000001</v>
      </c>
      <c r="K17" s="1">
        <v>8.8732638888888889E-4</v>
      </c>
      <c r="L17">
        <v>45</v>
      </c>
    </row>
    <row r="18" spans="1:12" x14ac:dyDescent="0.25">
      <c r="A18" t="s">
        <v>122</v>
      </c>
      <c r="B18">
        <v>9</v>
      </c>
      <c r="C18" t="s">
        <v>141</v>
      </c>
      <c r="D18" t="s">
        <v>183</v>
      </c>
      <c r="E18" t="s">
        <v>157</v>
      </c>
      <c r="F18">
        <v>63</v>
      </c>
      <c r="G18" s="1">
        <v>5.9143124999999998E-2</v>
      </c>
      <c r="J18">
        <v>148.108</v>
      </c>
      <c r="K18" s="1">
        <v>8.89224537037037E-4</v>
      </c>
      <c r="L18">
        <v>39</v>
      </c>
    </row>
    <row r="19" spans="1:12" x14ac:dyDescent="0.25">
      <c r="A19" t="s">
        <v>122</v>
      </c>
      <c r="B19">
        <v>94</v>
      </c>
      <c r="C19" t="s">
        <v>152</v>
      </c>
      <c r="D19" t="s">
        <v>169</v>
      </c>
      <c r="E19" t="s">
        <v>157</v>
      </c>
      <c r="F19">
        <v>57</v>
      </c>
      <c r="G19" s="1">
        <v>5.2740092592592595E-2</v>
      </c>
      <c r="J19">
        <v>150.27199999999999</v>
      </c>
      <c r="K19" s="1">
        <v>9.0317129629629634E-4</v>
      </c>
      <c r="L19">
        <v>25</v>
      </c>
    </row>
    <row r="20" spans="1:12" x14ac:dyDescent="0.25">
      <c r="A20" t="s">
        <v>122</v>
      </c>
      <c r="B20">
        <v>22</v>
      </c>
      <c r="C20" t="s">
        <v>158</v>
      </c>
      <c r="D20" t="s">
        <v>174</v>
      </c>
      <c r="E20" t="s">
        <v>156</v>
      </c>
      <c r="F20">
        <v>57</v>
      </c>
      <c r="G20" s="1">
        <v>5.2706180555555558E-2</v>
      </c>
      <c r="J20">
        <v>150.36799999999999</v>
      </c>
      <c r="K20" s="1">
        <v>8.9018518518518526E-4</v>
      </c>
      <c r="L20">
        <v>47</v>
      </c>
    </row>
    <row r="21" spans="1:12" x14ac:dyDescent="0.25">
      <c r="A21" t="s">
        <v>122</v>
      </c>
      <c r="B21">
        <v>27</v>
      </c>
      <c r="C21" t="s">
        <v>77</v>
      </c>
      <c r="D21" t="s">
        <v>169</v>
      </c>
      <c r="E21" t="s">
        <v>137</v>
      </c>
      <c r="F21">
        <v>15</v>
      </c>
      <c r="G21" s="1">
        <v>1.3773935185185186E-2</v>
      </c>
      <c r="J21">
        <v>151.41800000000001</v>
      </c>
      <c r="K21" s="1">
        <v>9.0144675925925939E-4</v>
      </c>
      <c r="L21">
        <v>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0A28E-4C2E-4EF3-88CF-980CB4E82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2021-03-03T19:07:42Z</dcterms:modified>
</cp:coreProperties>
</file>