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5F911C62-5343-464B-9CEE-2893C5461331}" xr6:coauthVersionLast="45" xr6:coauthVersionMax="45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5" l="1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" i="15"/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G8" i="15" a="1"/>
  <c r="G8" i="15" s="1"/>
  <c r="F8" i="15" a="1"/>
  <c r="F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H2" i="15" a="1"/>
  <c r="H2" i="15" s="1"/>
  <c r="G2" i="15" a="1"/>
  <c r="G2" i="15" s="1"/>
  <c r="F2" i="15" a="1"/>
  <c r="F2" i="15" s="1"/>
  <c r="E2" i="15" a="1"/>
  <c r="E2" i="15" s="1"/>
  <c r="D2" i="15"/>
  <c r="B2" i="15"/>
  <c r="C21" i="15"/>
  <c r="L21" i="15" s="1"/>
  <c r="L20" i="15"/>
  <c r="C20" i="15"/>
  <c r="C19" i="15"/>
  <c r="L19" i="15" s="1"/>
  <c r="C18" i="15"/>
  <c r="L18" i="15" s="1"/>
  <c r="L17" i="15"/>
  <c r="C17" i="15"/>
  <c r="C16" i="15"/>
  <c r="C15" i="15"/>
  <c r="L15" i="15" s="1"/>
  <c r="C14" i="15"/>
  <c r="C13" i="15"/>
  <c r="C12" i="15"/>
  <c r="C11" i="15"/>
  <c r="L11" i="15" s="1"/>
  <c r="C10" i="15"/>
  <c r="C9" i="15"/>
  <c r="L9" i="15" s="1"/>
  <c r="L8" i="15"/>
  <c r="C8" i="15"/>
  <c r="C7" i="15"/>
  <c r="L7" i="15" s="1"/>
  <c r="C6" i="15"/>
  <c r="L6" i="15" s="1"/>
  <c r="C5" i="15"/>
  <c r="C4" i="15"/>
  <c r="L4" i="15" s="1"/>
  <c r="C3" i="15"/>
  <c r="L3" i="15" s="1"/>
  <c r="L2" i="15"/>
  <c r="C2" i="15"/>
  <c r="J2" i="15" l="1" a="1"/>
  <c r="J2" i="15" s="1"/>
  <c r="I2" i="15" a="1"/>
  <c r="I2" i="15" s="1"/>
  <c r="J9" i="15" a="1"/>
  <c r="J9" i="15" s="1"/>
  <c r="I9" i="15" a="1"/>
  <c r="I9" i="15" s="1"/>
  <c r="J3" i="15" a="1"/>
  <c r="J3" i="15" s="1"/>
  <c r="I3" i="15" a="1"/>
  <c r="I3" i="15" s="1"/>
  <c r="I8" i="15" a="1"/>
  <c r="I8" i="15" s="1"/>
  <c r="J8" i="15" a="1"/>
  <c r="J8" i="15" s="1"/>
  <c r="J13" i="15" a="1"/>
  <c r="J13" i="15" s="1"/>
  <c r="I13" i="15" a="1"/>
  <c r="I13" i="15" s="1"/>
  <c r="I4" i="15" a="1"/>
  <c r="I4" i="15" s="1"/>
  <c r="J4" i="15" a="1"/>
  <c r="J4" i="15" s="1"/>
  <c r="J15" i="15" a="1"/>
  <c r="J15" i="15" s="1"/>
  <c r="I15" i="15" a="1"/>
  <c r="I15" i="15" s="1"/>
  <c r="J19" i="15" a="1"/>
  <c r="J19" i="15" s="1"/>
  <c r="I19" i="15" a="1"/>
  <c r="I19" i="15" s="1"/>
  <c r="J21" i="15" a="1"/>
  <c r="J21" i="15" s="1"/>
  <c r="J10" i="15" a="1"/>
  <c r="J10" i="15" s="1"/>
  <c r="I10" i="15" a="1"/>
  <c r="I10" i="15" s="1"/>
  <c r="I21" i="15" a="1"/>
  <c r="I21" i="15" s="1"/>
  <c r="L5" i="15"/>
  <c r="L10" i="15"/>
  <c r="L13" i="15"/>
  <c r="L12" i="15"/>
  <c r="L16" i="15"/>
  <c r="L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P54" i="10"/>
  <c r="Q54" i="10"/>
  <c r="R54" i="10"/>
  <c r="S54" i="10"/>
  <c r="T54" i="10"/>
  <c r="U54" i="10"/>
  <c r="B3" i="9"/>
  <c r="I4" i="10" s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I6" i="10" s="1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Q7" i="10" s="1"/>
  <c r="B7" i="9"/>
  <c r="I8" i="10" s="1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Q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Q9" i="10" s="1"/>
  <c r="B9" i="9"/>
  <c r="I10" i="10" s="1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Q11" i="10" s="1"/>
  <c r="B11" i="9"/>
  <c r="I12" i="10" s="1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Q13" i="10" s="1"/>
  <c r="B13" i="9"/>
  <c r="I14" i="10" s="1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Q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N16" i="10" s="1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K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K19" i="10" s="1"/>
  <c r="B19" i="9"/>
  <c r="C19" i="9"/>
  <c r="D19" i="9"/>
  <c r="E19" i="9"/>
  <c r="F19" i="9"/>
  <c r="G19" i="9"/>
  <c r="H19" i="9"/>
  <c r="I19" i="9"/>
  <c r="E20" i="10" s="1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G22" i="10" s="1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G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F24" i="10" s="1"/>
  <c r="P23" i="9"/>
  <c r="Q23" i="9"/>
  <c r="H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F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F26" i="10" s="1"/>
  <c r="P25" i="9"/>
  <c r="Q25" i="9"/>
  <c r="H26" i="10" s="1"/>
  <c r="R25" i="9"/>
  <c r="S25" i="9"/>
  <c r="T25" i="9"/>
  <c r="U25" i="9"/>
  <c r="B26" i="9"/>
  <c r="C26" i="9"/>
  <c r="D26" i="9"/>
  <c r="E26" i="9"/>
  <c r="F26" i="9"/>
  <c r="G26" i="9"/>
  <c r="H26" i="9"/>
  <c r="S27" i="10" s="1"/>
  <c r="I26" i="9"/>
  <c r="J26" i="9"/>
  <c r="K26" i="9"/>
  <c r="L26" i="9"/>
  <c r="M26" i="9"/>
  <c r="N26" i="9"/>
  <c r="O26" i="9"/>
  <c r="F27" i="10" s="1"/>
  <c r="P26" i="9"/>
  <c r="Q26" i="9"/>
  <c r="H27" i="10" s="1"/>
  <c r="R26" i="9"/>
  <c r="S26" i="9"/>
  <c r="T26" i="9"/>
  <c r="U26" i="9"/>
  <c r="B27" i="9"/>
  <c r="J28" i="10" s="1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F28" i="10" s="1"/>
  <c r="P27" i="9"/>
  <c r="Q27" i="9"/>
  <c r="H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H29" i="10" s="1"/>
  <c r="R28" i="9"/>
  <c r="S28" i="9"/>
  <c r="T28" i="9"/>
  <c r="U28" i="9"/>
  <c r="B29" i="9"/>
  <c r="J30" i="10" s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H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H31" i="10" s="1"/>
  <c r="R30" i="9"/>
  <c r="S30" i="9"/>
  <c r="T30" i="9"/>
  <c r="U30" i="9"/>
  <c r="B31" i="9"/>
  <c r="J32" i="10" s="1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H32" i="10" s="1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H33" i="10" s="1"/>
  <c r="R32" i="9"/>
  <c r="S32" i="9"/>
  <c r="T32" i="9"/>
  <c r="U32" i="9"/>
  <c r="B33" i="9"/>
  <c r="J34" i="10" s="1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H34" i="10" s="1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H35" i="10" s="1"/>
  <c r="R34" i="9"/>
  <c r="S34" i="9"/>
  <c r="T34" i="9"/>
  <c r="U34" i="9"/>
  <c r="B35" i="9"/>
  <c r="J36" i="10" s="1"/>
  <c r="C35" i="9"/>
  <c r="D35" i="9"/>
  <c r="E35" i="9"/>
  <c r="F35" i="9"/>
  <c r="G35" i="9"/>
  <c r="H35" i="9"/>
  <c r="S36" i="10" s="1"/>
  <c r="I35" i="9"/>
  <c r="J35" i="9"/>
  <c r="K35" i="9"/>
  <c r="L35" i="9"/>
  <c r="M35" i="9"/>
  <c r="N35" i="9"/>
  <c r="O35" i="9"/>
  <c r="P35" i="9"/>
  <c r="Q35" i="9"/>
  <c r="H36" i="10" s="1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H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P38" i="10" s="1"/>
  <c r="S37" i="9"/>
  <c r="T37" i="9"/>
  <c r="U37" i="9"/>
  <c r="B38" i="9"/>
  <c r="C38" i="9"/>
  <c r="D38" i="9"/>
  <c r="F39" i="10" s="1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D40" i="10" s="1"/>
  <c r="J39" i="9"/>
  <c r="K39" i="9"/>
  <c r="L39" i="9"/>
  <c r="M39" i="9"/>
  <c r="N39" i="9"/>
  <c r="O39" i="9"/>
  <c r="F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F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D42" i="10" s="1"/>
  <c r="J41" i="9"/>
  <c r="K41" i="9"/>
  <c r="L41" i="9"/>
  <c r="M41" i="9"/>
  <c r="N41" i="9"/>
  <c r="O41" i="9"/>
  <c r="F42" i="10" s="1"/>
  <c r="P41" i="9"/>
  <c r="Q41" i="9"/>
  <c r="R41" i="9"/>
  <c r="N42" i="10" s="1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F43" i="10" s="1"/>
  <c r="P42" i="9"/>
  <c r="Q42" i="9"/>
  <c r="R42" i="9"/>
  <c r="O43" i="10" s="1"/>
  <c r="S42" i="9"/>
  <c r="T42" i="9"/>
  <c r="U42" i="9"/>
  <c r="B43" i="9"/>
  <c r="C43" i="9"/>
  <c r="D43" i="9"/>
  <c r="E43" i="9"/>
  <c r="F43" i="9"/>
  <c r="G43" i="9"/>
  <c r="H43" i="9"/>
  <c r="I43" i="9"/>
  <c r="D44" i="10" s="1"/>
  <c r="J43" i="9"/>
  <c r="N44" i="10" s="1"/>
  <c r="K43" i="9"/>
  <c r="L43" i="9"/>
  <c r="M43" i="9"/>
  <c r="N43" i="9"/>
  <c r="O43" i="9"/>
  <c r="F44" i="10" s="1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F45" i="10" s="1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D46" i="10" s="1"/>
  <c r="J45" i="9"/>
  <c r="N46" i="10" s="1"/>
  <c r="K45" i="9"/>
  <c r="L45" i="9"/>
  <c r="M45" i="9"/>
  <c r="N45" i="9"/>
  <c r="O45" i="9"/>
  <c r="F46" i="10" s="1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J47" i="10" s="1"/>
  <c r="N46" i="9"/>
  <c r="O46" i="9"/>
  <c r="F47" i="10" s="1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D48" i="10" s="1"/>
  <c r="J47" i="9"/>
  <c r="N48" i="10" s="1"/>
  <c r="K47" i="9"/>
  <c r="L47" i="9"/>
  <c r="M47" i="9"/>
  <c r="J48" i="10" s="1"/>
  <c r="N47" i="9"/>
  <c r="O47" i="9"/>
  <c r="F48" i="10" s="1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J49" i="10" s="1"/>
  <c r="N48" i="9"/>
  <c r="O48" i="9"/>
  <c r="F49" i="10" s="1"/>
  <c r="P48" i="9"/>
  <c r="Q48" i="9"/>
  <c r="R48" i="9"/>
  <c r="O49" i="10" s="1"/>
  <c r="S48" i="9"/>
  <c r="T48" i="9"/>
  <c r="U48" i="9"/>
  <c r="B49" i="9"/>
  <c r="C49" i="9"/>
  <c r="D49" i="9"/>
  <c r="E49" i="9"/>
  <c r="F49" i="9"/>
  <c r="G49" i="9"/>
  <c r="H49" i="9"/>
  <c r="I49" i="9"/>
  <c r="D50" i="10" s="1"/>
  <c r="J49" i="9"/>
  <c r="N50" i="10" s="1"/>
  <c r="K49" i="9"/>
  <c r="L49" i="9"/>
  <c r="M49" i="9"/>
  <c r="J50" i="10" s="1"/>
  <c r="N49" i="9"/>
  <c r="O49" i="9"/>
  <c r="F50" i="10" s="1"/>
  <c r="P49" i="9"/>
  <c r="Q49" i="9"/>
  <c r="R49" i="9"/>
  <c r="O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J51" i="10" s="1"/>
  <c r="N50" i="9"/>
  <c r="O50" i="9"/>
  <c r="F51" i="10" s="1"/>
  <c r="P50" i="9"/>
  <c r="Q50" i="9"/>
  <c r="R50" i="9"/>
  <c r="O51" i="10" s="1"/>
  <c r="S50" i="9"/>
  <c r="T50" i="9"/>
  <c r="Q51" i="10" s="1"/>
  <c r="U50" i="9"/>
  <c r="B51" i="9"/>
  <c r="C51" i="9"/>
  <c r="D51" i="9"/>
  <c r="E51" i="9"/>
  <c r="F51" i="9"/>
  <c r="G51" i="9"/>
  <c r="H51" i="9"/>
  <c r="I51" i="9"/>
  <c r="D52" i="10" s="1"/>
  <c r="J51" i="9"/>
  <c r="N52" i="10" s="1"/>
  <c r="K51" i="9"/>
  <c r="L51" i="9"/>
  <c r="M51" i="9"/>
  <c r="J52" i="10" s="1"/>
  <c r="N51" i="9"/>
  <c r="O51" i="9"/>
  <c r="F52" i="10" s="1"/>
  <c r="P51" i="9"/>
  <c r="Q51" i="9"/>
  <c r="R51" i="9"/>
  <c r="O52" i="10" s="1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F53" i="10" s="1"/>
  <c r="P52" i="9"/>
  <c r="Q52" i="9"/>
  <c r="R52" i="9"/>
  <c r="O53" i="10" s="1"/>
  <c r="S52" i="9"/>
  <c r="T52" i="9"/>
  <c r="Q53" i="10" s="1"/>
  <c r="U52" i="9"/>
  <c r="B53" i="9"/>
  <c r="C53" i="9"/>
  <c r="D53" i="9"/>
  <c r="E53" i="9"/>
  <c r="F53" i="9"/>
  <c r="G53" i="9"/>
  <c r="H53" i="9"/>
  <c r="I53" i="9"/>
  <c r="D54" i="10" s="1"/>
  <c r="J53" i="9"/>
  <c r="O54" i="10" s="1"/>
  <c r="K53" i="9"/>
  <c r="L53" i="9"/>
  <c r="M53" i="9"/>
  <c r="J54" i="10" s="1"/>
  <c r="N53" i="9"/>
  <c r="O53" i="9"/>
  <c r="F54" i="10" s="1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C29" i="10" l="1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17" i="11"/>
  <c r="D7" i="11"/>
  <c r="D2" i="11"/>
  <c r="D9" i="11"/>
  <c r="D16" i="11"/>
  <c r="D20" i="11"/>
  <c r="D18" i="11"/>
  <c r="D5" i="11"/>
  <c r="D21" i="11"/>
  <c r="D8" i="11"/>
  <c r="D13" i="11"/>
  <c r="D4" i="11"/>
  <c r="D10" i="11"/>
  <c r="D12" i="11"/>
  <c r="D19" i="11"/>
  <c r="D11" i="11"/>
  <c r="D3" i="11"/>
  <c r="D15" i="11"/>
  <c r="D6" i="11"/>
  <c r="D14" i="11"/>
  <c r="E8" i="11" l="1" a="1"/>
  <c r="E8" i="11" s="1"/>
  <c r="F8" i="11" s="1"/>
  <c r="E21" i="11" a="1"/>
  <c r="E21" i="11" s="1"/>
  <c r="F21" i="11" s="1"/>
  <c r="E5" i="11" a="1"/>
  <c r="E5" i="11" s="1"/>
  <c r="E11" i="11" a="1"/>
  <c r="E11" i="11" s="1"/>
  <c r="E20" i="11" a="1"/>
  <c r="E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" i="11" s="1"/>
  <c r="F15" i="11"/>
  <c r="F5" i="11"/>
  <c r="F11" i="11"/>
  <c r="F13" i="11"/>
  <c r="F7" i="11"/>
  <c r="F20" i="11"/>
  <c r="F6" i="11"/>
  <c r="F12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<sst xmlns="http://schemas.openxmlformats.org/spreadsheetml/2006/main" count="259" uniqueCount="125">
  <si>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</si>
  <si>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</si>
  <si>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</si>
  <si>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</si>
  <si>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</si>
  <si>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</si>
  <si>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</si>
  <si>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</si>
  <si>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</si>
  <si>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</si>
  <si>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</si>
  <si>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</si>
  <si>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</si>
  <si>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</si>
  <si>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</si>
  <si>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</si>
  <si>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</si>
  <si>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</si>
  <si>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</si>
  <si>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</si>
  <si>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</si>
  <si>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</si>
  <si>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</si>
  <si>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</si>
  <si>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</si>
  <si>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</si>
  <si>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</si>
  <si>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</si>
  <si>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</si>
  <si>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</si>
  <si>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</si>
  <si>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</si>
  <si>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</si>
  <si>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</si>
  <si>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</si>
  <si>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</si>
  <si>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</si>
  <si>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</si>
  <si>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</si>
  <si>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</si>
  <si>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</si>
  <si>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</si>
  <si>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</si>
  <si>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</si>
  <si>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</si>
  <si>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</si>
  <si>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</si>
  <si>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</si>
  <si>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</si>
  <si>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</si>
  <si>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</si>
  <si>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</si>
  <si>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</si>
  <si>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</si>
  <si>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</si>
  <si>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</si>
  <si>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</si>
  <si>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</si>
  <si>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</si>
  <si>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</si>
  <si>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</si>
  <si>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</si>
  <si>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</si>
  <si>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</si>
  <si>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</si>
  <si>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</si>
  <si>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</si>
  <si>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</si>
  <si>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</si>
  <si>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</si>
  <si>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</si>
  <si>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</si>
  <si>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</si>
  <si>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</si>
  <si>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</si>
  <si>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</si>
  <si>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</si>
  <si>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</si>
  <si>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</si>
  <si>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</si>
  <si>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</si>
  <si>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</si>
  <si>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</si>
  <si>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</si>
  <si>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</si>
  <si>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</si>
  <si>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</si>
  <si>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</si>
  <si>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</si>
  <si>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</si>
  <si>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</si>
  <si>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</si>
  <si>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</si>
  <si>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</si>
  <si>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</si>
  <si>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</si>
  <si>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</si>
  <si>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</si>
  <si>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</si>
  <si>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</si>
  <si>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</si>
  <si>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</si>
  <si>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</si>
  <si>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</si>
  <si>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64.91°F</t>
  </si>
  <si>
    <t>Humidity</t>
  </si>
  <si>
    <t>Wind speed</t>
  </si>
  <si>
    <t>6.3 mph</t>
  </si>
  <si>
    <t>Wind bearing</t>
  </si>
  <si>
    <t>27°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</si>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</sst>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61</v>
      </c>
      <c r="E2" s="1">
        <v>1.0112152777777778E-3</v>
      </c>
      <c r="F2">
        <v>52</v>
      </c>
    </row>
    <row r="3" spans="1:7" x14ac:dyDescent="0.25">
      <c r="A3">
        <v>2</v>
      </c>
      <c r="B3">
        <v>77</v>
      </c>
      <c r="C3" t="s">
        <v>62</v>
      </c>
      <c r="D3" t="s">
        <v>61</v>
      </c>
      <c r="E3" s="1">
        <v>1.0116435185185187E-3</v>
      </c>
      <c r="F3">
        <v>47</v>
      </c>
      <c r="G3">
        <v>3.6999999999999998E-2</v>
      </c>
    </row>
    <row r="4" spans="1:7" x14ac:dyDescent="0.25">
      <c r="A4">
        <v>3</v>
      </c>
      <c r="B4">
        <v>5</v>
      </c>
      <c r="C4" t="s">
        <v>63</v>
      </c>
      <c r="D4" t="s">
        <v>64</v>
      </c>
      <c r="E4" s="1">
        <v>1.0270023148148148E-3</v>
      </c>
      <c r="F4">
        <v>46</v>
      </c>
      <c r="G4">
        <v>1.3640000000000001</v>
      </c>
    </row>
    <row r="5" spans="1:7" x14ac:dyDescent="0.25">
      <c r="A5">
        <v>4</v>
      </c>
      <c r="B5">
        <v>33</v>
      </c>
      <c r="C5" t="s">
        <v>65</v>
      </c>
      <c r="D5" t="s">
        <v>66</v>
      </c>
      <c r="E5" s="1">
        <v>1.0332407407407406E-3</v>
      </c>
      <c r="F5">
        <v>45</v>
      </c>
      <c r="G5">
        <v>1.903</v>
      </c>
    </row>
    <row r="6" spans="1:7" x14ac:dyDescent="0.25">
      <c r="A6">
        <v>5</v>
      </c>
      <c r="B6">
        <v>16</v>
      </c>
      <c r="C6" t="s">
        <v>67</v>
      </c>
      <c r="D6" t="s">
        <v>64</v>
      </c>
      <c r="E6" s="1">
        <v>1.0337152777777777E-3</v>
      </c>
      <c r="F6">
        <v>47</v>
      </c>
      <c r="G6">
        <v>1.944</v>
      </c>
    </row>
    <row r="7" spans="1:7" x14ac:dyDescent="0.25">
      <c r="A7">
        <v>6</v>
      </c>
      <c r="B7">
        <v>18</v>
      </c>
      <c r="C7" t="s">
        <v>68</v>
      </c>
      <c r="D7" t="s">
        <v>69</v>
      </c>
      <c r="E7" s="1">
        <v>1.0346064814814816E-3</v>
      </c>
      <c r="F7">
        <v>49</v>
      </c>
      <c r="G7">
        <v>2.0209999999999999</v>
      </c>
    </row>
    <row r="8" spans="1:7" x14ac:dyDescent="0.25">
      <c r="A8">
        <v>7</v>
      </c>
      <c r="B8">
        <v>11</v>
      </c>
      <c r="C8" t="s">
        <v>70</v>
      </c>
      <c r="D8" t="s">
        <v>69</v>
      </c>
      <c r="E8" s="1">
        <v>1.0353703703703703E-3</v>
      </c>
      <c r="F8">
        <v>50</v>
      </c>
      <c r="G8">
        <v>2.0870000000000002</v>
      </c>
    </row>
    <row r="9" spans="1:7" x14ac:dyDescent="0.25">
      <c r="A9">
        <v>8</v>
      </c>
      <c r="B9">
        <v>10</v>
      </c>
      <c r="C9" t="s">
        <v>71</v>
      </c>
      <c r="D9" t="s">
        <v>66</v>
      </c>
      <c r="E9" s="1">
        <v>1.036388888888889E-3</v>
      </c>
      <c r="F9">
        <v>48</v>
      </c>
      <c r="G9">
        <v>2.1749999999999998</v>
      </c>
    </row>
    <row r="10" spans="1:7" x14ac:dyDescent="0.25">
      <c r="A10">
        <v>9</v>
      </c>
      <c r="B10">
        <v>3</v>
      </c>
      <c r="C10" t="s">
        <v>72</v>
      </c>
      <c r="D10" t="s">
        <v>73</v>
      </c>
      <c r="E10" s="1">
        <v>1.0373148148148149E-3</v>
      </c>
      <c r="F10">
        <v>50</v>
      </c>
      <c r="G10">
        <v>2.2549999999999999</v>
      </c>
    </row>
    <row r="11" spans="1:7" x14ac:dyDescent="0.25">
      <c r="A11">
        <v>10</v>
      </c>
      <c r="B11">
        <v>4</v>
      </c>
      <c r="C11" t="s">
        <v>74</v>
      </c>
      <c r="D11" t="s">
        <v>75</v>
      </c>
      <c r="E11" s="1">
        <v>1.0374537037037038E-3</v>
      </c>
      <c r="F11">
        <v>50</v>
      </c>
      <c r="G11">
        <v>2.2669999999999999</v>
      </c>
    </row>
    <row r="12" spans="1:7" x14ac:dyDescent="0.25">
      <c r="A12">
        <v>11</v>
      </c>
      <c r="B12">
        <v>55</v>
      </c>
      <c r="C12" t="s">
        <v>76</v>
      </c>
      <c r="D12" t="s">
        <v>75</v>
      </c>
      <c r="E12" s="1">
        <v>1.0388541666666669E-3</v>
      </c>
      <c r="F12">
        <v>50</v>
      </c>
      <c r="G12">
        <v>2.3879999999999999</v>
      </c>
    </row>
    <row r="13" spans="1:7" x14ac:dyDescent="0.25">
      <c r="A13">
        <v>12</v>
      </c>
      <c r="B13">
        <v>26</v>
      </c>
      <c r="C13" t="s">
        <v>77</v>
      </c>
      <c r="D13" t="s">
        <v>78</v>
      </c>
      <c r="E13" s="1">
        <v>1.0406250000000001E-3</v>
      </c>
      <c r="F13">
        <v>51</v>
      </c>
      <c r="G13">
        <v>2.5409999999999999</v>
      </c>
    </row>
    <row r="14" spans="1:7" x14ac:dyDescent="0.25">
      <c r="A14">
        <v>13</v>
      </c>
      <c r="B14">
        <v>27</v>
      </c>
      <c r="C14" t="s">
        <v>79</v>
      </c>
      <c r="D14" t="s">
        <v>73</v>
      </c>
      <c r="E14" s="1">
        <v>1.0410763888888889E-3</v>
      </c>
      <c r="F14">
        <v>51</v>
      </c>
      <c r="G14">
        <v>2.58</v>
      </c>
    </row>
    <row r="15" spans="1:7" x14ac:dyDescent="0.25">
      <c r="A15">
        <v>14</v>
      </c>
      <c r="B15">
        <v>7</v>
      </c>
      <c r="C15" t="s">
        <v>80</v>
      </c>
      <c r="D15" t="s">
        <v>81</v>
      </c>
      <c r="E15" s="1">
        <v>1.0420601851851851E-3</v>
      </c>
      <c r="F15">
        <v>51</v>
      </c>
      <c r="G15">
        <v>2.665</v>
      </c>
    </row>
    <row r="16" spans="1:7" x14ac:dyDescent="0.25">
      <c r="A16">
        <v>15</v>
      </c>
      <c r="B16">
        <v>23</v>
      </c>
      <c r="C16" t="s">
        <v>82</v>
      </c>
      <c r="D16" t="s">
        <v>78</v>
      </c>
      <c r="E16" s="1">
        <v>1.0517592592592592E-3</v>
      </c>
      <c r="F16">
        <v>46</v>
      </c>
      <c r="G16">
        <v>3.5030000000000001</v>
      </c>
    </row>
    <row r="17" spans="1:7" x14ac:dyDescent="0.25">
      <c r="A17">
        <v>16</v>
      </c>
      <c r="B17">
        <v>63</v>
      </c>
      <c r="C17" t="s">
        <v>83</v>
      </c>
      <c r="D17" t="s">
        <v>84</v>
      </c>
      <c r="E17" s="1">
        <v>1.0533912037037037E-3</v>
      </c>
      <c r="F17">
        <v>50</v>
      </c>
      <c r="G17">
        <v>3.6440000000000001</v>
      </c>
    </row>
    <row r="18" spans="1:7" x14ac:dyDescent="0.25">
      <c r="A18">
        <v>17</v>
      </c>
      <c r="B18">
        <v>88</v>
      </c>
      <c r="C18" t="s">
        <v>85</v>
      </c>
      <c r="D18" t="s">
        <v>84</v>
      </c>
      <c r="E18" s="1">
        <v>1.0591319444444444E-3</v>
      </c>
      <c r="F18">
        <v>50</v>
      </c>
      <c r="G18">
        <v>4.1399999999999997</v>
      </c>
    </row>
    <row r="19" spans="1:7" x14ac:dyDescent="0.25">
      <c r="A19">
        <v>18</v>
      </c>
      <c r="B19">
        <v>99</v>
      </c>
      <c r="C19" t="s">
        <v>86</v>
      </c>
      <c r="D19" t="s">
        <v>81</v>
      </c>
      <c r="E19" s="1">
        <v>1.0701851851851851E-3</v>
      </c>
      <c r="F19">
        <v>17</v>
      </c>
      <c r="G19">
        <v>5.0949999999999998</v>
      </c>
    </row>
    <row r="20" spans="1:7" x14ac:dyDescent="0.25">
      <c r="A20">
        <v>19</v>
      </c>
      <c r="B20">
        <v>20</v>
      </c>
      <c r="C20" t="s">
        <v>87</v>
      </c>
      <c r="D20" t="s">
        <v>88</v>
      </c>
      <c r="E20" s="1">
        <v>1.0813078703703703E-3</v>
      </c>
      <c r="F20">
        <v>5</v>
      </c>
      <c r="G20">
        <v>6.056</v>
      </c>
    </row>
    <row r="21" spans="1:7" x14ac:dyDescent="0.25">
      <c r="A21">
        <v>20</v>
      </c>
      <c r="B21">
        <v>8</v>
      </c>
      <c r="C21" t="s">
        <v>89</v>
      </c>
      <c r="D21" t="s">
        <v>88</v>
      </c>
      <c r="E21" s="1">
        <v>1.0920138888888889E-3</v>
      </c>
      <c r="F21">
        <v>4</v>
      </c>
      <c r="G21">
        <v>6.9809999999999999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sqref="A1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16</v>
      </c>
      <c r="E2">
        <v>33</v>
      </c>
      <c r="F2">
        <v>10</v>
      </c>
      <c r="G2">
        <v>5</v>
      </c>
      <c r="H2">
        <v>3</v>
      </c>
      <c r="I2">
        <v>4</v>
      </c>
      <c r="J2">
        <v>23</v>
      </c>
      <c r="K2">
        <v>27</v>
      </c>
      <c r="L2">
        <v>99</v>
      </c>
      <c r="M2">
        <v>7</v>
      </c>
      <c r="N2">
        <v>55</v>
      </c>
      <c r="O2">
        <v>8</v>
      </c>
      <c r="P2">
        <v>11</v>
      </c>
      <c r="Q2">
        <v>20</v>
      </c>
      <c r="R2">
        <v>26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33</v>
      </c>
      <c r="F3">
        <v>5</v>
      </c>
      <c r="G3">
        <v>10</v>
      </c>
      <c r="H3">
        <v>4</v>
      </c>
      <c r="I3">
        <v>3</v>
      </c>
      <c r="J3">
        <v>27</v>
      </c>
      <c r="K3">
        <v>23</v>
      </c>
      <c r="L3">
        <v>55</v>
      </c>
      <c r="M3">
        <v>7</v>
      </c>
      <c r="N3">
        <v>99</v>
      </c>
      <c r="O3">
        <v>11</v>
      </c>
      <c r="P3">
        <v>18</v>
      </c>
      <c r="Q3">
        <v>26</v>
      </c>
      <c r="R3">
        <v>63</v>
      </c>
      <c r="S3">
        <v>88</v>
      </c>
      <c r="T3">
        <v>8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33</v>
      </c>
      <c r="F4">
        <v>5</v>
      </c>
      <c r="G4">
        <v>10</v>
      </c>
      <c r="H4">
        <v>4</v>
      </c>
      <c r="I4">
        <v>3</v>
      </c>
      <c r="J4">
        <v>27</v>
      </c>
      <c r="K4">
        <v>23</v>
      </c>
      <c r="L4">
        <v>55</v>
      </c>
      <c r="M4">
        <v>7</v>
      </c>
      <c r="N4">
        <v>99</v>
      </c>
      <c r="O4">
        <v>11</v>
      </c>
      <c r="P4">
        <v>18</v>
      </c>
      <c r="Q4">
        <v>26</v>
      </c>
      <c r="R4">
        <v>63</v>
      </c>
      <c r="S4">
        <v>88</v>
      </c>
      <c r="T4">
        <v>8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33</v>
      </c>
      <c r="F5">
        <v>5</v>
      </c>
      <c r="G5">
        <v>10</v>
      </c>
      <c r="H5">
        <v>4</v>
      </c>
      <c r="I5">
        <v>3</v>
      </c>
      <c r="J5">
        <v>27</v>
      </c>
      <c r="K5">
        <v>23</v>
      </c>
      <c r="L5">
        <v>55</v>
      </c>
      <c r="M5">
        <v>7</v>
      </c>
      <c r="N5">
        <v>11</v>
      </c>
      <c r="O5">
        <v>18</v>
      </c>
      <c r="P5">
        <v>99</v>
      </c>
      <c r="Q5">
        <v>26</v>
      </c>
      <c r="R5">
        <v>63</v>
      </c>
      <c r="S5">
        <v>88</v>
      </c>
      <c r="T5">
        <v>8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33</v>
      </c>
      <c r="F6">
        <v>5</v>
      </c>
      <c r="G6">
        <v>10</v>
      </c>
      <c r="H6">
        <v>4</v>
      </c>
      <c r="I6">
        <v>3</v>
      </c>
      <c r="J6">
        <v>27</v>
      </c>
      <c r="K6">
        <v>23</v>
      </c>
      <c r="L6">
        <v>55</v>
      </c>
      <c r="M6">
        <v>7</v>
      </c>
      <c r="N6">
        <v>11</v>
      </c>
      <c r="O6">
        <v>18</v>
      </c>
      <c r="P6">
        <v>26</v>
      </c>
      <c r="Q6">
        <v>99</v>
      </c>
      <c r="R6">
        <v>63</v>
      </c>
      <c r="S6">
        <v>88</v>
      </c>
      <c r="T6">
        <v>8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33</v>
      </c>
      <c r="F7">
        <v>5</v>
      </c>
      <c r="G7">
        <v>10</v>
      </c>
      <c r="H7">
        <v>4</v>
      </c>
      <c r="I7">
        <v>3</v>
      </c>
      <c r="J7">
        <v>27</v>
      </c>
      <c r="K7">
        <v>23</v>
      </c>
      <c r="L7">
        <v>55</v>
      </c>
      <c r="M7">
        <v>11</v>
      </c>
      <c r="N7">
        <v>7</v>
      </c>
      <c r="O7">
        <v>18</v>
      </c>
      <c r="P7">
        <v>26</v>
      </c>
      <c r="Q7">
        <v>99</v>
      </c>
      <c r="R7">
        <v>63</v>
      </c>
      <c r="S7">
        <v>88</v>
      </c>
      <c r="T7">
        <v>8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33</v>
      </c>
      <c r="F8">
        <v>5</v>
      </c>
      <c r="G8">
        <v>10</v>
      </c>
      <c r="H8">
        <v>4</v>
      </c>
      <c r="I8">
        <v>3</v>
      </c>
      <c r="J8">
        <v>27</v>
      </c>
      <c r="K8">
        <v>23</v>
      </c>
      <c r="L8">
        <v>55</v>
      </c>
      <c r="M8">
        <v>11</v>
      </c>
      <c r="N8">
        <v>7</v>
      </c>
      <c r="O8">
        <v>18</v>
      </c>
      <c r="P8">
        <v>26</v>
      </c>
      <c r="Q8">
        <v>99</v>
      </c>
      <c r="R8">
        <v>63</v>
      </c>
      <c r="S8">
        <v>88</v>
      </c>
      <c r="T8">
        <v>8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33</v>
      </c>
      <c r="F9">
        <v>5</v>
      </c>
      <c r="G9">
        <v>10</v>
      </c>
      <c r="H9">
        <v>4</v>
      </c>
      <c r="I9">
        <v>3</v>
      </c>
      <c r="J9">
        <v>27</v>
      </c>
      <c r="K9">
        <v>23</v>
      </c>
      <c r="L9">
        <v>55</v>
      </c>
      <c r="M9">
        <v>11</v>
      </c>
      <c r="N9">
        <v>7</v>
      </c>
      <c r="O9">
        <v>18</v>
      </c>
      <c r="P9">
        <v>26</v>
      </c>
      <c r="Q9">
        <v>99</v>
      </c>
      <c r="R9">
        <v>63</v>
      </c>
      <c r="S9">
        <v>88</v>
      </c>
      <c r="T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33</v>
      </c>
      <c r="F10">
        <v>5</v>
      </c>
      <c r="G10">
        <v>10</v>
      </c>
      <c r="H10">
        <v>4</v>
      </c>
      <c r="I10">
        <v>3</v>
      </c>
      <c r="J10">
        <v>27</v>
      </c>
      <c r="K10">
        <v>23</v>
      </c>
      <c r="L10">
        <v>55</v>
      </c>
      <c r="M10">
        <v>11</v>
      </c>
      <c r="N10">
        <v>7</v>
      </c>
      <c r="O10">
        <v>18</v>
      </c>
      <c r="P10">
        <v>26</v>
      </c>
      <c r="Q10">
        <v>99</v>
      </c>
      <c r="R10">
        <v>63</v>
      </c>
      <c r="S10">
        <v>88</v>
      </c>
      <c r="T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33</v>
      </c>
      <c r="F11">
        <v>5</v>
      </c>
      <c r="G11">
        <v>10</v>
      </c>
      <c r="H11">
        <v>4</v>
      </c>
      <c r="I11">
        <v>3</v>
      </c>
      <c r="J11">
        <v>27</v>
      </c>
      <c r="K11">
        <v>23</v>
      </c>
      <c r="L11">
        <v>55</v>
      </c>
      <c r="M11">
        <v>11</v>
      </c>
      <c r="N11">
        <v>7</v>
      </c>
      <c r="O11">
        <v>18</v>
      </c>
      <c r="P11">
        <v>26</v>
      </c>
      <c r="Q11">
        <v>99</v>
      </c>
      <c r="R11">
        <v>63</v>
      </c>
      <c r="S11">
        <v>88</v>
      </c>
      <c r="T11">
        <v>8</v>
      </c>
    </row>
    <row r="12" spans="1:21" x14ac:dyDescent="0.25">
      <c r="A12" t="s">
        <v>11</v>
      </c>
      <c r="B12">
        <v>77</v>
      </c>
      <c r="C12">
        <v>44</v>
      </c>
      <c r="D12">
        <v>16</v>
      </c>
      <c r="E12">
        <v>33</v>
      </c>
      <c r="F12">
        <v>5</v>
      </c>
      <c r="G12">
        <v>10</v>
      </c>
      <c r="H12">
        <v>4</v>
      </c>
      <c r="I12">
        <v>3</v>
      </c>
      <c r="J12">
        <v>27</v>
      </c>
      <c r="K12">
        <v>23</v>
      </c>
      <c r="L12">
        <v>55</v>
      </c>
      <c r="M12">
        <v>11</v>
      </c>
      <c r="N12">
        <v>7</v>
      </c>
      <c r="O12">
        <v>18</v>
      </c>
      <c r="P12">
        <v>26</v>
      </c>
      <c r="Q12">
        <v>99</v>
      </c>
      <c r="R12">
        <v>63</v>
      </c>
      <c r="S12">
        <v>88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10</v>
      </c>
      <c r="H13">
        <v>4</v>
      </c>
      <c r="I13">
        <v>3</v>
      </c>
      <c r="J13">
        <v>27</v>
      </c>
      <c r="K13">
        <v>23</v>
      </c>
      <c r="L13">
        <v>55</v>
      </c>
      <c r="M13">
        <v>11</v>
      </c>
      <c r="N13">
        <v>7</v>
      </c>
      <c r="O13">
        <v>18</v>
      </c>
      <c r="P13">
        <v>26</v>
      </c>
      <c r="Q13">
        <v>99</v>
      </c>
      <c r="R13">
        <v>63</v>
      </c>
      <c r="S13">
        <v>88</v>
      </c>
    </row>
    <row r="14" spans="1:21" x14ac:dyDescent="0.25">
      <c r="A14" t="s">
        <v>13</v>
      </c>
      <c r="B14">
        <v>77</v>
      </c>
      <c r="C14">
        <v>44</v>
      </c>
      <c r="D14">
        <v>16</v>
      </c>
      <c r="E14">
        <v>33</v>
      </c>
      <c r="F14">
        <v>10</v>
      </c>
      <c r="G14">
        <v>5</v>
      </c>
      <c r="H14">
        <v>4</v>
      </c>
      <c r="I14">
        <v>3</v>
      </c>
      <c r="J14">
        <v>23</v>
      </c>
      <c r="K14">
        <v>27</v>
      </c>
      <c r="L14">
        <v>55</v>
      </c>
      <c r="M14">
        <v>11</v>
      </c>
      <c r="N14">
        <v>7</v>
      </c>
      <c r="O14">
        <v>18</v>
      </c>
      <c r="P14">
        <v>26</v>
      </c>
      <c r="Q14">
        <v>99</v>
      </c>
      <c r="R14">
        <v>63</v>
      </c>
      <c r="S14">
        <v>88</v>
      </c>
    </row>
    <row r="15" spans="1:21" x14ac:dyDescent="0.25">
      <c r="A15" t="s">
        <v>14</v>
      </c>
      <c r="B15">
        <v>77</v>
      </c>
      <c r="C15">
        <v>44</v>
      </c>
      <c r="D15">
        <v>16</v>
      </c>
      <c r="E15">
        <v>33</v>
      </c>
      <c r="F15">
        <v>5</v>
      </c>
      <c r="G15">
        <v>4</v>
      </c>
      <c r="H15">
        <v>23</v>
      </c>
      <c r="I15">
        <v>27</v>
      </c>
      <c r="J15">
        <v>55</v>
      </c>
      <c r="K15">
        <v>10</v>
      </c>
      <c r="L15">
        <v>11</v>
      </c>
      <c r="M15">
        <v>7</v>
      </c>
      <c r="N15">
        <v>18</v>
      </c>
      <c r="O15">
        <v>99</v>
      </c>
      <c r="P15">
        <v>3</v>
      </c>
      <c r="Q15">
        <v>63</v>
      </c>
      <c r="R15">
        <v>88</v>
      </c>
      <c r="S15">
        <v>26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16</v>
      </c>
      <c r="F16">
        <v>33</v>
      </c>
      <c r="G16">
        <v>55</v>
      </c>
      <c r="H16">
        <v>10</v>
      </c>
      <c r="I16">
        <v>11</v>
      </c>
      <c r="J16">
        <v>7</v>
      </c>
      <c r="K16">
        <v>99</v>
      </c>
      <c r="L16">
        <v>3</v>
      </c>
      <c r="M16">
        <v>4</v>
      </c>
      <c r="N16">
        <v>63</v>
      </c>
      <c r="O16">
        <v>23</v>
      </c>
      <c r="P16">
        <v>27</v>
      </c>
      <c r="Q16">
        <v>88</v>
      </c>
      <c r="R16">
        <v>26</v>
      </c>
      <c r="S16">
        <v>18</v>
      </c>
    </row>
    <row r="17" spans="1:19" x14ac:dyDescent="0.25">
      <c r="A17" t="s">
        <v>16</v>
      </c>
      <c r="B17">
        <v>77</v>
      </c>
      <c r="C17">
        <v>44</v>
      </c>
      <c r="D17">
        <v>5</v>
      </c>
      <c r="E17">
        <v>16</v>
      </c>
      <c r="F17">
        <v>33</v>
      </c>
      <c r="G17">
        <v>55</v>
      </c>
      <c r="H17">
        <v>10</v>
      </c>
      <c r="I17">
        <v>11</v>
      </c>
      <c r="J17">
        <v>7</v>
      </c>
      <c r="K17">
        <v>99</v>
      </c>
      <c r="L17">
        <v>3</v>
      </c>
      <c r="M17">
        <v>4</v>
      </c>
      <c r="N17">
        <v>23</v>
      </c>
      <c r="O17">
        <v>63</v>
      </c>
      <c r="P17">
        <v>27</v>
      </c>
      <c r="Q17">
        <v>88</v>
      </c>
      <c r="R17">
        <v>26</v>
      </c>
      <c r="S17">
        <v>18</v>
      </c>
    </row>
    <row r="18" spans="1:19" x14ac:dyDescent="0.25">
      <c r="A18" t="s">
        <v>17</v>
      </c>
      <c r="B18">
        <v>77</v>
      </c>
      <c r="C18">
        <v>44</v>
      </c>
      <c r="D18">
        <v>5</v>
      </c>
      <c r="E18">
        <v>16</v>
      </c>
      <c r="F18">
        <v>33</v>
      </c>
      <c r="G18">
        <v>55</v>
      </c>
      <c r="H18">
        <v>10</v>
      </c>
      <c r="I18">
        <v>11</v>
      </c>
      <c r="J18">
        <v>7</v>
      </c>
      <c r="K18">
        <v>99</v>
      </c>
      <c r="L18">
        <v>3</v>
      </c>
      <c r="M18">
        <v>4</v>
      </c>
      <c r="N18">
        <v>23</v>
      </c>
      <c r="O18">
        <v>27</v>
      </c>
      <c r="P18">
        <v>63</v>
      </c>
      <c r="Q18">
        <v>26</v>
      </c>
      <c r="R18">
        <v>18</v>
      </c>
      <c r="S18">
        <v>88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16</v>
      </c>
      <c r="F19">
        <v>33</v>
      </c>
      <c r="G19">
        <v>55</v>
      </c>
      <c r="H19">
        <v>10</v>
      </c>
      <c r="I19">
        <v>11</v>
      </c>
      <c r="J19">
        <v>7</v>
      </c>
      <c r="K19">
        <v>99</v>
      </c>
      <c r="L19">
        <v>3</v>
      </c>
      <c r="M19">
        <v>4</v>
      </c>
      <c r="N19">
        <v>23</v>
      </c>
      <c r="O19">
        <v>27</v>
      </c>
      <c r="P19">
        <v>63</v>
      </c>
      <c r="Q19">
        <v>26</v>
      </c>
      <c r="R19">
        <v>18</v>
      </c>
      <c r="S19">
        <v>88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16</v>
      </c>
      <c r="F20">
        <v>33</v>
      </c>
      <c r="G20">
        <v>55</v>
      </c>
      <c r="H20">
        <v>10</v>
      </c>
      <c r="I20">
        <v>11</v>
      </c>
      <c r="J20">
        <v>3</v>
      </c>
      <c r="K20">
        <v>99</v>
      </c>
      <c r="L20">
        <v>4</v>
      </c>
      <c r="M20">
        <v>23</v>
      </c>
      <c r="N20">
        <v>27</v>
      </c>
      <c r="O20">
        <v>63</v>
      </c>
      <c r="P20">
        <v>7</v>
      </c>
      <c r="Q20">
        <v>26</v>
      </c>
      <c r="R20">
        <v>18</v>
      </c>
      <c r="S20">
        <v>88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16</v>
      </c>
      <c r="F21">
        <v>33</v>
      </c>
      <c r="G21">
        <v>55</v>
      </c>
      <c r="H21">
        <v>10</v>
      </c>
      <c r="I21">
        <v>3</v>
      </c>
      <c r="J21">
        <v>4</v>
      </c>
      <c r="K21">
        <v>23</v>
      </c>
      <c r="L21">
        <v>27</v>
      </c>
      <c r="M21">
        <v>11</v>
      </c>
      <c r="N21">
        <v>26</v>
      </c>
      <c r="O21">
        <v>63</v>
      </c>
      <c r="P21">
        <v>7</v>
      </c>
      <c r="Q21">
        <v>18</v>
      </c>
      <c r="R21">
        <v>88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33</v>
      </c>
      <c r="F22">
        <v>16</v>
      </c>
      <c r="G22">
        <v>55</v>
      </c>
      <c r="H22">
        <v>10</v>
      </c>
      <c r="I22">
        <v>3</v>
      </c>
      <c r="J22">
        <v>4</v>
      </c>
      <c r="K22">
        <v>23</v>
      </c>
      <c r="L22">
        <v>27</v>
      </c>
      <c r="M22">
        <v>11</v>
      </c>
      <c r="N22">
        <v>26</v>
      </c>
      <c r="O22">
        <v>7</v>
      </c>
      <c r="P22">
        <v>63</v>
      </c>
      <c r="Q22">
        <v>18</v>
      </c>
      <c r="R22">
        <v>88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10</v>
      </c>
      <c r="G23">
        <v>33</v>
      </c>
      <c r="H23">
        <v>55</v>
      </c>
      <c r="I23">
        <v>4</v>
      </c>
      <c r="J23">
        <v>23</v>
      </c>
      <c r="K23">
        <v>27</v>
      </c>
      <c r="L23">
        <v>3</v>
      </c>
      <c r="M23">
        <v>26</v>
      </c>
      <c r="N23">
        <v>11</v>
      </c>
      <c r="O23">
        <v>63</v>
      </c>
      <c r="P23">
        <v>7</v>
      </c>
      <c r="Q23">
        <v>18</v>
      </c>
      <c r="R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10</v>
      </c>
      <c r="F24">
        <v>33</v>
      </c>
      <c r="G24">
        <v>16</v>
      </c>
      <c r="H24">
        <v>55</v>
      </c>
      <c r="I24">
        <v>4</v>
      </c>
      <c r="J24">
        <v>23</v>
      </c>
      <c r="K24">
        <v>27</v>
      </c>
      <c r="L24">
        <v>3</v>
      </c>
      <c r="M24">
        <v>11</v>
      </c>
      <c r="N24">
        <v>7</v>
      </c>
      <c r="O24">
        <v>18</v>
      </c>
      <c r="P24">
        <v>26</v>
      </c>
      <c r="Q24">
        <v>63</v>
      </c>
      <c r="R24">
        <v>88</v>
      </c>
    </row>
    <row r="25" spans="1:19" x14ac:dyDescent="0.25">
      <c r="A25" t="s">
        <v>24</v>
      </c>
      <c r="B25">
        <v>44</v>
      </c>
      <c r="C25">
        <v>77</v>
      </c>
      <c r="D25">
        <v>5</v>
      </c>
      <c r="E25">
        <v>10</v>
      </c>
      <c r="F25">
        <v>33</v>
      </c>
      <c r="G25">
        <v>16</v>
      </c>
      <c r="H25">
        <v>55</v>
      </c>
      <c r="I25">
        <v>4</v>
      </c>
      <c r="J25">
        <v>23</v>
      </c>
      <c r="K25">
        <v>27</v>
      </c>
      <c r="L25">
        <v>3</v>
      </c>
      <c r="M25">
        <v>11</v>
      </c>
      <c r="N25">
        <v>7</v>
      </c>
      <c r="O25">
        <v>18</v>
      </c>
      <c r="P25">
        <v>26</v>
      </c>
      <c r="Q25">
        <v>63</v>
      </c>
      <c r="R25">
        <v>88</v>
      </c>
    </row>
    <row r="26" spans="1:19" x14ac:dyDescent="0.25">
      <c r="A26" t="s">
        <v>25</v>
      </c>
      <c r="B26">
        <v>44</v>
      </c>
      <c r="C26">
        <v>77</v>
      </c>
      <c r="D26">
        <v>5</v>
      </c>
      <c r="E26">
        <v>10</v>
      </c>
      <c r="F26">
        <v>33</v>
      </c>
      <c r="G26">
        <v>16</v>
      </c>
      <c r="H26">
        <v>55</v>
      </c>
      <c r="I26">
        <v>4</v>
      </c>
      <c r="J26">
        <v>23</v>
      </c>
      <c r="K26">
        <v>3</v>
      </c>
      <c r="L26">
        <v>7</v>
      </c>
      <c r="M26">
        <v>27</v>
      </c>
      <c r="N26">
        <v>18</v>
      </c>
      <c r="O26">
        <v>26</v>
      </c>
      <c r="P26">
        <v>63</v>
      </c>
      <c r="Q26">
        <v>88</v>
      </c>
      <c r="R26">
        <v>11</v>
      </c>
    </row>
    <row r="27" spans="1:19" x14ac:dyDescent="0.25">
      <c r="A27" t="s">
        <v>26</v>
      </c>
      <c r="B27">
        <v>44</v>
      </c>
      <c r="C27">
        <v>77</v>
      </c>
      <c r="D27">
        <v>5</v>
      </c>
      <c r="E27">
        <v>10</v>
      </c>
      <c r="F27">
        <v>33</v>
      </c>
      <c r="G27">
        <v>16</v>
      </c>
      <c r="H27">
        <v>55</v>
      </c>
      <c r="I27">
        <v>4</v>
      </c>
      <c r="J27">
        <v>3</v>
      </c>
      <c r="K27">
        <v>23</v>
      </c>
      <c r="L27">
        <v>7</v>
      </c>
      <c r="M27">
        <v>27</v>
      </c>
      <c r="N27">
        <v>18</v>
      </c>
      <c r="O27">
        <v>26</v>
      </c>
      <c r="P27">
        <v>63</v>
      </c>
      <c r="Q27">
        <v>88</v>
      </c>
      <c r="R27">
        <v>11</v>
      </c>
    </row>
    <row r="28" spans="1:19" x14ac:dyDescent="0.25">
      <c r="A28" t="s">
        <v>27</v>
      </c>
      <c r="B28">
        <v>44</v>
      </c>
      <c r="C28">
        <v>77</v>
      </c>
      <c r="D28">
        <v>5</v>
      </c>
      <c r="E28">
        <v>10</v>
      </c>
      <c r="F28">
        <v>33</v>
      </c>
      <c r="G28">
        <v>16</v>
      </c>
      <c r="H28">
        <v>55</v>
      </c>
      <c r="I28">
        <v>4</v>
      </c>
      <c r="J28">
        <v>3</v>
      </c>
      <c r="K28">
        <v>23</v>
      </c>
      <c r="L28">
        <v>7</v>
      </c>
      <c r="M28">
        <v>27</v>
      </c>
      <c r="N28">
        <v>18</v>
      </c>
      <c r="O28">
        <v>26</v>
      </c>
      <c r="P28">
        <v>63</v>
      </c>
      <c r="Q28">
        <v>88</v>
      </c>
      <c r="R28">
        <v>11</v>
      </c>
    </row>
    <row r="29" spans="1:19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10</v>
      </c>
      <c r="G29">
        <v>16</v>
      </c>
      <c r="H29">
        <v>55</v>
      </c>
      <c r="I29">
        <v>4</v>
      </c>
      <c r="J29">
        <v>3</v>
      </c>
      <c r="K29">
        <v>23</v>
      </c>
      <c r="L29">
        <v>7</v>
      </c>
      <c r="M29">
        <v>27</v>
      </c>
      <c r="N29">
        <v>18</v>
      </c>
      <c r="O29">
        <v>26</v>
      </c>
      <c r="P29">
        <v>63</v>
      </c>
      <c r="Q29">
        <v>88</v>
      </c>
      <c r="R29">
        <v>11</v>
      </c>
    </row>
    <row r="30" spans="1:19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10</v>
      </c>
      <c r="G30">
        <v>16</v>
      </c>
      <c r="H30">
        <v>55</v>
      </c>
      <c r="I30">
        <v>4</v>
      </c>
      <c r="J30">
        <v>3</v>
      </c>
      <c r="K30">
        <v>23</v>
      </c>
      <c r="L30">
        <v>7</v>
      </c>
      <c r="M30">
        <v>27</v>
      </c>
      <c r="N30">
        <v>18</v>
      </c>
      <c r="O30">
        <v>26</v>
      </c>
      <c r="P30">
        <v>63</v>
      </c>
      <c r="Q30">
        <v>88</v>
      </c>
      <c r="R30">
        <v>11</v>
      </c>
    </row>
    <row r="31" spans="1:19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10</v>
      </c>
      <c r="G31">
        <v>16</v>
      </c>
      <c r="H31">
        <v>55</v>
      </c>
      <c r="I31">
        <v>4</v>
      </c>
      <c r="J31">
        <v>3</v>
      </c>
      <c r="K31">
        <v>23</v>
      </c>
      <c r="L31">
        <v>7</v>
      </c>
      <c r="M31">
        <v>27</v>
      </c>
      <c r="N31">
        <v>18</v>
      </c>
      <c r="O31">
        <v>26</v>
      </c>
      <c r="P31">
        <v>63</v>
      </c>
      <c r="Q31">
        <v>88</v>
      </c>
      <c r="R31">
        <v>11</v>
      </c>
    </row>
    <row r="32" spans="1:19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10</v>
      </c>
      <c r="G32">
        <v>16</v>
      </c>
      <c r="H32">
        <v>55</v>
      </c>
      <c r="I32">
        <v>4</v>
      </c>
      <c r="J32">
        <v>3</v>
      </c>
      <c r="K32">
        <v>23</v>
      </c>
      <c r="L32">
        <v>7</v>
      </c>
      <c r="M32">
        <v>27</v>
      </c>
      <c r="N32">
        <v>18</v>
      </c>
      <c r="O32">
        <v>26</v>
      </c>
      <c r="P32">
        <v>63</v>
      </c>
      <c r="Q32">
        <v>88</v>
      </c>
      <c r="R32">
        <v>11</v>
      </c>
    </row>
    <row r="33" spans="1:18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10</v>
      </c>
      <c r="G33">
        <v>16</v>
      </c>
      <c r="H33">
        <v>55</v>
      </c>
      <c r="I33">
        <v>4</v>
      </c>
      <c r="J33">
        <v>3</v>
      </c>
      <c r="K33">
        <v>23</v>
      </c>
      <c r="L33">
        <v>7</v>
      </c>
      <c r="M33">
        <v>27</v>
      </c>
      <c r="N33">
        <v>18</v>
      </c>
      <c r="O33">
        <v>26</v>
      </c>
      <c r="P33">
        <v>63</v>
      </c>
      <c r="Q33">
        <v>88</v>
      </c>
      <c r="R33">
        <v>11</v>
      </c>
    </row>
    <row r="34" spans="1:18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10</v>
      </c>
      <c r="G34">
        <v>16</v>
      </c>
      <c r="H34">
        <v>55</v>
      </c>
      <c r="I34">
        <v>4</v>
      </c>
      <c r="J34">
        <v>3</v>
      </c>
      <c r="K34">
        <v>23</v>
      </c>
      <c r="L34">
        <v>7</v>
      </c>
      <c r="M34">
        <v>27</v>
      </c>
      <c r="N34">
        <v>18</v>
      </c>
      <c r="O34">
        <v>26</v>
      </c>
      <c r="P34">
        <v>63</v>
      </c>
      <c r="Q34">
        <v>88</v>
      </c>
      <c r="R34">
        <v>11</v>
      </c>
    </row>
    <row r="35" spans="1:18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10</v>
      </c>
      <c r="G35">
        <v>16</v>
      </c>
      <c r="H35">
        <v>55</v>
      </c>
      <c r="I35">
        <v>4</v>
      </c>
      <c r="J35">
        <v>3</v>
      </c>
      <c r="K35">
        <v>23</v>
      </c>
      <c r="L35">
        <v>7</v>
      </c>
      <c r="M35">
        <v>27</v>
      </c>
      <c r="N35">
        <v>18</v>
      </c>
      <c r="O35">
        <v>26</v>
      </c>
      <c r="P35">
        <v>63</v>
      </c>
      <c r="Q35">
        <v>88</v>
      </c>
      <c r="R35">
        <v>11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10</v>
      </c>
      <c r="G36">
        <v>16</v>
      </c>
      <c r="H36">
        <v>55</v>
      </c>
      <c r="I36">
        <v>4</v>
      </c>
      <c r="J36">
        <v>3</v>
      </c>
      <c r="K36">
        <v>23</v>
      </c>
      <c r="L36">
        <v>7</v>
      </c>
      <c r="M36">
        <v>27</v>
      </c>
      <c r="N36">
        <v>18</v>
      </c>
      <c r="O36">
        <v>26</v>
      </c>
      <c r="P36">
        <v>63</v>
      </c>
      <c r="Q36">
        <v>88</v>
      </c>
      <c r="R36">
        <v>11</v>
      </c>
    </row>
    <row r="37" spans="1:18" x14ac:dyDescent="0.25">
      <c r="A37" t="s">
        <v>36</v>
      </c>
      <c r="B37">
        <v>44</v>
      </c>
      <c r="C37">
        <v>77</v>
      </c>
      <c r="D37">
        <v>5</v>
      </c>
      <c r="E37">
        <v>33</v>
      </c>
      <c r="F37">
        <v>10</v>
      </c>
      <c r="G37">
        <v>16</v>
      </c>
      <c r="H37">
        <v>55</v>
      </c>
      <c r="I37">
        <v>4</v>
      </c>
      <c r="J37">
        <v>3</v>
      </c>
      <c r="K37">
        <v>23</v>
      </c>
      <c r="L37">
        <v>7</v>
      </c>
      <c r="M37">
        <v>27</v>
      </c>
      <c r="N37">
        <v>18</v>
      </c>
      <c r="O37">
        <v>26</v>
      </c>
      <c r="P37">
        <v>63</v>
      </c>
      <c r="Q37">
        <v>88</v>
      </c>
      <c r="R37">
        <v>11</v>
      </c>
    </row>
    <row r="38" spans="1:18" x14ac:dyDescent="0.25">
      <c r="A38" t="s">
        <v>37</v>
      </c>
      <c r="B38">
        <v>44</v>
      </c>
      <c r="C38">
        <v>77</v>
      </c>
      <c r="D38">
        <v>5</v>
      </c>
      <c r="E38">
        <v>33</v>
      </c>
      <c r="F38">
        <v>16</v>
      </c>
      <c r="G38">
        <v>10</v>
      </c>
      <c r="H38">
        <v>55</v>
      </c>
      <c r="I38">
        <v>3</v>
      </c>
      <c r="J38">
        <v>23</v>
      </c>
      <c r="K38">
        <v>7</v>
      </c>
      <c r="L38">
        <v>27</v>
      </c>
      <c r="M38">
        <v>18</v>
      </c>
      <c r="N38">
        <v>26</v>
      </c>
      <c r="O38">
        <v>4</v>
      </c>
      <c r="P38">
        <v>63</v>
      </c>
      <c r="Q38">
        <v>88</v>
      </c>
      <c r="R38">
        <v>11</v>
      </c>
    </row>
    <row r="39" spans="1:18" x14ac:dyDescent="0.25">
      <c r="A39" t="s">
        <v>38</v>
      </c>
      <c r="B39">
        <v>44</v>
      </c>
      <c r="C39">
        <v>77</v>
      </c>
      <c r="D39">
        <v>16</v>
      </c>
      <c r="E39">
        <v>10</v>
      </c>
      <c r="F39">
        <v>5</v>
      </c>
      <c r="G39">
        <v>33</v>
      </c>
      <c r="H39">
        <v>55</v>
      </c>
      <c r="I39">
        <v>3</v>
      </c>
      <c r="J39">
        <v>23</v>
      </c>
      <c r="K39">
        <v>7</v>
      </c>
      <c r="L39">
        <v>27</v>
      </c>
      <c r="M39">
        <v>18</v>
      </c>
      <c r="N39">
        <v>26</v>
      </c>
      <c r="O39">
        <v>4</v>
      </c>
      <c r="P39">
        <v>63</v>
      </c>
      <c r="Q39">
        <v>88</v>
      </c>
      <c r="R39">
        <v>11</v>
      </c>
    </row>
    <row r="40" spans="1:18" x14ac:dyDescent="0.25">
      <c r="A40" t="s">
        <v>39</v>
      </c>
      <c r="B40">
        <v>44</v>
      </c>
      <c r="C40">
        <v>77</v>
      </c>
      <c r="D40">
        <v>16</v>
      </c>
      <c r="E40">
        <v>10</v>
      </c>
      <c r="F40">
        <v>33</v>
      </c>
      <c r="G40">
        <v>55</v>
      </c>
      <c r="H40">
        <v>3</v>
      </c>
      <c r="I40">
        <v>23</v>
      </c>
      <c r="J40">
        <v>7</v>
      </c>
      <c r="K40">
        <v>27</v>
      </c>
      <c r="L40">
        <v>18</v>
      </c>
      <c r="M40">
        <v>26</v>
      </c>
      <c r="N40">
        <v>4</v>
      </c>
      <c r="O40">
        <v>5</v>
      </c>
      <c r="P40">
        <v>63</v>
      </c>
      <c r="Q40">
        <v>88</v>
      </c>
      <c r="R40">
        <v>11</v>
      </c>
    </row>
    <row r="41" spans="1:18" x14ac:dyDescent="0.25">
      <c r="A41" t="s">
        <v>40</v>
      </c>
      <c r="B41">
        <v>44</v>
      </c>
      <c r="C41">
        <v>77</v>
      </c>
      <c r="D41">
        <v>16</v>
      </c>
      <c r="E41">
        <v>10</v>
      </c>
      <c r="F41">
        <v>33</v>
      </c>
      <c r="G41">
        <v>55</v>
      </c>
      <c r="H41">
        <v>3</v>
      </c>
      <c r="I41">
        <v>23</v>
      </c>
      <c r="J41">
        <v>7</v>
      </c>
      <c r="K41">
        <v>27</v>
      </c>
      <c r="L41">
        <v>26</v>
      </c>
      <c r="M41">
        <v>18</v>
      </c>
      <c r="N41">
        <v>4</v>
      </c>
      <c r="O41">
        <v>63</v>
      </c>
      <c r="P41">
        <v>88</v>
      </c>
      <c r="Q41">
        <v>11</v>
      </c>
      <c r="R41">
        <v>5</v>
      </c>
    </row>
    <row r="42" spans="1:18" x14ac:dyDescent="0.25">
      <c r="A42" t="s">
        <v>41</v>
      </c>
      <c r="B42">
        <v>44</v>
      </c>
      <c r="C42">
        <v>77</v>
      </c>
      <c r="D42">
        <v>16</v>
      </c>
      <c r="E42">
        <v>10</v>
      </c>
      <c r="F42">
        <v>33</v>
      </c>
      <c r="G42">
        <v>55</v>
      </c>
      <c r="H42">
        <v>3</v>
      </c>
      <c r="I42">
        <v>23</v>
      </c>
      <c r="J42">
        <v>7</v>
      </c>
      <c r="K42">
        <v>27</v>
      </c>
      <c r="L42">
        <v>26</v>
      </c>
      <c r="M42">
        <v>4</v>
      </c>
      <c r="N42">
        <v>63</v>
      </c>
      <c r="O42">
        <v>18</v>
      </c>
      <c r="P42">
        <v>88</v>
      </c>
      <c r="Q42">
        <v>11</v>
      </c>
      <c r="R42">
        <v>5</v>
      </c>
    </row>
    <row r="43" spans="1:18" x14ac:dyDescent="0.25">
      <c r="A43" t="s">
        <v>42</v>
      </c>
      <c r="B43">
        <v>44</v>
      </c>
      <c r="C43">
        <v>77</v>
      </c>
      <c r="D43">
        <v>16</v>
      </c>
      <c r="E43">
        <v>10</v>
      </c>
      <c r="F43">
        <v>33</v>
      </c>
      <c r="G43">
        <v>55</v>
      </c>
      <c r="H43">
        <v>3</v>
      </c>
      <c r="I43">
        <v>23</v>
      </c>
      <c r="J43">
        <v>7</v>
      </c>
      <c r="K43">
        <v>27</v>
      </c>
      <c r="L43">
        <v>26</v>
      </c>
      <c r="M43">
        <v>4</v>
      </c>
      <c r="N43">
        <v>18</v>
      </c>
      <c r="O43">
        <v>63</v>
      </c>
      <c r="P43">
        <v>88</v>
      </c>
      <c r="Q43">
        <v>11</v>
      </c>
      <c r="R43">
        <v>5</v>
      </c>
    </row>
    <row r="44" spans="1:18" x14ac:dyDescent="0.25">
      <c r="A44" t="s">
        <v>43</v>
      </c>
      <c r="B44">
        <v>44</v>
      </c>
      <c r="C44">
        <v>77</v>
      </c>
      <c r="D44">
        <v>16</v>
      </c>
      <c r="E44">
        <v>10</v>
      </c>
      <c r="F44">
        <v>33</v>
      </c>
      <c r="G44">
        <v>55</v>
      </c>
      <c r="H44">
        <v>3</v>
      </c>
      <c r="I44">
        <v>23</v>
      </c>
      <c r="J44">
        <v>7</v>
      </c>
      <c r="K44">
        <v>27</v>
      </c>
      <c r="L44">
        <v>26</v>
      </c>
      <c r="M44">
        <v>4</v>
      </c>
      <c r="N44">
        <v>18</v>
      </c>
      <c r="O44">
        <v>63</v>
      </c>
      <c r="P44">
        <v>88</v>
      </c>
      <c r="Q44">
        <v>11</v>
      </c>
      <c r="R44">
        <v>5</v>
      </c>
    </row>
    <row r="45" spans="1:18" x14ac:dyDescent="0.25">
      <c r="A45" t="s">
        <v>44</v>
      </c>
      <c r="B45">
        <v>44</v>
      </c>
      <c r="C45">
        <v>77</v>
      </c>
      <c r="D45">
        <v>16</v>
      </c>
      <c r="E45">
        <v>10</v>
      </c>
      <c r="F45">
        <v>33</v>
      </c>
      <c r="G45">
        <v>55</v>
      </c>
      <c r="H45">
        <v>3</v>
      </c>
      <c r="I45">
        <v>7</v>
      </c>
      <c r="J45">
        <v>23</v>
      </c>
      <c r="K45">
        <v>26</v>
      </c>
      <c r="L45">
        <v>27</v>
      </c>
      <c r="M45">
        <v>4</v>
      </c>
      <c r="N45">
        <v>18</v>
      </c>
      <c r="O45">
        <v>63</v>
      </c>
      <c r="P45">
        <v>88</v>
      </c>
      <c r="Q45">
        <v>11</v>
      </c>
      <c r="R45">
        <v>5</v>
      </c>
    </row>
    <row r="46" spans="1:18" x14ac:dyDescent="0.25">
      <c r="A46" t="s">
        <v>45</v>
      </c>
      <c r="B46">
        <v>44</v>
      </c>
      <c r="C46">
        <v>77</v>
      </c>
      <c r="D46">
        <v>16</v>
      </c>
      <c r="E46">
        <v>10</v>
      </c>
      <c r="F46">
        <v>33</v>
      </c>
      <c r="G46">
        <v>55</v>
      </c>
      <c r="H46">
        <v>3</v>
      </c>
      <c r="I46">
        <v>7</v>
      </c>
      <c r="J46">
        <v>23</v>
      </c>
      <c r="K46">
        <v>26</v>
      </c>
      <c r="L46">
        <v>27</v>
      </c>
      <c r="M46">
        <v>4</v>
      </c>
      <c r="N46">
        <v>18</v>
      </c>
      <c r="O46">
        <v>63</v>
      </c>
      <c r="P46">
        <v>88</v>
      </c>
      <c r="Q46">
        <v>11</v>
      </c>
      <c r="R46">
        <v>5</v>
      </c>
    </row>
    <row r="47" spans="1:18" x14ac:dyDescent="0.25">
      <c r="A47" t="s">
        <v>46</v>
      </c>
      <c r="B47">
        <v>44</v>
      </c>
      <c r="C47">
        <v>77</v>
      </c>
      <c r="D47">
        <v>16</v>
      </c>
      <c r="E47">
        <v>10</v>
      </c>
      <c r="F47">
        <v>33</v>
      </c>
      <c r="G47">
        <v>55</v>
      </c>
      <c r="H47">
        <v>3</v>
      </c>
      <c r="I47">
        <v>7</v>
      </c>
      <c r="J47">
        <v>26</v>
      </c>
      <c r="K47">
        <v>23</v>
      </c>
      <c r="L47">
        <v>27</v>
      </c>
      <c r="M47">
        <v>4</v>
      </c>
      <c r="N47">
        <v>18</v>
      </c>
      <c r="O47">
        <v>63</v>
      </c>
      <c r="P47">
        <v>88</v>
      </c>
      <c r="Q47">
        <v>11</v>
      </c>
      <c r="R47">
        <v>5</v>
      </c>
    </row>
    <row r="48" spans="1:18" x14ac:dyDescent="0.25">
      <c r="A48" t="s">
        <v>47</v>
      </c>
      <c r="B48">
        <v>44</v>
      </c>
      <c r="C48">
        <v>77</v>
      </c>
      <c r="D48">
        <v>16</v>
      </c>
      <c r="E48">
        <v>10</v>
      </c>
      <c r="F48">
        <v>33</v>
      </c>
      <c r="G48">
        <v>55</v>
      </c>
      <c r="H48">
        <v>3</v>
      </c>
      <c r="I48">
        <v>7</v>
      </c>
      <c r="J48">
        <v>26</v>
      </c>
      <c r="K48">
        <v>23</v>
      </c>
      <c r="L48">
        <v>27</v>
      </c>
      <c r="M48">
        <v>4</v>
      </c>
      <c r="N48">
        <v>18</v>
      </c>
      <c r="O48">
        <v>63</v>
      </c>
      <c r="P48">
        <v>88</v>
      </c>
      <c r="Q48">
        <v>11</v>
      </c>
      <c r="R48">
        <v>5</v>
      </c>
    </row>
    <row r="49" spans="1:18" x14ac:dyDescent="0.25">
      <c r="A49" t="s">
        <v>48</v>
      </c>
      <c r="B49">
        <v>44</v>
      </c>
      <c r="C49">
        <v>77</v>
      </c>
      <c r="D49">
        <v>16</v>
      </c>
      <c r="E49">
        <v>10</v>
      </c>
      <c r="F49">
        <v>33</v>
      </c>
      <c r="G49">
        <v>55</v>
      </c>
      <c r="H49">
        <v>3</v>
      </c>
      <c r="I49">
        <v>7</v>
      </c>
      <c r="J49">
        <v>26</v>
      </c>
      <c r="K49">
        <v>23</v>
      </c>
      <c r="L49">
        <v>27</v>
      </c>
      <c r="M49">
        <v>4</v>
      </c>
      <c r="N49">
        <v>18</v>
      </c>
      <c r="O49">
        <v>63</v>
      </c>
      <c r="P49">
        <v>88</v>
      </c>
      <c r="Q49">
        <v>5</v>
      </c>
      <c r="R49">
        <v>11</v>
      </c>
    </row>
    <row r="50" spans="1:18" x14ac:dyDescent="0.25">
      <c r="A50" t="s">
        <v>49</v>
      </c>
      <c r="B50">
        <v>44</v>
      </c>
      <c r="C50">
        <v>77</v>
      </c>
      <c r="D50">
        <v>16</v>
      </c>
      <c r="E50">
        <v>10</v>
      </c>
      <c r="F50">
        <v>33</v>
      </c>
      <c r="G50">
        <v>55</v>
      </c>
      <c r="H50">
        <v>3</v>
      </c>
      <c r="I50">
        <v>7</v>
      </c>
      <c r="J50">
        <v>26</v>
      </c>
      <c r="K50">
        <v>23</v>
      </c>
      <c r="L50">
        <v>27</v>
      </c>
      <c r="M50">
        <v>4</v>
      </c>
      <c r="N50">
        <v>18</v>
      </c>
      <c r="O50">
        <v>63</v>
      </c>
      <c r="P50">
        <v>88</v>
      </c>
      <c r="Q50">
        <v>5</v>
      </c>
      <c r="R50">
        <v>11</v>
      </c>
    </row>
    <row r="51" spans="1:18" x14ac:dyDescent="0.25">
      <c r="A51" t="s">
        <v>50</v>
      </c>
      <c r="B51">
        <v>44</v>
      </c>
      <c r="C51">
        <v>77</v>
      </c>
      <c r="D51">
        <v>16</v>
      </c>
      <c r="E51">
        <v>10</v>
      </c>
      <c r="F51">
        <v>33</v>
      </c>
      <c r="G51">
        <v>55</v>
      </c>
      <c r="H51">
        <v>3</v>
      </c>
      <c r="I51">
        <v>7</v>
      </c>
      <c r="J51">
        <v>26</v>
      </c>
      <c r="K51">
        <v>23</v>
      </c>
      <c r="L51">
        <v>27</v>
      </c>
      <c r="M51">
        <v>4</v>
      </c>
      <c r="N51">
        <v>18</v>
      </c>
      <c r="O51">
        <v>63</v>
      </c>
      <c r="P51">
        <v>5</v>
      </c>
      <c r="Q51">
        <v>88</v>
      </c>
      <c r="R51">
        <v>11</v>
      </c>
    </row>
    <row r="52" spans="1:18" x14ac:dyDescent="0.25">
      <c r="A52" t="s">
        <v>51</v>
      </c>
      <c r="B52">
        <v>44</v>
      </c>
      <c r="C52">
        <v>77</v>
      </c>
      <c r="D52">
        <v>16</v>
      </c>
      <c r="E52">
        <v>10</v>
      </c>
      <c r="F52">
        <v>33</v>
      </c>
      <c r="G52">
        <v>55</v>
      </c>
      <c r="H52">
        <v>3</v>
      </c>
      <c r="I52">
        <v>7</v>
      </c>
      <c r="J52">
        <v>26</v>
      </c>
      <c r="K52">
        <v>23</v>
      </c>
      <c r="L52">
        <v>27</v>
      </c>
      <c r="M52">
        <v>4</v>
      </c>
      <c r="N52">
        <v>18</v>
      </c>
      <c r="O52">
        <v>63</v>
      </c>
      <c r="P52">
        <v>5</v>
      </c>
      <c r="Q52">
        <v>88</v>
      </c>
      <c r="R52">
        <v>11</v>
      </c>
    </row>
    <row r="53" spans="1:18" x14ac:dyDescent="0.25">
      <c r="A53" t="s">
        <v>52</v>
      </c>
      <c r="B53">
        <v>44</v>
      </c>
      <c r="C53">
        <v>77</v>
      </c>
      <c r="D53">
        <v>16</v>
      </c>
      <c r="E53">
        <v>10</v>
      </c>
      <c r="F53">
        <v>33</v>
      </c>
      <c r="G53">
        <v>55</v>
      </c>
      <c r="H53">
        <v>3</v>
      </c>
      <c r="I53">
        <v>7</v>
      </c>
      <c r="J53">
        <v>26</v>
      </c>
      <c r="K53">
        <v>27</v>
      </c>
      <c r="L53">
        <v>23</v>
      </c>
      <c r="M53">
        <v>4</v>
      </c>
      <c r="N53">
        <v>18</v>
      </c>
      <c r="O53">
        <v>63</v>
      </c>
      <c r="P53">
        <v>5</v>
      </c>
      <c r="Q53">
        <v>88</v>
      </c>
      <c r="R53">
        <v>11</v>
      </c>
    </row>
    <row r="54" spans="1:18" x14ac:dyDescent="0.25">
      <c r="A54" t="s">
        <v>53</v>
      </c>
      <c r="B54">
        <v>44</v>
      </c>
      <c r="C54">
        <v>77</v>
      </c>
      <c r="D54">
        <v>16</v>
      </c>
      <c r="E54">
        <v>10</v>
      </c>
      <c r="F54">
        <v>33</v>
      </c>
      <c r="G54">
        <v>55</v>
      </c>
      <c r="H54">
        <v>3</v>
      </c>
      <c r="I54">
        <v>7</v>
      </c>
      <c r="J54">
        <v>26</v>
      </c>
      <c r="K54">
        <v>27</v>
      </c>
      <c r="L54">
        <v>4</v>
      </c>
      <c r="M54">
        <v>23</v>
      </c>
      <c r="N54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1.3310185185185213E-5</v>
      </c>
      <c r="E3" s="2">
        <f>IFERROR(HLOOKUP(lapchart!E3,totallaptimes!$1:$1048576,ROW()-1)-HLOOKUP(lapchart!D3,totallaptimes!$1:$1048576,ROW()-1),"")</f>
        <v>7.8240740740741568E-6</v>
      </c>
      <c r="F3" s="2">
        <f>IFERROR(HLOOKUP(lapchart!F3,totallaptimes!$1:$1048576,ROW()-1)-HLOOKUP(lapchart!E3,totallaptimes!$1:$1048576,ROW()-1),"")</f>
        <v>7.3958333333332127E-6</v>
      </c>
      <c r="G3" s="2">
        <f>IFERROR(HLOOKUP(lapchart!G3,totallaptimes!$1:$1048576,ROW()-1)-HLOOKUP(lapchart!F3,totallaptimes!$1:$1048576,ROW()-1),"")</f>
        <v>1.0162037037037257E-5</v>
      </c>
      <c r="H3" s="2">
        <f>IFERROR(HLOOKUP(lapchart!H3,totallaptimes!$1:$1048576,ROW()-1)-HLOOKUP(lapchart!G3,totallaptimes!$1:$1048576,ROW()-1),"")</f>
        <v>1.253472222222194E-5</v>
      </c>
      <c r="I3" s="2">
        <f>IFERROR(HLOOKUP(lapchart!I3,totallaptimes!$1:$1048576,ROW()-1)-HLOOKUP(lapchart!H3,totallaptimes!$1:$1048576,ROW()-1),"")</f>
        <v>3.7268518518519811E-6</v>
      </c>
      <c r="J3" s="2">
        <f>IFERROR(HLOOKUP(lapchart!J3,totallaptimes!$1:$1048576,ROW()-1)-HLOOKUP(lapchart!I3,totallaptimes!$1:$1048576,ROW()-1),"")</f>
        <v>6.3541666666666607E-6</v>
      </c>
      <c r="K3" s="2">
        <f>IFERROR(HLOOKUP(lapchart!K3,totallaptimes!$1:$1048576,ROW()-1)-HLOOKUP(lapchart!J3,totallaptimes!$1:$1048576,ROW()-1),"")</f>
        <v>4.8148148148149158E-6</v>
      </c>
      <c r="L3" s="2">
        <f>IFERROR(HLOOKUP(lapchart!L3,totallaptimes!$1:$1048576,ROW()-1)-HLOOKUP(lapchart!K3,totallaptimes!$1:$1048576,ROW()-1),"")</f>
        <v>8.1365740740740357E-6</v>
      </c>
      <c r="M3" s="2">
        <f>IFERROR(HLOOKUP(lapchart!M3,totallaptimes!$1:$1048576,ROW()-1)-HLOOKUP(lapchart!L3,totallaptimes!$1:$1048576,ROW()-1),"")</f>
        <v>8.1365740740740357E-6</v>
      </c>
      <c r="N3" s="2">
        <f>IFERROR(HLOOKUP(lapchart!N3,totallaptimes!$1:$1048576,ROW()-1)-HLOOKUP(lapchart!M3,totallaptimes!$1:$1048576,ROW()-1),"")</f>
        <v>3.3333333333332698E-6</v>
      </c>
      <c r="O3" s="2">
        <f>IFERROR(HLOOKUP(lapchart!O3,totallaptimes!$1:$1048576,ROW()-1)-HLOOKUP(lapchart!N3,totallaptimes!$1:$1048576,ROW()-1),"")</f>
        <v>5.7986111111111519E-6</v>
      </c>
      <c r="P3" s="2">
        <f>IFERROR(HLOOKUP(lapchart!P3,totallaptimes!$1:$1048576,ROW()-1)-HLOOKUP(lapchart!O3,totallaptimes!$1:$1048576,ROW()-1),"")</f>
        <v>4.2824074074074899E-6</v>
      </c>
      <c r="Q3" s="2">
        <f>IFERROR(HLOOKUP(lapchart!Q3,totallaptimes!$1:$1048576,ROW()-1)-HLOOKUP(lapchart!P3,totallaptimes!$1:$1048576,ROW()-1),"")</f>
        <v>5.4166666666665905E-6</v>
      </c>
      <c r="R3" s="2">
        <f>IFERROR(HLOOKUP(lapchart!R3,totallaptimes!$1:$1048576,ROW()-1)-HLOOKUP(lapchart!Q3,totallaptimes!$1:$1048576,ROW()-1),"")</f>
        <v>9.5023148148150501E-6</v>
      </c>
      <c r="S3" s="2">
        <f>IFERROR(HLOOKUP(lapchart!S3,totallaptimes!$1:$1048576,ROW()-1)-HLOOKUP(lapchart!R3,totallaptimes!$1:$1048576,ROW()-1),"")</f>
        <v>1.3923611111110821E-5</v>
      </c>
      <c r="T3" s="2">
        <f>IFERROR(HLOOKUP(lapchart!T3,totallaptimes!$1:$1048576,ROW()-1)-HLOOKUP(lapchart!S3,totallaptimes!$1:$1048576,ROW()-1),"")</f>
        <v>2.7822916666666664E-4</v>
      </c>
      <c r="U3" s="2">
        <f>IFERROR(HLOOKUP(lapchart!U3,totallaptimes!$1:$1048576,ROW()-1)-HLOOKUP(lapchart!T3,totallaptimes!$1:$1048576,ROW()-1),"")</f>
        <v>3.4069444444444468E-4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1.6030092592592658E-5</v>
      </c>
      <c r="E4" s="2">
        <f>IFERROR(HLOOKUP(lapchart!E4,totallaptimes!$1:$1048576,ROW()-1)-HLOOKUP(lapchart!D4,totallaptimes!$1:$1048576,ROW()-1),"")</f>
        <v>8.2523148148146673E-6</v>
      </c>
      <c r="F4" s="2">
        <f>IFERROR(HLOOKUP(lapchart!F4,totallaptimes!$1:$1048576,ROW()-1)-HLOOKUP(lapchart!E4,totallaptimes!$1:$1048576,ROW()-1),"")</f>
        <v>9.5717592592590821E-6</v>
      </c>
      <c r="G4" s="2">
        <f>IFERROR(HLOOKUP(lapchart!G4,totallaptimes!$1:$1048576,ROW()-1)-HLOOKUP(lapchart!F4,totallaptimes!$1:$1048576,ROW()-1),"")</f>
        <v>9.2592592592596369E-6</v>
      </c>
      <c r="H4" s="2">
        <f>IFERROR(HLOOKUP(lapchart!H4,totallaptimes!$1:$1048576,ROW()-1)-HLOOKUP(lapchart!G4,totallaptimes!$1:$1048576,ROW()-1),"")</f>
        <v>2.2662037037036748E-5</v>
      </c>
      <c r="I4" s="2">
        <f>IFERROR(HLOOKUP(lapchart!I4,totallaptimes!$1:$1048576,ROW()-1)-HLOOKUP(lapchart!H4,totallaptimes!$1:$1048576,ROW()-1),"")</f>
        <v>7.7546296296296911E-6</v>
      </c>
      <c r="J4" s="2">
        <f>IFERROR(HLOOKUP(lapchart!J4,totallaptimes!$1:$1048576,ROW()-1)-HLOOKUP(lapchart!I4,totallaptimes!$1:$1048576,ROW()-1),"")</f>
        <v>9.3865740740739848E-6</v>
      </c>
      <c r="K4" s="2">
        <f>IFERROR(HLOOKUP(lapchart!K4,totallaptimes!$1:$1048576,ROW()-1)-HLOOKUP(lapchart!J4,totallaptimes!$1:$1048576,ROW()-1),"")</f>
        <v>8.1481481481486193E-6</v>
      </c>
      <c r="L4" s="2">
        <f>IFERROR(HLOOKUP(lapchart!L4,totallaptimes!$1:$1048576,ROW()-1)-HLOOKUP(lapchart!K4,totallaptimes!$1:$1048576,ROW()-1),"")</f>
        <v>7.8935185185181889E-6</v>
      </c>
      <c r="M4" s="2">
        <f>IFERROR(HLOOKUP(lapchart!M4,totallaptimes!$1:$1048576,ROW()-1)-HLOOKUP(lapchart!L4,totallaptimes!$1:$1048576,ROW()-1),"")</f>
        <v>1.0150462962963108E-5</v>
      </c>
      <c r="N4" s="2">
        <f>IFERROR(HLOOKUP(lapchart!N4,totallaptimes!$1:$1048576,ROW()-1)-HLOOKUP(lapchart!M4,totallaptimes!$1:$1048576,ROW()-1),"")</f>
        <v>1.0381944444444371E-5</v>
      </c>
      <c r="O4" s="2">
        <f>IFERROR(HLOOKUP(lapchart!O4,totallaptimes!$1:$1048576,ROW()-1)-HLOOKUP(lapchart!N4,totallaptimes!$1:$1048576,ROW()-1),"")</f>
        <v>4.6180555555554517E-6</v>
      </c>
      <c r="P4" s="2">
        <f>IFERROR(HLOOKUP(lapchart!P4,totallaptimes!$1:$1048576,ROW()-1)-HLOOKUP(lapchart!O4,totallaptimes!$1:$1048576,ROW()-1),"")</f>
        <v>4.5486111111114197E-6</v>
      </c>
      <c r="Q4" s="2">
        <f>IFERROR(HLOOKUP(lapchart!Q4,totallaptimes!$1:$1048576,ROW()-1)-HLOOKUP(lapchart!P4,totallaptimes!$1:$1048576,ROW()-1),"")</f>
        <v>5.4745370370364727E-6</v>
      </c>
      <c r="R4" s="2">
        <f>IFERROR(HLOOKUP(lapchart!R4,totallaptimes!$1:$1048576,ROW()-1)-HLOOKUP(lapchart!Q4,totallaptimes!$1:$1048576,ROW()-1),"")</f>
        <v>1.2627314814815573E-5</v>
      </c>
      <c r="S4" s="2">
        <f>IFERROR(HLOOKUP(lapchart!S4,totallaptimes!$1:$1048576,ROW()-1)-HLOOKUP(lapchart!R4,totallaptimes!$1:$1048576,ROW()-1),"")</f>
        <v>1.6493055555554751E-5</v>
      </c>
      <c r="T4" s="2">
        <f>IFERROR(HLOOKUP(lapchart!T4,totallaptimes!$1:$1048576,ROW()-1)-HLOOKUP(lapchart!S4,totallaptimes!$1:$1048576,ROW()-1),"")</f>
        <v>6.1099537037037025E-4</v>
      </c>
      <c r="U4" s="2">
        <f>IFERROR(HLOOKUP(lapchart!U4,totallaptimes!$1:$1048576,ROW()-1)-HLOOKUP(lapchart!T4,totallaptimes!$1:$1048576,ROW()-1),"")</f>
        <v>3.5151620370370415E-4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1.8900462962962751E-5</v>
      </c>
      <c r="E5" s="2">
        <f>IFERROR(HLOOKUP(lapchart!E5,totallaptimes!$1:$1048576,ROW()-1)-HLOOKUP(lapchart!D5,totallaptimes!$1:$1048576,ROW()-1),"")</f>
        <v>8.7847222222225269E-6</v>
      </c>
      <c r="F5" s="2">
        <f>IFERROR(HLOOKUP(lapchart!F5,totallaptimes!$1:$1048576,ROW()-1)-HLOOKUP(lapchart!E5,totallaptimes!$1:$1048576,ROW()-1),"")</f>
        <v>8.2638888888883835E-6</v>
      </c>
      <c r="G5" s="2">
        <f>IFERROR(HLOOKUP(lapchart!G5,totallaptimes!$1:$1048576,ROW()-1)-HLOOKUP(lapchart!F5,totallaptimes!$1:$1048576,ROW()-1),"")</f>
        <v>9.6180555555561154E-6</v>
      </c>
      <c r="H5" s="2">
        <f>IFERROR(HLOOKUP(lapchart!H5,totallaptimes!$1:$1048576,ROW()-1)-HLOOKUP(lapchart!G5,totallaptimes!$1:$1048576,ROW()-1),"")</f>
        <v>3.0196759259258892E-5</v>
      </c>
      <c r="I5" s="2">
        <f>IFERROR(HLOOKUP(lapchart!I5,totallaptimes!$1:$1048576,ROW()-1)-HLOOKUP(lapchart!H5,totallaptimes!$1:$1048576,ROW()-1),"")</f>
        <v>7.9976851851851043E-6</v>
      </c>
      <c r="J5" s="2">
        <f>IFERROR(HLOOKUP(lapchart!J5,totallaptimes!$1:$1048576,ROW()-1)-HLOOKUP(lapchart!I5,totallaptimes!$1:$1048576,ROW()-1),"")</f>
        <v>1.1145833333333494E-5</v>
      </c>
      <c r="K5" s="2">
        <f>IFERROR(HLOOKUP(lapchart!K5,totallaptimes!$1:$1048576,ROW()-1)-HLOOKUP(lapchart!J5,totallaptimes!$1:$1048576,ROW()-1),"")</f>
        <v>7.8587962962966065E-6</v>
      </c>
      <c r="L5" s="2">
        <f>IFERROR(HLOOKUP(lapchart!L5,totallaptimes!$1:$1048576,ROW()-1)-HLOOKUP(lapchart!K5,totallaptimes!$1:$1048576,ROW()-1),"")</f>
        <v>1.0173611111110974E-5</v>
      </c>
      <c r="M5" s="2">
        <f>IFERROR(HLOOKUP(lapchart!M5,totallaptimes!$1:$1048576,ROW()-1)-HLOOKUP(lapchart!L5,totallaptimes!$1:$1048576,ROW()-1),"")</f>
        <v>1.7372685185185373E-5</v>
      </c>
      <c r="N5" s="2">
        <f>IFERROR(HLOOKUP(lapchart!N5,totallaptimes!$1:$1048576,ROW()-1)-HLOOKUP(lapchart!M5,totallaptimes!$1:$1048576,ROW()-1),"")</f>
        <v>1.159722222222187E-5</v>
      </c>
      <c r="O5" s="2">
        <f>IFERROR(HLOOKUP(lapchart!O5,totallaptimes!$1:$1048576,ROW()-1)-HLOOKUP(lapchart!N5,totallaptimes!$1:$1048576,ROW()-1),"")</f>
        <v>1.0081018518518642E-5</v>
      </c>
      <c r="P5" s="2">
        <f>IFERROR(HLOOKUP(lapchart!P5,totallaptimes!$1:$1048576,ROW()-1)-HLOOKUP(lapchart!O5,totallaptimes!$1:$1048576,ROW()-1),"")</f>
        <v>8.9699074074071905E-6</v>
      </c>
      <c r="Q5" s="2">
        <f>IFERROR(HLOOKUP(lapchart!Q5,totallaptimes!$1:$1048576,ROW()-1)-HLOOKUP(lapchart!P5,totallaptimes!$1:$1048576,ROW()-1),"")</f>
        <v>3.8541666666663289E-6</v>
      </c>
      <c r="R5" s="2">
        <f>IFERROR(HLOOKUP(lapchart!R5,totallaptimes!$1:$1048576,ROW()-1)-HLOOKUP(lapchart!Q5,totallaptimes!$1:$1048576,ROW()-1),"")</f>
        <v>1.3668981481482125E-5</v>
      </c>
      <c r="S5" s="2">
        <f>IFERROR(HLOOKUP(lapchart!S5,totallaptimes!$1:$1048576,ROW()-1)-HLOOKUP(lapchart!R5,totallaptimes!$1:$1048576,ROW()-1),"")</f>
        <v>2.4722222222221986E-5</v>
      </c>
      <c r="T5" s="2">
        <f>IFERROR(HLOOKUP(lapchart!T5,totallaptimes!$1:$1048576,ROW()-1)-HLOOKUP(lapchart!S5,totallaptimes!$1:$1048576,ROW()-1),"")</f>
        <v>6.4298611111111067E-4</v>
      </c>
      <c r="U5" s="2">
        <f>IFERROR(HLOOKUP(lapchart!U5,totallaptimes!$1:$1048576,ROW()-1)-HLOOKUP(lapchart!T5,totallaptimes!$1:$1048576,ROW()-1),"")</f>
        <v>4.9077546296296369E-4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1.4050925925926036E-5</v>
      </c>
      <c r="E6" s="2">
        <f>IFERROR(HLOOKUP(lapchart!E6,totallaptimes!$1:$1048576,ROW()-1)-HLOOKUP(lapchart!D6,totallaptimes!$1:$1048576,ROW()-1),"")</f>
        <v>8.5185185185188139E-6</v>
      </c>
      <c r="F6" s="2">
        <f>IFERROR(HLOOKUP(lapchart!F6,totallaptimes!$1:$1048576,ROW()-1)-HLOOKUP(lapchart!E6,totallaptimes!$1:$1048576,ROW()-1),"")</f>
        <v>1.0046296296296192E-5</v>
      </c>
      <c r="G6" s="2">
        <f>IFERROR(HLOOKUP(lapchart!G6,totallaptimes!$1:$1048576,ROW()-1)-HLOOKUP(lapchart!F6,totallaptimes!$1:$1048576,ROW()-1),"")</f>
        <v>8.2986111111117006E-6</v>
      </c>
      <c r="H6" s="2">
        <f>IFERROR(HLOOKUP(lapchart!H6,totallaptimes!$1:$1048576,ROW()-1)-HLOOKUP(lapchart!G6,totallaptimes!$1:$1048576,ROW()-1),"")</f>
        <v>4.4629629629628839E-5</v>
      </c>
      <c r="I6" s="2">
        <f>IFERROR(HLOOKUP(lapchart!I6,totallaptimes!$1:$1048576,ROW()-1)-HLOOKUP(lapchart!H6,totallaptimes!$1:$1048576,ROW()-1),"")</f>
        <v>8.4837962962963642E-6</v>
      </c>
      <c r="J6" s="2">
        <f>IFERROR(HLOOKUP(lapchart!J6,totallaptimes!$1:$1048576,ROW()-1)-HLOOKUP(lapchart!I6,totallaptimes!$1:$1048576,ROW()-1),"")</f>
        <v>1.0648148148148517E-5</v>
      </c>
      <c r="K6" s="2">
        <f>IFERROR(HLOOKUP(lapchart!K6,totallaptimes!$1:$1048576,ROW()-1)-HLOOKUP(lapchart!J6,totallaptimes!$1:$1048576,ROW()-1),"")</f>
        <v>6.2847222222217614E-6</v>
      </c>
      <c r="L6" s="2">
        <f>IFERROR(HLOOKUP(lapchart!L6,totallaptimes!$1:$1048576,ROW()-1)-HLOOKUP(lapchart!K6,totallaptimes!$1:$1048576,ROW()-1),"")</f>
        <v>1.4849537037037175E-5</v>
      </c>
      <c r="M6" s="2">
        <f>IFERROR(HLOOKUP(lapchart!M6,totallaptimes!$1:$1048576,ROW()-1)-HLOOKUP(lapchart!L6,totallaptimes!$1:$1048576,ROW()-1),"")</f>
        <v>2.0497685185185896E-5</v>
      </c>
      <c r="N6" s="2">
        <f>IFERROR(HLOOKUP(lapchart!N6,totallaptimes!$1:$1048576,ROW()-1)-HLOOKUP(lapchart!M6,totallaptimes!$1:$1048576,ROW()-1),"")</f>
        <v>8.7499999999992098E-6</v>
      </c>
      <c r="O6" s="2">
        <f>IFERROR(HLOOKUP(lapchart!O6,totallaptimes!$1:$1048576,ROW()-1)-HLOOKUP(lapchart!N6,totallaptimes!$1:$1048576,ROW()-1),"")</f>
        <v>1.3402777777777979E-5</v>
      </c>
      <c r="P6" s="2">
        <f>IFERROR(HLOOKUP(lapchart!P6,totallaptimes!$1:$1048576,ROW()-1)-HLOOKUP(lapchart!O6,totallaptimes!$1:$1048576,ROW()-1),"")</f>
        <v>1.41898148148141E-5</v>
      </c>
      <c r="Q6" s="2">
        <f>IFERROR(HLOOKUP(lapchart!Q6,totallaptimes!$1:$1048576,ROW()-1)-HLOOKUP(lapchart!P6,totallaptimes!$1:$1048576,ROW()-1),"")</f>
        <v>1.2372685185185577E-5</v>
      </c>
      <c r="R6" s="2">
        <f>IFERROR(HLOOKUP(lapchart!R6,totallaptimes!$1:$1048576,ROW()-1)-HLOOKUP(lapchart!Q6,totallaptimes!$1:$1048576,ROW()-1),"")</f>
        <v>1.2650462962963439E-5</v>
      </c>
      <c r="S6" s="2">
        <f>IFERROR(HLOOKUP(lapchart!S6,totallaptimes!$1:$1048576,ROW()-1)-HLOOKUP(lapchart!R6,totallaptimes!$1:$1048576,ROW()-1),"")</f>
        <v>2.8310185185185036E-5</v>
      </c>
      <c r="T6" s="2">
        <f>IFERROR(HLOOKUP(lapchart!T6,totallaptimes!$1:$1048576,ROW()-1)-HLOOKUP(lapchart!S6,totallaptimes!$1:$1048576,ROW()-1),"")</f>
        <v>6.3673611111111049E-4</v>
      </c>
      <c r="U6" s="2">
        <f>IFERROR(HLOOKUP(lapchart!U6,totallaptimes!$1:$1048576,ROW()-1)-HLOOKUP(lapchart!T6,totallaptimes!$1:$1048576,ROW()-1),"")</f>
        <v>4.8619212962963069E-4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1.8078703703703312E-5</v>
      </c>
      <c r="E7" s="2">
        <f>IFERROR(HLOOKUP(lapchart!E7,totallaptimes!$1:$1048576,ROW()-1)-HLOOKUP(lapchart!D7,totallaptimes!$1:$1048576,ROW()-1),"")</f>
        <v>8.9351851851856082E-6</v>
      </c>
      <c r="F7" s="2">
        <f>IFERROR(HLOOKUP(lapchart!F7,totallaptimes!$1:$1048576,ROW()-1)-HLOOKUP(lapchart!E7,totallaptimes!$1:$1048576,ROW()-1),"")</f>
        <v>6.2962962962959113E-6</v>
      </c>
      <c r="G7" s="2">
        <f>IFERROR(HLOOKUP(lapchart!G7,totallaptimes!$1:$1048576,ROW()-1)-HLOOKUP(lapchart!F7,totallaptimes!$1:$1048576,ROW()-1),"")</f>
        <v>1.1122685185186061E-5</v>
      </c>
      <c r="H7" s="2">
        <f>IFERROR(HLOOKUP(lapchart!H7,totallaptimes!$1:$1048576,ROW()-1)-HLOOKUP(lapchart!G7,totallaptimes!$1:$1048576,ROW()-1),"")</f>
        <v>5.0104166666666179E-5</v>
      </c>
      <c r="I7" s="2">
        <f>IFERROR(HLOOKUP(lapchart!I7,totallaptimes!$1:$1048576,ROW()-1)-HLOOKUP(lapchart!H7,totallaptimes!$1:$1048576,ROW()-1),"")</f>
        <v>1.0011574074073742E-5</v>
      </c>
      <c r="J7" s="2">
        <f>IFERROR(HLOOKUP(lapchart!J7,totallaptimes!$1:$1048576,ROW()-1)-HLOOKUP(lapchart!I7,totallaptimes!$1:$1048576,ROW()-1),"")</f>
        <v>1.2349537037037277E-5</v>
      </c>
      <c r="K7" s="2">
        <f>IFERROR(HLOOKUP(lapchart!K7,totallaptimes!$1:$1048576,ROW()-1)-HLOOKUP(lapchart!J7,totallaptimes!$1:$1048576,ROW()-1),"")</f>
        <v>7.4999999999996944E-6</v>
      </c>
      <c r="L7" s="2">
        <f>IFERROR(HLOOKUP(lapchart!L7,totallaptimes!$1:$1048576,ROW()-1)-HLOOKUP(lapchart!K7,totallaptimes!$1:$1048576,ROW()-1),"")</f>
        <v>1.9212962962963064E-5</v>
      </c>
      <c r="M7" s="2">
        <f>IFERROR(HLOOKUP(lapchart!M7,totallaptimes!$1:$1048576,ROW()-1)-HLOOKUP(lapchart!L7,totallaptimes!$1:$1048576,ROW()-1),"")</f>
        <v>2.5428240740740793E-5</v>
      </c>
      <c r="N7" s="2">
        <f>IFERROR(HLOOKUP(lapchart!N7,totallaptimes!$1:$1048576,ROW()-1)-HLOOKUP(lapchart!M7,totallaptimes!$1:$1048576,ROW()-1),"")</f>
        <v>8.6574074074086127E-6</v>
      </c>
      <c r="O7" s="2">
        <f>IFERROR(HLOOKUP(lapchart!O7,totallaptimes!$1:$1048576,ROW()-1)-HLOOKUP(lapchart!N7,totallaptimes!$1:$1048576,ROW()-1),"")</f>
        <v>8.2291666666659338E-6</v>
      </c>
      <c r="P7" s="2">
        <f>IFERROR(HLOOKUP(lapchart!P7,totallaptimes!$1:$1048576,ROW()-1)-HLOOKUP(lapchart!O7,totallaptimes!$1:$1048576,ROW()-1),"")</f>
        <v>1.5231481481480652E-5</v>
      </c>
      <c r="Q7" s="2">
        <f>IFERROR(HLOOKUP(lapchart!Q7,totallaptimes!$1:$1048576,ROW()-1)-HLOOKUP(lapchart!P7,totallaptimes!$1:$1048576,ROW()-1),"")</f>
        <v>1.9062499999999982E-5</v>
      </c>
      <c r="R7" s="2">
        <f>IFERROR(HLOOKUP(lapchart!R7,totallaptimes!$1:$1048576,ROW()-1)-HLOOKUP(lapchart!Q7,totallaptimes!$1:$1048576,ROW()-1),"")</f>
        <v>1.1539351851852855E-5</v>
      </c>
      <c r="S7" s="2">
        <f>IFERROR(HLOOKUP(lapchart!S7,totallaptimes!$1:$1048576,ROW()-1)-HLOOKUP(lapchart!R7,totallaptimes!$1:$1048576,ROW()-1),"")</f>
        <v>3.8124999999999964E-5</v>
      </c>
      <c r="T7" s="2">
        <f>IFERROR(HLOOKUP(lapchart!T7,totallaptimes!$1:$1048576,ROW()-1)-HLOOKUP(lapchart!S7,totallaptimes!$1:$1048576,ROW()-1),"")</f>
        <v>6.3953703703703568E-4</v>
      </c>
      <c r="U7" s="2">
        <f>IFERROR(HLOOKUP(lapchart!U7,totallaptimes!$1:$1048576,ROW()-1)-HLOOKUP(lapchart!T7,totallaptimes!$1:$1048576,ROW()-1),"")</f>
        <v>4.7130787037037193E-4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2.4317129629629342E-5</v>
      </c>
      <c r="E8" s="2">
        <f>IFERROR(HLOOKUP(lapchart!E8,totallaptimes!$1:$1048576,ROW()-1)-HLOOKUP(lapchart!D8,totallaptimes!$1:$1048576,ROW()-1),"")</f>
        <v>7.5925925925928936E-6</v>
      </c>
      <c r="F8" s="2">
        <f>IFERROR(HLOOKUP(lapchart!F8,totallaptimes!$1:$1048576,ROW()-1)-HLOOKUP(lapchart!E8,totallaptimes!$1:$1048576,ROW()-1),"")</f>
        <v>9.5833333333327983E-6</v>
      </c>
      <c r="G8" s="2">
        <f>IFERROR(HLOOKUP(lapchart!G8,totallaptimes!$1:$1048576,ROW()-1)-HLOOKUP(lapchart!F8,totallaptimes!$1:$1048576,ROW()-1),"")</f>
        <v>1.1527777777778705E-5</v>
      </c>
      <c r="H8" s="2">
        <f>IFERROR(HLOOKUP(lapchart!H8,totallaptimes!$1:$1048576,ROW()-1)-HLOOKUP(lapchart!G8,totallaptimes!$1:$1048576,ROW()-1),"")</f>
        <v>6.5266203703702799E-5</v>
      </c>
      <c r="I8" s="2">
        <f>IFERROR(HLOOKUP(lapchart!I8,totallaptimes!$1:$1048576,ROW()-1)-HLOOKUP(lapchart!H8,totallaptimes!$1:$1048576,ROW()-1),"")</f>
        <v>8.0902777777778698E-6</v>
      </c>
      <c r="J8" s="2">
        <f>IFERROR(HLOOKUP(lapchart!J8,totallaptimes!$1:$1048576,ROW()-1)-HLOOKUP(lapchart!I8,totallaptimes!$1:$1048576,ROW()-1),"")</f>
        <v>1.3043981481481934E-5</v>
      </c>
      <c r="K8" s="2">
        <f>IFERROR(HLOOKUP(lapchart!K8,totallaptimes!$1:$1048576,ROW()-1)-HLOOKUP(lapchart!J8,totallaptimes!$1:$1048576,ROW()-1),"")</f>
        <v>7.2685185185184312E-6</v>
      </c>
      <c r="L8" s="2">
        <f>IFERROR(HLOOKUP(lapchart!L8,totallaptimes!$1:$1048576,ROW()-1)-HLOOKUP(lapchart!K8,totallaptimes!$1:$1048576,ROW()-1),"")</f>
        <v>2.1377314814814349E-5</v>
      </c>
      <c r="M8" s="2">
        <f>IFERROR(HLOOKUP(lapchart!M8,totallaptimes!$1:$1048576,ROW()-1)-HLOOKUP(lapchart!L8,totallaptimes!$1:$1048576,ROW()-1),"")</f>
        <v>2.9884259259259013E-5</v>
      </c>
      <c r="N8" s="2">
        <f>IFERROR(HLOOKUP(lapchart!N8,totallaptimes!$1:$1048576,ROW()-1)-HLOOKUP(lapchart!M8,totallaptimes!$1:$1048576,ROW()-1),"")</f>
        <v>8.8194444444458439E-6</v>
      </c>
      <c r="O8" s="2">
        <f>IFERROR(HLOOKUP(lapchart!O8,totallaptimes!$1:$1048576,ROW()-1)-HLOOKUP(lapchart!N8,totallaptimes!$1:$1048576,ROW()-1),"")</f>
        <v>8.8657407407398414E-6</v>
      </c>
      <c r="P8" s="2">
        <f>IFERROR(HLOOKUP(lapchart!P8,totallaptimes!$1:$1048576,ROW()-1)-HLOOKUP(lapchart!O8,totallaptimes!$1:$1048576,ROW()-1),"")</f>
        <v>1.681712962962878E-5</v>
      </c>
      <c r="Q8" s="2">
        <f>IFERROR(HLOOKUP(lapchart!Q8,totallaptimes!$1:$1048576,ROW()-1)-HLOOKUP(lapchart!P8,totallaptimes!$1:$1048576,ROW()-1),"")</f>
        <v>1.5902777777777877E-5</v>
      </c>
      <c r="R8" s="2">
        <f>IFERROR(HLOOKUP(lapchart!R8,totallaptimes!$1:$1048576,ROW()-1)-HLOOKUP(lapchart!Q8,totallaptimes!$1:$1048576,ROW()-1),"")</f>
        <v>1.4432870370371248E-5</v>
      </c>
      <c r="S8" s="2">
        <f>IFERROR(HLOOKUP(lapchart!S8,totallaptimes!$1:$1048576,ROW()-1)-HLOOKUP(lapchart!R8,totallaptimes!$1:$1048576,ROW()-1),"")</f>
        <v>4.5462962962963295E-5</v>
      </c>
      <c r="T8" s="2">
        <f>IFERROR(HLOOKUP(lapchart!T8,totallaptimes!$1:$1048576,ROW()-1)-HLOOKUP(lapchart!S8,totallaptimes!$1:$1048576,ROW()-1),"")</f>
        <v>6.4432870370370252E-4</v>
      </c>
      <c r="U8" s="2">
        <f>IFERROR(HLOOKUP(lapchart!U8,totallaptimes!$1:$1048576,ROW()-1)-HLOOKUP(lapchart!T8,totallaptimes!$1:$1048576,ROW()-1),"")</f>
        <v>4.8815972222222316E-4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2.8553240740740449E-5</v>
      </c>
      <c r="E9" s="2">
        <f>IFERROR(HLOOKUP(lapchart!E9,totallaptimes!$1:$1048576,ROW()-1)-HLOOKUP(lapchart!D9,totallaptimes!$1:$1048576,ROW()-1),"")</f>
        <v>8.1944444444443515E-6</v>
      </c>
      <c r="F9" s="2">
        <f>IFERROR(HLOOKUP(lapchart!F9,totallaptimes!$1:$1048576,ROW()-1)-HLOOKUP(lapchart!E9,totallaptimes!$1:$1048576,ROW()-1),"")</f>
        <v>1.4062500000000186E-5</v>
      </c>
      <c r="G9" s="2">
        <f>IFERROR(HLOOKUP(lapchart!G9,totallaptimes!$1:$1048576,ROW()-1)-HLOOKUP(lapchart!F9,totallaptimes!$1:$1048576,ROW()-1),"")</f>
        <v>1.0138888888889391E-5</v>
      </c>
      <c r="H9" s="2">
        <f>IFERROR(HLOOKUP(lapchart!H9,totallaptimes!$1:$1048576,ROW()-1)-HLOOKUP(lapchart!G9,totallaptimes!$1:$1048576,ROW()-1),"")</f>
        <v>7.8229166666665684E-5</v>
      </c>
      <c r="I9" s="2">
        <f>IFERROR(HLOOKUP(lapchart!I9,totallaptimes!$1:$1048576,ROW()-1)-HLOOKUP(lapchart!H9,totallaptimes!$1:$1048576,ROW()-1),"")</f>
        <v>9.5254629629629162E-6</v>
      </c>
      <c r="J9" s="2">
        <f>IFERROR(HLOOKUP(lapchart!J9,totallaptimes!$1:$1048576,ROW()-1)-HLOOKUP(lapchart!I9,totallaptimes!$1:$1048576,ROW()-1),"")</f>
        <v>1.5590277777778432E-5</v>
      </c>
      <c r="K9" s="2">
        <f>IFERROR(HLOOKUP(lapchart!K9,totallaptimes!$1:$1048576,ROW()-1)-HLOOKUP(lapchart!J9,totallaptimes!$1:$1048576,ROW()-1),"")</f>
        <v>8.0324074074071203E-6</v>
      </c>
      <c r="L9" s="2">
        <f>IFERROR(HLOOKUP(lapchart!L9,totallaptimes!$1:$1048576,ROW()-1)-HLOOKUP(lapchart!K9,totallaptimes!$1:$1048576,ROW()-1),"")</f>
        <v>1.8912037037036901E-5</v>
      </c>
      <c r="M9" s="2">
        <f>IFERROR(HLOOKUP(lapchart!M9,totallaptimes!$1:$1048576,ROW()-1)-HLOOKUP(lapchart!L9,totallaptimes!$1:$1048576,ROW()-1),"")</f>
        <v>3.3518518518518663E-5</v>
      </c>
      <c r="N9" s="2">
        <f>IFERROR(HLOOKUP(lapchart!N9,totallaptimes!$1:$1048576,ROW()-1)-HLOOKUP(lapchart!M9,totallaptimes!$1:$1048576,ROW()-1),"")</f>
        <v>1.1990740740742099E-5</v>
      </c>
      <c r="O9" s="2">
        <f>IFERROR(HLOOKUP(lapchart!O9,totallaptimes!$1:$1048576,ROW()-1)-HLOOKUP(lapchart!N9,totallaptimes!$1:$1048576,ROW()-1),"")</f>
        <v>7.7083333333326579E-6</v>
      </c>
      <c r="P9" s="2">
        <f>IFERROR(HLOOKUP(lapchart!P9,totallaptimes!$1:$1048576,ROW()-1)-HLOOKUP(lapchart!O9,totallaptimes!$1:$1048576,ROW()-1),"")</f>
        <v>1.2812499999998936E-5</v>
      </c>
      <c r="Q9" s="2">
        <f>IFERROR(HLOOKUP(lapchart!Q9,totallaptimes!$1:$1048576,ROW()-1)-HLOOKUP(lapchart!P9,totallaptimes!$1:$1048576,ROW()-1),"")</f>
        <v>2.0520833333333328E-5</v>
      </c>
      <c r="R9" s="2">
        <f>IFERROR(HLOOKUP(lapchart!R9,totallaptimes!$1:$1048576,ROW()-1)-HLOOKUP(lapchart!Q9,totallaptimes!$1:$1048576,ROW()-1),"")</f>
        <v>2.1516203703704148E-5</v>
      </c>
      <c r="S9" s="2">
        <f>IFERROR(HLOOKUP(lapchart!S9,totallaptimes!$1:$1048576,ROW()-1)-HLOOKUP(lapchart!R9,totallaptimes!$1:$1048576,ROW()-1),"")</f>
        <v>5.2175925925926868E-5</v>
      </c>
      <c r="T9" s="2">
        <f>IFERROR(HLOOKUP(lapchart!T9,totallaptimes!$1:$1048576,ROW()-1)-HLOOKUP(lapchart!S9,totallaptimes!$1:$1048576,ROW()-1),"")</f>
        <v>6.418171296296276E-4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3.4629629629629247E-5</v>
      </c>
      <c r="E10" s="2">
        <f>IFERROR(HLOOKUP(lapchart!E10,totallaptimes!$1:$1048576,ROW()-1)-HLOOKUP(lapchart!D10,totallaptimes!$1:$1048576,ROW()-1),"")</f>
        <v>8.1828703703702016E-6</v>
      </c>
      <c r="F10" s="2">
        <f>IFERROR(HLOOKUP(lapchart!F10,totallaptimes!$1:$1048576,ROW()-1)-HLOOKUP(lapchart!E10,totallaptimes!$1:$1048576,ROW()-1),"")</f>
        <v>1.548611111111195E-5</v>
      </c>
      <c r="G10" s="2">
        <f>IFERROR(HLOOKUP(lapchart!G10,totallaptimes!$1:$1048576,ROW()-1)-HLOOKUP(lapchart!F10,totallaptimes!$1:$1048576,ROW()-1),"")</f>
        <v>1.0636574074074368E-5</v>
      </c>
      <c r="H10" s="2">
        <f>IFERROR(HLOOKUP(lapchart!H10,totallaptimes!$1:$1048576,ROW()-1)-HLOOKUP(lapchart!G10,totallaptimes!$1:$1048576,ROW()-1),"")</f>
        <v>8.8599537037036338E-5</v>
      </c>
      <c r="I10" s="2">
        <f>IFERROR(HLOOKUP(lapchart!I10,totallaptimes!$1:$1048576,ROW()-1)-HLOOKUP(lapchart!H10,totallaptimes!$1:$1048576,ROW()-1),"")</f>
        <v>9.8958333333322435E-6</v>
      </c>
      <c r="J10" s="2">
        <f>IFERROR(HLOOKUP(lapchart!J10,totallaptimes!$1:$1048576,ROW()-1)-HLOOKUP(lapchart!I10,totallaptimes!$1:$1048576,ROW()-1),"")</f>
        <v>2.0787037037037909E-5</v>
      </c>
      <c r="K10" s="2">
        <f>IFERROR(HLOOKUP(lapchart!K10,totallaptimes!$1:$1048576,ROW()-1)-HLOOKUP(lapchart!J10,totallaptimes!$1:$1048576,ROW()-1),"")</f>
        <v>1.0648148148148517E-5</v>
      </c>
      <c r="L10" s="2">
        <f>IFERROR(HLOOKUP(lapchart!L10,totallaptimes!$1:$1048576,ROW()-1)-HLOOKUP(lapchart!K10,totallaptimes!$1:$1048576,ROW()-1),"")</f>
        <v>1.3993055555555287E-5</v>
      </c>
      <c r="M10" s="2">
        <f>IFERROR(HLOOKUP(lapchart!M10,totallaptimes!$1:$1048576,ROW()-1)-HLOOKUP(lapchart!L10,totallaptimes!$1:$1048576,ROW()-1),"")</f>
        <v>3.7511574074073489E-5</v>
      </c>
      <c r="N10" s="2">
        <f>IFERROR(HLOOKUP(lapchart!N10,totallaptimes!$1:$1048576,ROW()-1)-HLOOKUP(lapchart!M10,totallaptimes!$1:$1048576,ROW()-1),"")</f>
        <v>1.0358796296298239E-5</v>
      </c>
      <c r="O10" s="2">
        <f>IFERROR(HLOOKUP(lapchart!O10,totallaptimes!$1:$1048576,ROW()-1)-HLOOKUP(lapchart!N10,totallaptimes!$1:$1048576,ROW()-1),"")</f>
        <v>8.7731481481466422E-6</v>
      </c>
      <c r="P10" s="2">
        <f>IFERROR(HLOOKUP(lapchart!P10,totallaptimes!$1:$1048576,ROW()-1)-HLOOKUP(lapchart!O10,totallaptimes!$1:$1048576,ROW()-1),"")</f>
        <v>1.5277777777777252E-5</v>
      </c>
      <c r="Q10" s="2">
        <f>IFERROR(HLOOKUP(lapchart!Q10,totallaptimes!$1:$1048576,ROW()-1)-HLOOKUP(lapchart!P10,totallaptimes!$1:$1048576,ROW()-1),"")</f>
        <v>1.9594907407407408E-5</v>
      </c>
      <c r="R10" s="2">
        <f>IFERROR(HLOOKUP(lapchart!R10,totallaptimes!$1:$1048576,ROW()-1)-HLOOKUP(lapchart!Q10,totallaptimes!$1:$1048576,ROW()-1),"")</f>
        <v>3.0474537037037189E-5</v>
      </c>
      <c r="S10" s="2">
        <f>IFERROR(HLOOKUP(lapchart!S10,totallaptimes!$1:$1048576,ROW()-1)-HLOOKUP(lapchart!R10,totallaptimes!$1:$1048576,ROW()-1),"")</f>
        <v>5.4004629629631276E-5</v>
      </c>
      <c r="T10" s="2">
        <f>IFERROR(HLOOKUP(lapchart!T10,totallaptimes!$1:$1048576,ROW()-1)-HLOOKUP(lapchart!S10,totallaptimes!$1:$1048576,ROW()-1),"")</f>
        <v>6.5193287037036869E-4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3.9733796296296392E-5</v>
      </c>
      <c r="E11" s="2">
        <f>IFERROR(HLOOKUP(lapchart!E11,totallaptimes!$1:$1048576,ROW()-1)-HLOOKUP(lapchart!D11,totallaptimes!$1:$1048576,ROW()-1),"")</f>
        <v>9.0740740740745396E-6</v>
      </c>
      <c r="F11" s="2">
        <f>IFERROR(HLOOKUP(lapchart!F11,totallaptimes!$1:$1048576,ROW()-1)-HLOOKUP(lapchart!E11,totallaptimes!$1:$1048576,ROW()-1),"")</f>
        <v>1.3159722222221698E-5</v>
      </c>
      <c r="G11" s="2">
        <f>IFERROR(HLOOKUP(lapchart!G11,totallaptimes!$1:$1048576,ROW()-1)-HLOOKUP(lapchart!F11,totallaptimes!$1:$1048576,ROW()-1),"")</f>
        <v>1.0092592592592792E-5</v>
      </c>
      <c r="H11" s="2">
        <f>IFERROR(HLOOKUP(lapchart!H11,totallaptimes!$1:$1048576,ROW()-1)-HLOOKUP(lapchart!G11,totallaptimes!$1:$1048576,ROW()-1),"")</f>
        <v>1.0396990740740852E-4</v>
      </c>
      <c r="I11" s="2">
        <f>IFERROR(HLOOKUP(lapchart!I11,totallaptimes!$1:$1048576,ROW()-1)-HLOOKUP(lapchart!H11,totallaptimes!$1:$1048576,ROW()-1),"")</f>
        <v>8.7384259259241925E-6</v>
      </c>
      <c r="J11" s="2">
        <f>IFERROR(HLOOKUP(lapchart!J11,totallaptimes!$1:$1048576,ROW()-1)-HLOOKUP(lapchart!I11,totallaptimes!$1:$1048576,ROW()-1),"")</f>
        <v>2.3414351851852588E-5</v>
      </c>
      <c r="K11" s="2">
        <f>IFERROR(HLOOKUP(lapchart!K11,totallaptimes!$1:$1048576,ROW()-1)-HLOOKUP(lapchart!J11,totallaptimes!$1:$1048576,ROW()-1),"")</f>
        <v>9.3402777777782525E-6</v>
      </c>
      <c r="L11" s="2">
        <f>IFERROR(HLOOKUP(lapchart!L11,totallaptimes!$1:$1048576,ROW()-1)-HLOOKUP(lapchart!K11,totallaptimes!$1:$1048576,ROW()-1),"")</f>
        <v>1.5590277777777564E-5</v>
      </c>
      <c r="M11" s="2">
        <f>IFERROR(HLOOKUP(lapchart!M11,totallaptimes!$1:$1048576,ROW()-1)-HLOOKUP(lapchart!L11,totallaptimes!$1:$1048576,ROW()-1),"")</f>
        <v>3.9027777777776718E-5</v>
      </c>
      <c r="N11" s="2">
        <f>IFERROR(HLOOKUP(lapchart!N11,totallaptimes!$1:$1048576,ROW()-1)-HLOOKUP(lapchart!M11,totallaptimes!$1:$1048576,ROW()-1),"")</f>
        <v>1.1250000000002577E-5</v>
      </c>
      <c r="O11" s="2">
        <f>IFERROR(HLOOKUP(lapchart!O11,totallaptimes!$1:$1048576,ROW()-1)-HLOOKUP(lapchart!N11,totallaptimes!$1:$1048576,ROW()-1),"")</f>
        <v>8.9236111111088562E-6</v>
      </c>
      <c r="P11" s="2">
        <f>IFERROR(HLOOKUP(lapchart!P11,totallaptimes!$1:$1048576,ROW()-1)-HLOOKUP(lapchart!O11,totallaptimes!$1:$1048576,ROW()-1),"")</f>
        <v>1.5358796296296301E-5</v>
      </c>
      <c r="Q11" s="2">
        <f>IFERROR(HLOOKUP(lapchart!Q11,totallaptimes!$1:$1048576,ROW()-1)-HLOOKUP(lapchart!P11,totallaptimes!$1:$1048576,ROW()-1),"")</f>
        <v>2.4363425925925941E-5</v>
      </c>
      <c r="R11" s="2">
        <f>IFERROR(HLOOKUP(lapchart!R11,totallaptimes!$1:$1048576,ROW()-1)-HLOOKUP(lapchart!Q11,totallaptimes!$1:$1048576,ROW()-1),"")</f>
        <v>3.9560185185184144E-5</v>
      </c>
      <c r="S11" s="2">
        <f>IFERROR(HLOOKUP(lapchart!S11,totallaptimes!$1:$1048576,ROW()-1)-HLOOKUP(lapchart!R11,totallaptimes!$1:$1048576,ROW()-1),"")</f>
        <v>5.2106481481484571E-5</v>
      </c>
      <c r="T11" s="2">
        <f>IFERROR(HLOOKUP(lapchart!T11,totallaptimes!$1:$1048576,ROW()-1)-HLOOKUP(lapchart!S11,totallaptimes!$1:$1048576,ROW()-1),"")</f>
        <v>7.5376157407407163E-4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5.478009259259238E-5</v>
      </c>
      <c r="E12" s="2">
        <f>IFERROR(HLOOKUP(lapchart!E12,totallaptimes!$1:$1048576,ROW()-1)-HLOOKUP(lapchart!D12,totallaptimes!$1:$1048576,ROW()-1),"")</f>
        <v>5.5092592592589223E-6</v>
      </c>
      <c r="F12" s="2">
        <f>IFERROR(HLOOKUP(lapchart!F12,totallaptimes!$1:$1048576,ROW()-1)-HLOOKUP(lapchart!E12,totallaptimes!$1:$1048576,ROW()-1),"")</f>
        <v>7.6041666666661761E-6</v>
      </c>
      <c r="G12" s="2">
        <f>IFERROR(HLOOKUP(lapchart!G12,totallaptimes!$1:$1048576,ROW()-1)-HLOOKUP(lapchart!F12,totallaptimes!$1:$1048576,ROW()-1),"")</f>
        <v>1.1354166666666457E-5</v>
      </c>
      <c r="H12" s="2">
        <f>IFERROR(HLOOKUP(lapchart!H12,totallaptimes!$1:$1048576,ROW()-1)-HLOOKUP(lapchart!G12,totallaptimes!$1:$1048576,ROW()-1),"")</f>
        <v>1.129513888888916E-4</v>
      </c>
      <c r="I12" s="2">
        <f>IFERROR(HLOOKUP(lapchart!I12,totallaptimes!$1:$1048576,ROW()-1)-HLOOKUP(lapchart!H12,totallaptimes!$1:$1048576,ROW()-1),"")</f>
        <v>9.4328703703679823E-6</v>
      </c>
      <c r="J12" s="2">
        <f>IFERROR(HLOOKUP(lapchart!J12,totallaptimes!$1:$1048576,ROW()-1)-HLOOKUP(lapchart!I12,totallaptimes!$1:$1048576,ROW()-1),"")</f>
        <v>2.6493055555555645E-5</v>
      </c>
      <c r="K12" s="2">
        <f>IFERROR(HLOOKUP(lapchart!K12,totallaptimes!$1:$1048576,ROW()-1)-HLOOKUP(lapchart!J12,totallaptimes!$1:$1048576,ROW()-1),"")</f>
        <v>7.962962962964823E-6</v>
      </c>
      <c r="L12" s="2">
        <f>IFERROR(HLOOKUP(lapchart!L12,totallaptimes!$1:$1048576,ROW()-1)-HLOOKUP(lapchart!K12,totallaptimes!$1:$1048576,ROW()-1),"")</f>
        <v>1.7534722222220869E-5</v>
      </c>
      <c r="M12" s="2">
        <f>IFERROR(HLOOKUP(lapchart!M12,totallaptimes!$1:$1048576,ROW()-1)-HLOOKUP(lapchart!L12,totallaptimes!$1:$1048576,ROW()-1),"")</f>
        <v>3.8067129629629215E-5</v>
      </c>
      <c r="N12" s="2">
        <f>IFERROR(HLOOKUP(lapchart!N12,totallaptimes!$1:$1048576,ROW()-1)-HLOOKUP(lapchart!M12,totallaptimes!$1:$1048576,ROW()-1),"")</f>
        <v>1.1365740740742342E-5</v>
      </c>
      <c r="O12" s="2">
        <f>IFERROR(HLOOKUP(lapchart!O12,totallaptimes!$1:$1048576,ROW()-1)-HLOOKUP(lapchart!N12,totallaptimes!$1:$1048576,ROW()-1),"")</f>
        <v>8.6689814814792931E-6</v>
      </c>
      <c r="P12" s="2">
        <f>IFERROR(HLOOKUP(lapchart!P12,totallaptimes!$1:$1048576,ROW()-1)-HLOOKUP(lapchart!O12,totallaptimes!$1:$1048576,ROW()-1),"")</f>
        <v>1.4085648148148486E-5</v>
      </c>
      <c r="Q12" s="2">
        <f>IFERROR(HLOOKUP(lapchart!Q12,totallaptimes!$1:$1048576,ROW()-1)-HLOOKUP(lapchart!P12,totallaptimes!$1:$1048576,ROW()-1),"")</f>
        <v>3.037037037036984E-5</v>
      </c>
      <c r="R12" s="2">
        <f>IFERROR(HLOOKUP(lapchart!R12,totallaptimes!$1:$1048576,ROW()-1)-HLOOKUP(lapchart!Q12,totallaptimes!$1:$1048576,ROW()-1),"")</f>
        <v>4.9201388888888559E-5</v>
      </c>
      <c r="S12" s="2">
        <f>IFERROR(HLOOKUP(lapchart!S12,totallaptimes!$1:$1048576,ROW()-1)-HLOOKUP(lapchart!R12,totallaptimes!$1:$1048576,ROW()-1),"")</f>
        <v>5.4583333333337036E-5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6.8969907407406481E-5</v>
      </c>
      <c r="E13" s="2">
        <f>IFERROR(HLOOKUP(lapchart!E13,totallaptimes!$1:$1048576,ROW()-1)-HLOOKUP(lapchart!D13,totallaptimes!$1:$1048576,ROW()-1),"")</f>
        <v>1.1759259259259969E-5</v>
      </c>
      <c r="F13" s="2">
        <f>IFERROR(HLOOKUP(lapchart!F13,totallaptimes!$1:$1048576,ROW()-1)-HLOOKUP(lapchart!E13,totallaptimes!$1:$1048576,ROW()-1),"")</f>
        <v>8.0555555555545527E-6</v>
      </c>
      <c r="G13" s="2">
        <f>IFERROR(HLOOKUP(lapchart!G13,totallaptimes!$1:$1048576,ROW()-1)-HLOOKUP(lapchart!F13,totallaptimes!$1:$1048576,ROW()-1),"")</f>
        <v>4.2939814814818567E-6</v>
      </c>
      <c r="H13" s="2">
        <f>IFERROR(HLOOKUP(lapchart!H13,totallaptimes!$1:$1048576,ROW()-1)-HLOOKUP(lapchart!G13,totallaptimes!$1:$1048576,ROW()-1),"")</f>
        <v>1.1436342592592748E-4</v>
      </c>
      <c r="I13" s="2">
        <f>IFERROR(HLOOKUP(lapchart!I13,totallaptimes!$1:$1048576,ROW()-1)-HLOOKUP(lapchart!H13,totallaptimes!$1:$1048576,ROW()-1),"")</f>
        <v>1.030092592592402E-5</v>
      </c>
      <c r="J13" s="2">
        <f>IFERROR(HLOOKUP(lapchart!J13,totallaptimes!$1:$1048576,ROW()-1)-HLOOKUP(lapchart!I13,totallaptimes!$1:$1048576,ROW()-1),"")</f>
        <v>3.0266203703704225E-5</v>
      </c>
      <c r="K13" s="2">
        <f>IFERROR(HLOOKUP(lapchart!K13,totallaptimes!$1:$1048576,ROW()-1)-HLOOKUP(lapchart!J13,totallaptimes!$1:$1048576,ROW()-1),"")</f>
        <v>8.1944444444460862E-6</v>
      </c>
      <c r="L13" s="2">
        <f>IFERROR(HLOOKUP(lapchart!L13,totallaptimes!$1:$1048576,ROW()-1)-HLOOKUP(lapchart!K13,totallaptimes!$1:$1048576,ROW()-1),"")</f>
        <v>1.5347222222220416E-5</v>
      </c>
      <c r="M13" s="2">
        <f>IFERROR(HLOOKUP(lapchart!M13,totallaptimes!$1:$1048576,ROW()-1)-HLOOKUP(lapchart!L13,totallaptimes!$1:$1048576,ROW()-1),"")</f>
        <v>3.8576388888888341E-5</v>
      </c>
      <c r="N13" s="2">
        <f>IFERROR(HLOOKUP(lapchart!N13,totallaptimes!$1:$1048576,ROW()-1)-HLOOKUP(lapchart!M13,totallaptimes!$1:$1048576,ROW()-1),"")</f>
        <v>1.0254629629632625E-5</v>
      </c>
      <c r="O13" s="2">
        <f>IFERROR(HLOOKUP(lapchart!O13,totallaptimes!$1:$1048576,ROW()-1)-HLOOKUP(lapchart!N13,totallaptimes!$1:$1048576,ROW()-1),"")</f>
        <v>1.0277777777775721E-5</v>
      </c>
      <c r="P13" s="2">
        <f>IFERROR(HLOOKUP(lapchart!P13,totallaptimes!$1:$1048576,ROW()-1)-HLOOKUP(lapchart!O13,totallaptimes!$1:$1048576,ROW()-1),"")</f>
        <v>1.871527777777722E-5</v>
      </c>
      <c r="Q13" s="2">
        <f>IFERROR(HLOOKUP(lapchart!Q13,totallaptimes!$1:$1048576,ROW()-1)-HLOOKUP(lapchart!P13,totallaptimes!$1:$1048576,ROW()-1),"")</f>
        <v>3.1944444444443817E-5</v>
      </c>
      <c r="R13" s="2">
        <f>IFERROR(HLOOKUP(lapchart!R13,totallaptimes!$1:$1048576,ROW()-1)-HLOOKUP(lapchart!Q13,totallaptimes!$1:$1048576,ROW()-1),"")</f>
        <v>5.8923611111110288E-5</v>
      </c>
      <c r="S13" s="2">
        <f>IFERROR(HLOOKUP(lapchart!S13,totallaptimes!$1:$1048576,ROW()-1)-HLOOKUP(lapchart!R13,totallaptimes!$1:$1048576,ROW()-1),"")</f>
        <v>5.1250000000004417E-5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7.7685185185184108E-5</v>
      </c>
      <c r="E14" s="2">
        <f>IFERROR(HLOOKUP(lapchart!E14,totallaptimes!$1:$1048576,ROW()-1)-HLOOKUP(lapchart!D14,totallaptimes!$1:$1048576,ROW()-1),"")</f>
        <v>7.881944444444039E-6</v>
      </c>
      <c r="F14" s="2">
        <f>IFERROR(HLOOKUP(lapchart!F14,totallaptimes!$1:$1048576,ROW()-1)-HLOOKUP(lapchart!E14,totallaptimes!$1:$1048576,ROW()-1),"")</f>
        <v>1.3356481481482246E-5</v>
      </c>
      <c r="G14" s="2">
        <f>IFERROR(HLOOKUP(lapchart!G14,totallaptimes!$1:$1048576,ROW()-1)-HLOOKUP(lapchart!F14,totallaptimes!$1:$1048576,ROW()-1),"")</f>
        <v>1.2476851851850324E-5</v>
      </c>
      <c r="H14" s="2">
        <f>IFERROR(HLOOKUP(lapchart!H14,totallaptimes!$1:$1048576,ROW()-1)-HLOOKUP(lapchart!G14,totallaptimes!$1:$1048576,ROW()-1),"")</f>
        <v>1.1541666666666818E-4</v>
      </c>
      <c r="I14" s="2">
        <f>IFERROR(HLOOKUP(lapchart!I14,totallaptimes!$1:$1048576,ROW()-1)-HLOOKUP(lapchart!H14,totallaptimes!$1:$1048576,ROW()-1),"")</f>
        <v>1.4120370370358792E-6</v>
      </c>
      <c r="J14" s="2">
        <f>IFERROR(HLOOKUP(lapchart!J14,totallaptimes!$1:$1048576,ROW()-1)-HLOOKUP(lapchart!I14,totallaptimes!$1:$1048576,ROW()-1),"")</f>
        <v>4.8263888888891091E-5</v>
      </c>
      <c r="K14" s="2">
        <f>IFERROR(HLOOKUP(lapchart!K14,totallaptimes!$1:$1048576,ROW()-1)-HLOOKUP(lapchart!J14,totallaptimes!$1:$1048576,ROW()-1),"")</f>
        <v>8.287037037035816E-6</v>
      </c>
      <c r="L14" s="2">
        <f>IFERROR(HLOOKUP(lapchart!L14,totallaptimes!$1:$1048576,ROW()-1)-HLOOKUP(lapchart!K14,totallaptimes!$1:$1048576,ROW()-1),"")</f>
        <v>7.4189814814815125E-6</v>
      </c>
      <c r="M14" s="2">
        <f>IFERROR(HLOOKUP(lapchart!M14,totallaptimes!$1:$1048576,ROW()-1)-HLOOKUP(lapchart!L14,totallaptimes!$1:$1048576,ROW()-1),"")</f>
        <v>3.8356481481479493E-5</v>
      </c>
      <c r="N14" s="2">
        <f>IFERROR(HLOOKUP(lapchart!N14,totallaptimes!$1:$1048576,ROW()-1)-HLOOKUP(lapchart!M14,totallaptimes!$1:$1048576,ROW()-1),"")</f>
        <v>1.020833333333776E-5</v>
      </c>
      <c r="O14" s="2">
        <f>IFERROR(HLOOKUP(lapchart!O14,totallaptimes!$1:$1048576,ROW()-1)-HLOOKUP(lapchart!N14,totallaptimes!$1:$1048576,ROW()-1),"")</f>
        <v>1.1273148148145673E-5</v>
      </c>
      <c r="P14" s="2">
        <f>IFERROR(HLOOKUP(lapchart!P14,totallaptimes!$1:$1048576,ROW()-1)-HLOOKUP(lapchart!O14,totallaptimes!$1:$1048576,ROW()-1),"")</f>
        <v>1.2488425925924473E-5</v>
      </c>
      <c r="Q14" s="2">
        <f>IFERROR(HLOOKUP(lapchart!Q14,totallaptimes!$1:$1048576,ROW()-1)-HLOOKUP(lapchart!P14,totallaptimes!$1:$1048576,ROW()-1),"")</f>
        <v>4.1469907407406734E-5</v>
      </c>
      <c r="R14" s="2">
        <f>IFERROR(HLOOKUP(lapchart!R14,totallaptimes!$1:$1048576,ROW()-1)-HLOOKUP(lapchart!Q14,totallaptimes!$1:$1048576,ROW()-1),"")</f>
        <v>6.4710648148148808E-5</v>
      </c>
      <c r="S14" s="2">
        <f>IFERROR(HLOOKUP(lapchart!S14,totallaptimes!$1:$1048576,ROW()-1)-HLOOKUP(lapchart!R14,totallaptimes!$1:$1048576,ROW()-1),"")</f>
        <v>5.667824074074429E-5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8.2719907407406354E-5</v>
      </c>
      <c r="E15" s="2">
        <f>IFERROR(HLOOKUP(lapchart!E15,totallaptimes!$1:$1048576,ROW()-1)-HLOOKUP(lapchart!D15,totallaptimes!$1:$1048576,ROW()-1),"")</f>
        <v>6.6782407407393884E-6</v>
      </c>
      <c r="F15" s="2">
        <f>IFERROR(HLOOKUP(lapchart!F15,totallaptimes!$1:$1048576,ROW()-1)-HLOOKUP(lapchart!E15,totallaptimes!$1:$1048576,ROW()-1),"")</f>
        <v>2.6874999999999122E-5</v>
      </c>
      <c r="G15" s="2">
        <f>IFERROR(HLOOKUP(lapchart!G15,totallaptimes!$1:$1048576,ROW()-1)-HLOOKUP(lapchart!F15,totallaptimes!$1:$1048576,ROW()-1),"")</f>
        <v>1.2222222222222495E-4</v>
      </c>
      <c r="H15" s="2">
        <f>IFERROR(HLOOKUP(lapchart!H15,totallaptimes!$1:$1048576,ROW()-1)-HLOOKUP(lapchart!G15,totallaptimes!$1:$1048576,ROW()-1),"")</f>
        <v>6.3414351851852693E-5</v>
      </c>
      <c r="I15" s="2">
        <f>IFERROR(HLOOKUP(lapchart!I15,totallaptimes!$1:$1048576,ROW()-1)-HLOOKUP(lapchart!H15,totallaptimes!$1:$1048576,ROW()-1),"")</f>
        <v>1.0266203703701571E-5</v>
      </c>
      <c r="J15" s="2">
        <f>IFERROR(HLOOKUP(lapchart!J15,totallaptimes!$1:$1048576,ROW()-1)-HLOOKUP(lapchart!I15,totallaptimes!$1:$1048576,ROW()-1),"")</f>
        <v>4.224537037038692E-6</v>
      </c>
      <c r="K15" s="2">
        <f>IFERROR(HLOOKUP(lapchart!K15,totallaptimes!$1:$1048576,ROW()-1)-HLOOKUP(lapchart!J15,totallaptimes!$1:$1048576,ROW()-1),"")</f>
        <v>2.2766203703703664E-5</v>
      </c>
      <c r="L15" s="2">
        <f>IFERROR(HLOOKUP(lapchart!L15,totallaptimes!$1:$1048576,ROW()-1)-HLOOKUP(lapchart!K15,totallaptimes!$1:$1048576,ROW()-1),"")</f>
        <v>1.7037037037034158E-5</v>
      </c>
      <c r="M15" s="2">
        <f>IFERROR(HLOOKUP(lapchart!M15,totallaptimes!$1:$1048576,ROW()-1)-HLOOKUP(lapchart!L15,totallaptimes!$1:$1048576,ROW()-1),"")</f>
        <v>9.5717592592629852E-6</v>
      </c>
      <c r="N15" s="2">
        <f>IFERROR(HLOOKUP(lapchart!N15,totallaptimes!$1:$1048576,ROW()-1)-HLOOKUP(lapchart!M15,totallaptimes!$1:$1048576,ROW()-1),"")</f>
        <v>3.4143518518499338E-6</v>
      </c>
      <c r="O15" s="2">
        <f>IFERROR(HLOOKUP(lapchart!O15,totallaptimes!$1:$1048576,ROW()-1)-HLOOKUP(lapchart!N15,totallaptimes!$1:$1048576,ROW()-1),"")</f>
        <v>6.0949074074072643E-5</v>
      </c>
      <c r="P15" s="2">
        <f>IFERROR(HLOOKUP(lapchart!P15,totallaptimes!$1:$1048576,ROW()-1)-HLOOKUP(lapchart!O15,totallaptimes!$1:$1048576,ROW()-1),"")</f>
        <v>4.1145833333334006E-5</v>
      </c>
      <c r="Q15" s="2">
        <f>IFERROR(HLOOKUP(lapchart!Q15,totallaptimes!$1:$1048576,ROW()-1)-HLOOKUP(lapchart!P15,totallaptimes!$1:$1048576,ROW()-1),"")</f>
        <v>3.292824074073962E-5</v>
      </c>
      <c r="R15" s="2">
        <f>IFERROR(HLOOKUP(lapchart!R15,totallaptimes!$1:$1048576,ROW()-1)-HLOOKUP(lapchart!Q15,totallaptimes!$1:$1048576,ROW()-1),"")</f>
        <v>5.7800925925929891E-5</v>
      </c>
      <c r="S15" s="2">
        <f>IFERROR(HLOOKUP(lapchart!S15,totallaptimes!$1:$1048576,ROW()-1)-HLOOKUP(lapchart!R15,totallaptimes!$1:$1048576,ROW()-1),"")</f>
        <v>5.6458333333330238E-5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1.0439814814813819E-5</v>
      </c>
      <c r="D16" s="2">
        <f>IFERROR(HLOOKUP(lapchart!D16,totallaptimes!$1:$1048576,ROW()-1)-HLOOKUP(lapchart!C16,totallaptimes!$1:$1048576,ROW()-1),"")</f>
        <v>1.2827546296296025E-4</v>
      </c>
      <c r="E16" s="2">
        <f>IFERROR(HLOOKUP(lapchart!E16,totallaptimes!$1:$1048576,ROW()-1)-HLOOKUP(lapchart!D16,totallaptimes!$1:$1048576,ROW()-1),"")</f>
        <v>1.9994212962963151E-4</v>
      </c>
      <c r="F16" s="2">
        <f>IFERROR(HLOOKUP(lapchart!F16,totallaptimes!$1:$1048576,ROW()-1)-HLOOKUP(lapchart!E16,totallaptimes!$1:$1048576,ROW()-1),"")</f>
        <v>7.7083333333317905E-6</v>
      </c>
      <c r="G16" s="2">
        <f>IFERROR(HLOOKUP(lapchart!G16,totallaptimes!$1:$1048576,ROW()-1)-HLOOKUP(lapchart!F16,totallaptimes!$1:$1048576,ROW()-1),"")</f>
        <v>1.6724537037040785E-5</v>
      </c>
      <c r="H16" s="2">
        <f>IFERROR(HLOOKUP(lapchart!H16,totallaptimes!$1:$1048576,ROW()-1)-HLOOKUP(lapchart!G16,totallaptimes!$1:$1048576,ROW()-1),"")</f>
        <v>7.5462962962954266E-6</v>
      </c>
      <c r="I16" s="2">
        <f>IFERROR(HLOOKUP(lapchart!I16,totallaptimes!$1:$1048576,ROW()-1)-HLOOKUP(lapchart!H16,totallaptimes!$1:$1048576,ROW()-1),"")</f>
        <v>2.0173611111107964E-5</v>
      </c>
      <c r="J16" s="2">
        <f>IFERROR(HLOOKUP(lapchart!J16,totallaptimes!$1:$1048576,ROW()-1)-HLOOKUP(lapchart!I16,totallaptimes!$1:$1048576,ROW()-1),"")</f>
        <v>1.1840277777782487E-5</v>
      </c>
      <c r="K16" s="2">
        <f>IFERROR(HLOOKUP(lapchart!K16,totallaptimes!$1:$1048576,ROW()-1)-HLOOKUP(lapchart!J16,totallaptimes!$1:$1048576,ROW()-1),"")</f>
        <v>6.2986111111107412E-5</v>
      </c>
      <c r="L16" s="2">
        <f>IFERROR(HLOOKUP(lapchart!L16,totallaptimes!$1:$1048576,ROW()-1)-HLOOKUP(lapchart!K16,totallaptimes!$1:$1048576,ROW()-1),"")</f>
        <v>2.962962962962945E-5</v>
      </c>
      <c r="M16" s="2">
        <f>IFERROR(HLOOKUP(lapchart!M16,totallaptimes!$1:$1048576,ROW()-1)-HLOOKUP(lapchart!L16,totallaptimes!$1:$1048576,ROW()-1),"")</f>
        <v>1.2812500000002405E-5</v>
      </c>
      <c r="N16" s="2">
        <f>IFERROR(HLOOKUP(lapchart!N16,totallaptimes!$1:$1048576,ROW()-1)-HLOOKUP(lapchart!M16,totallaptimes!$1:$1048576,ROW()-1),"")</f>
        <v>4.1643518518515513E-5</v>
      </c>
      <c r="O16" s="2">
        <f>IFERROR(HLOOKUP(lapchart!O16,totallaptimes!$1:$1048576,ROW()-1)-HLOOKUP(lapchart!N16,totallaptimes!$1:$1048576,ROW()-1),"")</f>
        <v>1.9155092592596651E-5</v>
      </c>
      <c r="P16" s="2">
        <f>IFERROR(HLOOKUP(lapchart!P16,totallaptimes!$1:$1048576,ROW()-1)-HLOOKUP(lapchart!O16,totallaptimes!$1:$1048576,ROW()-1),"")</f>
        <v>2.1238425925922816E-5</v>
      </c>
      <c r="Q16" s="2">
        <f>IFERROR(HLOOKUP(lapchart!Q16,totallaptimes!$1:$1048576,ROW()-1)-HLOOKUP(lapchart!P16,totallaptimes!$1:$1048576,ROW()-1),"")</f>
        <v>2.4270833333336211E-5</v>
      </c>
      <c r="R16" s="2">
        <f>IFERROR(HLOOKUP(lapchart!R16,totallaptimes!$1:$1048576,ROW()-1)-HLOOKUP(lapchart!Q16,totallaptimes!$1:$1048576,ROW()-1),"")</f>
        <v>2.9884259259255544E-5</v>
      </c>
      <c r="S16" s="2">
        <f>IFERROR(HLOOKUP(lapchart!S16,totallaptimes!$1:$1048576,ROW()-1)-HLOOKUP(lapchart!R16,totallaptimes!$1:$1048576,ROW()-1),"")</f>
        <v>1.3981481481482871E-5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1.3287037037033878E-5</v>
      </c>
      <c r="D17" s="2">
        <f>IFERROR(HLOOKUP(lapchart!D17,totallaptimes!$1:$1048576,ROW()-1)-HLOOKUP(lapchart!C17,totallaptimes!$1:$1048576,ROW()-1),"")</f>
        <v>1.3886574074073801E-4</v>
      </c>
      <c r="E17" s="2">
        <f>IFERROR(HLOOKUP(lapchart!E17,totallaptimes!$1:$1048576,ROW()-1)-HLOOKUP(lapchart!D17,totallaptimes!$1:$1048576,ROW()-1),"")</f>
        <v>1.9202546296296502E-4</v>
      </c>
      <c r="F17" s="2">
        <f>IFERROR(HLOOKUP(lapchart!F17,totallaptimes!$1:$1048576,ROW()-1)-HLOOKUP(lapchart!E17,totallaptimes!$1:$1048576,ROW()-1),"")</f>
        <v>5.4282407407416078E-6</v>
      </c>
      <c r="G17" s="2">
        <f>IFERROR(HLOOKUP(lapchart!G17,totallaptimes!$1:$1048576,ROW()-1)-HLOOKUP(lapchart!F17,totallaptimes!$1:$1048576,ROW()-1),"")</f>
        <v>3.1817129629633373E-5</v>
      </c>
      <c r="H17" s="2">
        <f>IFERROR(HLOOKUP(lapchart!H17,totallaptimes!$1:$1048576,ROW()-1)-HLOOKUP(lapchart!G17,totallaptimes!$1:$1048576,ROW()-1),"")</f>
        <v>6.9791666666638164E-6</v>
      </c>
      <c r="I17" s="2">
        <f>IFERROR(HLOOKUP(lapchart!I17,totallaptimes!$1:$1048576,ROW()-1)-HLOOKUP(lapchart!H17,totallaptimes!$1:$1048576,ROW()-1),"")</f>
        <v>2.4618055555553769E-5</v>
      </c>
      <c r="J17" s="2">
        <f>IFERROR(HLOOKUP(lapchart!J17,totallaptimes!$1:$1048576,ROW()-1)-HLOOKUP(lapchart!I17,totallaptimes!$1:$1048576,ROW()-1),"")</f>
        <v>1.0462962962965588E-5</v>
      </c>
      <c r="K17" s="2">
        <f>IFERROR(HLOOKUP(lapchart!K17,totallaptimes!$1:$1048576,ROW()-1)-HLOOKUP(lapchart!J17,totallaptimes!$1:$1048576,ROW()-1),"")</f>
        <v>6.6469907407405715E-5</v>
      </c>
      <c r="L17" s="2">
        <f>IFERROR(HLOOKUP(lapchart!L17,totallaptimes!$1:$1048576,ROW()-1)-HLOOKUP(lapchart!K17,totallaptimes!$1:$1048576,ROW()-1),"")</f>
        <v>2.2800925925926113E-5</v>
      </c>
      <c r="M17" s="2">
        <f>IFERROR(HLOOKUP(lapchart!M17,totallaptimes!$1:$1048576,ROW()-1)-HLOOKUP(lapchart!L17,totallaptimes!$1:$1048576,ROW()-1),"")</f>
        <v>1.7071759259260078E-5</v>
      </c>
      <c r="N17" s="2">
        <f>IFERROR(HLOOKUP(lapchart!N17,totallaptimes!$1:$1048576,ROW()-1)-HLOOKUP(lapchart!M17,totallaptimes!$1:$1048576,ROW()-1),"")</f>
        <v>5.540509259259474E-5</v>
      </c>
      <c r="O17" s="2">
        <f>IFERROR(HLOOKUP(lapchart!O17,totallaptimes!$1:$1048576,ROW()-1)-HLOOKUP(lapchart!N17,totallaptimes!$1:$1048576,ROW()-1),"")</f>
        <v>1.2245370370367326E-5</v>
      </c>
      <c r="P17" s="2">
        <f>IFERROR(HLOOKUP(lapchart!P17,totallaptimes!$1:$1048576,ROW()-1)-HLOOKUP(lapchart!O17,totallaptimes!$1:$1048576,ROW()-1),"")</f>
        <v>1.1898148148146298E-5</v>
      </c>
      <c r="Q17" s="2">
        <f>IFERROR(HLOOKUP(lapchart!Q17,totallaptimes!$1:$1048576,ROW()-1)-HLOOKUP(lapchart!P17,totallaptimes!$1:$1048576,ROW()-1),"")</f>
        <v>4.5370370370376167E-5</v>
      </c>
      <c r="R17" s="2">
        <f>IFERROR(HLOOKUP(lapchart!R17,totallaptimes!$1:$1048576,ROW()-1)-HLOOKUP(lapchart!Q17,totallaptimes!$1:$1048576,ROW()-1),"")</f>
        <v>9.3055555555505987E-6</v>
      </c>
      <c r="S17" s="2">
        <f>IFERROR(HLOOKUP(lapchart!S17,totallaptimes!$1:$1048576,ROW()-1)-HLOOKUP(lapchart!R17,totallaptimes!$1:$1048576,ROW()-1),"")</f>
        <v>1.7326388888891375E-5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1.7638888888886484E-5</v>
      </c>
      <c r="D18" s="2">
        <f>IFERROR(HLOOKUP(lapchart!D18,totallaptimes!$1:$1048576,ROW()-1)-HLOOKUP(lapchart!C18,totallaptimes!$1:$1048576,ROW()-1),"")</f>
        <v>1.4744212962962758E-4</v>
      </c>
      <c r="E18" s="2">
        <f>IFERROR(HLOOKUP(lapchart!E18,totallaptimes!$1:$1048576,ROW()-1)-HLOOKUP(lapchart!D18,totallaptimes!$1:$1048576,ROW()-1),"")</f>
        <v>1.8870370370370482E-4</v>
      </c>
      <c r="F18" s="2">
        <f>IFERROR(HLOOKUP(lapchart!F18,totallaptimes!$1:$1048576,ROW()-1)-HLOOKUP(lapchart!E18,totallaptimes!$1:$1048576,ROW()-1),"")</f>
        <v>7.5000000000005618E-6</v>
      </c>
      <c r="G18" s="2">
        <f>IFERROR(HLOOKUP(lapchart!G18,totallaptimes!$1:$1048576,ROW()-1)-HLOOKUP(lapchart!F18,totallaptimes!$1:$1048576,ROW()-1),"")</f>
        <v>3.5694444444449303E-5</v>
      </c>
      <c r="H18" s="2">
        <f>IFERROR(HLOOKUP(lapchart!H18,totallaptimes!$1:$1048576,ROW()-1)-HLOOKUP(lapchart!G18,totallaptimes!$1:$1048576,ROW()-1),"")</f>
        <v>6.6782407407393884E-6</v>
      </c>
      <c r="I18" s="2">
        <f>IFERROR(HLOOKUP(lapchart!I18,totallaptimes!$1:$1048576,ROW()-1)-HLOOKUP(lapchart!H18,totallaptimes!$1:$1048576,ROW()-1),"")</f>
        <v>2.1770833333330242E-5</v>
      </c>
      <c r="J18" s="2">
        <f>IFERROR(HLOOKUP(lapchart!J18,totallaptimes!$1:$1048576,ROW()-1)-HLOOKUP(lapchart!I18,totallaptimes!$1:$1048576,ROW()-1),"")</f>
        <v>1.9085648148151751E-5</v>
      </c>
      <c r="K18" s="2">
        <f>IFERROR(HLOOKUP(lapchart!K18,totallaptimes!$1:$1048576,ROW()-1)-HLOOKUP(lapchart!J18,totallaptimes!$1:$1048576,ROW()-1),"")</f>
        <v>6.979166666666245E-5</v>
      </c>
      <c r="L18" s="2">
        <f>IFERROR(HLOOKUP(lapchart!L18,totallaptimes!$1:$1048576,ROW()-1)-HLOOKUP(lapchart!K18,totallaptimes!$1:$1048576,ROW()-1),"")</f>
        <v>1.541666666666705E-5</v>
      </c>
      <c r="M18" s="2">
        <f>IFERROR(HLOOKUP(lapchart!M18,totallaptimes!$1:$1048576,ROW()-1)-HLOOKUP(lapchart!L18,totallaptimes!$1:$1048576,ROW()-1),"")</f>
        <v>2.3715277777780486E-5</v>
      </c>
      <c r="N18" s="2">
        <f>IFERROR(HLOOKUP(lapchart!N18,totallaptimes!$1:$1048576,ROW()-1)-HLOOKUP(lapchart!M18,totallaptimes!$1:$1048576,ROW()-1),"")</f>
        <v>4.4398148148151045E-5</v>
      </c>
      <c r="O18" s="2">
        <f>IFERROR(HLOOKUP(lapchart!O18,totallaptimes!$1:$1048576,ROW()-1)-HLOOKUP(lapchart!N18,totallaptimes!$1:$1048576,ROW()-1),"")</f>
        <v>2.1898148148142421E-5</v>
      </c>
      <c r="P18" s="2">
        <f>IFERROR(HLOOKUP(lapchart!P18,totallaptimes!$1:$1048576,ROW()-1)-HLOOKUP(lapchart!O18,totallaptimes!$1:$1048576,ROW()-1),"")</f>
        <v>2.4039351851853213E-5</v>
      </c>
      <c r="Q18" s="2">
        <f>IFERROR(HLOOKUP(lapchart!Q18,totallaptimes!$1:$1048576,ROW()-1)-HLOOKUP(lapchart!P18,totallaptimes!$1:$1048576,ROW()-1),"")</f>
        <v>4.0717592592592194E-5</v>
      </c>
      <c r="R18" s="2">
        <f>IFERROR(HLOOKUP(lapchart!R18,totallaptimes!$1:$1048576,ROW()-1)-HLOOKUP(lapchart!Q18,totallaptimes!$1:$1048576,ROW()-1),"")</f>
        <v>1.6539351851852652E-5</v>
      </c>
      <c r="S18" s="2">
        <f>IFERROR(HLOOKUP(lapchart!S18,totallaptimes!$1:$1048576,ROW()-1)-HLOOKUP(lapchart!R18,totallaptimes!$1:$1048576,ROW()-1),"")</f>
        <v>6.8518518518551064E-6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1.610648148148118E-4</v>
      </c>
      <c r="D19" s="2">
        <f>IFERROR(HLOOKUP(lapchart!D19,totallaptimes!$1:$1048576,ROW()-1)-HLOOKUP(lapchart!C19,totallaptimes!$1:$1048576,ROW()-1),"")</f>
        <v>5.0509259259264028E-5</v>
      </c>
      <c r="E19" s="2">
        <f>IFERROR(HLOOKUP(lapchart!E19,totallaptimes!$1:$1048576,ROW()-1)-HLOOKUP(lapchart!D19,totallaptimes!$1:$1048576,ROW()-1),"")</f>
        <v>1.4258101851851585E-4</v>
      </c>
      <c r="F19" s="2">
        <f>IFERROR(HLOOKUP(lapchart!F19,totallaptimes!$1:$1048576,ROW()-1)-HLOOKUP(lapchart!E19,totallaptimes!$1:$1048576,ROW()-1),"")</f>
        <v>5.0231481481498308E-6</v>
      </c>
      <c r="G19" s="2">
        <f>IFERROR(HLOOKUP(lapchart!G19,totallaptimes!$1:$1048576,ROW()-1)-HLOOKUP(lapchart!F19,totallaptimes!$1:$1048576,ROW()-1),"")</f>
        <v>4.2615740740742369E-5</v>
      </c>
      <c r="H19" s="2">
        <f>IFERROR(HLOOKUP(lapchart!H19,totallaptimes!$1:$1048576,ROW()-1)-HLOOKUP(lapchart!G19,totallaptimes!$1:$1048576,ROW()-1),"")</f>
        <v>8.9004629629622911E-6</v>
      </c>
      <c r="I19" s="2">
        <f>IFERROR(HLOOKUP(lapchart!I19,totallaptimes!$1:$1048576,ROW()-1)-HLOOKUP(lapchart!H19,totallaptimes!$1:$1048576,ROW()-1),"")</f>
        <v>1.8252314814812959E-5</v>
      </c>
      <c r="J19" s="2">
        <f>IFERROR(HLOOKUP(lapchart!J19,totallaptimes!$1:$1048576,ROW()-1)-HLOOKUP(lapchart!I19,totallaptimes!$1:$1048576,ROW()-1),"")</f>
        <v>2.057870370370668E-5</v>
      </c>
      <c r="K19" s="2">
        <f>IFERROR(HLOOKUP(lapchart!K19,totallaptimes!$1:$1048576,ROW()-1)-HLOOKUP(lapchart!J19,totallaptimes!$1:$1048576,ROW()-1),"")</f>
        <v>7.2928240740736255E-5</v>
      </c>
      <c r="L19" s="2">
        <f>IFERROR(HLOOKUP(lapchart!L19,totallaptimes!$1:$1048576,ROW()-1)-HLOOKUP(lapchart!K19,totallaptimes!$1:$1048576,ROW()-1),"")</f>
        <v>8.4259259259256147E-6</v>
      </c>
      <c r="M19" s="2">
        <f>IFERROR(HLOOKUP(lapchart!M19,totallaptimes!$1:$1048576,ROW()-1)-HLOOKUP(lapchart!L19,totallaptimes!$1:$1048576,ROW()-1),"")</f>
        <v>2.3854166666670285E-5</v>
      </c>
      <c r="N19" s="2">
        <f>IFERROR(HLOOKUP(lapchart!N19,totallaptimes!$1:$1048576,ROW()-1)-HLOOKUP(lapchart!M19,totallaptimes!$1:$1048576,ROW()-1),"")</f>
        <v>4.3298611111113744E-5</v>
      </c>
      <c r="O19" s="2">
        <f>IFERROR(HLOOKUP(lapchart!O19,totallaptimes!$1:$1048576,ROW()-1)-HLOOKUP(lapchart!N19,totallaptimes!$1:$1048576,ROW()-1),"")</f>
        <v>2.0370370370365043E-5</v>
      </c>
      <c r="P19" s="2">
        <f>IFERROR(HLOOKUP(lapchart!P19,totallaptimes!$1:$1048576,ROW()-1)-HLOOKUP(lapchart!O19,totallaptimes!$1:$1048576,ROW()-1),"")</f>
        <v>4.3425925925929393E-5</v>
      </c>
      <c r="Q19" s="2">
        <f>IFERROR(HLOOKUP(lapchart!Q19,totallaptimes!$1:$1048576,ROW()-1)-HLOOKUP(lapchart!P19,totallaptimes!$1:$1048576,ROW()-1),"")</f>
        <v>2.2604166666665565E-5</v>
      </c>
      <c r="R19" s="2">
        <f>IFERROR(HLOOKUP(lapchart!R19,totallaptimes!$1:$1048576,ROW()-1)-HLOOKUP(lapchart!Q19,totallaptimes!$1:$1048576,ROW()-1),"")</f>
        <v>2.1030092592591587E-5</v>
      </c>
      <c r="S19" s="2">
        <f>IFERROR(HLOOKUP(lapchart!S19,totallaptimes!$1:$1048576,ROW()-1)-HLOOKUP(lapchart!R19,totallaptimes!$1:$1048576,ROW()-1),"")</f>
        <v>3.605324074074448E-5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1.6693287037036764E-4</v>
      </c>
      <c r="D20" s="2">
        <f>IFERROR(HLOOKUP(lapchart!D20,totallaptimes!$1:$1048576,ROW()-1)-HLOOKUP(lapchart!C20,totallaptimes!$1:$1048576,ROW()-1),"")</f>
        <v>3.729166666667158E-5</v>
      </c>
      <c r="E20" s="2">
        <f>IFERROR(HLOOKUP(lapchart!E20,totallaptimes!$1:$1048576,ROW()-1)-HLOOKUP(lapchart!D20,totallaptimes!$1:$1048576,ROW()-1),"")</f>
        <v>1.57928240740738E-4</v>
      </c>
      <c r="F20" s="2">
        <f>IFERROR(HLOOKUP(lapchart!F20,totallaptimes!$1:$1048576,ROW()-1)-HLOOKUP(lapchart!E20,totallaptimes!$1:$1048576,ROW()-1),"")</f>
        <v>7.1296296296312345E-6</v>
      </c>
      <c r="G20" s="2">
        <f>IFERROR(HLOOKUP(lapchart!G20,totallaptimes!$1:$1048576,ROW()-1)-HLOOKUP(lapchart!F20,totallaptimes!$1:$1048576,ROW()-1),"")</f>
        <v>4.1134259259258121E-5</v>
      </c>
      <c r="H20" s="2">
        <f>IFERROR(HLOOKUP(lapchart!H20,totallaptimes!$1:$1048576,ROW()-1)-HLOOKUP(lapchart!G20,totallaptimes!$1:$1048576,ROW()-1),"")</f>
        <v>9.0856481481486895E-6</v>
      </c>
      <c r="I20" s="2">
        <f>IFERROR(HLOOKUP(lapchart!I20,totallaptimes!$1:$1048576,ROW()-1)-HLOOKUP(lapchart!H20,totallaptimes!$1:$1048576,ROW()-1),"")</f>
        <v>1.4803240740740575E-5</v>
      </c>
      <c r="J20" s="2">
        <f>IFERROR(HLOOKUP(lapchart!J20,totallaptimes!$1:$1048576,ROW()-1)-HLOOKUP(lapchart!I20,totallaptimes!$1:$1048576,ROW()-1),"")</f>
        <v>1.0469907407406956E-4</v>
      </c>
      <c r="K20" s="2">
        <f>IFERROR(HLOOKUP(lapchart!K20,totallaptimes!$1:$1048576,ROW()-1)-HLOOKUP(lapchart!J20,totallaptimes!$1:$1048576,ROW()-1),"")</f>
        <v>8.4490740740739145E-6</v>
      </c>
      <c r="L20" s="2">
        <f>IFERROR(HLOOKUP(lapchart!L20,totallaptimes!$1:$1048576,ROW()-1)-HLOOKUP(lapchart!K20,totallaptimes!$1:$1048576,ROW()-1),"")</f>
        <v>2.050925925926525E-5</v>
      </c>
      <c r="M20" s="2">
        <f>IFERROR(HLOOKUP(lapchart!M20,totallaptimes!$1:$1048576,ROW()-1)-HLOOKUP(lapchart!L20,totallaptimes!$1:$1048576,ROW()-1),"")</f>
        <v>4.2002314814815894E-5</v>
      </c>
      <c r="N20" s="2">
        <f>IFERROR(HLOOKUP(lapchart!N20,totallaptimes!$1:$1048576,ROW()-1)-HLOOKUP(lapchart!M20,totallaptimes!$1:$1048576,ROW()-1),"")</f>
        <v>1.6585648148142312E-5</v>
      </c>
      <c r="O20" s="2">
        <f>IFERROR(HLOOKUP(lapchart!O20,totallaptimes!$1:$1048576,ROW()-1)-HLOOKUP(lapchart!N20,totallaptimes!$1:$1048576,ROW()-1),"")</f>
        <v>6.6273148148152106E-5</v>
      </c>
      <c r="P20" s="2">
        <f>IFERROR(HLOOKUP(lapchart!P20,totallaptimes!$1:$1048576,ROW()-1)-HLOOKUP(lapchart!O20,totallaptimes!$1:$1048576,ROW()-1),"")</f>
        <v>8.1828703703719363E-6</v>
      </c>
      <c r="Q20" s="2">
        <f>IFERROR(HLOOKUP(lapchart!Q20,totallaptimes!$1:$1048576,ROW()-1)-HLOOKUP(lapchart!P20,totallaptimes!$1:$1048576,ROW()-1),"")</f>
        <v>5.5671296296279371E-6</v>
      </c>
      <c r="R20" s="2">
        <f>IFERROR(HLOOKUP(lapchart!R20,totallaptimes!$1:$1048576,ROW()-1)-HLOOKUP(lapchart!Q20,totallaptimes!$1:$1048576,ROW()-1),"")</f>
        <v>1.5601851851849979E-5</v>
      </c>
      <c r="S20" s="2">
        <f>IFERROR(HLOOKUP(lapchart!S20,totallaptimes!$1:$1048576,ROW()-1)-HLOOKUP(lapchart!R20,totallaptimes!$1:$1048576,ROW()-1),"")</f>
        <v>5.5509259259262089E-5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1.7829861111110651E-4</v>
      </c>
      <c r="D21" s="2">
        <f>IFERROR(HLOOKUP(lapchart!D21,totallaptimes!$1:$1048576,ROW()-1)-HLOOKUP(lapchart!C21,totallaptimes!$1:$1048576,ROW()-1),"")</f>
        <v>2.4074074074079133E-5</v>
      </c>
      <c r="E21" s="2">
        <f>IFERROR(HLOOKUP(lapchart!E21,totallaptimes!$1:$1048576,ROW()-1)-HLOOKUP(lapchart!D21,totallaptimes!$1:$1048576,ROW()-1),"")</f>
        <v>1.6224537037036815E-4</v>
      </c>
      <c r="F21" s="2">
        <f>IFERROR(HLOOKUP(lapchart!F21,totallaptimes!$1:$1048576,ROW()-1)-HLOOKUP(lapchart!E21,totallaptimes!$1:$1048576,ROW()-1),"")</f>
        <v>6.2500000000027811E-6</v>
      </c>
      <c r="G21" s="2">
        <f>IFERROR(HLOOKUP(lapchart!G21,totallaptimes!$1:$1048576,ROW()-1)-HLOOKUP(lapchart!F21,totallaptimes!$1:$1048576,ROW()-1),"")</f>
        <v>5.1365740740740712E-5</v>
      </c>
      <c r="H21" s="2">
        <f>IFERROR(HLOOKUP(lapchart!H21,totallaptimes!$1:$1048576,ROW()-1)-HLOOKUP(lapchart!G21,totallaptimes!$1:$1048576,ROW()-1),"")</f>
        <v>6.7708333333325876E-6</v>
      </c>
      <c r="I21" s="2">
        <f>IFERROR(HLOOKUP(lapchart!I21,totallaptimes!$1:$1048576,ROW()-1)-HLOOKUP(lapchart!H21,totallaptimes!$1:$1048576,ROW()-1),"")</f>
        <v>1.268171296296243E-4</v>
      </c>
      <c r="J21" s="2">
        <f>IFERROR(HLOOKUP(lapchart!J21,totallaptimes!$1:$1048576,ROW()-1)-HLOOKUP(lapchart!I21,totallaptimes!$1:$1048576,ROW()-1),"")</f>
        <v>3.0636574074080491E-5</v>
      </c>
      <c r="K21" s="2">
        <f>IFERROR(HLOOKUP(lapchart!K21,totallaptimes!$1:$1048576,ROW()-1)-HLOOKUP(lapchart!J21,totallaptimes!$1:$1048576,ROW()-1),"")</f>
        <v>3.9421296296297814E-5</v>
      </c>
      <c r="L21" s="2">
        <f>IFERROR(HLOOKUP(lapchart!L21,totallaptimes!$1:$1048576,ROW()-1)-HLOOKUP(lapchart!K21,totallaptimes!$1:$1048576,ROW()-1),"")</f>
        <v>2.1550925925921394E-5</v>
      </c>
      <c r="M21" s="2">
        <f>IFERROR(HLOOKUP(lapchart!M21,totallaptimes!$1:$1048576,ROW()-1)-HLOOKUP(lapchart!L21,totallaptimes!$1:$1048576,ROW()-1),"")</f>
        <v>7.342592592592817E-5</v>
      </c>
      <c r="N21" s="2">
        <f>IFERROR(HLOOKUP(lapchart!N21,totallaptimes!$1:$1048576,ROW()-1)-HLOOKUP(lapchart!M21,totallaptimes!$1:$1048576,ROW()-1),"")</f>
        <v>1.1678240740740919E-5</v>
      </c>
      <c r="O21" s="2">
        <f>IFERROR(HLOOKUP(lapchart!O21,totallaptimes!$1:$1048576,ROW()-1)-HLOOKUP(lapchart!N21,totallaptimes!$1:$1048576,ROW()-1),"")</f>
        <v>9.8148148148131942E-6</v>
      </c>
      <c r="P21" s="2">
        <f>IFERROR(HLOOKUP(lapchart!P21,totallaptimes!$1:$1048576,ROW()-1)-HLOOKUP(lapchart!O21,totallaptimes!$1:$1048576,ROW()-1),"")</f>
        <v>1.4120370370393487E-6</v>
      </c>
      <c r="Q21" s="2">
        <f>IFERROR(HLOOKUP(lapchart!Q21,totallaptimes!$1:$1048576,ROW()-1)-HLOOKUP(lapchart!P21,totallaptimes!$1:$1048576,ROW()-1),"")</f>
        <v>5.1620370370326907E-6</v>
      </c>
      <c r="R21" s="2">
        <f>IFERROR(HLOOKUP(lapchart!R21,totallaptimes!$1:$1048576,ROW()-1)-HLOOKUP(lapchart!Q21,totallaptimes!$1:$1048576,ROW()-1),"")</f>
        <v>6.9942129629633337E-5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2.5672453703703274E-4</v>
      </c>
      <c r="D22" s="2">
        <f>IFERROR(HLOOKUP(lapchart!D22,totallaptimes!$1:$1048576,ROW()-1)-HLOOKUP(lapchart!C22,totallaptimes!$1:$1048576,ROW()-1),"")</f>
        <v>6.4907407407412826E-5</v>
      </c>
      <c r="E22" s="2">
        <f>IFERROR(HLOOKUP(lapchart!E22,totallaptimes!$1:$1048576,ROW()-1)-HLOOKUP(lapchart!D22,totallaptimes!$1:$1048576,ROW()-1),"")</f>
        <v>2.1217592592592469E-4</v>
      </c>
      <c r="F22" s="2">
        <f>IFERROR(HLOOKUP(lapchart!F22,totallaptimes!$1:$1048576,ROW()-1)-HLOOKUP(lapchart!E22,totallaptimes!$1:$1048576,ROW()-1),"")</f>
        <v>1.4629629629628327E-5</v>
      </c>
      <c r="G22" s="2">
        <f>IFERROR(HLOOKUP(lapchart!G22,totallaptimes!$1:$1048576,ROW()-1)-HLOOKUP(lapchart!F22,totallaptimes!$1:$1048576,ROW()-1),"")</f>
        <v>5.6354166666668093E-5</v>
      </c>
      <c r="H22" s="2">
        <f>IFERROR(HLOOKUP(lapchart!H22,totallaptimes!$1:$1048576,ROW()-1)-HLOOKUP(lapchart!G22,totallaptimes!$1:$1048576,ROW()-1),"")</f>
        <v>5.3009259259259589E-5</v>
      </c>
      <c r="I22" s="2">
        <f>IFERROR(HLOOKUP(lapchart!I22,totallaptimes!$1:$1048576,ROW()-1)-HLOOKUP(lapchart!H22,totallaptimes!$1:$1048576,ROW()-1),"")</f>
        <v>1.3099537037036466E-4</v>
      </c>
      <c r="J22" s="2">
        <f>IFERROR(HLOOKUP(lapchart!J22,totallaptimes!$1:$1048576,ROW()-1)-HLOOKUP(lapchart!I22,totallaptimes!$1:$1048576,ROW()-1),"")</f>
        <v>9.7673611111116082E-5</v>
      </c>
      <c r="K22" s="2">
        <f>IFERROR(HLOOKUP(lapchart!K22,totallaptimes!$1:$1048576,ROW()-1)-HLOOKUP(lapchart!J22,totallaptimes!$1:$1048576,ROW()-1),"")</f>
        <v>5.8217592592595818E-5</v>
      </c>
      <c r="L22" s="2">
        <f>IFERROR(HLOOKUP(lapchart!L22,totallaptimes!$1:$1048576,ROW()-1)-HLOOKUP(lapchart!K22,totallaptimes!$1:$1048576,ROW()-1),"")</f>
        <v>2.2685185185181145E-5</v>
      </c>
      <c r="M22" s="2">
        <f>IFERROR(HLOOKUP(lapchart!M22,totallaptimes!$1:$1048576,ROW()-1)-HLOOKUP(lapchart!L22,totallaptimes!$1:$1048576,ROW()-1),"")</f>
        <v>7.224537037037182E-5</v>
      </c>
      <c r="N22" s="2">
        <f>IFERROR(HLOOKUP(lapchart!N22,totallaptimes!$1:$1048576,ROW()-1)-HLOOKUP(lapchart!M22,totallaptimes!$1:$1048576,ROW()-1),"")</f>
        <v>3.3611111111112729E-5</v>
      </c>
      <c r="O22" s="2">
        <f>IFERROR(HLOOKUP(lapchart!O22,totallaptimes!$1:$1048576,ROW()-1)-HLOOKUP(lapchart!N22,totallaptimes!$1:$1048576,ROW()-1),"")</f>
        <v>1.8379629629628608E-5</v>
      </c>
      <c r="P22" s="2">
        <f>IFERROR(HLOOKUP(lapchart!P22,totallaptimes!$1:$1048576,ROW()-1)-HLOOKUP(lapchart!O22,totallaptimes!$1:$1048576,ROW()-1),"")</f>
        <v>4.9768518518497618E-6</v>
      </c>
      <c r="Q22" s="2">
        <f>IFERROR(HLOOKUP(lapchart!Q22,totallaptimes!$1:$1048576,ROW()-1)-HLOOKUP(lapchart!P22,totallaptimes!$1:$1048576,ROW()-1),"")</f>
        <v>2.0810185185182739E-5</v>
      </c>
      <c r="R22" s="2">
        <f>IFERROR(HLOOKUP(lapchart!R22,totallaptimes!$1:$1048576,ROW()-1)-HLOOKUP(lapchart!Q22,totallaptimes!$1:$1048576,ROW()-1),"")</f>
        <v>5.6863425925930688E-5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1.4131944444439881E-5</v>
      </c>
      <c r="E23" s="2">
        <f>IFERROR(HLOOKUP(lapchart!E23,totallaptimes!$1:$1048576,ROW()-1)-HLOOKUP(lapchart!D23,totallaptimes!$1:$1048576,ROW()-1),"")</f>
        <v>3.5659722222223383E-5</v>
      </c>
      <c r="F23" s="2">
        <f>IFERROR(HLOOKUP(lapchart!F23,totallaptimes!$1:$1048576,ROW()-1)-HLOOKUP(lapchart!E23,totallaptimes!$1:$1048576,ROW()-1),"")</f>
        <v>1.234722222222262E-4</v>
      </c>
      <c r="G23" s="2">
        <f>IFERROR(HLOOKUP(lapchart!G23,totallaptimes!$1:$1048576,ROW()-1)-HLOOKUP(lapchart!F23,totallaptimes!$1:$1048576,ROW()-1),"")</f>
        <v>5.5706018518515699E-5</v>
      </c>
      <c r="H23" s="2">
        <f>IFERROR(HLOOKUP(lapchart!H23,totallaptimes!$1:$1048576,ROW()-1)-HLOOKUP(lapchart!G23,totallaptimes!$1:$1048576,ROW()-1),"")</f>
        <v>7.7685185185187577E-5</v>
      </c>
      <c r="I23" s="2">
        <f>IFERROR(HLOOKUP(lapchart!I23,totallaptimes!$1:$1048576,ROW()-1)-HLOOKUP(lapchart!H23,totallaptimes!$1:$1048576,ROW()-1),"")</f>
        <v>8.4594907407406494E-5</v>
      </c>
      <c r="J23" s="2">
        <f>IFERROR(HLOOKUP(lapchart!J23,totallaptimes!$1:$1048576,ROW()-1)-HLOOKUP(lapchart!I23,totallaptimes!$1:$1048576,ROW()-1),"")</f>
        <v>8.1932870370372834E-5</v>
      </c>
      <c r="K23" s="2">
        <f>IFERROR(HLOOKUP(lapchart!K23,totallaptimes!$1:$1048576,ROW()-1)-HLOOKUP(lapchart!J23,totallaptimes!$1:$1048576,ROW()-1),"")</f>
        <v>5.1504629629585408E-6</v>
      </c>
      <c r="L23" s="2">
        <f>IFERROR(HLOOKUP(lapchart!L23,totallaptimes!$1:$1048576,ROW()-1)-HLOOKUP(lapchart!K23,totallaptimes!$1:$1048576,ROW()-1),"")</f>
        <v>2.8703703703700928E-5</v>
      </c>
      <c r="M23" s="2">
        <f>IFERROR(HLOOKUP(lapchart!M23,totallaptimes!$1:$1048576,ROW()-1)-HLOOKUP(lapchart!L23,totallaptimes!$1:$1048576,ROW()-1),"")</f>
        <v>5.1793981481487728E-5</v>
      </c>
      <c r="N23" s="2">
        <f>IFERROR(HLOOKUP(lapchart!N23,totallaptimes!$1:$1048576,ROW()-1)-HLOOKUP(lapchart!M23,totallaptimes!$1:$1048576,ROW()-1),"")</f>
        <v>1.4513888888886828E-5</v>
      </c>
      <c r="O23" s="2">
        <f>IFERROR(HLOOKUP(lapchart!O23,totallaptimes!$1:$1048576,ROW()-1)-HLOOKUP(lapchart!N23,totallaptimes!$1:$1048576,ROW()-1),"")</f>
        <v>1.7534722222219135E-5</v>
      </c>
      <c r="P23" s="2">
        <f>IFERROR(HLOOKUP(lapchart!P23,totallaptimes!$1:$1048576,ROW()-1)-HLOOKUP(lapchart!O23,totallaptimes!$1:$1048576,ROW()-1),"")</f>
        <v>1.4618055555557646E-5</v>
      </c>
      <c r="Q23" s="2">
        <f>IFERROR(HLOOKUP(lapchart!Q23,totallaptimes!$1:$1048576,ROW()-1)-HLOOKUP(lapchart!P23,totallaptimes!$1:$1048576,ROW()-1),"")</f>
        <v>2.5011574074071397E-5</v>
      </c>
      <c r="R23" s="2">
        <f>IFERROR(HLOOKUP(lapchart!R23,totallaptimes!$1:$1048576,ROW()-1)-HLOOKUP(lapchart!Q23,totallaptimes!$1:$1048576,ROW()-1),"")</f>
        <v>2.3199074074074441E-4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1.3923611111105183E-5</v>
      </c>
      <c r="E24" s="2">
        <f>IFERROR(HLOOKUP(lapchart!E24,totallaptimes!$1:$1048576,ROW()-1)-HLOOKUP(lapchart!D24,totallaptimes!$1:$1048576,ROW()-1),"")</f>
        <v>1.152777777778391E-5</v>
      </c>
      <c r="F24" s="2">
        <f>IFERROR(HLOOKUP(lapchart!F24,totallaptimes!$1:$1048576,ROW()-1)-HLOOKUP(lapchart!E24,totallaptimes!$1:$1048576,ROW()-1),"")</f>
        <v>1.3321759259256327E-5</v>
      </c>
      <c r="G24" s="2">
        <f>IFERROR(HLOOKUP(lapchart!G24,totallaptimes!$1:$1048576,ROW()-1)-HLOOKUP(lapchart!F24,totallaptimes!$1:$1048576,ROW()-1),"")</f>
        <v>1.0208333333330821E-5</v>
      </c>
      <c r="H24" s="2">
        <f>IFERROR(HLOOKUP(lapchart!H24,totallaptimes!$1:$1048576,ROW()-1)-HLOOKUP(lapchart!G24,totallaptimes!$1:$1048576,ROW()-1),"")</f>
        <v>1.1388888888894111E-5</v>
      </c>
      <c r="I24" s="2">
        <f>IFERROR(HLOOKUP(lapchart!I24,totallaptimes!$1:$1048576,ROW()-1)-HLOOKUP(lapchart!H24,totallaptimes!$1:$1048576,ROW()-1),"")</f>
        <v>1.5868055555551958E-5</v>
      </c>
      <c r="J24" s="2">
        <f>IFERROR(HLOOKUP(lapchart!J24,totallaptimes!$1:$1048576,ROW()-1)-HLOOKUP(lapchart!I24,totallaptimes!$1:$1048576,ROW()-1),"")</f>
        <v>1.4375000000003968E-5</v>
      </c>
      <c r="K24" s="2">
        <f>IFERROR(HLOOKUP(lapchart!K24,totallaptimes!$1:$1048576,ROW()-1)-HLOOKUP(lapchart!J24,totallaptimes!$1:$1048576,ROW()-1),"")</f>
        <v>1.3090277777773329E-5</v>
      </c>
      <c r="L24" s="2">
        <f>IFERROR(HLOOKUP(lapchart!L24,totallaptimes!$1:$1048576,ROW()-1)-HLOOKUP(lapchart!K24,totallaptimes!$1:$1048576,ROW()-1),"")</f>
        <v>2.2696759259255295E-5</v>
      </c>
      <c r="M24" s="2">
        <f>IFERROR(HLOOKUP(lapchart!M24,totallaptimes!$1:$1048576,ROW()-1)-HLOOKUP(lapchart!L24,totallaptimes!$1:$1048576,ROW()-1),"")</f>
        <v>2.2766203703710602E-5</v>
      </c>
      <c r="N24" s="2">
        <f>IFERROR(HLOOKUP(lapchart!N24,totallaptimes!$1:$1048576,ROW()-1)-HLOOKUP(lapchart!M24,totallaptimes!$1:$1048576,ROW()-1),"")</f>
        <v>1.2800925925923051E-5</v>
      </c>
      <c r="O24" s="2">
        <f>IFERROR(HLOOKUP(lapchart!O24,totallaptimes!$1:$1048576,ROW()-1)-HLOOKUP(lapchart!N24,totallaptimes!$1:$1048576,ROW()-1),"")</f>
        <v>1.8344907407406158E-5</v>
      </c>
      <c r="P24" s="2">
        <f>IFERROR(HLOOKUP(lapchart!P24,totallaptimes!$1:$1048576,ROW()-1)-HLOOKUP(lapchart!O24,totallaptimes!$1:$1048576,ROW()-1),"")</f>
        <v>1.0005787037037361E-4</v>
      </c>
      <c r="Q24" s="2">
        <f>IFERROR(HLOOKUP(lapchart!Q24,totallaptimes!$1:$1048576,ROW()-1)-HLOOKUP(lapchart!P24,totallaptimes!$1:$1048576,ROW()-1),"")</f>
        <v>1.0468749999999541E-4</v>
      </c>
      <c r="R24" s="2">
        <f>IFERROR(HLOOKUP(lapchart!R24,totallaptimes!$1:$1048576,ROW()-1)-HLOOKUP(lapchart!Q24,totallaptimes!$1:$1048576,ROW()-1),"")</f>
        <v>1.8067129629633499E-5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1.0636574074067429E-5</v>
      </c>
      <c r="E25" s="2">
        <f>IFERROR(HLOOKUP(lapchart!E25,totallaptimes!$1:$1048576,ROW()-1)-HLOOKUP(lapchart!D25,totallaptimes!$1:$1048576,ROW()-1),"")</f>
        <v>6.423611111118499E-6</v>
      </c>
      <c r="F25" s="2">
        <f>IFERROR(HLOOKUP(lapchart!F25,totallaptimes!$1:$1048576,ROW()-1)-HLOOKUP(lapchart!E25,totallaptimes!$1:$1048576,ROW()-1),"")</f>
        <v>4.9189814814790123E-6</v>
      </c>
      <c r="G25" s="2">
        <f>IFERROR(HLOOKUP(lapchart!G25,totallaptimes!$1:$1048576,ROW()-1)-HLOOKUP(lapchart!F25,totallaptimes!$1:$1048576,ROW()-1),"")</f>
        <v>6.0300925925869941E-6</v>
      </c>
      <c r="H25" s="2">
        <f>IFERROR(HLOOKUP(lapchart!H25,totallaptimes!$1:$1048576,ROW()-1)-HLOOKUP(lapchart!G25,totallaptimes!$1:$1048576,ROW()-1),"")</f>
        <v>2.0949074074141927E-6</v>
      </c>
      <c r="I25" s="2">
        <f>IFERROR(HLOOKUP(lapchart!I25,totallaptimes!$1:$1048576,ROW()-1)-HLOOKUP(lapchart!H25,totallaptimes!$1:$1048576,ROW()-1),"")</f>
        <v>1.6087962962929581E-6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4.3518518518491367E-6</v>
      </c>
      <c r="L25" s="2">
        <f>IFERROR(HLOOKUP(lapchart!L25,totallaptimes!$1:$1048576,ROW()-1)-HLOOKUP(lapchart!K25,totallaptimes!$1:$1048576,ROW()-1),"")</f>
        <v>6.0648148148094438E-6</v>
      </c>
      <c r="M25" s="2">
        <f>IFERROR(HLOOKUP(lapchart!M25,totallaptimes!$1:$1048576,ROW()-1)-HLOOKUP(lapchart!L25,totallaptimes!$1:$1048576,ROW()-1),"")</f>
        <v>6.3310185185252998E-6</v>
      </c>
      <c r="N25" s="2">
        <f>IFERROR(HLOOKUP(lapchart!N25,totallaptimes!$1:$1048576,ROW()-1)-HLOOKUP(lapchart!M25,totallaptimes!$1:$1048576,ROW()-1),"")</f>
        <v>1.9097222222208554E-6</v>
      </c>
      <c r="O25" s="2">
        <f>IFERROR(HLOOKUP(lapchart!O25,totallaptimes!$1:$1048576,ROW()-1)-HLOOKUP(lapchart!N25,totallaptimes!$1:$1048576,ROW()-1),"")</f>
        <v>5.2662037037035092E-6</v>
      </c>
      <c r="P25" s="2">
        <f>IFERROR(HLOOKUP(lapchart!P25,totallaptimes!$1:$1048576,ROW()-1)-HLOOKUP(lapchart!O25,totallaptimes!$1:$1048576,ROW()-1),"")</f>
        <v>6.5162037037047593E-6</v>
      </c>
      <c r="Q25" s="2">
        <f>IFERROR(HLOOKUP(lapchart!Q25,totallaptimes!$1:$1048576,ROW()-1)-HLOOKUP(lapchart!P25,totallaptimes!$1:$1048576,ROW()-1),"")</f>
        <v>6.7245370370325186E-6</v>
      </c>
      <c r="R25" s="2">
        <f>IFERROR(HLOOKUP(lapchart!R25,totallaptimes!$1:$1048576,ROW()-1)-HLOOKUP(lapchart!Q25,totallaptimes!$1:$1048576,ROW()-1),"")</f>
        <v>4.4791666666717245E-6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3.7638888888882199E-5</v>
      </c>
      <c r="E26" s="2">
        <f>IFERROR(HLOOKUP(lapchart!E26,totallaptimes!$1:$1048576,ROW()-1)-HLOOKUP(lapchart!D26,totallaptimes!$1:$1048576,ROW()-1),"")</f>
        <v>1.2685185185191961E-5</v>
      </c>
      <c r="F26" s="2">
        <f>IFERROR(HLOOKUP(lapchart!F26,totallaptimes!$1:$1048576,ROW()-1)-HLOOKUP(lapchart!E26,totallaptimes!$1:$1048576,ROW()-1),"")</f>
        <v>1.5925925925926177E-5</v>
      </c>
      <c r="G26" s="2">
        <f>IFERROR(HLOOKUP(lapchart!G26,totallaptimes!$1:$1048576,ROW()-1)-HLOOKUP(lapchart!F26,totallaptimes!$1:$1048576,ROW()-1),"")</f>
        <v>6.1342592591953626E-7</v>
      </c>
      <c r="H26" s="2">
        <f>IFERROR(HLOOKUP(lapchart!H26,totallaptimes!$1:$1048576,ROW()-1)-HLOOKUP(lapchart!G26,totallaptimes!$1:$1048576,ROW()-1),"")</f>
        <v>2.2569444444488218E-6</v>
      </c>
      <c r="I26" s="2">
        <f>IFERROR(HLOOKUP(lapchart!I26,totallaptimes!$1:$1048576,ROW()-1)-HLOOKUP(lapchart!H26,totallaptimes!$1:$1048576,ROW()-1),"")</f>
        <v>9.5370370370370661E-6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6.4930555555495206E-6</v>
      </c>
      <c r="L26" s="2">
        <f>IFERROR(HLOOKUP(lapchart!L26,totallaptimes!$1:$1048576,ROW()-1)-HLOOKUP(lapchart!K26,totallaptimes!$1:$1048576,ROW()-1),"")</f>
        <v>6.4814814814857791E-6</v>
      </c>
      <c r="M26" s="2">
        <f>IFERROR(HLOOKUP(lapchart!M26,totallaptimes!$1:$1048576,ROW()-1)-HLOOKUP(lapchart!L26,totallaptimes!$1:$1048576,ROW()-1),"")</f>
        <v>6.724537037035988E-6</v>
      </c>
      <c r="N26" s="2">
        <f>IFERROR(HLOOKUP(lapchart!N26,totallaptimes!$1:$1048576,ROW()-1)-HLOOKUP(lapchart!M26,totallaptimes!$1:$1048576,ROW()-1),"")</f>
        <v>5.8796296296299844E-6</v>
      </c>
      <c r="O26" s="2">
        <f>IFERROR(HLOOKUP(lapchart!O26,totallaptimes!$1:$1048576,ROW()-1)-HLOOKUP(lapchart!N26,totallaptimes!$1:$1048576,ROW()-1),"")</f>
        <v>6.3310185185183609E-6</v>
      </c>
      <c r="P26" s="2">
        <f>IFERROR(HLOOKUP(lapchart!P26,totallaptimes!$1:$1048576,ROW()-1)-HLOOKUP(lapchart!O26,totallaptimes!$1:$1048576,ROW()-1),"")</f>
        <v>1.7187499999998107E-5</v>
      </c>
      <c r="Q26" s="2">
        <f>IFERROR(HLOOKUP(lapchart!Q26,totallaptimes!$1:$1048576,ROW()-1)-HLOOKUP(lapchart!P26,totallaptimes!$1:$1048576,ROW()-1),"")</f>
        <v>1.4525462962967917E-5</v>
      </c>
      <c r="R26" s="2">
        <f>IFERROR(HLOOKUP(lapchart!R26,totallaptimes!$1:$1048576,ROW()-1)-HLOOKUP(lapchart!Q26,totallaptimes!$1:$1048576,ROW()-1),"")</f>
        <v>8.9999999999999802E-5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4.8171296296292687E-5</v>
      </c>
      <c r="E27" s="2">
        <f>IFERROR(HLOOKUP(lapchart!E27,totallaptimes!$1:$1048576,ROW()-1)-HLOOKUP(lapchart!D27,totallaptimes!$1:$1048576,ROW()-1),"")</f>
        <v>1.7314814814820695E-5</v>
      </c>
      <c r="F27" s="2">
        <f>IFERROR(HLOOKUP(lapchart!F27,totallaptimes!$1:$1048576,ROW()-1)-HLOOKUP(lapchart!E27,totallaptimes!$1:$1048576,ROW()-1),"")</f>
        <v>8.506944444444664E-6</v>
      </c>
      <c r="G27" s="2">
        <f>IFERROR(HLOOKUP(lapchart!G27,totallaptimes!$1:$1048576,ROW()-1)-HLOOKUP(lapchart!F27,totallaptimes!$1:$1048576,ROW()-1),"")</f>
        <v>1.9895833333328367E-5</v>
      </c>
      <c r="H27" s="2">
        <f>IFERROR(HLOOKUP(lapchart!H27,totallaptimes!$1:$1048576,ROW()-1)-HLOOKUP(lapchart!G27,totallaptimes!$1:$1048576,ROW()-1),"")</f>
        <v>1.2002314814817117E-5</v>
      </c>
      <c r="I27" s="2">
        <f>IFERROR(HLOOKUP(lapchart!I27,totallaptimes!$1:$1048576,ROW()-1)-HLOOKUP(lapchart!H27,totallaptimes!$1:$1048576,ROW()-1),"")</f>
        <v>9.432870370369717E-6</v>
      </c>
      <c r="J27" s="2">
        <f>IFERROR(HLOOKUP(lapchart!J27,totallaptimes!$1:$1048576,ROW()-1)-HLOOKUP(lapchart!I27,totallaptimes!$1:$1048576,ROW()-1),"")</f>
        <v>6.6666666666617691E-6</v>
      </c>
      <c r="K27" s="2">
        <f>IFERROR(HLOOKUP(lapchart!K27,totallaptimes!$1:$1048576,ROW()-1)-HLOOKUP(lapchart!J27,totallaptimes!$1:$1048576,ROW()-1),"")</f>
        <v>4.8263888888962214E-6</v>
      </c>
      <c r="L27" s="2">
        <f>IFERROR(HLOOKUP(lapchart!L27,totallaptimes!$1:$1048576,ROW()-1)-HLOOKUP(lapchart!K27,totallaptimes!$1:$1048576,ROW()-1),"")</f>
        <v>6.4699074074046903E-6</v>
      </c>
      <c r="M27" s="2">
        <f>IFERROR(HLOOKUP(lapchart!M27,totallaptimes!$1:$1048576,ROW()-1)-HLOOKUP(lapchart!L27,totallaptimes!$1:$1048576,ROW()-1),"")</f>
        <v>1.6041666666664206E-5</v>
      </c>
      <c r="N27" s="2">
        <f>IFERROR(HLOOKUP(lapchart!N27,totallaptimes!$1:$1048576,ROW()-1)-HLOOKUP(lapchart!M27,totallaptimes!$1:$1048576,ROW()-1),"")</f>
        <v>1.8171296296311257E-6</v>
      </c>
      <c r="O27" s="2">
        <f>IFERROR(HLOOKUP(lapchart!O27,totallaptimes!$1:$1048576,ROW()-1)-HLOOKUP(lapchart!N27,totallaptimes!$1:$1048576,ROW()-1),"")</f>
        <v>3.1944444444445552E-6</v>
      </c>
      <c r="P27" s="2">
        <f>IFERROR(HLOOKUP(lapchart!P27,totallaptimes!$1:$1048576,ROW()-1)-HLOOKUP(lapchart!O27,totallaptimes!$1:$1048576,ROW()-1),"")</f>
        <v>2.6770833333331773E-5</v>
      </c>
      <c r="Q27" s="2">
        <f>IFERROR(HLOOKUP(lapchart!Q27,totallaptimes!$1:$1048576,ROW()-1)-HLOOKUP(lapchart!P27,totallaptimes!$1:$1048576,ROW()-1),"")</f>
        <v>2.3368055555559458E-5</v>
      </c>
      <c r="R27" s="2">
        <f>IFERROR(HLOOKUP(lapchart!R27,totallaptimes!$1:$1048576,ROW()-1)-HLOOKUP(lapchart!Q27,totallaptimes!$1:$1048576,ROW()-1),"")</f>
        <v>4.1936342592592546E-4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5.3726851851846474E-5</v>
      </c>
      <c r="E28" s="2">
        <f>IFERROR(HLOOKUP(lapchart!E28,totallaptimes!$1:$1048576,ROW()-1)-HLOOKUP(lapchart!D28,totallaptimes!$1:$1048576,ROW()-1),"")</f>
        <v>2.2013888888897798E-5</v>
      </c>
      <c r="F28" s="2">
        <f>IFERROR(HLOOKUP(lapchart!F28,totallaptimes!$1:$1048576,ROW()-1)-HLOOKUP(lapchart!E28,totallaptimes!$1:$1048576,ROW()-1),"")</f>
        <v>1.0115740740741092E-5</v>
      </c>
      <c r="G28" s="2">
        <f>IFERROR(HLOOKUP(lapchart!G28,totallaptimes!$1:$1048576,ROW()-1)-HLOOKUP(lapchart!F28,totallaptimes!$1:$1048576,ROW()-1),"")</f>
        <v>1.5243055555547863E-5</v>
      </c>
      <c r="H28" s="2">
        <f>IFERROR(HLOOKUP(lapchart!H28,totallaptimes!$1:$1048576,ROW()-1)-HLOOKUP(lapchart!G28,totallaptimes!$1:$1048576,ROW()-1),"")</f>
        <v>2.2824074074077882E-5</v>
      </c>
      <c r="I28" s="2">
        <f>IFERROR(HLOOKUP(lapchart!I28,totallaptimes!$1:$1048576,ROW()-1)-HLOOKUP(lapchart!H28,totallaptimes!$1:$1048576,ROW()-1),"")</f>
        <v>1.0717592592593417E-5</v>
      </c>
      <c r="J28" s="2">
        <f>IFERROR(HLOOKUP(lapchart!J28,totallaptimes!$1:$1048576,ROW()-1)-HLOOKUP(lapchart!I28,totallaptimes!$1:$1048576,ROW()-1),"")</f>
        <v>7.8009259259180508E-6</v>
      </c>
      <c r="K28" s="2">
        <f>IFERROR(HLOOKUP(lapchart!K28,totallaptimes!$1:$1048576,ROW()-1)-HLOOKUP(lapchart!J28,totallaptimes!$1:$1048576,ROW()-1),"")</f>
        <v>6.9212962963034752E-6</v>
      </c>
      <c r="L28" s="2">
        <f>IFERROR(HLOOKUP(lapchart!L28,totallaptimes!$1:$1048576,ROW()-1)-HLOOKUP(lapchart!K28,totallaptimes!$1:$1048576,ROW()-1),"")</f>
        <v>8.1828703703684669E-6</v>
      </c>
      <c r="M28" s="2">
        <f>IFERROR(HLOOKUP(lapchart!M28,totallaptimes!$1:$1048576,ROW()-1)-HLOOKUP(lapchart!L28,totallaptimes!$1:$1048576,ROW()-1),"")</f>
        <v>1.6076388888886656E-5</v>
      </c>
      <c r="N28" s="2">
        <f>IFERROR(HLOOKUP(lapchart!N28,totallaptimes!$1:$1048576,ROW()-1)-HLOOKUP(lapchart!M28,totallaptimes!$1:$1048576,ROW()-1),"")</f>
        <v>9.8263888888908135E-6</v>
      </c>
      <c r="O28" s="2">
        <f>IFERROR(HLOOKUP(lapchart!O28,totallaptimes!$1:$1048576,ROW()-1)-HLOOKUP(lapchart!N28,totallaptimes!$1:$1048576,ROW()-1),"")</f>
        <v>4.8263888888892825E-6</v>
      </c>
      <c r="P28" s="2">
        <f>IFERROR(HLOOKUP(lapchart!P28,totallaptimes!$1:$1048576,ROW()-1)-HLOOKUP(lapchart!O28,totallaptimes!$1:$1048576,ROW()-1),"")</f>
        <v>3.0763888888885732E-5</v>
      </c>
      <c r="Q28" s="2">
        <f>IFERROR(HLOOKUP(lapchart!Q28,totallaptimes!$1:$1048576,ROW()-1)-HLOOKUP(lapchart!P28,totallaptimes!$1:$1048576,ROW()-1),"")</f>
        <v>3.0798611111115121E-5</v>
      </c>
      <c r="R28" s="2">
        <f>IFERROR(HLOOKUP(lapchart!R28,totallaptimes!$1:$1048576,ROW()-1)-HLOOKUP(lapchart!Q28,totallaptimes!$1:$1048576,ROW()-1),"")</f>
        <v>4.1223379629629769E-4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6.1076388888886557E-5</v>
      </c>
      <c r="E29" s="2">
        <f>IFERROR(HLOOKUP(lapchart!E29,totallaptimes!$1:$1048576,ROW()-1)-HLOOKUP(lapchart!D29,totallaptimes!$1:$1048576,ROW()-1),"")</f>
        <v>2.5821759259265359E-5</v>
      </c>
      <c r="F29" s="2">
        <f>IFERROR(HLOOKUP(lapchart!F29,totallaptimes!$1:$1048576,ROW()-1)-HLOOKUP(lapchart!E29,totallaptimes!$1:$1048576,ROW()-1),"")</f>
        <v>1.1018518518517845E-5</v>
      </c>
      <c r="G29" s="2">
        <f>IFERROR(HLOOKUP(lapchart!G29,totallaptimes!$1:$1048576,ROW()-1)-HLOOKUP(lapchart!F29,totallaptimes!$1:$1048576,ROW()-1),"")</f>
        <v>1.0335648148143001E-5</v>
      </c>
      <c r="H29" s="2">
        <f>IFERROR(HLOOKUP(lapchart!H29,totallaptimes!$1:$1048576,ROW()-1)-HLOOKUP(lapchart!G29,totallaptimes!$1:$1048576,ROW()-1),"")</f>
        <v>3.3877314814818177E-5</v>
      </c>
      <c r="I29" s="2">
        <f>IFERROR(HLOOKUP(lapchart!I29,totallaptimes!$1:$1048576,ROW()-1)-HLOOKUP(lapchart!H29,totallaptimes!$1:$1048576,ROW()-1),"")</f>
        <v>9.7916666666683638E-6</v>
      </c>
      <c r="J29" s="2">
        <f>IFERROR(HLOOKUP(lapchart!J29,totallaptimes!$1:$1048576,ROW()-1)-HLOOKUP(lapchart!I29,totallaptimes!$1:$1048576,ROW()-1),"")</f>
        <v>8.1249999999907785E-6</v>
      </c>
      <c r="K29" s="2">
        <f>IFERROR(HLOOKUP(lapchart!K29,totallaptimes!$1:$1048576,ROW()-1)-HLOOKUP(lapchart!J29,totallaptimes!$1:$1048576,ROW()-1),"")</f>
        <v>1.149305555556146E-5</v>
      </c>
      <c r="L29" s="2">
        <f>IFERROR(HLOOKUP(lapchart!L29,totallaptimes!$1:$1048576,ROW()-1)-HLOOKUP(lapchart!K29,totallaptimes!$1:$1048576,ROW()-1),"")</f>
        <v>1.035879629629477E-5</v>
      </c>
      <c r="M29" s="2">
        <f>IFERROR(HLOOKUP(lapchart!M29,totallaptimes!$1:$1048576,ROW()-1)-HLOOKUP(lapchart!L29,totallaptimes!$1:$1048576,ROW()-1),"")</f>
        <v>1.5636574074072429E-5</v>
      </c>
      <c r="N29" s="2">
        <f>IFERROR(HLOOKUP(lapchart!N29,totallaptimes!$1:$1048576,ROW()-1)-HLOOKUP(lapchart!M29,totallaptimes!$1:$1048576,ROW()-1),"")</f>
        <v>1.1481481481483841E-5</v>
      </c>
      <c r="O29" s="2">
        <f>IFERROR(HLOOKUP(lapchart!O29,totallaptimes!$1:$1048576,ROW()-1)-HLOOKUP(lapchart!N29,totallaptimes!$1:$1048576,ROW()-1),"")</f>
        <v>5.289351851851809E-6</v>
      </c>
      <c r="P29" s="2">
        <f>IFERROR(HLOOKUP(lapchart!P29,totallaptimes!$1:$1048576,ROW()-1)-HLOOKUP(lapchart!O29,totallaptimes!$1:$1048576,ROW()-1),"")</f>
        <v>4.0740740740737025E-5</v>
      </c>
      <c r="Q29" s="2">
        <f>IFERROR(HLOOKUP(lapchart!Q29,totallaptimes!$1:$1048576,ROW()-1)-HLOOKUP(lapchart!P29,totallaptimes!$1:$1048576,ROW()-1),"")</f>
        <v>3.6608796296300206E-5</v>
      </c>
      <c r="R29" s="2">
        <f>IFERROR(HLOOKUP(lapchart!R29,totallaptimes!$1:$1048576,ROW()-1)-HLOOKUP(lapchart!Q29,totallaptimes!$1:$1048576,ROW()-1),"")</f>
        <v>4.021412037037049E-4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6.8067129629631462E-5</v>
      </c>
      <c r="E30" s="2">
        <f>IFERROR(HLOOKUP(lapchart!E30,totallaptimes!$1:$1048576,ROW()-1)-HLOOKUP(lapchart!D30,totallaptimes!$1:$1048576,ROW()-1),"")</f>
        <v>2.0868055555560427E-5</v>
      </c>
      <c r="F30" s="2">
        <f>IFERROR(HLOOKUP(lapchart!F30,totallaptimes!$1:$1048576,ROW()-1)-HLOOKUP(lapchart!E30,totallaptimes!$1:$1048576,ROW()-1),"")</f>
        <v>1.8622685185182286E-5</v>
      </c>
      <c r="G30" s="2">
        <f>IFERROR(HLOOKUP(lapchart!G30,totallaptimes!$1:$1048576,ROW()-1)-HLOOKUP(lapchart!F30,totallaptimes!$1:$1048576,ROW()-1),"")</f>
        <v>8.287037037035816E-6</v>
      </c>
      <c r="H30" s="2">
        <f>IFERROR(HLOOKUP(lapchart!H30,totallaptimes!$1:$1048576,ROW()-1)-HLOOKUP(lapchart!G30,totallaptimes!$1:$1048576,ROW()-1),"")</f>
        <v>4.7430555555554033E-5</v>
      </c>
      <c r="I30" s="2">
        <f>IFERROR(HLOOKUP(lapchart!I30,totallaptimes!$1:$1048576,ROW()-1)-HLOOKUP(lapchart!H30,totallaptimes!$1:$1048576,ROW()-1),"")</f>
        <v>1.1331018518523361E-5</v>
      </c>
      <c r="J30" s="2">
        <f>IFERROR(HLOOKUP(lapchart!J30,totallaptimes!$1:$1048576,ROW()-1)-HLOOKUP(lapchart!I30,totallaptimes!$1:$1048576,ROW()-1),"")</f>
        <v>6.5624999999874811E-6</v>
      </c>
      <c r="K30" s="2">
        <f>IFERROR(HLOOKUP(lapchart!K30,totallaptimes!$1:$1048576,ROW()-1)-HLOOKUP(lapchart!J30,totallaptimes!$1:$1048576,ROW()-1),"")</f>
        <v>1.1180555555566352E-5</v>
      </c>
      <c r="L30" s="2">
        <f>IFERROR(HLOOKUP(lapchart!L30,totallaptimes!$1:$1048576,ROW()-1)-HLOOKUP(lapchart!K30,totallaptimes!$1:$1048576,ROW()-1),"")</f>
        <v>1.682870370370293E-5</v>
      </c>
      <c r="M30" s="2">
        <f>IFERROR(HLOOKUP(lapchart!M30,totallaptimes!$1:$1048576,ROW()-1)-HLOOKUP(lapchart!L30,totallaptimes!$1:$1048576,ROW()-1),"")</f>
        <v>1.179398148147548E-5</v>
      </c>
      <c r="N30" s="2">
        <f>IFERROR(HLOOKUP(lapchart!N30,totallaptimes!$1:$1048576,ROW()-1)-HLOOKUP(lapchart!M30,totallaptimes!$1:$1048576,ROW()-1),"")</f>
        <v>1.4224537037040019E-5</v>
      </c>
      <c r="O30" s="2">
        <f>IFERROR(HLOOKUP(lapchart!O30,totallaptimes!$1:$1048576,ROW()-1)-HLOOKUP(lapchart!N30,totallaptimes!$1:$1048576,ROW()-1),"")</f>
        <v>6.4930555555564595E-6</v>
      </c>
      <c r="P30" s="2">
        <f>IFERROR(HLOOKUP(lapchart!P30,totallaptimes!$1:$1048576,ROW()-1)-HLOOKUP(lapchart!O30,totallaptimes!$1:$1048576,ROW()-1),"")</f>
        <v>5.3796296296294843E-5</v>
      </c>
      <c r="Q30" s="2">
        <f>IFERROR(HLOOKUP(lapchart!Q30,totallaptimes!$1:$1048576,ROW()-1)-HLOOKUP(lapchart!P30,totallaptimes!$1:$1048576,ROW()-1),"")</f>
        <v>3.8009259259258465E-5</v>
      </c>
      <c r="R30" s="2">
        <f>IFERROR(HLOOKUP(lapchart!R30,totallaptimes!$1:$1048576,ROW()-1)-HLOOKUP(lapchart!Q30,totallaptimes!$1:$1048576,ROW()-1),"")</f>
        <v>3.8537037037037619E-4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7.9259259259258086E-5</v>
      </c>
      <c r="E31" s="2">
        <f>IFERROR(HLOOKUP(lapchart!E31,totallaptimes!$1:$1048576,ROW()-1)-HLOOKUP(lapchart!D31,totallaptimes!$1:$1048576,ROW()-1),"")</f>
        <v>1.671296296296837E-5</v>
      </c>
      <c r="F31" s="2">
        <f>IFERROR(HLOOKUP(lapchart!F31,totallaptimes!$1:$1048576,ROW()-1)-HLOOKUP(lapchart!E31,totallaptimes!$1:$1048576,ROW()-1),"")</f>
        <v>2.5439814814814943E-5</v>
      </c>
      <c r="G31" s="2">
        <f>IFERROR(HLOOKUP(lapchart!G31,totallaptimes!$1:$1048576,ROW()-1)-HLOOKUP(lapchart!F31,totallaptimes!$1:$1048576,ROW()-1),"")</f>
        <v>7.8009259259215202E-6</v>
      </c>
      <c r="H31" s="2">
        <f>IFERROR(HLOOKUP(lapchart!H31,totallaptimes!$1:$1048576,ROW()-1)-HLOOKUP(lapchart!G31,totallaptimes!$1:$1048576,ROW()-1),"")</f>
        <v>5.5937499999998697E-5</v>
      </c>
      <c r="I31" s="2">
        <f>IFERROR(HLOOKUP(lapchart!I31,totallaptimes!$1:$1048576,ROW()-1)-HLOOKUP(lapchart!H31,totallaptimes!$1:$1048576,ROW()-1),"")</f>
        <v>1.403935185186056E-5</v>
      </c>
      <c r="J31" s="2">
        <f>IFERROR(HLOOKUP(lapchart!J31,totallaptimes!$1:$1048576,ROW()-1)-HLOOKUP(lapchart!I31,totallaptimes!$1:$1048576,ROW()-1),"")</f>
        <v>6.9907407407240885E-6</v>
      </c>
      <c r="K31" s="2">
        <f>IFERROR(HLOOKUP(lapchart!K31,totallaptimes!$1:$1048576,ROW()-1)-HLOOKUP(lapchart!J31,totallaptimes!$1:$1048576,ROW()-1),"")</f>
        <v>1.3530092592604903E-5</v>
      </c>
      <c r="L31" s="2">
        <f>IFERROR(HLOOKUP(lapchart!L31,totallaptimes!$1:$1048576,ROW()-1)-HLOOKUP(lapchart!K31,totallaptimes!$1:$1048576,ROW()-1),"")</f>
        <v>1.7696759259257233E-5</v>
      </c>
      <c r="M31" s="2">
        <f>IFERROR(HLOOKUP(lapchart!M31,totallaptimes!$1:$1048576,ROW()-1)-HLOOKUP(lapchart!L31,totallaptimes!$1:$1048576,ROW()-1),"")</f>
        <v>1.050925925925178E-5</v>
      </c>
      <c r="N31" s="2">
        <f>IFERROR(HLOOKUP(lapchart!N31,totallaptimes!$1:$1048576,ROW()-1)-HLOOKUP(lapchart!M31,totallaptimes!$1:$1048576,ROW()-1),"")</f>
        <v>1.2256944444448414E-5</v>
      </c>
      <c r="O31" s="2">
        <f>IFERROR(HLOOKUP(lapchart!O31,totallaptimes!$1:$1048576,ROW()-1)-HLOOKUP(lapchart!N31,totallaptimes!$1:$1048576,ROW()-1),"")</f>
        <v>1.0520833333332869E-5</v>
      </c>
      <c r="P31" s="2">
        <f>IFERROR(HLOOKUP(lapchart!P31,totallaptimes!$1:$1048576,ROW()-1)-HLOOKUP(lapchart!O31,totallaptimes!$1:$1048576,ROW()-1),"")</f>
        <v>6.708333333333566E-5</v>
      </c>
      <c r="Q31" s="2">
        <f>IFERROR(HLOOKUP(lapchart!Q31,totallaptimes!$1:$1048576,ROW()-1)-HLOOKUP(lapchart!P31,totallaptimes!$1:$1048576,ROW()-1),"")</f>
        <v>3.5798611111109713E-5</v>
      </c>
      <c r="R31" s="2">
        <f>IFERROR(HLOOKUP(lapchart!R31,totallaptimes!$1:$1048576,ROW()-1)-HLOOKUP(lapchart!Q31,totallaptimes!$1:$1048576,ROW()-1),"")</f>
        <v>3.7614583333334117E-4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8.4722222222215204E-5</v>
      </c>
      <c r="E32" s="2">
        <f>IFERROR(HLOOKUP(lapchart!E32,totallaptimes!$1:$1048576,ROW()-1)-HLOOKUP(lapchart!D32,totallaptimes!$1:$1048576,ROW()-1),"")</f>
        <v>1.4965277777785613E-5</v>
      </c>
      <c r="F32" s="2">
        <f>IFERROR(HLOOKUP(lapchart!F32,totallaptimes!$1:$1048576,ROW()-1)-HLOOKUP(lapchart!E32,totallaptimes!$1:$1048576,ROW()-1),"")</f>
        <v>2.9270833333330804E-5</v>
      </c>
      <c r="G32" s="2">
        <f>IFERROR(HLOOKUP(lapchart!G32,totallaptimes!$1:$1048576,ROW()-1)-HLOOKUP(lapchart!F32,totallaptimes!$1:$1048576,ROW()-1),"")</f>
        <v>8.9236111111071215E-6</v>
      </c>
      <c r="H32" s="2">
        <f>IFERROR(HLOOKUP(lapchart!H32,totallaptimes!$1:$1048576,ROW()-1)-HLOOKUP(lapchart!G32,totallaptimes!$1:$1048576,ROW()-1),"")</f>
        <v>6.4305555555560501E-5</v>
      </c>
      <c r="I32" s="2">
        <f>IFERROR(HLOOKUP(lapchart!I32,totallaptimes!$1:$1048576,ROW()-1)-HLOOKUP(lapchart!H32,totallaptimes!$1:$1048576,ROW()-1),"")</f>
        <v>1.9768518518523126E-5</v>
      </c>
      <c r="J32" s="2">
        <f>IFERROR(HLOOKUP(lapchart!J32,totallaptimes!$1:$1048576,ROW()-1)-HLOOKUP(lapchart!I32,totallaptimes!$1:$1048576,ROW()-1),"")</f>
        <v>5.9374999999833866E-6</v>
      </c>
      <c r="K32" s="2">
        <f>IFERROR(HLOOKUP(lapchart!K32,totallaptimes!$1:$1048576,ROW()-1)-HLOOKUP(lapchart!J32,totallaptimes!$1:$1048576,ROW()-1),"")</f>
        <v>1.7384259259269064E-5</v>
      </c>
      <c r="L32" s="2">
        <f>IFERROR(HLOOKUP(lapchart!L32,totallaptimes!$1:$1048576,ROW()-1)-HLOOKUP(lapchart!K32,totallaptimes!$1:$1048576,ROW()-1),"")</f>
        <v>1.3263888888892517E-5</v>
      </c>
      <c r="M32" s="2">
        <f>IFERROR(HLOOKUP(lapchart!M32,totallaptimes!$1:$1048576,ROW()-1)-HLOOKUP(lapchart!L32,totallaptimes!$1:$1048576,ROW()-1),"")</f>
        <v>9.2939814814729793E-6</v>
      </c>
      <c r="N32" s="2">
        <f>IFERROR(HLOOKUP(lapchart!N32,totallaptimes!$1:$1048576,ROW()-1)-HLOOKUP(lapchart!M32,totallaptimes!$1:$1048576,ROW()-1),"")</f>
        <v>1.6111111111112575E-5</v>
      </c>
      <c r="O32" s="2">
        <f>IFERROR(HLOOKUP(lapchart!O32,totallaptimes!$1:$1048576,ROW()-1)-HLOOKUP(lapchart!N32,totallaptimes!$1:$1048576,ROW()-1),"")</f>
        <v>1.2719907407407471E-5</v>
      </c>
      <c r="P32" s="2">
        <f>IFERROR(HLOOKUP(lapchart!P32,totallaptimes!$1:$1048576,ROW()-1)-HLOOKUP(lapchart!O32,totallaptimes!$1:$1048576,ROW()-1),"")</f>
        <v>8.0914351851854582E-5</v>
      </c>
      <c r="Q32" s="2">
        <f>IFERROR(HLOOKUP(lapchart!Q32,totallaptimes!$1:$1048576,ROW()-1)-HLOOKUP(lapchart!P32,totallaptimes!$1:$1048576,ROW()-1),"")</f>
        <v>3.2881944444444755E-5</v>
      </c>
      <c r="R32" s="2">
        <f>IFERROR(HLOOKUP(lapchart!R32,totallaptimes!$1:$1048576,ROW()-1)-HLOOKUP(lapchart!Q32,totallaptimes!$1:$1048576,ROW()-1),"")</f>
        <v>3.5995370370370955E-4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8.530092592591576E-5</v>
      </c>
      <c r="E33" s="2">
        <f>IFERROR(HLOOKUP(lapchart!E33,totallaptimes!$1:$1048576,ROW()-1)-HLOOKUP(lapchart!D33,totallaptimes!$1:$1048576,ROW()-1),"")</f>
        <v>1.8483796296306365E-5</v>
      </c>
      <c r="F33" s="2">
        <f>IFERROR(HLOOKUP(lapchart!F33,totallaptimes!$1:$1048576,ROW()-1)-HLOOKUP(lapchart!E33,totallaptimes!$1:$1048576,ROW()-1),"")</f>
        <v>3.0659722222214914E-5</v>
      </c>
      <c r="G33" s="2">
        <f>IFERROR(HLOOKUP(lapchart!G33,totallaptimes!$1:$1048576,ROW()-1)-HLOOKUP(lapchart!F33,totallaptimes!$1:$1048576,ROW()-1),"")</f>
        <v>7.4189814814815125E-6</v>
      </c>
      <c r="H33" s="2">
        <f>IFERROR(HLOOKUP(lapchart!H33,totallaptimes!$1:$1048576,ROW()-1)-HLOOKUP(lapchart!G33,totallaptimes!$1:$1048576,ROW()-1),"")</f>
        <v>7.7928240740744725E-5</v>
      </c>
      <c r="I33" s="2">
        <f>IFERROR(HLOOKUP(lapchart!I33,totallaptimes!$1:$1048576,ROW()-1)-HLOOKUP(lapchart!H33,totallaptimes!$1:$1048576,ROW()-1),"")</f>
        <v>2.5266203703709633E-5</v>
      </c>
      <c r="J33" s="2">
        <f>IFERROR(HLOOKUP(lapchart!J33,totallaptimes!$1:$1048576,ROW()-1)-HLOOKUP(lapchart!I33,totallaptimes!$1:$1048576,ROW()-1),"")</f>
        <v>7.1412037036880371E-6</v>
      </c>
      <c r="K33" s="2">
        <f>IFERROR(HLOOKUP(lapchart!K33,totallaptimes!$1:$1048576,ROW()-1)-HLOOKUP(lapchart!J33,totallaptimes!$1:$1048576,ROW()-1),"")</f>
        <v>1.5763888888895017E-5</v>
      </c>
      <c r="L33" s="2">
        <f>IFERROR(HLOOKUP(lapchart!L33,totallaptimes!$1:$1048576,ROW()-1)-HLOOKUP(lapchart!K33,totallaptimes!$1:$1048576,ROW()-1),"")</f>
        <v>1.0879629629631515E-5</v>
      </c>
      <c r="M33" s="2">
        <f>IFERROR(HLOOKUP(lapchart!M33,totallaptimes!$1:$1048576,ROW()-1)-HLOOKUP(lapchart!L33,totallaptimes!$1:$1048576,ROW()-1),"")</f>
        <v>8.5879629629567744E-6</v>
      </c>
      <c r="N33" s="2">
        <f>IFERROR(HLOOKUP(lapchart!N33,totallaptimes!$1:$1048576,ROW()-1)-HLOOKUP(lapchart!M33,totallaptimes!$1:$1048576,ROW()-1),"")</f>
        <v>1.7303240740743075E-5</v>
      </c>
      <c r="O33" s="2">
        <f>IFERROR(HLOOKUP(lapchart!O33,totallaptimes!$1:$1048576,ROW()-1)-HLOOKUP(lapchart!N33,totallaptimes!$1:$1048576,ROW()-1),"")</f>
        <v>1.5231481481484122E-5</v>
      </c>
      <c r="P33" s="2">
        <f>IFERROR(HLOOKUP(lapchart!P33,totallaptimes!$1:$1048576,ROW()-1)-HLOOKUP(lapchart!O33,totallaptimes!$1:$1048576,ROW()-1),"")</f>
        <v>9.4502314814816357E-5</v>
      </c>
      <c r="Q33" s="2">
        <f>IFERROR(HLOOKUP(lapchart!Q33,totallaptimes!$1:$1048576,ROW()-1)-HLOOKUP(lapchart!P33,totallaptimes!$1:$1048576,ROW()-1),"")</f>
        <v>3.353009259259021E-5</v>
      </c>
      <c r="R33" s="2">
        <f>IFERROR(HLOOKUP(lapchart!R33,totallaptimes!$1:$1048576,ROW()-1)-HLOOKUP(lapchart!Q33,totallaptimes!$1:$1048576,ROW()-1),"")</f>
        <v>3.4140046296297216E-4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8.8344907407396367E-5</v>
      </c>
      <c r="E34" s="2">
        <f>IFERROR(HLOOKUP(lapchart!E34,totallaptimes!$1:$1048576,ROW()-1)-HLOOKUP(lapchart!D34,totallaptimes!$1:$1048576,ROW()-1),"")</f>
        <v>1.5370370370380859E-5</v>
      </c>
      <c r="F34" s="2">
        <f>IFERROR(HLOOKUP(lapchart!F34,totallaptimes!$1:$1048576,ROW()-1)-HLOOKUP(lapchart!E34,totallaptimes!$1:$1048576,ROW()-1),"")</f>
        <v>3.4467592592582474E-5</v>
      </c>
      <c r="G34" s="2">
        <f>IFERROR(HLOOKUP(lapchart!G34,totallaptimes!$1:$1048576,ROW()-1)-HLOOKUP(lapchart!F34,totallaptimes!$1:$1048576,ROW()-1),"")</f>
        <v>8.9583333333365101E-6</v>
      </c>
      <c r="H34" s="2">
        <f>IFERROR(HLOOKUP(lapchart!H34,totallaptimes!$1:$1048576,ROW()-1)-HLOOKUP(lapchart!G34,totallaptimes!$1:$1048576,ROW()-1),"")</f>
        <v>8.9803240740746193E-5</v>
      </c>
      <c r="I34" s="2">
        <f>IFERROR(HLOOKUP(lapchart!I34,totallaptimes!$1:$1048576,ROW()-1)-HLOOKUP(lapchart!H34,totallaptimes!$1:$1048576,ROW()-1),"")</f>
        <v>2.452546296296404E-5</v>
      </c>
      <c r="J34" s="2">
        <f>IFERROR(HLOOKUP(lapchart!J34,totallaptimes!$1:$1048576,ROW()-1)-HLOOKUP(lapchart!I34,totallaptimes!$1:$1048576,ROW()-1),"")</f>
        <v>9.3749999999850897E-6</v>
      </c>
      <c r="K34" s="2">
        <f>IFERROR(HLOOKUP(lapchart!K34,totallaptimes!$1:$1048576,ROW()-1)-HLOOKUP(lapchart!J34,totallaptimes!$1:$1048576,ROW()-1),"")</f>
        <v>1.9467592592602168E-5</v>
      </c>
      <c r="L34" s="2">
        <f>IFERROR(HLOOKUP(lapchart!L34,totallaptimes!$1:$1048576,ROW()-1)-HLOOKUP(lapchart!K34,totallaptimes!$1:$1048576,ROW()-1),"")</f>
        <v>7.6388888888903606E-6</v>
      </c>
      <c r="M34" s="2">
        <f>IFERROR(HLOOKUP(lapchart!M34,totallaptimes!$1:$1048576,ROW()-1)-HLOOKUP(lapchart!L34,totallaptimes!$1:$1048576,ROW()-1),"")</f>
        <v>9.4097222222144783E-6</v>
      </c>
      <c r="N34" s="2">
        <f>IFERROR(HLOOKUP(lapchart!N34,totallaptimes!$1:$1048576,ROW()-1)-HLOOKUP(lapchart!M34,totallaptimes!$1:$1048576,ROW()-1),"")</f>
        <v>1.6041666666667675E-5</v>
      </c>
      <c r="O34" s="2">
        <f>IFERROR(HLOOKUP(lapchart!O34,totallaptimes!$1:$1048576,ROW()-1)-HLOOKUP(lapchart!N34,totallaptimes!$1:$1048576,ROW()-1),"")</f>
        <v>1.9745370370374826E-5</v>
      </c>
      <c r="P34" s="2">
        <f>IFERROR(HLOOKUP(lapchart!P34,totallaptimes!$1:$1048576,ROW()-1)-HLOOKUP(lapchart!O34,totallaptimes!$1:$1048576,ROW()-1),"")</f>
        <v>1.0765046296296737E-4</v>
      </c>
      <c r="Q34" s="2">
        <f>IFERROR(HLOOKUP(lapchart!Q34,totallaptimes!$1:$1048576,ROW()-1)-HLOOKUP(lapchart!P34,totallaptimes!$1:$1048576,ROW()-1),"")</f>
        <v>3.4421296296292814E-5</v>
      </c>
      <c r="R34" s="2">
        <f>IFERROR(HLOOKUP(lapchart!R34,totallaptimes!$1:$1048576,ROW()-1)-HLOOKUP(lapchart!Q34,totallaptimes!$1:$1048576,ROW()-1),"")</f>
        <v>3.1905092592593443E-4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9.4791666666656227E-5</v>
      </c>
      <c r="E35" s="2">
        <f>IFERROR(HLOOKUP(lapchart!E35,totallaptimes!$1:$1048576,ROW()-1)-HLOOKUP(lapchart!D35,totallaptimes!$1:$1048576,ROW()-1),"")</f>
        <v>1.2939814814823258E-5</v>
      </c>
      <c r="F35" s="2">
        <f>IFERROR(HLOOKUP(lapchart!F35,totallaptimes!$1:$1048576,ROW()-1)-HLOOKUP(lapchart!E35,totallaptimes!$1:$1048576,ROW()-1),"")</f>
        <v>3.7488425925914781E-5</v>
      </c>
      <c r="G35" s="2">
        <f>IFERROR(HLOOKUP(lapchart!G35,totallaptimes!$1:$1048576,ROW()-1)-HLOOKUP(lapchart!F35,totallaptimes!$1:$1048576,ROW()-1),"")</f>
        <v>7.8009259259284591E-6</v>
      </c>
      <c r="H35" s="2">
        <f>IFERROR(HLOOKUP(lapchart!H35,totallaptimes!$1:$1048576,ROW()-1)-HLOOKUP(lapchart!G35,totallaptimes!$1:$1048576,ROW()-1),"")</f>
        <v>1.0439814814815207E-4</v>
      </c>
      <c r="I35" s="2">
        <f>IFERROR(HLOOKUP(lapchart!I35,totallaptimes!$1:$1048576,ROW()-1)-HLOOKUP(lapchart!H35,totallaptimes!$1:$1048576,ROW()-1),"")</f>
        <v>2.4305555555562131E-5</v>
      </c>
      <c r="J35" s="2">
        <f>IFERROR(HLOOKUP(lapchart!J35,totallaptimes!$1:$1048576,ROW()-1)-HLOOKUP(lapchart!I35,totallaptimes!$1:$1048576,ROW()-1),"")</f>
        <v>8.3564814814668376E-6</v>
      </c>
      <c r="K35" s="2">
        <f>IFERROR(HLOOKUP(lapchart!K35,totallaptimes!$1:$1048576,ROW()-1)-HLOOKUP(lapchart!J35,totallaptimes!$1:$1048576,ROW()-1),"")</f>
        <v>2.564814814815658E-5</v>
      </c>
      <c r="L35" s="2">
        <f>IFERROR(HLOOKUP(lapchart!L35,totallaptimes!$1:$1048576,ROW()-1)-HLOOKUP(lapchart!K35,totallaptimes!$1:$1048576,ROW()-1),"")</f>
        <v>6.7013888888911577E-6</v>
      </c>
      <c r="M35" s="2">
        <f>IFERROR(HLOOKUP(lapchart!M35,totallaptimes!$1:$1048576,ROW()-1)-HLOOKUP(lapchart!L35,totallaptimes!$1:$1048576,ROW()-1),"")</f>
        <v>9.9189814814701349E-6</v>
      </c>
      <c r="N35" s="2">
        <f>IFERROR(HLOOKUP(lapchart!N35,totallaptimes!$1:$1048576,ROW()-1)-HLOOKUP(lapchart!M35,totallaptimes!$1:$1048576,ROW()-1),"")</f>
        <v>1.5555555555560319E-5</v>
      </c>
      <c r="O35" s="2">
        <f>IFERROR(HLOOKUP(lapchart!O35,totallaptimes!$1:$1048576,ROW()-1)-HLOOKUP(lapchart!N35,totallaptimes!$1:$1048576,ROW()-1),"")</f>
        <v>1.8136574074074929E-5</v>
      </c>
      <c r="P35" s="2">
        <f>IFERROR(HLOOKUP(lapchart!P35,totallaptimes!$1:$1048576,ROW()-1)-HLOOKUP(lapchart!O35,totallaptimes!$1:$1048576,ROW()-1),"")</f>
        <v>1.247800925925982E-4</v>
      </c>
      <c r="Q35" s="2">
        <f>IFERROR(HLOOKUP(lapchart!Q35,totallaptimes!$1:$1048576,ROW()-1)-HLOOKUP(lapchart!P35,totallaptimes!$1:$1048576,ROW()-1),"")</f>
        <v>3.5358796296292017E-5</v>
      </c>
      <c r="R35" s="2">
        <f>IFERROR(HLOOKUP(lapchart!R35,totallaptimes!$1:$1048576,ROW()-1)-HLOOKUP(lapchart!Q35,totallaptimes!$1:$1048576,ROW()-1),"")</f>
        <v>2.9407407407408548E-4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9.9548611111104079E-5</v>
      </c>
      <c r="E36" s="2">
        <f>IFERROR(HLOOKUP(lapchart!E36,totallaptimes!$1:$1048576,ROW()-1)-HLOOKUP(lapchart!D36,totallaptimes!$1:$1048576,ROW()-1),"")</f>
        <v>1.0856481481490154E-5</v>
      </c>
      <c r="F36" s="2">
        <f>IFERROR(HLOOKUP(lapchart!F36,totallaptimes!$1:$1048576,ROW()-1)-HLOOKUP(lapchart!E36,totallaptimes!$1:$1048576,ROW()-1),"")</f>
        <v>4.1967592592576097E-5</v>
      </c>
      <c r="G36" s="2">
        <f>IFERROR(HLOOKUP(lapchart!G36,totallaptimes!$1:$1048576,ROW()-1)-HLOOKUP(lapchart!F36,totallaptimes!$1:$1048576,ROW()-1),"")</f>
        <v>7.7893518518543092E-6</v>
      </c>
      <c r="H36" s="2">
        <f>IFERROR(HLOOKUP(lapchart!H36,totallaptimes!$1:$1048576,ROW()-1)-HLOOKUP(lapchart!G36,totallaptimes!$1:$1048576,ROW()-1),"")</f>
        <v>1.1932870370370829E-4</v>
      </c>
      <c r="I36" s="2">
        <f>IFERROR(HLOOKUP(lapchart!I36,totallaptimes!$1:$1048576,ROW()-1)-HLOOKUP(lapchart!H36,totallaptimes!$1:$1048576,ROW()-1),"")</f>
        <v>2.2025462962968478E-5</v>
      </c>
      <c r="J36" s="2">
        <f>IFERROR(HLOOKUP(lapchart!J36,totallaptimes!$1:$1048576,ROW()-1)-HLOOKUP(lapchart!I36,totallaptimes!$1:$1048576,ROW()-1),"")</f>
        <v>7.8009259259145813E-6</v>
      </c>
      <c r="K36" s="2">
        <f>IFERROR(HLOOKUP(lapchart!K36,totallaptimes!$1:$1048576,ROW()-1)-HLOOKUP(lapchart!J36,totallaptimes!$1:$1048576,ROW()-1),"")</f>
        <v>2.7847222222231183E-5</v>
      </c>
      <c r="L36" s="2">
        <f>IFERROR(HLOOKUP(lapchart!L36,totallaptimes!$1:$1048576,ROW()-1)-HLOOKUP(lapchart!K36,totallaptimes!$1:$1048576,ROW()-1),"")</f>
        <v>7.3379629629624632E-6</v>
      </c>
      <c r="M36" s="2">
        <f>IFERROR(HLOOKUP(lapchart!M36,totallaptimes!$1:$1048576,ROW()-1)-HLOOKUP(lapchart!L36,totallaptimes!$1:$1048576,ROW()-1),"")</f>
        <v>8.1481481481390783E-6</v>
      </c>
      <c r="N36" s="2">
        <f>IFERROR(HLOOKUP(lapchart!N36,totallaptimes!$1:$1048576,ROW()-1)-HLOOKUP(lapchart!M36,totallaptimes!$1:$1048576,ROW()-1),"")</f>
        <v>1.7395833333336275E-5</v>
      </c>
      <c r="O36" s="2">
        <f>IFERROR(HLOOKUP(lapchart!O36,totallaptimes!$1:$1048576,ROW()-1)-HLOOKUP(lapchart!N36,totallaptimes!$1:$1048576,ROW()-1),"")</f>
        <v>1.684027777777708E-5</v>
      </c>
      <c r="P36" s="2">
        <f>IFERROR(HLOOKUP(lapchart!P36,totallaptimes!$1:$1048576,ROW()-1)-HLOOKUP(lapchart!O36,totallaptimes!$1:$1048576,ROW()-1),"")</f>
        <v>1.3673611111111872E-4</v>
      </c>
      <c r="Q36" s="2">
        <f>IFERROR(HLOOKUP(lapchart!Q36,totallaptimes!$1:$1048576,ROW()-1)-HLOOKUP(lapchart!P36,totallaptimes!$1:$1048576,ROW()-1),"")</f>
        <v>3.7395833333328521E-5</v>
      </c>
      <c r="R36" s="2">
        <f>IFERROR(HLOOKUP(lapchart!R36,totallaptimes!$1:$1048576,ROW()-1)-HLOOKUP(lapchart!Q36,totallaptimes!$1:$1048576,ROW()-1),"")</f>
        <v>2.7570601851853449E-4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1.0357638888888743E-4</v>
      </c>
      <c r="E37" s="2">
        <f>IFERROR(HLOOKUP(lapchart!E37,totallaptimes!$1:$1048576,ROW()-1)-HLOOKUP(lapchart!D37,totallaptimes!$1:$1048576,ROW()-1),"")</f>
        <v>1.0671296296303756E-5</v>
      </c>
      <c r="F37" s="2">
        <f>IFERROR(HLOOKUP(lapchart!F37,totallaptimes!$1:$1048576,ROW()-1)-HLOOKUP(lapchart!E37,totallaptimes!$1:$1048576,ROW()-1),"")</f>
        <v>4.4502314814794108E-5</v>
      </c>
      <c r="G37" s="2">
        <f>IFERROR(HLOOKUP(lapchart!G37,totallaptimes!$1:$1048576,ROW()-1)-HLOOKUP(lapchart!F37,totallaptimes!$1:$1048576,ROW()-1),"")</f>
        <v>5.8333333333368542E-6</v>
      </c>
      <c r="H37" s="2">
        <f>IFERROR(HLOOKUP(lapchart!H37,totallaptimes!$1:$1048576,ROW()-1)-HLOOKUP(lapchart!G37,totallaptimes!$1:$1048576,ROW()-1),"")</f>
        <v>1.3270833333334231E-4</v>
      </c>
      <c r="I37" s="2">
        <f>IFERROR(HLOOKUP(lapchart!I37,totallaptimes!$1:$1048576,ROW()-1)-HLOOKUP(lapchart!H37,totallaptimes!$1:$1048576,ROW()-1),"")</f>
        <v>2.0115740740740684E-5</v>
      </c>
      <c r="J37" s="2">
        <f>IFERROR(HLOOKUP(lapchart!J37,totallaptimes!$1:$1048576,ROW()-1)-HLOOKUP(lapchart!I37,totallaptimes!$1:$1048576,ROW()-1),"")</f>
        <v>7.0949074073983764E-6</v>
      </c>
      <c r="K37" s="2">
        <f>IFERROR(HLOOKUP(lapchart!K37,totallaptimes!$1:$1048576,ROW()-1)-HLOOKUP(lapchart!J37,totallaptimes!$1:$1048576,ROW()-1),"")</f>
        <v>3.5694444444456241E-5</v>
      </c>
      <c r="L37" s="2">
        <f>IFERROR(HLOOKUP(lapchart!L37,totallaptimes!$1:$1048576,ROW()-1)-HLOOKUP(lapchart!K37,totallaptimes!$1:$1048576,ROW()-1),"")</f>
        <v>7.0486111111087157E-6</v>
      </c>
      <c r="M37" s="2">
        <f>IFERROR(HLOOKUP(lapchart!M37,totallaptimes!$1:$1048576,ROW()-1)-HLOOKUP(lapchart!L37,totallaptimes!$1:$1048576,ROW()-1),"")</f>
        <v>6.6550925925806803E-6</v>
      </c>
      <c r="N37" s="2">
        <f>IFERROR(HLOOKUP(lapchart!N37,totallaptimes!$1:$1048576,ROW()-1)-HLOOKUP(lapchart!M37,totallaptimes!$1:$1048576,ROW()-1),"")</f>
        <v>1.8125000000007718E-5</v>
      </c>
      <c r="O37" s="2">
        <f>IFERROR(HLOOKUP(lapchart!O37,totallaptimes!$1:$1048576,ROW()-1)-HLOOKUP(lapchart!N37,totallaptimes!$1:$1048576,ROW()-1),"")</f>
        <v>1.554398148147923E-5</v>
      </c>
      <c r="P37" s="2">
        <f>IFERROR(HLOOKUP(lapchart!P37,totallaptimes!$1:$1048576,ROW()-1)-HLOOKUP(lapchart!O37,totallaptimes!$1:$1048576,ROW()-1),"")</f>
        <v>1.4841435185185964E-4</v>
      </c>
      <c r="Q37" s="2">
        <f>IFERROR(HLOOKUP(lapchart!Q37,totallaptimes!$1:$1048576,ROW()-1)-HLOOKUP(lapchart!P37,totallaptimes!$1:$1048576,ROW()-1),"")</f>
        <v>4.0555555555550626E-5</v>
      </c>
      <c r="R37" s="2">
        <f>IFERROR(HLOOKUP(lapchart!R37,totallaptimes!$1:$1048576,ROW()-1)-HLOOKUP(lapchart!Q37,totallaptimes!$1:$1048576,ROW()-1),"")</f>
        <v>2.5187500000001251E-4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1.0922453703703788E-4</v>
      </c>
      <c r="E38" s="2">
        <f>IFERROR(HLOOKUP(lapchart!E38,totallaptimes!$1:$1048576,ROW()-1)-HLOOKUP(lapchart!D38,totallaptimes!$1:$1048576,ROW()-1),"")</f>
        <v>6.7592592592619072E-6</v>
      </c>
      <c r="F38" s="2">
        <f>IFERROR(HLOOKUP(lapchart!F38,totallaptimes!$1:$1048576,ROW()-1)-HLOOKUP(lapchart!E38,totallaptimes!$1:$1048576,ROW()-1),"")</f>
        <v>5.3981481481467364E-5</v>
      </c>
      <c r="G38" s="2">
        <f>IFERROR(HLOOKUP(lapchart!G38,totallaptimes!$1:$1048576,ROW()-1)-HLOOKUP(lapchart!F38,totallaptimes!$1:$1048576,ROW()-1),"")</f>
        <v>1.0578703703703618E-5</v>
      </c>
      <c r="H38" s="2">
        <f>IFERROR(HLOOKUP(lapchart!H38,totallaptimes!$1:$1048576,ROW()-1)-HLOOKUP(lapchart!G38,totallaptimes!$1:$1048576,ROW()-1),"")</f>
        <v>1.3606481481482496E-4</v>
      </c>
      <c r="I38" s="2">
        <f>IFERROR(HLOOKUP(lapchart!I38,totallaptimes!$1:$1048576,ROW()-1)-HLOOKUP(lapchart!H38,totallaptimes!$1:$1048576,ROW()-1),"")</f>
        <v>2.3171296296288502E-5</v>
      </c>
      <c r="J38" s="2">
        <f>IFERROR(HLOOKUP(lapchart!J38,totallaptimes!$1:$1048576,ROW()-1)-HLOOKUP(lapchart!I38,totallaptimes!$1:$1048576,ROW()-1),"")</f>
        <v>4.1782407407417455E-5</v>
      </c>
      <c r="K38" s="2">
        <f>IFERROR(HLOOKUP(lapchart!K38,totallaptimes!$1:$1048576,ROW()-1)-HLOOKUP(lapchart!J38,totallaptimes!$1:$1048576,ROW()-1),"")</f>
        <v>8.2638888888875162E-6</v>
      </c>
      <c r="L38" s="2">
        <f>IFERROR(HLOOKUP(lapchart!L38,totallaptimes!$1:$1048576,ROW()-1)-HLOOKUP(lapchart!K38,totallaptimes!$1:$1048576,ROW()-1),"")</f>
        <v>7.4189814814676347E-6</v>
      </c>
      <c r="M38" s="2">
        <f>IFERROR(HLOOKUP(lapchart!M38,totallaptimes!$1:$1048576,ROW()-1)-HLOOKUP(lapchart!L38,totallaptimes!$1:$1048576,ROW()-1),"")</f>
        <v>1.656250000001136E-5</v>
      </c>
      <c r="N38" s="2">
        <f>IFERROR(HLOOKUP(lapchart!N38,totallaptimes!$1:$1048576,ROW()-1)-HLOOKUP(lapchart!M38,totallaptimes!$1:$1048576,ROW()-1),"")</f>
        <v>1.4687499999992137E-5</v>
      </c>
      <c r="O38" s="2">
        <f>IFERROR(HLOOKUP(lapchart!O38,totallaptimes!$1:$1048576,ROW()-1)-HLOOKUP(lapchart!N38,totallaptimes!$1:$1048576,ROW()-1),"")</f>
        <v>1.4689814814815294E-4</v>
      </c>
      <c r="P38" s="2">
        <f>IFERROR(HLOOKUP(lapchart!P38,totallaptimes!$1:$1048576,ROW()-1)-HLOOKUP(lapchart!O38,totallaptimes!$1:$1048576,ROW()-1),"")</f>
        <v>2.5347222222228682E-5</v>
      </c>
      <c r="Q38" s="2">
        <f>IFERROR(HLOOKUP(lapchart!Q38,totallaptimes!$1:$1048576,ROW()-1)-HLOOKUP(lapchart!P38,totallaptimes!$1:$1048576,ROW()-1),"")</f>
        <v>3.5416666666662766E-5</v>
      </c>
      <c r="R38" s="2">
        <f>IFERROR(HLOOKUP(lapchart!R38,totallaptimes!$1:$1048576,ROW()-1)-HLOOKUP(lapchart!Q38,totallaptimes!$1:$1048576,ROW()-1),"")</f>
        <v>2.2766203703705051E-4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1.8539351851851182E-4</v>
      </c>
      <c r="E39" s="2">
        <f>IFERROR(HLOOKUP(lapchart!E39,totallaptimes!$1:$1048576,ROW()-1)-HLOOKUP(lapchart!D39,totallaptimes!$1:$1048576,ROW()-1),"")</f>
        <v>8.4490740740739145E-6</v>
      </c>
      <c r="F39" s="2">
        <f>IFERROR(HLOOKUP(lapchart!F39,totallaptimes!$1:$1048576,ROW()-1)-HLOOKUP(lapchart!E39,totallaptimes!$1:$1048576,ROW()-1),"")</f>
        <v>2.692129629630613E-5</v>
      </c>
      <c r="G39" s="2">
        <f>IFERROR(HLOOKUP(lapchart!G39,totallaptimes!$1:$1048576,ROW()-1)-HLOOKUP(lapchart!F39,totallaptimes!$1:$1048576,ROW()-1),"")</f>
        <v>5.0682870370376276E-5</v>
      </c>
      <c r="H39" s="2">
        <f>IFERROR(HLOOKUP(lapchart!H39,totallaptimes!$1:$1048576,ROW()-1)-HLOOKUP(lapchart!G39,totallaptimes!$1:$1048576,ROW()-1),"")</f>
        <v>6.3148148148138572E-5</v>
      </c>
      <c r="I39" s="2">
        <f>IFERROR(HLOOKUP(lapchart!I39,totallaptimes!$1:$1048576,ROW()-1)-HLOOKUP(lapchart!H39,totallaptimes!$1:$1048576,ROW()-1),"")</f>
        <v>2.0844907407405189E-5</v>
      </c>
      <c r="J39" s="2">
        <f>IFERROR(HLOOKUP(lapchart!J39,totallaptimes!$1:$1048576,ROW()-1)-HLOOKUP(lapchart!I39,totallaptimes!$1:$1048576,ROW()-1),"")</f>
        <v>4.7708333333340569E-5</v>
      </c>
      <c r="K39" s="2">
        <f>IFERROR(HLOOKUP(lapchart!K39,totallaptimes!$1:$1048576,ROW()-1)-HLOOKUP(lapchart!J39,totallaptimes!$1:$1048576,ROW()-1),"")</f>
        <v>8.8194444444397724E-6</v>
      </c>
      <c r="L39" s="2">
        <f>IFERROR(HLOOKUP(lapchart!L39,totallaptimes!$1:$1048576,ROW()-1)-HLOOKUP(lapchart!K39,totallaptimes!$1:$1048576,ROW()-1),"")</f>
        <v>8.6805555555430347E-6</v>
      </c>
      <c r="M39" s="2">
        <f>IFERROR(HLOOKUP(lapchart!M39,totallaptimes!$1:$1048576,ROW()-1)-HLOOKUP(lapchart!L39,totallaptimes!$1:$1048576,ROW()-1),"")</f>
        <v>1.8009259259273158E-5</v>
      </c>
      <c r="N39" s="2">
        <f>IFERROR(HLOOKUP(lapchart!N39,totallaptimes!$1:$1048576,ROW()-1)-HLOOKUP(lapchart!M39,totallaptimes!$1:$1048576,ROW()-1),"")</f>
        <v>1.1122685185174785E-5</v>
      </c>
      <c r="O39" s="2">
        <f>IFERROR(HLOOKUP(lapchart!O39,totallaptimes!$1:$1048576,ROW()-1)-HLOOKUP(lapchart!N39,totallaptimes!$1:$1048576,ROW()-1),"")</f>
        <v>1.3861111111111712E-4</v>
      </c>
      <c r="P39" s="2">
        <f>IFERROR(HLOOKUP(lapchart!P39,totallaptimes!$1:$1048576,ROW()-1)-HLOOKUP(lapchart!O39,totallaptimes!$1:$1048576,ROW()-1),"")</f>
        <v>5.0891203703710974E-5</v>
      </c>
      <c r="Q39" s="2">
        <f>IFERROR(HLOOKUP(lapchart!Q39,totallaptimes!$1:$1048576,ROW()-1)-HLOOKUP(lapchart!P39,totallaptimes!$1:$1048576,ROW()-1),"")</f>
        <v>3.5416666666662766E-5</v>
      </c>
      <c r="R39" s="2">
        <f>IFERROR(HLOOKUP(lapchart!R39,totallaptimes!$1:$1048576,ROW()-1)-HLOOKUP(lapchart!Q39,totallaptimes!$1:$1048576,ROW()-1),"")</f>
        <v>2.0461805555557072E-4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1.9715277777777179E-4</v>
      </c>
      <c r="E40" s="2">
        <f>IFERROR(HLOOKUP(lapchart!E40,totallaptimes!$1:$1048576,ROW()-1)-HLOOKUP(lapchart!D40,totallaptimes!$1:$1048576,ROW()-1),"")</f>
        <v>1.0671296296296817E-5</v>
      </c>
      <c r="F40" s="2">
        <f>IFERROR(HLOOKUP(lapchart!F40,totallaptimes!$1:$1048576,ROW()-1)-HLOOKUP(lapchart!E40,totallaptimes!$1:$1048576,ROW()-1),"")</f>
        <v>8.9340277777794075E-5</v>
      </c>
      <c r="G40" s="2">
        <f>IFERROR(HLOOKUP(lapchart!G40,totallaptimes!$1:$1048576,ROW()-1)-HLOOKUP(lapchart!F40,totallaptimes!$1:$1048576,ROW()-1),"")</f>
        <v>5.564814814813801E-5</v>
      </c>
      <c r="H40" s="2">
        <f>IFERROR(HLOOKUP(lapchart!H40,totallaptimes!$1:$1048576,ROW()-1)-HLOOKUP(lapchart!G40,totallaptimes!$1:$1048576,ROW()-1),"")</f>
        <v>1.7418981481477636E-5</v>
      </c>
      <c r="I40" s="2">
        <f>IFERROR(HLOOKUP(lapchart!I40,totallaptimes!$1:$1048576,ROW()-1)-HLOOKUP(lapchart!H40,totallaptimes!$1:$1048576,ROW()-1),"")</f>
        <v>5.6828703703715178E-5</v>
      </c>
      <c r="J40" s="2">
        <f>IFERROR(HLOOKUP(lapchart!J40,totallaptimes!$1:$1048576,ROW()-1)-HLOOKUP(lapchart!I40,totallaptimes!$1:$1048576,ROW()-1),"")</f>
        <v>8.1249999999907785E-6</v>
      </c>
      <c r="K40" s="2">
        <f>IFERROR(HLOOKUP(lapchart!K40,totallaptimes!$1:$1048576,ROW()-1)-HLOOKUP(lapchart!J40,totallaptimes!$1:$1048576,ROW()-1),"")</f>
        <v>1.1018518518507436E-5</v>
      </c>
      <c r="L40" s="2">
        <f>IFERROR(HLOOKUP(lapchart!L40,totallaptimes!$1:$1048576,ROW()-1)-HLOOKUP(lapchart!K40,totallaptimes!$1:$1048576,ROW()-1),"")</f>
        <v>2.1909722222240857E-5</v>
      </c>
      <c r="M40" s="2">
        <f>IFERROR(HLOOKUP(lapchart!M40,totallaptimes!$1:$1048576,ROW()-1)-HLOOKUP(lapchart!L40,totallaptimes!$1:$1048576,ROW()-1),"")</f>
        <v>1.0370370370355042E-5</v>
      </c>
      <c r="N40" s="2">
        <f>IFERROR(HLOOKUP(lapchart!N40,totallaptimes!$1:$1048576,ROW()-1)-HLOOKUP(lapchart!M40,totallaptimes!$1:$1048576,ROW()-1),"")</f>
        <v>1.2916666666667326E-4</v>
      </c>
      <c r="O40" s="2">
        <f>IFERROR(HLOOKUP(lapchart!O40,totallaptimes!$1:$1048576,ROW()-1)-HLOOKUP(lapchart!N40,totallaptimes!$1:$1048576,ROW()-1),"")</f>
        <v>2.0162037037044223E-5</v>
      </c>
      <c r="P40" s="2">
        <f>IFERROR(HLOOKUP(lapchart!P40,totallaptimes!$1:$1048576,ROW()-1)-HLOOKUP(lapchart!O40,totallaptimes!$1:$1048576,ROW()-1),"")</f>
        <v>4.7094907407410624E-5</v>
      </c>
      <c r="Q40" s="2">
        <f>IFERROR(HLOOKUP(lapchart!Q40,totallaptimes!$1:$1048576,ROW()-1)-HLOOKUP(lapchart!P40,totallaptimes!$1:$1048576,ROW()-1),"")</f>
        <v>3.7638888888885669E-5</v>
      </c>
      <c r="R40" s="2">
        <f>IFERROR(HLOOKUP(lapchart!R40,totallaptimes!$1:$1048576,ROW()-1)-HLOOKUP(lapchart!Q40,totallaptimes!$1:$1048576,ROW()-1),"")</f>
        <v>1.9189814814816325E-4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2.011111111111033E-4</v>
      </c>
      <c r="E41" s="2">
        <f>IFERROR(HLOOKUP(lapchart!E41,totallaptimes!$1:$1048576,ROW()-1)-HLOOKUP(lapchart!D41,totallaptimes!$1:$1048576,ROW()-1),"")</f>
        <v>1.534722222222562E-5</v>
      </c>
      <c r="F41" s="2">
        <f>IFERROR(HLOOKUP(lapchart!F41,totallaptimes!$1:$1048576,ROW()-1)-HLOOKUP(lapchart!E41,totallaptimes!$1:$1048576,ROW()-1),"")</f>
        <v>8.7071759259274573E-5</v>
      </c>
      <c r="G41" s="2">
        <f>IFERROR(HLOOKUP(lapchart!G41,totallaptimes!$1:$1048576,ROW()-1)-HLOOKUP(lapchart!F41,totallaptimes!$1:$1048576,ROW()-1),"")</f>
        <v>6.5798611111098082E-5</v>
      </c>
      <c r="H41" s="2">
        <f>IFERROR(HLOOKUP(lapchart!H41,totallaptimes!$1:$1048576,ROW()-1)-HLOOKUP(lapchart!G41,totallaptimes!$1:$1048576,ROW()-1),"")</f>
        <v>1.1307870370368123E-5</v>
      </c>
      <c r="I41" s="2">
        <f>IFERROR(HLOOKUP(lapchart!I41,totallaptimes!$1:$1048576,ROW()-1)-HLOOKUP(lapchart!H41,totallaptimes!$1:$1048576,ROW()-1),"")</f>
        <v>6.8599537037049296E-5</v>
      </c>
      <c r="J41" s="2">
        <f>IFERROR(HLOOKUP(lapchart!J41,totallaptimes!$1:$1048576,ROW()-1)-HLOOKUP(lapchart!I41,totallaptimes!$1:$1048576,ROW()-1),"")</f>
        <v>1.0231481481472182E-5</v>
      </c>
      <c r="K41" s="2">
        <f>IFERROR(HLOOKUP(lapchart!K41,totallaptimes!$1:$1048576,ROW()-1)-HLOOKUP(lapchart!J41,totallaptimes!$1:$1048576,ROW()-1),"")</f>
        <v>1.2094907407396438E-5</v>
      </c>
      <c r="L41" s="2">
        <f>IFERROR(HLOOKUP(lapchart!L41,totallaptimes!$1:$1048576,ROW()-1)-HLOOKUP(lapchart!K41,totallaptimes!$1:$1048576,ROW()-1),"")</f>
        <v>1.9039351851858621E-5</v>
      </c>
      <c r="M41" s="2">
        <f>IFERROR(HLOOKUP(lapchart!M41,totallaptimes!$1:$1048576,ROW()-1)-HLOOKUP(lapchart!L41,totallaptimes!$1:$1048576,ROW()-1),"")</f>
        <v>2.1296296296435813E-6</v>
      </c>
      <c r="N41" s="2">
        <f>IFERROR(HLOOKUP(lapchart!N41,totallaptimes!$1:$1048576,ROW()-1)-HLOOKUP(lapchart!M41,totallaptimes!$1:$1048576,ROW()-1),"")</f>
        <v>1.2675925925925008E-4</v>
      </c>
      <c r="O41" s="2">
        <f>IFERROR(HLOOKUP(lapchart!O41,totallaptimes!$1:$1048576,ROW()-1)-HLOOKUP(lapchart!N41,totallaptimes!$1:$1048576,ROW()-1),"")</f>
        <v>9.263888888889904E-5</v>
      </c>
      <c r="P41" s="2">
        <f>IFERROR(HLOOKUP(lapchart!P41,totallaptimes!$1:$1048576,ROW()-1)-HLOOKUP(lapchart!O41,totallaptimes!$1:$1048576,ROW()-1),"")</f>
        <v>3.7395833333328521E-5</v>
      </c>
      <c r="Q41" s="2">
        <f>IFERROR(HLOOKUP(lapchart!Q41,totallaptimes!$1:$1048576,ROW()-1)-HLOOKUP(lapchart!P41,totallaptimes!$1:$1048576,ROW()-1),"")</f>
        <v>1.7351851851853811E-4</v>
      </c>
      <c r="R41" s="2">
        <f>IFERROR(HLOOKUP(lapchart!R41,totallaptimes!$1:$1048576,ROW()-1)-HLOOKUP(lapchart!Q41,totallaptimes!$1:$1048576,ROW()-1),"")</f>
        <v>1.2197916666664699E-4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2.1065972222221452E-4</v>
      </c>
      <c r="E42" s="2">
        <f>IFERROR(HLOOKUP(lapchart!E42,totallaptimes!$1:$1048576,ROW()-1)-HLOOKUP(lapchart!D42,totallaptimes!$1:$1048576,ROW()-1),"")</f>
        <v>1.6608796296301021E-5</v>
      </c>
      <c r="F42" s="2">
        <f>IFERROR(HLOOKUP(lapchart!F42,totallaptimes!$1:$1048576,ROW()-1)-HLOOKUP(lapchart!E42,totallaptimes!$1:$1048576,ROW()-1),"")</f>
        <v>8.489583333334827E-5</v>
      </c>
      <c r="G42" s="2">
        <f>IFERROR(HLOOKUP(lapchart!G42,totallaptimes!$1:$1048576,ROW()-1)-HLOOKUP(lapchart!F42,totallaptimes!$1:$1048576,ROW()-1),"")</f>
        <v>7.5891203703687404E-5</v>
      </c>
      <c r="H42" s="2">
        <f>IFERROR(HLOOKUP(lapchart!H42,totallaptimes!$1:$1048576,ROW()-1)-HLOOKUP(lapchart!G42,totallaptimes!$1:$1048576,ROW()-1),"")</f>
        <v>1.0254629629627421E-5</v>
      </c>
      <c r="I42" s="2">
        <f>IFERROR(HLOOKUP(lapchart!I42,totallaptimes!$1:$1048576,ROW()-1)-HLOOKUP(lapchart!H42,totallaptimes!$1:$1048576,ROW()-1),"")</f>
        <v>7.7465277777792607E-5</v>
      </c>
      <c r="J42" s="2">
        <f>IFERROR(HLOOKUP(lapchart!J42,totallaptimes!$1:$1048576,ROW()-1)-HLOOKUP(lapchart!I42,totallaptimes!$1:$1048576,ROW()-1),"")</f>
        <v>8.8541666666552832E-6</v>
      </c>
      <c r="K42" s="2">
        <f>IFERROR(HLOOKUP(lapchart!K42,totallaptimes!$1:$1048576,ROW()-1)-HLOOKUP(lapchart!J42,totallaptimes!$1:$1048576,ROW()-1),"")</f>
        <v>1.2453703703695085E-5</v>
      </c>
      <c r="L42" s="2">
        <f>IFERROR(HLOOKUP(lapchart!L42,totallaptimes!$1:$1048576,ROW()-1)-HLOOKUP(lapchart!K42,totallaptimes!$1:$1048576,ROW()-1),"")</f>
        <v>1.5868055555562366E-5</v>
      </c>
      <c r="M42" s="2">
        <f>IFERROR(HLOOKUP(lapchart!M42,totallaptimes!$1:$1048576,ROW()-1)-HLOOKUP(lapchart!L42,totallaptimes!$1:$1048576,ROW()-1),"")</f>
        <v>1.231944444444466E-4</v>
      </c>
      <c r="N42" s="2">
        <f>IFERROR(HLOOKUP(lapchart!N42,totallaptimes!$1:$1048576,ROW()-1)-HLOOKUP(lapchart!M42,totallaptimes!$1:$1048576,ROW()-1),"")</f>
        <v>1.1582175925926863E-4</v>
      </c>
      <c r="O42" s="2">
        <f>IFERROR(HLOOKUP(lapchart!O42,totallaptimes!$1:$1048576,ROW()-1)-HLOOKUP(lapchart!N42,totallaptimes!$1:$1048576,ROW()-1),"")</f>
        <v>1.3368055555552927E-5</v>
      </c>
      <c r="P42" s="2">
        <f>IFERROR(HLOOKUP(lapchart!P42,totallaptimes!$1:$1048576,ROW()-1)-HLOOKUP(lapchart!O42,totallaptimes!$1:$1048576,ROW()-1),"")</f>
        <v>3.1458333333331256E-5</v>
      </c>
      <c r="Q42" s="2">
        <f>IFERROR(HLOOKUP(lapchart!Q42,totallaptimes!$1:$1048576,ROW()-1)-HLOOKUP(lapchart!P42,totallaptimes!$1:$1048576,ROW()-1),"")</f>
        <v>1.4762731481483826E-4</v>
      </c>
      <c r="R42" s="2">
        <f>IFERROR(HLOOKUP(lapchart!R42,totallaptimes!$1:$1048576,ROW()-1)-HLOOKUP(lapchart!Q42,totallaptimes!$1:$1048576,ROW()-1),"")</f>
        <v>1.2505787037035004E-4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2.2405092592592268E-4</v>
      </c>
      <c r="E43" s="2">
        <f>IFERROR(HLOOKUP(lapchart!E43,totallaptimes!$1:$1048576,ROW()-1)-HLOOKUP(lapchart!D43,totallaptimes!$1:$1048576,ROW()-1),"")</f>
        <v>1.5300925925929021E-5</v>
      </c>
      <c r="F43" s="2">
        <f>IFERROR(HLOOKUP(lapchart!F43,totallaptimes!$1:$1048576,ROW()-1)-HLOOKUP(lapchart!E43,totallaptimes!$1:$1048576,ROW()-1),"")</f>
        <v>8.111111111112207E-5</v>
      </c>
      <c r="G43" s="2">
        <f>IFERROR(HLOOKUP(lapchart!G43,totallaptimes!$1:$1048576,ROW()-1)-HLOOKUP(lapchart!F43,totallaptimes!$1:$1048576,ROW()-1),"")</f>
        <v>8.8692129629613925E-5</v>
      </c>
      <c r="H43" s="2">
        <f>IFERROR(HLOOKUP(lapchart!H43,totallaptimes!$1:$1048576,ROW()-1)-HLOOKUP(lapchart!G43,totallaptimes!$1:$1048576,ROW()-1),"")</f>
        <v>7.8703703703664196E-6</v>
      </c>
      <c r="I43" s="2">
        <f>IFERROR(HLOOKUP(lapchart!I43,totallaptimes!$1:$1048576,ROW()-1)-HLOOKUP(lapchart!H43,totallaptimes!$1:$1048576,ROW()-1),"")</f>
        <v>8.7731481481501117E-5</v>
      </c>
      <c r="J43" s="2">
        <f>IFERROR(HLOOKUP(lapchart!J43,totallaptimes!$1:$1048576,ROW()-1)-HLOOKUP(lapchart!I43,totallaptimes!$1:$1048576,ROW()-1),"")</f>
        <v>7.1643518518363369E-6</v>
      </c>
      <c r="K43" s="2">
        <f>IFERROR(HLOOKUP(lapchart!K43,totallaptimes!$1:$1048576,ROW()-1)-HLOOKUP(lapchart!J43,totallaptimes!$1:$1048576,ROW()-1),"")</f>
        <v>8.055555555552818E-6</v>
      </c>
      <c r="L43" s="2">
        <f>IFERROR(HLOOKUP(lapchart!L43,totallaptimes!$1:$1048576,ROW()-1)-HLOOKUP(lapchart!K43,totallaptimes!$1:$1048576,ROW()-1),"")</f>
        <v>1.5254629629632421E-5</v>
      </c>
      <c r="M43" s="2">
        <f>IFERROR(HLOOKUP(lapchart!M43,totallaptimes!$1:$1048576,ROW()-1)-HLOOKUP(lapchart!L43,totallaptimes!$1:$1048576,ROW()-1),"")</f>
        <v>1.2229166666666985E-4</v>
      </c>
      <c r="N43" s="2">
        <f>IFERROR(HLOOKUP(lapchart!N43,totallaptimes!$1:$1048576,ROW()-1)-HLOOKUP(lapchart!M43,totallaptimes!$1:$1048576,ROW()-1),"")</f>
        <v>1.3202546296296747E-4</v>
      </c>
      <c r="O43" s="2">
        <f>IFERROR(HLOOKUP(lapchart!O43,totallaptimes!$1:$1048576,ROW()-1)-HLOOKUP(lapchart!N43,totallaptimes!$1:$1048576,ROW()-1),"")</f>
        <v>1.6238425925928224E-5</v>
      </c>
      <c r="P43" s="2">
        <f>IFERROR(HLOOKUP(lapchart!P43,totallaptimes!$1:$1048576,ROW()-1)-HLOOKUP(lapchart!O43,totallaptimes!$1:$1048576,ROW()-1),"")</f>
        <v>3.8831018518516169E-5</v>
      </c>
      <c r="Q43" s="2">
        <f>IFERROR(HLOOKUP(lapchart!Q43,totallaptimes!$1:$1048576,ROW()-1)-HLOOKUP(lapchart!P43,totallaptimes!$1:$1048576,ROW()-1),"")</f>
        <v>1.2270833333336006E-4</v>
      </c>
      <c r="R43" s="2">
        <f>IFERROR(HLOOKUP(lapchart!R43,totallaptimes!$1:$1048576,ROW()-1)-HLOOKUP(lapchart!Q43,totallaptimes!$1:$1048576,ROW()-1),"")</f>
        <v>1.268287037036811E-4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1.8668981481485825E-5</v>
      </c>
      <c r="F44" s="2">
        <f>IFERROR(HLOOKUP(lapchart!F44,totallaptimes!$1:$1048576,ROW()-1)-HLOOKUP(lapchart!E44,totallaptimes!$1:$1048576,ROW()-1),"")</f>
        <v>7.9988425925936468E-5</v>
      </c>
      <c r="G44" s="2">
        <f>IFERROR(HLOOKUP(lapchart!G44,totallaptimes!$1:$1048576,ROW()-1)-HLOOKUP(lapchart!F44,totallaptimes!$1:$1048576,ROW()-1),"")</f>
        <v>9.8634259259246237E-5</v>
      </c>
      <c r="H44" s="2">
        <f>IFERROR(HLOOKUP(lapchart!H44,totallaptimes!$1:$1048576,ROW()-1)-HLOOKUP(lapchart!G44,totallaptimes!$1:$1048576,ROW()-1),"")</f>
        <v>8.5416666666601748E-6</v>
      </c>
      <c r="I44" s="2">
        <f>IFERROR(HLOOKUP(lapchart!I44,totallaptimes!$1:$1048576,ROW()-1)-HLOOKUP(lapchart!H44,totallaptimes!$1:$1048576,ROW()-1),"")</f>
        <v>9.5173611111130929E-5</v>
      </c>
      <c r="J44" s="2">
        <f>IFERROR(HLOOKUP(lapchart!J44,totallaptimes!$1:$1048576,ROW()-1)-HLOOKUP(lapchart!I44,totallaptimes!$1:$1048576,ROW()-1),"")</f>
        <v>5.7986111110935878E-6</v>
      </c>
      <c r="K44" s="2">
        <f>IFERROR(HLOOKUP(lapchart!K44,totallaptimes!$1:$1048576,ROW()-1)-HLOOKUP(lapchart!J44,totallaptimes!$1:$1048576,ROW()-1),"")</f>
        <v>7.7199074074094098E-6</v>
      </c>
      <c r="L44" s="2">
        <f>IFERROR(HLOOKUP(lapchart!L44,totallaptimes!$1:$1048576,ROW()-1)-HLOOKUP(lapchart!K44,totallaptimes!$1:$1048576,ROW()-1),"")</f>
        <v>8.8194444444467113E-6</v>
      </c>
      <c r="M44" s="2">
        <f>IFERROR(HLOOKUP(lapchart!M44,totallaptimes!$1:$1048576,ROW()-1)-HLOOKUP(lapchart!L44,totallaptimes!$1:$1048576,ROW()-1),"")</f>
        <v>1.1988425925926055E-4</v>
      </c>
      <c r="N44" s="2">
        <f>IFERROR(HLOOKUP(lapchart!N44,totallaptimes!$1:$1048576,ROW()-1)-HLOOKUP(lapchart!M44,totallaptimes!$1:$1048576,ROW()-1),"")</f>
        <v>1.2865740740741066E-4</v>
      </c>
      <c r="O44" s="2">
        <f>IFERROR(HLOOKUP(lapchart!O44,totallaptimes!$1:$1048576,ROW()-1)-HLOOKUP(lapchart!N44,totallaptimes!$1:$1048576,ROW()-1),"")</f>
        <v>3.8564814814817661E-5</v>
      </c>
      <c r="P44" s="2">
        <f>IFERROR(HLOOKUP(lapchart!P44,totallaptimes!$1:$1048576,ROW()-1)-HLOOKUP(lapchart!O44,totallaptimes!$1:$1048576,ROW()-1),"")</f>
        <v>4.3993055555552329E-5</v>
      </c>
      <c r="Q44" s="2">
        <f>IFERROR(HLOOKUP(lapchart!Q44,totallaptimes!$1:$1048576,ROW()-1)-HLOOKUP(lapchart!P44,totallaptimes!$1:$1048576,ROW()-1),"")</f>
        <v>1.2168981481484181E-4</v>
      </c>
      <c r="R44" s="2">
        <f>IFERROR(HLOOKUP(lapchart!R44,totallaptimes!$1:$1048576,ROW()-1)-HLOOKUP(lapchart!Q44,totallaptimes!$1:$1048576,ROW()-1),"")</f>
        <v>1.0905092592590482E-4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1.8807870370375623E-5</v>
      </c>
      <c r="F45" s="2">
        <f>IFERROR(HLOOKUP(lapchart!F45,totallaptimes!$1:$1048576,ROW()-1)-HLOOKUP(lapchart!E45,totallaptimes!$1:$1048576,ROW()-1),"")</f>
        <v>7.5520833333342363E-5</v>
      </c>
      <c r="G45" s="2">
        <f>IFERROR(HLOOKUP(lapchart!G45,totallaptimes!$1:$1048576,ROW()-1)-HLOOKUP(lapchart!F45,totallaptimes!$1:$1048576,ROW()-1),"")</f>
        <v>1.1134259259257956E-4</v>
      </c>
      <c r="H45" s="2">
        <f>IFERROR(HLOOKUP(lapchart!H45,totallaptimes!$1:$1048576,ROW()-1)-HLOOKUP(lapchart!G45,totallaptimes!$1:$1048576,ROW()-1),"")</f>
        <v>8.1481481481390783E-6</v>
      </c>
      <c r="I45" s="2">
        <f>IFERROR(HLOOKUP(lapchart!I45,totallaptimes!$1:$1048576,ROW()-1)-HLOOKUP(lapchart!H45,totallaptimes!$1:$1048576,ROW()-1),"")</f>
        <v>9.8958333333336312E-5</v>
      </c>
      <c r="J45" s="2">
        <f>IFERROR(HLOOKUP(lapchart!J45,totallaptimes!$1:$1048576,ROW()-1)-HLOOKUP(lapchart!I45,totallaptimes!$1:$1048576,ROW()-1),"")</f>
        <v>9.5486111111320326E-6</v>
      </c>
      <c r="K45" s="2">
        <f>IFERROR(HLOOKUP(lapchart!K45,totallaptimes!$1:$1048576,ROW()-1)-HLOOKUP(lapchart!J45,totallaptimes!$1:$1048576,ROW()-1),"")</f>
        <v>1.6099537037024547E-5</v>
      </c>
      <c r="L45" s="2">
        <f>IFERROR(HLOOKUP(lapchart!L45,totallaptimes!$1:$1048576,ROW()-1)-HLOOKUP(lapchart!K45,totallaptimes!$1:$1048576,ROW()-1),"")</f>
        <v>4.4444444444437237E-5</v>
      </c>
      <c r="M45" s="2">
        <f>IFERROR(HLOOKUP(lapchart!M45,totallaptimes!$1:$1048576,ROW()-1)-HLOOKUP(lapchart!L45,totallaptimes!$1:$1048576,ROW()-1),"")</f>
        <v>6.8553240740745758E-5</v>
      </c>
      <c r="N45" s="2">
        <f>IFERROR(HLOOKUP(lapchart!N45,totallaptimes!$1:$1048576,ROW()-1)-HLOOKUP(lapchart!M45,totallaptimes!$1:$1048576,ROW()-1),"")</f>
        <v>1.212500000000033E-4</v>
      </c>
      <c r="O45" s="2">
        <f>IFERROR(HLOOKUP(lapchart!O45,totallaptimes!$1:$1048576,ROW()-1)-HLOOKUP(lapchart!N45,totallaptimes!$1:$1048576,ROW()-1),"")</f>
        <v>6.3402777777783748E-5</v>
      </c>
      <c r="P45" s="2">
        <f>IFERROR(HLOOKUP(lapchart!P45,totallaptimes!$1:$1048576,ROW()-1)-HLOOKUP(lapchart!O45,totallaptimes!$1:$1048576,ROW()-1),"")</f>
        <v>5.17592592592514E-5</v>
      </c>
      <c r="Q45" s="2">
        <f>IFERROR(HLOOKUP(lapchart!Q45,totallaptimes!$1:$1048576,ROW()-1)-HLOOKUP(lapchart!P45,totallaptimes!$1:$1048576,ROW()-1),"")</f>
        <v>1.180092592592899E-4</v>
      </c>
      <c r="R45" s="2">
        <f>IFERROR(HLOOKUP(lapchart!R45,totallaptimes!$1:$1048576,ROW()-1)-HLOOKUP(lapchart!Q45,totallaptimes!$1:$1048576,ROW()-1),"")</f>
        <v>7.4965277777755412E-5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2.4143518518524032E-5</v>
      </c>
      <c r="F46" s="2">
        <f>IFERROR(HLOOKUP(lapchart!F46,totallaptimes!$1:$1048576,ROW()-1)-HLOOKUP(lapchart!E46,totallaptimes!$1:$1048576,ROW()-1),"")</f>
        <v>7.2256944444452909E-5</v>
      </c>
      <c r="G46" s="2">
        <f>IFERROR(HLOOKUP(lapchart!G46,totallaptimes!$1:$1048576,ROW()-1)-HLOOKUP(lapchart!F46,totallaptimes!$1:$1048576,ROW()-1),"")</f>
        <v>1.1796296296294473E-4</v>
      </c>
      <c r="H46" s="2">
        <f>IFERROR(HLOOKUP(lapchart!H46,totallaptimes!$1:$1048576,ROW()-1)-HLOOKUP(lapchart!G46,totallaptimes!$1:$1048576,ROW()-1),"")</f>
        <v>1.0196759259249732E-5</v>
      </c>
      <c r="I46" s="2">
        <f>IFERROR(HLOOKUP(lapchart!I46,totallaptimes!$1:$1048576,ROW()-1)-HLOOKUP(lapchart!H46,totallaptimes!$1:$1048576,ROW()-1),"")</f>
        <v>1.0027777777778246E-4</v>
      </c>
      <c r="J46" s="2">
        <f>IFERROR(HLOOKUP(lapchart!J46,totallaptimes!$1:$1048576,ROW()-1)-HLOOKUP(lapchart!I46,totallaptimes!$1:$1048576,ROW()-1),"")</f>
        <v>1.5138888888911739E-5</v>
      </c>
      <c r="K46" s="2">
        <f>IFERROR(HLOOKUP(lapchart!K46,totallaptimes!$1:$1048576,ROW()-1)-HLOOKUP(lapchart!J46,totallaptimes!$1:$1048576,ROW()-1),"")</f>
        <v>1.0902777777765937E-5</v>
      </c>
      <c r="L46" s="2">
        <f>IFERROR(HLOOKUP(lapchart!L46,totallaptimes!$1:$1048576,ROW()-1)-HLOOKUP(lapchart!K46,totallaptimes!$1:$1048576,ROW()-1),"")</f>
        <v>5.5023148148140855E-5</v>
      </c>
      <c r="M46" s="2">
        <f>IFERROR(HLOOKUP(lapchart!M46,totallaptimes!$1:$1048576,ROW()-1)-HLOOKUP(lapchart!L46,totallaptimes!$1:$1048576,ROW()-1),"")</f>
        <v>5.6053240740747134E-5</v>
      </c>
      <c r="N46" s="2">
        <f>IFERROR(HLOOKUP(lapchart!N46,totallaptimes!$1:$1048576,ROW()-1)-HLOOKUP(lapchart!M46,totallaptimes!$1:$1048576,ROW()-1),"")</f>
        <v>1.1506944444444195E-4</v>
      </c>
      <c r="O46" s="2">
        <f>IFERROR(HLOOKUP(lapchart!O46,totallaptimes!$1:$1048576,ROW()-1)-HLOOKUP(lapchart!N46,totallaptimes!$1:$1048576,ROW()-1),"")</f>
        <v>8.6886574074081235E-5</v>
      </c>
      <c r="P46" s="2">
        <f>IFERROR(HLOOKUP(lapchart!P46,totallaptimes!$1:$1048576,ROW()-1)-HLOOKUP(lapchart!O46,totallaptimes!$1:$1048576,ROW()-1),"")</f>
        <v>6.0844907407403559E-5</v>
      </c>
      <c r="Q46" s="2">
        <f>IFERROR(HLOOKUP(lapchart!Q46,totallaptimes!$1:$1048576,ROW()-1)-HLOOKUP(lapchart!P46,totallaptimes!$1:$1048576,ROW()-1),"")</f>
        <v>9.7615740740769619E-5</v>
      </c>
      <c r="R46" s="2">
        <f>IFERROR(HLOOKUP(lapchart!R46,totallaptimes!$1:$1048576,ROW()-1)-HLOOKUP(lapchart!Q46,totallaptimes!$1:$1048576,ROW()-1),"")</f>
        <v>5.5289351851832425E-5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2.5642361111111872E-4</v>
      </c>
      <c r="E47" s="2">
        <f>IFERROR(HLOOKUP(lapchart!E47,totallaptimes!$1:$1048576,ROW()-1)-HLOOKUP(lapchart!D47,totallaptimes!$1:$1048576,ROW()-1),"")</f>
        <v>2.9340277777782642E-5</v>
      </c>
      <c r="F47" s="2">
        <f>IFERROR(HLOOKUP(lapchart!F47,totallaptimes!$1:$1048576,ROW()-1)-HLOOKUP(lapchart!E47,totallaptimes!$1:$1048576,ROW()-1),"")</f>
        <v>6.5277777777782153E-5</v>
      </c>
      <c r="G47" s="2">
        <f>IFERROR(HLOOKUP(lapchart!G47,totallaptimes!$1:$1048576,ROW()-1)-HLOOKUP(lapchart!F47,totallaptimes!$1:$1048576,ROW()-1),"")</f>
        <v>1.2693287037035539E-4</v>
      </c>
      <c r="H47" s="2">
        <f>IFERROR(HLOOKUP(lapchart!H47,totallaptimes!$1:$1048576,ROW()-1)-HLOOKUP(lapchart!G47,totallaptimes!$1:$1048576,ROW()-1),"")</f>
        <v>8.8310185185069834E-6</v>
      </c>
      <c r="I47" s="2">
        <f>IFERROR(HLOOKUP(lapchart!I47,totallaptimes!$1:$1048576,ROW()-1)-HLOOKUP(lapchart!H47,totallaptimes!$1:$1048576,ROW()-1),"")</f>
        <v>1.0706018518519267E-4</v>
      </c>
      <c r="J47" s="2">
        <f>IFERROR(HLOOKUP(lapchart!J47,totallaptimes!$1:$1048576,ROW()-1)-HLOOKUP(lapchart!I47,totallaptimes!$1:$1048576,ROW()-1),"")</f>
        <v>2.0682870370380968E-5</v>
      </c>
      <c r="K47" s="2">
        <f>IFERROR(HLOOKUP(lapchart!K47,totallaptimes!$1:$1048576,ROW()-1)-HLOOKUP(lapchart!J47,totallaptimes!$1:$1048576,ROW()-1),"")</f>
        <v>1.2094907407417255E-5</v>
      </c>
      <c r="L47" s="2">
        <f>IFERROR(HLOOKUP(lapchart!L47,totallaptimes!$1:$1048576,ROW()-1)-HLOOKUP(lapchart!K47,totallaptimes!$1:$1048576,ROW()-1),"")</f>
        <v>5.0324074074056813E-5</v>
      </c>
      <c r="M47" s="2">
        <f>IFERROR(HLOOKUP(lapchart!M47,totallaptimes!$1:$1048576,ROW()-1)-HLOOKUP(lapchart!L47,totallaptimes!$1:$1048576,ROW()-1),"")</f>
        <v>4.7268518518522873E-5</v>
      </c>
      <c r="N47" s="2">
        <f>IFERROR(HLOOKUP(lapchart!N47,totallaptimes!$1:$1048576,ROW()-1)-HLOOKUP(lapchart!M47,totallaptimes!$1:$1048576,ROW()-1),"")</f>
        <v>1.1223379629629604E-4</v>
      </c>
      <c r="O47" s="2">
        <f>IFERROR(HLOOKUP(lapchart!O47,totallaptimes!$1:$1048576,ROW()-1)-HLOOKUP(lapchart!N47,totallaptimes!$1:$1048576,ROW()-1),"")</f>
        <v>1.1061342592593587E-4</v>
      </c>
      <c r="P47" s="2">
        <f>IFERROR(HLOOKUP(lapchart!P47,totallaptimes!$1:$1048576,ROW()-1)-HLOOKUP(lapchart!O47,totallaptimes!$1:$1048576,ROW()-1),"")</f>
        <v>8.7106481481476206E-5</v>
      </c>
      <c r="Q47" s="2">
        <f>IFERROR(HLOOKUP(lapchart!Q47,totallaptimes!$1:$1048576,ROW()-1)-HLOOKUP(lapchart!P47,totallaptimes!$1:$1048576,ROW()-1),"")</f>
        <v>5.9039351851877808E-5</v>
      </c>
      <c r="R47" s="2">
        <f>IFERROR(HLOOKUP(lapchart!R47,totallaptimes!$1:$1048576,ROW()-1)-HLOOKUP(lapchart!Q47,totallaptimes!$1:$1048576,ROW()-1),"")</f>
        <v>4.6064814814797406E-5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3.2199074074083789E-5</v>
      </c>
      <c r="E48" s="2">
        <f>IFERROR(HLOOKUP(lapchart!E48,totallaptimes!$1:$1048576,ROW()-1)-HLOOKUP(lapchart!D48,totallaptimes!$1:$1048576,ROW()-1),"")</f>
        <v>3.1550925925931395E-5</v>
      </c>
      <c r="F48" s="2">
        <f>IFERROR(HLOOKUP(lapchart!F48,totallaptimes!$1:$1048576,ROW()-1)-HLOOKUP(lapchart!E48,totallaptimes!$1:$1048576,ROW()-1),"")</f>
        <v>6.1354166666673093E-5</v>
      </c>
      <c r="G48" s="2">
        <f>IFERROR(HLOOKUP(lapchart!G48,totallaptimes!$1:$1048576,ROW()-1)-HLOOKUP(lapchart!F48,totallaptimes!$1:$1048576,ROW()-1),"")</f>
        <v>1.4371527777776172E-4</v>
      </c>
      <c r="H48" s="2">
        <f>IFERROR(HLOOKUP(lapchart!H48,totallaptimes!$1:$1048576,ROW()-1)-HLOOKUP(lapchart!G48,totallaptimes!$1:$1048576,ROW()-1),"")</f>
        <v>6.7013888888772799E-6</v>
      </c>
      <c r="I48" s="2">
        <f>IFERROR(HLOOKUP(lapchart!I48,totallaptimes!$1:$1048576,ROW()-1)-HLOOKUP(lapchart!H48,totallaptimes!$1:$1048576,ROW()-1),"")</f>
        <v>1.0688657407408042E-4</v>
      </c>
      <c r="J48" s="2">
        <f>IFERROR(HLOOKUP(lapchart!J48,totallaptimes!$1:$1048576,ROW()-1)-HLOOKUP(lapchart!I48,totallaptimes!$1:$1048576,ROW()-1),"")</f>
        <v>2.040509259260137E-5</v>
      </c>
      <c r="K48" s="2">
        <f>IFERROR(HLOOKUP(lapchart!K48,totallaptimes!$1:$1048576,ROW()-1)-HLOOKUP(lapchart!J48,totallaptimes!$1:$1048576,ROW()-1),"")</f>
        <v>1.5590277777789707E-5</v>
      </c>
      <c r="L48" s="2">
        <f>IFERROR(HLOOKUP(lapchart!L48,totallaptimes!$1:$1048576,ROW()-1)-HLOOKUP(lapchart!K48,totallaptimes!$1:$1048576,ROW()-1),"")</f>
        <v>4.6921296296277559E-5</v>
      </c>
      <c r="M48" s="2">
        <f>IFERROR(HLOOKUP(lapchart!M48,totallaptimes!$1:$1048576,ROW()-1)-HLOOKUP(lapchart!L48,totallaptimes!$1:$1048576,ROW()-1),"")</f>
        <v>4.3321759259265513E-5</v>
      </c>
      <c r="N48" s="2">
        <f>IFERROR(HLOOKUP(lapchart!N48,totallaptimes!$1:$1048576,ROW()-1)-HLOOKUP(lapchart!M48,totallaptimes!$1:$1048576,ROW()-1),"")</f>
        <v>1.0526620370370637E-4</v>
      </c>
      <c r="O48" s="2">
        <f>IFERROR(HLOOKUP(lapchart!O48,totallaptimes!$1:$1048576,ROW()-1)-HLOOKUP(lapchart!N48,totallaptimes!$1:$1048576,ROW()-1),"")</f>
        <v>1.4107638888889718E-4</v>
      </c>
      <c r="P48" s="2">
        <f>IFERROR(HLOOKUP(lapchart!P48,totallaptimes!$1:$1048576,ROW()-1)-HLOOKUP(lapchart!O48,totallaptimes!$1:$1048576,ROW()-1),"")</f>
        <v>9.2511574074069514E-5</v>
      </c>
      <c r="Q48" s="2">
        <f>IFERROR(HLOOKUP(lapchart!Q48,totallaptimes!$1:$1048576,ROW()-1)-HLOOKUP(lapchart!P48,totallaptimes!$1:$1048576,ROW()-1),"")</f>
        <v>3.3541666666692116E-5</v>
      </c>
      <c r="R48" s="2">
        <f>IFERROR(HLOOKUP(lapchart!R48,totallaptimes!$1:$1048576,ROW()-1)-HLOOKUP(lapchart!Q48,totallaptimes!$1:$1048576,ROW()-1),"")</f>
        <v>2.5254629629607728E-5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5.4270833333341928E-5</v>
      </c>
      <c r="E49" s="2">
        <f>IFERROR(HLOOKUP(lapchart!E49,totallaptimes!$1:$1048576,ROW()-1)-HLOOKUP(lapchart!D49,totallaptimes!$1:$1048576,ROW()-1),"")</f>
        <v>3.4629629629634451E-5</v>
      </c>
      <c r="F49" s="2">
        <f>IFERROR(HLOOKUP(lapchart!F49,totallaptimes!$1:$1048576,ROW()-1)-HLOOKUP(lapchart!E49,totallaptimes!$1:$1048576,ROW()-1),"")</f>
        <v>5.8020833333338739E-5</v>
      </c>
      <c r="G49" s="2">
        <f>IFERROR(HLOOKUP(lapchart!G49,totallaptimes!$1:$1048576,ROW()-1)-HLOOKUP(lapchart!F49,totallaptimes!$1:$1048576,ROW()-1),"")</f>
        <v>1.5674768518517124E-4</v>
      </c>
      <c r="H49" s="2">
        <f>IFERROR(HLOOKUP(lapchart!H49,totallaptimes!$1:$1048576,ROW()-1)-HLOOKUP(lapchart!G49,totallaptimes!$1:$1048576,ROW()-1),"")</f>
        <v>8.0092592592492795E-6</v>
      </c>
      <c r="I49" s="2">
        <f>IFERROR(HLOOKUP(lapchart!I49,totallaptimes!$1:$1048576,ROW()-1)-HLOOKUP(lapchart!H49,totallaptimes!$1:$1048576,ROW()-1),"")</f>
        <v>1.0745370370370683E-4</v>
      </c>
      <c r="J49" s="2">
        <f>IFERROR(HLOOKUP(lapchart!J49,totallaptimes!$1:$1048576,ROW()-1)-HLOOKUP(lapchart!I49,totallaptimes!$1:$1048576,ROW()-1),"")</f>
        <v>1.7881944444457509E-5</v>
      </c>
      <c r="K49" s="2">
        <f>IFERROR(HLOOKUP(lapchart!K49,totallaptimes!$1:$1048576,ROW()-1)-HLOOKUP(lapchart!J49,totallaptimes!$1:$1048576,ROW()-1),"")</f>
        <v>2.6550925925933333E-5</v>
      </c>
      <c r="L49" s="2">
        <f>IFERROR(HLOOKUP(lapchart!L49,totallaptimes!$1:$1048576,ROW()-1)-HLOOKUP(lapchart!K49,totallaptimes!$1:$1048576,ROW()-1),"")</f>
        <v>3.9270833333313049E-5</v>
      </c>
      <c r="M49" s="2">
        <f>IFERROR(HLOOKUP(lapchart!M49,totallaptimes!$1:$1048576,ROW()-1)-HLOOKUP(lapchart!L49,totallaptimes!$1:$1048576,ROW()-1),"")</f>
        <v>3.4143518518527094E-5</v>
      </c>
      <c r="N49" s="2">
        <f>IFERROR(HLOOKUP(lapchart!N49,totallaptimes!$1:$1048576,ROW()-1)-HLOOKUP(lapchart!M49,totallaptimes!$1:$1048576,ROW()-1),"")</f>
        <v>1.0222222222222577E-4</v>
      </c>
      <c r="O49" s="2">
        <f>IFERROR(HLOOKUP(lapchart!O49,totallaptimes!$1:$1048576,ROW()-1)-HLOOKUP(lapchart!N49,totallaptimes!$1:$1048576,ROW()-1),"")</f>
        <v>1.8215277777778455E-4</v>
      </c>
      <c r="P49" s="2">
        <f>IFERROR(HLOOKUP(lapchart!P49,totallaptimes!$1:$1048576,ROW()-1)-HLOOKUP(lapchart!O49,totallaptimes!$1:$1048576,ROW()-1),"")</f>
        <v>8.0324074074072938E-5</v>
      </c>
      <c r="Q49" s="2">
        <f>IFERROR(HLOOKUP(lapchart!Q49,totallaptimes!$1:$1048576,ROW()-1)-HLOOKUP(lapchart!P49,totallaptimes!$1:$1048576,ROW()-1),"")</f>
        <v>4.3738425925927971E-5</v>
      </c>
      <c r="R49" s="2">
        <f>IFERROR(HLOOKUP(lapchart!R49,totallaptimes!$1:$1048576,ROW()-1)-HLOOKUP(lapchart!Q49,totallaptimes!$1:$1048576,ROW()-1),"")</f>
        <v>2.0943287037038932E-4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6.6307870370381494E-5</v>
      </c>
      <c r="E50" s="2">
        <f>IFERROR(HLOOKUP(lapchart!E50,totallaptimes!$1:$1048576,ROW()-1)-HLOOKUP(lapchart!D50,totallaptimes!$1:$1048576,ROW()-1),"")</f>
        <v>3.2592592592597946E-5</v>
      </c>
      <c r="F50" s="2">
        <f>IFERROR(HLOOKUP(lapchart!F50,totallaptimes!$1:$1048576,ROW()-1)-HLOOKUP(lapchart!E50,totallaptimes!$1:$1048576,ROW()-1),"")</f>
        <v>6.0219907407406403E-5</v>
      </c>
      <c r="G50" s="2">
        <f>IFERROR(HLOOKUP(lapchart!G50,totallaptimes!$1:$1048576,ROW()-1)-HLOOKUP(lapchart!F50,totallaptimes!$1:$1048576,ROW()-1),"")</f>
        <v>1.620023148148006E-4</v>
      </c>
      <c r="H50" s="2">
        <f>IFERROR(HLOOKUP(lapchart!H50,totallaptimes!$1:$1048576,ROW()-1)-HLOOKUP(lapchart!G50,totallaptimes!$1:$1048576,ROW()-1),"")</f>
        <v>7.8356481481439699E-6</v>
      </c>
      <c r="I50" s="2">
        <f>IFERROR(HLOOKUP(lapchart!I50,totallaptimes!$1:$1048576,ROW()-1)-HLOOKUP(lapchart!H50,totallaptimes!$1:$1048576,ROW()-1),"")</f>
        <v>1.1001157407407314E-4</v>
      </c>
      <c r="J50" s="2">
        <f>IFERROR(HLOOKUP(lapchart!J50,totallaptimes!$1:$1048576,ROW()-1)-HLOOKUP(lapchart!I50,totallaptimes!$1:$1048576,ROW()-1),"")</f>
        <v>1.7210648148163754E-5</v>
      </c>
      <c r="K50" s="2">
        <f>IFERROR(HLOOKUP(lapchart!K50,totallaptimes!$1:$1048576,ROW()-1)-HLOOKUP(lapchart!J50,totallaptimes!$1:$1048576,ROW()-1),"")</f>
        <v>3.5497685185188754E-5</v>
      </c>
      <c r="L50" s="2">
        <f>IFERROR(HLOOKUP(lapchart!L50,totallaptimes!$1:$1048576,ROW()-1)-HLOOKUP(lapchart!K50,totallaptimes!$1:$1048576,ROW()-1),"")</f>
        <v>3.394675925923879E-5</v>
      </c>
      <c r="M50" s="2">
        <f>IFERROR(HLOOKUP(lapchart!M50,totallaptimes!$1:$1048576,ROW()-1)-HLOOKUP(lapchart!L50,totallaptimes!$1:$1048576,ROW()-1),"")</f>
        <v>2.3622685185194225E-5</v>
      </c>
      <c r="N50" s="2">
        <f>IFERROR(HLOOKUP(lapchart!N50,totallaptimes!$1:$1048576,ROW()-1)-HLOOKUP(lapchart!M50,totallaptimes!$1:$1048576,ROW()-1),"")</f>
        <v>9.8333333333339157E-5</v>
      </c>
      <c r="O50" s="2">
        <f>IFERROR(HLOOKUP(lapchart!O50,totallaptimes!$1:$1048576,ROW()-1)-HLOOKUP(lapchart!N50,totallaptimes!$1:$1048576,ROW()-1),"")</f>
        <v>2.1027777777778145E-4</v>
      </c>
      <c r="P50" s="2">
        <f>IFERROR(HLOOKUP(lapchart!P50,totallaptimes!$1:$1048576,ROW()-1)-HLOOKUP(lapchart!O50,totallaptimes!$1:$1048576,ROW()-1),"")</f>
        <v>8.2361111111116381E-5</v>
      </c>
      <c r="Q50" s="2">
        <f>IFERROR(HLOOKUP(lapchart!Q50,totallaptimes!$1:$1048576,ROW()-1)-HLOOKUP(lapchart!P50,totallaptimes!$1:$1048576,ROW()-1),"")</f>
        <v>6.1226851851836628E-6</v>
      </c>
      <c r="R50" s="2">
        <f>IFERROR(HLOOKUP(lapchart!R50,totallaptimes!$1:$1048576,ROW()-1)-HLOOKUP(lapchart!Q50,totallaptimes!$1:$1048576,ROW()-1),"")</f>
        <v>2.2085648148149895E-4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7.8055555555567313E-5</v>
      </c>
      <c r="E51" s="2">
        <f>IFERROR(HLOOKUP(lapchart!E51,totallaptimes!$1:$1048576,ROW()-1)-HLOOKUP(lapchart!D51,totallaptimes!$1:$1048576,ROW()-1),"")</f>
        <v>3.740740740740961E-5</v>
      </c>
      <c r="F51" s="2">
        <f>IFERROR(HLOOKUP(lapchart!F51,totallaptimes!$1:$1048576,ROW()-1)-HLOOKUP(lapchart!E51,totallaptimes!$1:$1048576,ROW()-1),"")</f>
        <v>6.1064814814819346E-5</v>
      </c>
      <c r="G51" s="2">
        <f>IFERROR(HLOOKUP(lapchart!G51,totallaptimes!$1:$1048576,ROW()-1)-HLOOKUP(lapchart!F51,totallaptimes!$1:$1048576,ROW()-1),"")</f>
        <v>1.60416666666649E-4</v>
      </c>
      <c r="H51" s="2">
        <f>IFERROR(HLOOKUP(lapchart!H51,totallaptimes!$1:$1048576,ROW()-1)-HLOOKUP(lapchart!G51,totallaptimes!$1:$1048576,ROW()-1),"")</f>
        <v>9.3865740740731174E-6</v>
      </c>
      <c r="I51" s="2">
        <f>IFERROR(HLOOKUP(lapchart!I51,totallaptimes!$1:$1048576,ROW()-1)-HLOOKUP(lapchart!H51,totallaptimes!$1:$1048576,ROW()-1),"")</f>
        <v>1.1658564814814171E-4</v>
      </c>
      <c r="J51" s="2">
        <f>IFERROR(HLOOKUP(lapchart!J51,totallaptimes!$1:$1048576,ROW()-1)-HLOOKUP(lapchart!I51,totallaptimes!$1:$1048576,ROW()-1),"")</f>
        <v>1.6493055555573399E-5</v>
      </c>
      <c r="K51" s="2">
        <f>IFERROR(HLOOKUP(lapchart!K51,totallaptimes!$1:$1048576,ROW()-1)-HLOOKUP(lapchart!J51,totallaptimes!$1:$1048576,ROW()-1),"")</f>
        <v>4.3993055555559268E-5</v>
      </c>
      <c r="L51" s="2">
        <f>IFERROR(HLOOKUP(lapchart!L51,totallaptimes!$1:$1048576,ROW()-1)-HLOOKUP(lapchart!K51,totallaptimes!$1:$1048576,ROW()-1),"")</f>
        <v>2.4340277777756825E-5</v>
      </c>
      <c r="M51" s="2">
        <f>IFERROR(HLOOKUP(lapchart!M51,totallaptimes!$1:$1048576,ROW()-1)-HLOOKUP(lapchart!L51,totallaptimes!$1:$1048576,ROW()-1),"")</f>
        <v>1.7418981481491513E-5</v>
      </c>
      <c r="N51" s="2">
        <f>IFERROR(HLOOKUP(lapchart!N51,totallaptimes!$1:$1048576,ROW()-1)-HLOOKUP(lapchart!M51,totallaptimes!$1:$1048576,ROW()-1),"")</f>
        <v>9.3888888888893351E-5</v>
      </c>
      <c r="O51" s="2">
        <f>IFERROR(HLOOKUP(lapchart!O51,totallaptimes!$1:$1048576,ROW()-1)-HLOOKUP(lapchart!N51,totallaptimes!$1:$1048576,ROW()-1),"")</f>
        <v>2.3681712962963369E-4</v>
      </c>
      <c r="P51" s="2">
        <f>IFERROR(HLOOKUP(lapchart!P51,totallaptimes!$1:$1048576,ROW()-1)-HLOOKUP(lapchart!O51,totallaptimes!$1:$1048576,ROW()-1),"")</f>
        <v>7.1215277777779418E-5</v>
      </c>
      <c r="Q51" s="2">
        <f>IFERROR(HLOOKUP(lapchart!Q51,totallaptimes!$1:$1048576,ROW()-1)-HLOOKUP(lapchart!P51,totallaptimes!$1:$1048576,ROW()-1),"")</f>
        <v>2.828703703704194E-5</v>
      </c>
      <c r="R51" s="2">
        <f>IFERROR(HLOOKUP(lapchart!R51,totallaptimes!$1:$1048576,ROW()-1)-HLOOKUP(lapchart!Q51,totallaptimes!$1:$1048576,ROW()-1),"")</f>
        <v>1.8850694444445815E-4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2.4725694444444751E-4</v>
      </c>
      <c r="D52" s="2">
        <f>IFERROR(HLOOKUP(lapchart!D52,totallaptimes!$1:$1048576,ROW()-1)-HLOOKUP(lapchart!C52,totallaptimes!$1:$1048576,ROW()-1),"")</f>
        <v>8.0277777777790216E-5</v>
      </c>
      <c r="E52" s="2">
        <f>IFERROR(HLOOKUP(lapchart!E52,totallaptimes!$1:$1048576,ROW()-1)-HLOOKUP(lapchart!D52,totallaptimes!$1:$1048576,ROW()-1),"")</f>
        <v>4.0381944444445317E-5</v>
      </c>
      <c r="F52" s="2">
        <f>IFERROR(HLOOKUP(lapchart!F52,totallaptimes!$1:$1048576,ROW()-1)-HLOOKUP(lapchart!E52,totallaptimes!$1:$1048576,ROW()-1),"")</f>
        <v>6.1342592592598943E-5</v>
      </c>
      <c r="G52" s="2">
        <f>IFERROR(HLOOKUP(lapchart!G52,totallaptimes!$1:$1048576,ROW()-1)-HLOOKUP(lapchart!F52,totallaptimes!$1:$1048576,ROW()-1),"")</f>
        <v>1.6089120370368221E-4</v>
      </c>
      <c r="H52" s="2">
        <f>IFERROR(HLOOKUP(lapchart!H52,totallaptimes!$1:$1048576,ROW()-1)-HLOOKUP(lapchart!G52,totallaptimes!$1:$1048576,ROW()-1),"")</f>
        <v>7.8472222222250587E-6</v>
      </c>
      <c r="I52" s="2">
        <f>IFERROR(HLOOKUP(lapchart!I52,totallaptimes!$1:$1048576,ROW()-1)-HLOOKUP(lapchart!H52,totallaptimes!$1:$1048576,ROW()-1),"")</f>
        <v>1.2596064814814067E-4</v>
      </c>
      <c r="J52" s="2">
        <f>IFERROR(HLOOKUP(lapchart!J52,totallaptimes!$1:$1048576,ROW()-1)-HLOOKUP(lapchart!I52,totallaptimes!$1:$1048576,ROW()-1),"")</f>
        <v>1.248842592594529E-5</v>
      </c>
      <c r="K52" s="2">
        <f>IFERROR(HLOOKUP(lapchart!K52,totallaptimes!$1:$1048576,ROW()-1)-HLOOKUP(lapchart!J52,totallaptimes!$1:$1048576,ROW()-1),"")</f>
        <v>5.6805555555553E-5</v>
      </c>
      <c r="L52" s="2">
        <f>IFERROR(HLOOKUP(lapchart!L52,totallaptimes!$1:$1048576,ROW()-1)-HLOOKUP(lapchart!K52,totallaptimes!$1:$1048576,ROW()-1),"")</f>
        <v>1.203703703701875E-5</v>
      </c>
      <c r="M52" s="2">
        <f>IFERROR(HLOOKUP(lapchart!M52,totallaptimes!$1:$1048576,ROW()-1)-HLOOKUP(lapchart!L52,totallaptimes!$1:$1048576,ROW()-1),"")</f>
        <v>1.1678240740754797E-5</v>
      </c>
      <c r="N52" s="2">
        <f>IFERROR(HLOOKUP(lapchart!N52,totallaptimes!$1:$1048576,ROW()-1)-HLOOKUP(lapchart!M52,totallaptimes!$1:$1048576,ROW()-1),"")</f>
        <v>9.1932870370368958E-5</v>
      </c>
      <c r="O52" s="2">
        <f>IFERROR(HLOOKUP(lapchart!O52,totallaptimes!$1:$1048576,ROW()-1)-HLOOKUP(lapchart!N52,totallaptimes!$1:$1048576,ROW()-1),"")</f>
        <v>2.5471064814815148E-4</v>
      </c>
      <c r="P52" s="2">
        <f>IFERROR(HLOOKUP(lapchart!P52,totallaptimes!$1:$1048576,ROW()-1)-HLOOKUP(lapchart!O52,totallaptimes!$1:$1048576,ROW()-1),"")</f>
        <v>4.9155092592595429E-5</v>
      </c>
      <c r="Q52" s="2">
        <f>IFERROR(HLOOKUP(lapchart!Q52,totallaptimes!$1:$1048576,ROW()-1)-HLOOKUP(lapchart!P52,totallaptimes!$1:$1048576,ROW()-1),"")</f>
        <v>5.6087962962969584E-5</v>
      </c>
      <c r="R52" s="2">
        <f>IFERROR(HLOOKUP(lapchart!R52,totallaptimes!$1:$1048576,ROW()-1)-HLOOKUP(lapchart!Q52,totallaptimes!$1:$1048576,ROW()-1),"")</f>
        <v>1.6474537037038106E-4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2.4824074074074332E-4</v>
      </c>
      <c r="D53" s="2">
        <f>IFERROR(HLOOKUP(lapchart!D53,totallaptimes!$1:$1048576,ROW()-1)-HLOOKUP(lapchart!C53,totallaptimes!$1:$1048576,ROW()-1),"")</f>
        <v>7.6261574074087957E-5</v>
      </c>
      <c r="E53" s="2">
        <f>IFERROR(HLOOKUP(lapchart!E53,totallaptimes!$1:$1048576,ROW()-1)-HLOOKUP(lapchart!D53,totallaptimes!$1:$1048576,ROW()-1),"")</f>
        <v>4.6863425925920688E-5</v>
      </c>
      <c r="F53" s="2">
        <f>IFERROR(HLOOKUP(lapchart!F53,totallaptimes!$1:$1048576,ROW()-1)-HLOOKUP(lapchart!E53,totallaptimes!$1:$1048576,ROW()-1),"")</f>
        <v>5.655092592593558E-5</v>
      </c>
      <c r="G53" s="2">
        <f>IFERROR(HLOOKUP(lapchart!G53,totallaptimes!$1:$1048576,ROW()-1)-HLOOKUP(lapchart!F53,totallaptimes!$1:$1048576,ROW()-1),"")</f>
        <v>1.6399305555553356E-4</v>
      </c>
      <c r="H53" s="2">
        <f>IFERROR(HLOOKUP(lapchart!H53,totallaptimes!$1:$1048576,ROW()-1)-HLOOKUP(lapchart!G53,totallaptimes!$1:$1048576,ROW()-1),"")</f>
        <v>8.4027777777842538E-6</v>
      </c>
      <c r="I53" s="2">
        <f>IFERROR(HLOOKUP(lapchart!I53,totallaptimes!$1:$1048576,ROW()-1)-HLOOKUP(lapchart!H53,totallaptimes!$1:$1048576,ROW()-1),"")</f>
        <v>1.2738425925924723E-4</v>
      </c>
      <c r="J53" s="2">
        <f>IFERROR(HLOOKUP(lapchart!J53,totallaptimes!$1:$1048576,ROW()-1)-HLOOKUP(lapchart!I53,totallaptimes!$1:$1048576,ROW()-1),"")</f>
        <v>1.1053240740764581E-5</v>
      </c>
      <c r="K53" s="2">
        <f>IFERROR(HLOOKUP(lapchart!K53,totallaptimes!$1:$1048576,ROW()-1)-HLOOKUP(lapchart!J53,totallaptimes!$1:$1048576,ROW()-1),"")</f>
        <v>6.9293981481456657E-5</v>
      </c>
      <c r="L53" s="2">
        <f>IFERROR(HLOOKUP(lapchart!L53,totallaptimes!$1:$1048576,ROW()-1)-HLOOKUP(lapchart!K53,totallaptimes!$1:$1048576,ROW()-1),"")</f>
        <v>1.1064814814831792E-5</v>
      </c>
      <c r="M53" s="2">
        <f>IFERROR(HLOOKUP(lapchart!M53,totallaptimes!$1:$1048576,ROW()-1)-HLOOKUP(lapchart!L53,totallaptimes!$1:$1048576,ROW()-1),"")</f>
        <v>3.0902777777772061E-6</v>
      </c>
      <c r="N53" s="2">
        <f>IFERROR(HLOOKUP(lapchart!N53,totallaptimes!$1:$1048576,ROW()-1)-HLOOKUP(lapchart!M53,totallaptimes!$1:$1048576,ROW()-1),"")</f>
        <v>8.4618055555554794E-5</v>
      </c>
      <c r="O53" s="2">
        <f>IFERROR(HLOOKUP(lapchart!O53,totallaptimes!$1:$1048576,ROW()-1)-HLOOKUP(lapchart!N53,totallaptimes!$1:$1048576,ROW()-1),"")</f>
        <v>2.8270833333333273E-4</v>
      </c>
      <c r="P53" s="2">
        <f>IFERROR(HLOOKUP(lapchart!P53,totallaptimes!$1:$1048576,ROW()-1)-HLOOKUP(lapchart!O53,totallaptimes!$1:$1048576,ROW()-1),"")</f>
        <v>1.2210648148151815E-5</v>
      </c>
      <c r="Q53" s="2">
        <f>IFERROR(HLOOKUP(lapchart!Q53,totallaptimes!$1:$1048576,ROW()-1)-HLOOKUP(lapchart!P53,totallaptimes!$1:$1048576,ROW()-1),"")</f>
        <v>1.1255787037037918E-4</v>
      </c>
      <c r="R53" s="2">
        <f>IFERROR(HLOOKUP(lapchart!R53,totallaptimes!$1:$1048576,ROW()-1)-HLOOKUP(lapchart!Q53,totallaptimes!$1:$1048576,ROW()-1),"")</f>
        <v>1.1732638888890118E-4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2.8851851851852128E-4</v>
      </c>
      <c r="D54" s="2">
        <f>IFERROR(HLOOKUP(lapchart!D54,totallaptimes!$1:$1048576,ROW()-1)-HLOOKUP(lapchart!C54,totallaptimes!$1:$1048576,ROW()-1),"")</f>
        <v>6.0057870370389121E-5</v>
      </c>
      <c r="E54" s="2">
        <f>IFERROR(HLOOKUP(lapchart!E54,totallaptimes!$1:$1048576,ROW()-1)-HLOOKUP(lapchart!D54,totallaptimes!$1:$1048576,ROW()-1),"")</f>
        <v>5.2951388888881901E-5</v>
      </c>
      <c r="F54" s="2">
        <f>IFERROR(HLOOKUP(lapchart!F54,totallaptimes!$1:$1048576,ROW()-1)-HLOOKUP(lapchart!E54,totallaptimes!$1:$1048576,ROW()-1),"")</f>
        <v>5.5162037037044531E-5</v>
      </c>
      <c r="G54" s="2">
        <f>IFERROR(HLOOKUP(lapchart!G54,totallaptimes!$1:$1048576,ROW()-1)-HLOOKUP(lapchart!F54,totallaptimes!$1:$1048576,ROW()-1),"")</f>
        <v>1.6413194444442336E-4</v>
      </c>
      <c r="H54" s="2">
        <f>IFERROR(HLOOKUP(lapchart!H54,totallaptimes!$1:$1048576,ROW()-1)-HLOOKUP(lapchart!G54,totallaptimes!$1:$1048576,ROW()-1),"")</f>
        <v>8.8194444444536502E-6</v>
      </c>
      <c r="I54" s="2">
        <f>IFERROR(HLOOKUP(lapchart!I54,totallaptimes!$1:$1048576,ROW()-1)-HLOOKUP(lapchart!H54,totallaptimes!$1:$1048576,ROW()-1),"")</f>
        <v>1.2892361111109529E-4</v>
      </c>
      <c r="J54" s="2">
        <f>IFERROR(HLOOKUP(lapchart!J54,totallaptimes!$1:$1048576,ROW()-1)-HLOOKUP(lapchart!I54,totallaptimes!$1:$1048576,ROW()-1),"")</f>
        <v>1.365740740743443E-5</v>
      </c>
      <c r="K54" s="2">
        <f>IFERROR(HLOOKUP(lapchart!K54,totallaptimes!$1:$1048576,ROW()-1)-HLOOKUP(lapchart!J54,totallaptimes!$1:$1048576,ROW()-1),"")</f>
        <v>6.9594907407377615E-5</v>
      </c>
      <c r="L54" s="2">
        <f>IFERROR(HLOOKUP(lapchart!L54,totallaptimes!$1:$1048576,ROW()-1)-HLOOKUP(lapchart!K54,totallaptimes!$1:$1048576,ROW()-1),"")</f>
        <v>1.7916666666686898E-5</v>
      </c>
      <c r="M54" s="2">
        <f>IFERROR(HLOOKUP(lapchart!M54,totallaptimes!$1:$1048576,ROW()-1)-HLOOKUP(lapchart!L54,totallaptimes!$1:$1048576,ROW()-1),"")</f>
        <v>1.5462962962960181E-5</v>
      </c>
      <c r="N54" s="2">
        <f>IFERROR(HLOOKUP(lapchart!N54,totallaptimes!$1:$1048576,ROW()-1)-HLOOKUP(lapchart!M54,totallaptimes!$1:$1048576,ROW()-1),"")</f>
        <v>6.329861111110946E-5</v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11</v>
      </c>
      <c r="F5">
        <f t="shared" ca="1" si="1"/>
        <v>16</v>
      </c>
      <c r="G5">
        <f t="shared" ca="1" si="2"/>
        <v>29</v>
      </c>
      <c r="H5">
        <f t="shared" ca="1" si="3"/>
        <v>7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55</v>
      </c>
      <c r="F6">
        <f t="shared" ca="1" si="1"/>
        <v>6</v>
      </c>
      <c r="G6">
        <f t="shared" ca="1" si="2"/>
        <v>19</v>
      </c>
      <c r="H6">
        <f t="shared" ca="1" si="3"/>
        <v>-8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5</v>
      </c>
      <c r="F7">
        <f t="shared" ca="1" si="1"/>
        <v>14</v>
      </c>
      <c r="G7">
        <f t="shared" ca="1" si="2"/>
        <v>26</v>
      </c>
      <c r="H7">
        <f t="shared" ca="1" si="3"/>
        <v>8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>
        <f t="shared" ca="1" si="0"/>
        <v>16</v>
      </c>
      <c r="E8" cm="1">
        <f t="array" aca="1" ref="E8" ca="1">IFERROR(IF(D8=1,"",INDEX(lapchart!$B:$U,B8+1,D8-1)),"")</f>
        <v>88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>
        <f t="shared" ca="1" si="1"/>
        <v>16</v>
      </c>
      <c r="G11">
        <f t="shared" ca="1" si="2"/>
        <v>45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3</v>
      </c>
      <c r="F12">
        <f t="shared" ca="1" si="1"/>
        <v>8</v>
      </c>
      <c r="G12">
        <f t="shared" ca="1" si="2"/>
        <v>7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11</v>
      </c>
      <c r="F13">
        <f t="shared" ca="1" si="1"/>
        <v>16</v>
      </c>
      <c r="G13">
        <f t="shared" ca="1" si="2"/>
        <v>25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18</v>
      </c>
      <c r="F20">
        <f t="shared" ca="1" si="1"/>
        <v>12</v>
      </c>
      <c r="G20">
        <f t="shared" ca="1" si="2"/>
        <v>19</v>
      </c>
      <c r="H20">
        <f t="shared" ca="1" si="3"/>
        <v>-5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s="4">
        <v>0.72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10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7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23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88</v>
      </c>
      <c r="K16" s="1"/>
    </row>
    <row r="17" spans="1:11" x14ac:dyDescent="0.25">
      <c r="A17">
        <v>16</v>
      </c>
      <c r="B17">
        <v>5</v>
      </c>
      <c r="K17" s="1"/>
    </row>
    <row r="18" spans="1:11" x14ac:dyDescent="0.25">
      <c r="A18">
        <v>17</v>
      </c>
      <c r="B18">
        <v>11</v>
      </c>
      <c r="K18" s="1"/>
    </row>
    <row r="19" spans="1:11" x14ac:dyDescent="0.25">
      <c r="A19" t="s">
        <v>113</v>
      </c>
      <c r="B19">
        <v>99</v>
      </c>
      <c r="K19" s="1"/>
    </row>
    <row r="20" spans="1:11" x14ac:dyDescent="0.25">
      <c r="A20" t="s">
        <v>113</v>
      </c>
      <c r="B20">
        <v>8</v>
      </c>
      <c r="K20" s="1"/>
    </row>
    <row r="21" spans="1:11" x14ac:dyDescent="0.25">
      <c r="A21" t="s">
        <v>113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L21"/>
  <sheetViews>
    <sheetView tabSelected="1" workbookViewId="0">
      <selection activeCell="K2" sqref="K2:K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55</v>
      </c>
      <c r="B1" t="s">
        <v>114</v>
      </c>
      <c r="C1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8" t="s">
        <v>123</v>
      </c>
      <c r="L1" s="8" t="s">
        <v>124</v>
      </c>
    </row>
    <row r="2" spans="1:12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1</v>
      </c>
      <c r="H2" cm="1">
        <f t="array" ref="H2">IFERROR(INDEX(pitstop!D:D,SMALL(IF(pitstop!A:A=A2,ROW(pitstop!A:A),""),1)),"")</f>
        <v>12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32</v>
      </c>
      <c r="K2">
        <f>IFERROR((C2-B2)*-1,"")</f>
        <v>0</v>
      </c>
      <c r="L2">
        <f t="shared" ref="L2:L21" si="0">IF(C2=1,25,IF(C2=2,18,IF(C2=3,15,IF(C2=4,12,IF(C2=5,10,IF(C2=6,8,IF(C2=7,6,IF(C2=8,4,IF(C2=9,2,IF(C2=10,1,0))))))))))</f>
        <v>6</v>
      </c>
    </row>
    <row r="3" spans="1:12" x14ac:dyDescent="0.25">
      <c r="A3">
        <v>4</v>
      </c>
      <c r="B3">
        <f>MATCH(A3,lapchart!$B$2:$U$2,0)</f>
        <v>8</v>
      </c>
      <c r="C3">
        <f>INDEX(finalstanding!A:A,MATCH(compoundchange!A3,finalstanding!B:B,0))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13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22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17</v>
      </c>
      <c r="K3">
        <f t="shared" ref="K3:K21" si="1">IFERROR((C3-B3)*-1,"")</f>
        <v>-3</v>
      </c>
      <c r="L3">
        <f t="shared" si="0"/>
        <v>0</v>
      </c>
    </row>
    <row r="4" spans="1:12" x14ac:dyDescent="0.25">
      <c r="A4">
        <v>5</v>
      </c>
      <c r="B4">
        <f>MATCH(A4,lapchart!$B$2:$U$2,0)</f>
        <v>6</v>
      </c>
      <c r="C4">
        <f>INDEX(finalstanding!A:A,MATCH(compoundchange!A4,finalstanding!B:B,0))</f>
        <v>16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1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20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14</v>
      </c>
      <c r="K4">
        <f t="shared" si="1"/>
        <v>-10</v>
      </c>
      <c r="L4">
        <f t="shared" si="0"/>
        <v>0</v>
      </c>
    </row>
    <row r="5" spans="1:12" x14ac:dyDescent="0.25">
      <c r="A5">
        <v>7</v>
      </c>
      <c r="B5">
        <f>MATCH(A5,lapchart!$B$2:$U$2,0)</f>
        <v>12</v>
      </c>
      <c r="C5">
        <f>INDEX(finalstanding!A:A,MATCH(compoundchange!A5,finalstanding!B:B,0))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1</v>
      </c>
      <c r="H5" cm="1">
        <f t="array" ref="H5">IFERROR(INDEX(pitstop!D:D,SMALL(IF(pitstop!A:A=A5,ROW(pitstop!A:A),""),1)),"")</f>
        <v>17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f t="shared" si="1"/>
        <v>4</v>
      </c>
      <c r="L5">
        <f t="shared" si="0"/>
        <v>4</v>
      </c>
    </row>
    <row r="6" spans="1:12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51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 t="str">
        <f t="shared" si="1"/>
        <v/>
      </c>
      <c r="L6">
        <f t="shared" si="0"/>
        <v>0</v>
      </c>
    </row>
    <row r="7" spans="1:12" x14ac:dyDescent="0.25">
      <c r="A7">
        <v>10</v>
      </c>
      <c r="B7">
        <f>MATCH(A7,lapchart!$B$2:$U$2,0)</f>
        <v>5</v>
      </c>
      <c r="C7">
        <f>INDEX(finalstanding!A:A,MATCH(compoundchange!A7,finalstanding!B:B,0))</f>
        <v>4</v>
      </c>
      <c r="D7">
        <f>COUNTIF(pitstop!A:A, A7)</f>
        <v>1</v>
      </c>
      <c r="E7" cm="1">
        <f t="array" ref="E7">IFERROR(INDEX(pitstop!H:H,SMALL(IF(pitstop!A:A=A7,ROW(pitstop!A:A),""),COLUMNS($E$1:E6))),"")</f>
        <v>2</v>
      </c>
      <c r="F7" cm="1">
        <f t="array" ref="F7">IFERROR(IFERROR(INDEX(pitstop!H:H,SMALL(IF(pitstop!A:A=A7,ROW(pitstop!A:A),""),COLUMNS($E$1:F6))),INDEX(pitstop!I:I,SMALL(IF(pitstop!A:A=A7,ROW(pitstop!A:A),""),COLUMNS($E$1:E6)))),"")</f>
        <v>1</v>
      </c>
      <c r="G7" cm="1">
        <f t="array" ref="G7">IFERROR(INDEX(pitstop!I:I,SMALL(IF(pitstop!A:A=A7,ROW(pitstop!A:A),""),COLUMNS($E$1:F6))),F7)</f>
        <v>1</v>
      </c>
      <c r="H7" cm="1">
        <f t="array" ref="H7">IFERROR(INDEX(pitstop!D:D,SMALL(IF(pitstop!A:A=A7,ROW(pitstop!A:A),""),1)),"")</f>
        <v>12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f t="shared" si="1"/>
        <v>1</v>
      </c>
      <c r="L7">
        <f t="shared" si="0"/>
        <v>12</v>
      </c>
    </row>
    <row r="8" spans="1:12" x14ac:dyDescent="0.25">
      <c r="A8">
        <v>11</v>
      </c>
      <c r="B8">
        <f>MATCH(A8,lapchart!$B$2:$U$2,0)</f>
        <v>15</v>
      </c>
      <c r="C8">
        <f>INDEX(finalstanding!A:A,MATCH(compoundchange!A8,finalstanding!B:B,0))</f>
        <v>17</v>
      </c>
      <c r="D8">
        <f>COUNTIF(pitstop!A:A, A8)</f>
        <v>3</v>
      </c>
      <c r="E8" cm="1">
        <f t="array" ref="E8">IFERROR(INDEX(pitstop!H:H,SMALL(IF(pitstop!A:A=A8,ROW(pitstop!A:A),""),COLUMNS($E$1:E7))),"")</f>
        <v>2</v>
      </c>
      <c r="F8" cm="1">
        <f t="array" ref="F8">IFERROR(IFERROR(INDEX(pitstop!H:H,SMALL(IF(pitstop!A:A=A8,ROW(pitstop!A:A),""),COLUMNS($E$1:F7))),INDEX(pitstop!I:I,SMALL(IF(pitstop!A:A=A8,ROW(pitstop!A:A),""),COLUMNS($E$1:E7)))),"")</f>
        <v>1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-2</v>
      </c>
      <c r="L8">
        <f t="shared" si="0"/>
        <v>0</v>
      </c>
    </row>
    <row r="9" spans="1:12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1</v>
      </c>
      <c r="H9" cm="1">
        <f t="array" ref="H9">IFERROR(INDEX(pitstop!D:D,SMALL(IF(pitstop!A:A=A9,ROW(pitstop!A:A),""),1)),"")</f>
        <v>13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31</v>
      </c>
      <c r="K9">
        <f t="shared" si="1"/>
        <v>0</v>
      </c>
      <c r="L9">
        <f t="shared" si="0"/>
        <v>15</v>
      </c>
    </row>
    <row r="10" spans="1:12" x14ac:dyDescent="0.25">
      <c r="A10">
        <v>18</v>
      </c>
      <c r="B10">
        <f>MATCH(A10,lapchart!$B$2:$U$2,0)</f>
        <v>18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1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13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13</v>
      </c>
      <c r="K10">
        <f t="shared" si="1"/>
        <v>5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16</v>
      </c>
      <c r="C11" t="str">
        <f>INDEX(finalstanding!A:A,MATCH(compoundchange!A11,finalstanding!B:B,0))</f>
        <v>DNF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1</v>
      </c>
      <c r="H11" cm="1">
        <f t="array" ref="H11">IFERROR(INDEX(pitstop!D:D,SMALL(IF(pitstop!A:A=A11,ROW(pitstop!A:A),""),1)),"")</f>
        <v>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51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 t="str">
        <f t="shared" si="1"/>
        <v/>
      </c>
      <c r="L11">
        <f t="shared" si="0"/>
        <v>0</v>
      </c>
    </row>
    <row r="12" spans="1:12" x14ac:dyDescent="0.25">
      <c r="A12">
        <v>23</v>
      </c>
      <c r="B12">
        <f>MATCH(A12,lapchart!$B$2:$U$2,0)</f>
        <v>9</v>
      </c>
      <c r="C12">
        <f>INDEX(finalstanding!A:A,MATCH(compoundchange!A12,finalstanding!B:B,0))</f>
        <v>12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f t="shared" si="1"/>
        <v>-3</v>
      </c>
      <c r="L12">
        <f t="shared" si="0"/>
        <v>0</v>
      </c>
    </row>
    <row r="13" spans="1:12" x14ac:dyDescent="0.25">
      <c r="A13">
        <v>26</v>
      </c>
      <c r="B13">
        <f>MATCH(A13,lapchart!$B$2:$U$2,0)</f>
        <v>17</v>
      </c>
      <c r="C13">
        <f>INDEX(finalstanding!A:A,MATCH(compoundchange!A13,finalstanding!B:B,0))</f>
        <v>9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1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9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31</v>
      </c>
      <c r="K13">
        <f t="shared" si="1"/>
        <v>8</v>
      </c>
      <c r="L13">
        <f t="shared" si="0"/>
        <v>2</v>
      </c>
    </row>
    <row r="14" spans="1:12" x14ac:dyDescent="0.25">
      <c r="A14">
        <v>27</v>
      </c>
      <c r="B14">
        <f>MATCH(A14,lapchart!$B$2:$U$2,0)</f>
        <v>10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1</v>
      </c>
      <c r="H14" cm="1">
        <f t="array" ref="H14">IFERROR(INDEX(pitstop!D:D,SMALL(IF(pitstop!A:A=A14,ROW(pitstop!A:A),""),1)),"")</f>
        <v>13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f t="shared" si="1"/>
        <v>0</v>
      </c>
      <c r="L14">
        <f t="shared" si="0"/>
        <v>1</v>
      </c>
    </row>
    <row r="15" spans="1:12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5</v>
      </c>
      <c r="D15">
        <f>COUNTIF(pitstop!A:A, A15)</f>
        <v>2</v>
      </c>
      <c r="E15" cm="1">
        <f t="array" ref="E15">IFERROR(INDEX(pitstop!H:H,SMALL(IF(pitstop!A:A=A15,ROW(pitstop!A:A),""),COLUMNS($E$1:E14))),"")</f>
        <v>2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1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32</v>
      </c>
      <c r="K15">
        <f t="shared" si="1"/>
        <v>-1</v>
      </c>
      <c r="L15">
        <f t="shared" si="0"/>
        <v>10</v>
      </c>
    </row>
    <row r="16" spans="1:12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1</v>
      </c>
      <c r="G16" cm="1">
        <f t="array" ref="G16">IFERROR(INDEX(pitstop!I:I,SMALL(IF(pitstop!A:A=A16,ROW(pitstop!A:A),""),COLUMNS($E$1:F15))),F16)</f>
        <v>1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1</v>
      </c>
      <c r="L16">
        <f t="shared" si="0"/>
        <v>25</v>
      </c>
    </row>
    <row r="17" spans="1:12" x14ac:dyDescent="0.25">
      <c r="A17">
        <v>55</v>
      </c>
      <c r="B17">
        <f>MATCH(A17,lapchart!$B$2:$U$2,0)</f>
        <v>13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2</v>
      </c>
      <c r="F17" cm="1">
        <f t="array" ref="F17">IFERROR(IFERROR(INDEX(pitstop!H:H,SMALL(IF(pitstop!A:A=A17,ROW(pitstop!A:A),""),COLUMNS($E$1:F16))),INDEX(pitstop!I:I,SMALL(IF(pitstop!A:A=A17,ROW(pitstop!A:A),""),COLUMNS($E$1:E16)))),"")</f>
        <v>1</v>
      </c>
      <c r="G17" cm="1">
        <f t="array" ref="G17">IFERROR(INDEX(pitstop!I:I,SMALL(IF(pitstop!A:A=A17,ROW(pitstop!A:A),""),COLUMNS($E$1:F16))),F17)</f>
        <v>1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7</v>
      </c>
      <c r="L17">
        <f t="shared" si="0"/>
        <v>8</v>
      </c>
    </row>
    <row r="18" spans="1:12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f t="shared" si="1"/>
        <v>5</v>
      </c>
      <c r="L18">
        <f t="shared" si="0"/>
        <v>0</v>
      </c>
    </row>
    <row r="19" spans="1:12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2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7</v>
      </c>
      <c r="K19">
        <f t="shared" si="1"/>
        <v>-1</v>
      </c>
      <c r="L19">
        <f t="shared" si="0"/>
        <v>18</v>
      </c>
    </row>
    <row r="20" spans="1:12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15</v>
      </c>
      <c r="D20">
        <f>COUNTIF(pitstop!A:A, A20)</f>
        <v>1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1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32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f t="shared" si="1"/>
        <v>5</v>
      </c>
      <c r="L20">
        <f t="shared" si="0"/>
        <v>0</v>
      </c>
    </row>
    <row r="21" spans="1:12" x14ac:dyDescent="0.25">
      <c r="A21">
        <v>99</v>
      </c>
      <c r="B21">
        <f>MATCH(A21,lapchart!$B$2:$U$2,0)</f>
        <v>11</v>
      </c>
      <c r="C21" t="str">
        <f>INDEX(finalstanding!A:A,MATCH(compoundchange!A21,finalstanding!B:B,0))</f>
        <v>DNF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2021-01-01T18:40:17Z</dcterms:modified>
</cp:coreProperties>
</file>