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C8BDF7B5-6B8F-4FBE-8F8E-472553D41AD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6" l="1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" i="16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H21" i="16" l="1" a="1"/>
  <c r="H21" i="16" s="1"/>
  <c r="F21" i="16" a="1"/>
  <c r="F21" i="16" s="1"/>
  <c r="G21" i="16" s="1" a="1"/>
  <c r="G21" i="16" s="1"/>
  <c r="E21" i="16" a="1"/>
  <c r="E21" i="16" s="1"/>
  <c r="D21" i="16"/>
  <c r="J21" i="16" s="1" a="1"/>
  <c r="J21" i="16" s="1"/>
  <c r="H20" i="16" a="1"/>
  <c r="H20" i="16" s="1"/>
  <c r="G20" i="16" a="1"/>
  <c r="G20" i="16" s="1"/>
  <c r="F20" i="16" a="1"/>
  <c r="F20" i="16" s="1"/>
  <c r="E20" i="16" a="1"/>
  <c r="E20" i="16" s="1"/>
  <c r="D20" i="16"/>
  <c r="J19" i="16" a="1"/>
  <c r="J19" i="16" s="1"/>
  <c r="H19" i="16" a="1"/>
  <c r="H19" i="16" s="1"/>
  <c r="I19" i="16" s="1" a="1"/>
  <c r="I19" i="16" s="1"/>
  <c r="F19" i="16" a="1"/>
  <c r="F19" i="16" s="1"/>
  <c r="G19" i="16" s="1" a="1"/>
  <c r="G19" i="16" s="1"/>
  <c r="E19" i="16" a="1"/>
  <c r="E19" i="16" s="1"/>
  <c r="D19" i="16"/>
  <c r="H18" i="16" a="1"/>
  <c r="H18" i="16" s="1"/>
  <c r="G18" i="16" a="1"/>
  <c r="G18" i="16" s="1"/>
  <c r="F18" i="16" a="1"/>
  <c r="F18" i="16" s="1"/>
  <c r="E18" i="16" a="1"/>
  <c r="E18" i="16" s="1"/>
  <c r="D18" i="16"/>
  <c r="J17" i="16" a="1"/>
  <c r="J17" i="16" s="1"/>
  <c r="H17" i="16" a="1"/>
  <c r="H17" i="16" s="1"/>
  <c r="I17" i="16" s="1" a="1"/>
  <c r="I17" i="16" s="1"/>
  <c r="F17" i="16" a="1"/>
  <c r="F17" i="16" s="1"/>
  <c r="G17" i="16" s="1" a="1"/>
  <c r="G17" i="16" s="1"/>
  <c r="E17" i="16" a="1"/>
  <c r="E17" i="16" s="1"/>
  <c r="D17" i="16"/>
  <c r="J16" i="16" a="1"/>
  <c r="J16" i="16" s="1"/>
  <c r="H16" i="16" a="1"/>
  <c r="H16" i="16" s="1"/>
  <c r="I16" i="16" s="1" a="1"/>
  <c r="I16" i="16" s="1"/>
  <c r="F16" i="16" a="1"/>
  <c r="F16" i="16" s="1"/>
  <c r="G16" i="16" s="1" a="1"/>
  <c r="G16" i="16" s="1"/>
  <c r="E16" i="16" a="1"/>
  <c r="E16" i="16" s="1"/>
  <c r="D16" i="16"/>
  <c r="H15" i="16" a="1"/>
  <c r="H15" i="16" s="1"/>
  <c r="F15" i="16" a="1"/>
  <c r="F15" i="16" s="1"/>
  <c r="G15" i="16" s="1" a="1"/>
  <c r="G15" i="16" s="1"/>
  <c r="E15" i="16" a="1"/>
  <c r="E15" i="16" s="1"/>
  <c r="D15" i="16"/>
  <c r="J15" i="16" s="1" a="1"/>
  <c r="J15" i="16" s="1"/>
  <c r="H14" i="16" a="1"/>
  <c r="H14" i="16" s="1"/>
  <c r="G14" i="16" a="1"/>
  <c r="G14" i="16" s="1"/>
  <c r="F14" i="16" a="1"/>
  <c r="F14" i="16" s="1"/>
  <c r="E14" i="16" a="1"/>
  <c r="E14" i="16" s="1"/>
  <c r="D14" i="16"/>
  <c r="J13" i="16" a="1"/>
  <c r="J13" i="16" s="1"/>
  <c r="H13" i="16" a="1"/>
  <c r="H13" i="16" s="1"/>
  <c r="F13" i="16" a="1"/>
  <c r="F13" i="16" s="1"/>
  <c r="G13" i="16" s="1" a="1"/>
  <c r="G13" i="16" s="1"/>
  <c r="E13" i="16" a="1"/>
  <c r="E13" i="16" s="1"/>
  <c r="D13" i="16"/>
  <c r="J12" i="16" a="1"/>
  <c r="J12" i="16" s="1"/>
  <c r="H12" i="16" a="1"/>
  <c r="H12" i="16" s="1"/>
  <c r="I12" i="16" s="1" a="1"/>
  <c r="I12" i="16" s="1"/>
  <c r="F12" i="16" a="1"/>
  <c r="F12" i="16" s="1"/>
  <c r="G12" i="16" s="1" a="1"/>
  <c r="G12" i="16" s="1"/>
  <c r="E12" i="16" a="1"/>
  <c r="E12" i="16" s="1"/>
  <c r="D12" i="16"/>
  <c r="H11" i="16" a="1"/>
  <c r="H11" i="16" s="1"/>
  <c r="G11" i="16" a="1"/>
  <c r="G11" i="16" s="1"/>
  <c r="F11" i="16" a="1"/>
  <c r="F11" i="16" s="1"/>
  <c r="E11" i="16" a="1"/>
  <c r="E11" i="16" s="1"/>
  <c r="D11" i="16"/>
  <c r="H10" i="16" a="1"/>
  <c r="H10" i="16" s="1"/>
  <c r="F10" i="16" a="1"/>
  <c r="F10" i="16" s="1"/>
  <c r="G10" i="16" s="1" a="1"/>
  <c r="G10" i="16" s="1"/>
  <c r="E10" i="16" a="1"/>
  <c r="E10" i="16" s="1"/>
  <c r="D10" i="16"/>
  <c r="J10" i="16" s="1" a="1"/>
  <c r="J10" i="16" s="1"/>
  <c r="H9" i="16" a="1"/>
  <c r="H9" i="16" s="1"/>
  <c r="G9" i="16" a="1"/>
  <c r="G9" i="16" s="1"/>
  <c r="F9" i="16" a="1"/>
  <c r="F9" i="16" s="1"/>
  <c r="E9" i="16" a="1"/>
  <c r="E9" i="16" s="1"/>
  <c r="D9" i="16"/>
  <c r="J8" i="16" a="1"/>
  <c r="J8" i="16" s="1"/>
  <c r="H8" i="16" a="1"/>
  <c r="H8" i="16" s="1"/>
  <c r="I8" i="16" s="1" a="1"/>
  <c r="I8" i="16" s="1"/>
  <c r="F8" i="16" a="1"/>
  <c r="F8" i="16" s="1"/>
  <c r="G8" i="16" s="1" a="1"/>
  <c r="G8" i="16" s="1"/>
  <c r="E8" i="16" a="1"/>
  <c r="E8" i="16" s="1"/>
  <c r="D8" i="16"/>
  <c r="H7" i="16" a="1"/>
  <c r="H7" i="16" s="1"/>
  <c r="F7" i="16" a="1"/>
  <c r="F7" i="16" s="1"/>
  <c r="G7" i="16" s="1" a="1"/>
  <c r="G7" i="16" s="1"/>
  <c r="E7" i="16" a="1"/>
  <c r="E7" i="16" s="1"/>
  <c r="D7" i="16"/>
  <c r="J6" i="16" a="1"/>
  <c r="J6" i="16" s="1"/>
  <c r="H6" i="16" a="1"/>
  <c r="H6" i="16" s="1"/>
  <c r="I6" i="16" s="1" a="1"/>
  <c r="I6" i="16" s="1"/>
  <c r="F6" i="16" a="1"/>
  <c r="F6" i="16" s="1"/>
  <c r="G6" i="16" s="1" a="1"/>
  <c r="G6" i="16" s="1"/>
  <c r="E6" i="16" a="1"/>
  <c r="E6" i="16" s="1"/>
  <c r="D6" i="16"/>
  <c r="H5" i="16" a="1"/>
  <c r="H5" i="16" s="1"/>
  <c r="F5" i="16" a="1"/>
  <c r="F5" i="16" s="1"/>
  <c r="G5" i="16" s="1" a="1"/>
  <c r="G5" i="16" s="1"/>
  <c r="E5" i="16" a="1"/>
  <c r="E5" i="16" s="1"/>
  <c r="D5" i="16"/>
  <c r="J5" i="16" s="1" a="1"/>
  <c r="J5" i="16" s="1"/>
  <c r="H4" i="16" a="1"/>
  <c r="H4" i="16" s="1"/>
  <c r="F4" i="16" a="1"/>
  <c r="F4" i="16" s="1"/>
  <c r="G4" i="16" s="1" a="1"/>
  <c r="G4" i="16" s="1"/>
  <c r="E4" i="16" a="1"/>
  <c r="E4" i="16" s="1"/>
  <c r="D4" i="16"/>
  <c r="J4" i="16" s="1" a="1"/>
  <c r="J4" i="16" s="1"/>
  <c r="H3" i="16" a="1"/>
  <c r="H3" i="16" s="1"/>
  <c r="G3" i="16" a="1"/>
  <c r="G3" i="16" s="1"/>
  <c r="F3" i="16" a="1"/>
  <c r="F3" i="16" s="1"/>
  <c r="E3" i="16" a="1"/>
  <c r="E3" i="16" s="1"/>
  <c r="D3" i="16"/>
  <c r="H2" i="16" a="1"/>
  <c r="H2" i="16" s="1"/>
  <c r="F2" i="16" a="1"/>
  <c r="F2" i="16" s="1"/>
  <c r="G2" i="16" s="1" a="1"/>
  <c r="G2" i="16" s="1"/>
  <c r="E2" i="16" a="1"/>
  <c r="E2" i="16" s="1"/>
  <c r="D2" i="16"/>
  <c r="J2" i="16" s="1" a="1"/>
  <c r="J2" i="16" s="1"/>
  <c r="C21" i="16"/>
  <c r="C20" i="16"/>
  <c r="L20" i="16" s="1"/>
  <c r="C19" i="16"/>
  <c r="C18" i="16"/>
  <c r="C17" i="16"/>
  <c r="L17" i="16" s="1"/>
  <c r="C16" i="16"/>
  <c r="L16" i="16" s="1"/>
  <c r="C15" i="16"/>
  <c r="C14" i="16"/>
  <c r="L14" i="16" s="1"/>
  <c r="C13" i="16"/>
  <c r="L13" i="16" s="1"/>
  <c r="C12" i="16"/>
  <c r="C11" i="16"/>
  <c r="C10" i="16"/>
  <c r="L10" i="16" s="1"/>
  <c r="C9" i="16"/>
  <c r="C8" i="16"/>
  <c r="L8" i="16" s="1"/>
  <c r="C7" i="16"/>
  <c r="C6" i="16"/>
  <c r="L6" i="16" s="1"/>
  <c r="C5" i="16"/>
  <c r="C4" i="16"/>
  <c r="C3" i="16"/>
  <c r="C2" i="16"/>
  <c r="L2" i="16" s="1"/>
  <c r="I10" i="16" l="1" a="1"/>
  <c r="I10" i="16" s="1"/>
  <c r="I5" i="16" a="1"/>
  <c r="I5" i="16" s="1"/>
  <c r="I2" i="16" a="1"/>
  <c r="I2" i="16" s="1"/>
  <c r="I15" i="16" a="1"/>
  <c r="I15" i="16" s="1"/>
  <c r="I4" i="16" a="1"/>
  <c r="I4" i="16" s="1"/>
  <c r="I13" i="16" a="1"/>
  <c r="I13" i="16" s="1"/>
  <c r="M3" i="16"/>
  <c r="L3" i="16"/>
  <c r="M4" i="16"/>
  <c r="L4" i="16"/>
  <c r="M5" i="16"/>
  <c r="L5" i="16"/>
  <c r="M7" i="16"/>
  <c r="L7" i="16"/>
  <c r="M9" i="16"/>
  <c r="L9" i="16"/>
  <c r="M11" i="16"/>
  <c r="L11" i="16"/>
  <c r="M12" i="16"/>
  <c r="L12" i="16"/>
  <c r="M15" i="16"/>
  <c r="L15" i="16"/>
  <c r="M18" i="16"/>
  <c r="L18" i="16"/>
  <c r="M19" i="16"/>
  <c r="L19" i="16"/>
  <c r="M21" i="16"/>
  <c r="L21" i="16"/>
  <c r="I20" i="16" a="1"/>
  <c r="I20" i="16" s="1"/>
  <c r="J20" i="16" s="1" a="1"/>
  <c r="J20" i="16" s="1"/>
  <c r="J9" i="16" a="1"/>
  <c r="J9" i="16" s="1"/>
  <c r="I9" i="16" a="1"/>
  <c r="I9" i="16" s="1"/>
  <c r="I7" i="16" a="1"/>
  <c r="I7" i="16" s="1"/>
  <c r="J7" i="16" s="1" a="1"/>
  <c r="J7" i="16" s="1"/>
  <c r="J11" i="16" a="1"/>
  <c r="J11" i="16" s="1"/>
  <c r="I11" i="16" a="1"/>
  <c r="I11" i="16" s="1"/>
  <c r="J3" i="16" a="1"/>
  <c r="J3" i="16" s="1"/>
  <c r="I3" i="16" a="1"/>
  <c r="I3" i="16" s="1"/>
  <c r="J14" i="16" a="1"/>
  <c r="J14" i="16" s="1"/>
  <c r="I14" i="16" a="1"/>
  <c r="I14" i="16" s="1"/>
  <c r="J18" i="16" a="1"/>
  <c r="J18" i="16" s="1"/>
  <c r="I18" i="16" a="1"/>
  <c r="I18" i="16" s="1"/>
  <c r="I21" i="16" a="1"/>
  <c r="I21" i="16" s="1"/>
  <c r="M10" i="16"/>
  <c r="M17" i="16"/>
  <c r="M16" i="16"/>
  <c r="M20" i="16"/>
  <c r="M2" i="16"/>
  <c r="M13" i="16"/>
  <c r="M8" i="16"/>
  <c r="M6" i="16"/>
  <c r="M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C3" i="9"/>
  <c r="D3" i="9"/>
  <c r="E3" i="9"/>
  <c r="F3" i="9"/>
  <c r="G3" i="9"/>
  <c r="H3" i="9"/>
  <c r="I3" i="9"/>
  <c r="K4" i="10" s="1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5" i="10" s="1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U8" i="10" s="1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G17" i="10" s="1"/>
  <c r="P16" i="9"/>
  <c r="Q16" i="9"/>
  <c r="R16" i="9"/>
  <c r="S16" i="9"/>
  <c r="T16" i="9"/>
  <c r="U17" i="10" s="1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G18" i="10" s="1"/>
  <c r="P17" i="9"/>
  <c r="Q17" i="9"/>
  <c r="R17" i="9"/>
  <c r="S17" i="9"/>
  <c r="T17" i="9"/>
  <c r="U18" i="10" s="1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N23" i="10" s="1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P27" i="10" s="1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P28" i="10" s="1"/>
  <c r="C28" i="9"/>
  <c r="D28" i="9"/>
  <c r="E28" i="9"/>
  <c r="F28" i="9"/>
  <c r="G28" i="9"/>
  <c r="H28" i="9"/>
  <c r="I28" i="9"/>
  <c r="J28" i="9"/>
  <c r="M29" i="10" s="1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L30" i="10" s="1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M31" i="10" s="1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M34" i="10" s="1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5" i="10" s="1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T37" i="10" s="1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R41" i="10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R43" i="10" s="1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M44" i="10" s="1"/>
  <c r="C44" i="9"/>
  <c r="I45" i="10" s="1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7" i="10" s="1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H48" i="10" s="1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R49" i="10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F51" i="10" s="1"/>
  <c r="J50" i="9"/>
  <c r="K50" i="9"/>
  <c r="L50" i="9"/>
  <c r="M50" i="9"/>
  <c r="N50" i="9"/>
  <c r="O50" i="9"/>
  <c r="P50" i="9"/>
  <c r="Q50" i="9"/>
  <c r="R50" i="9"/>
  <c r="S50" i="9"/>
  <c r="T50" i="9"/>
  <c r="R51" i="10" s="1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M52" i="10" s="1"/>
  <c r="C52" i="9"/>
  <c r="I53" i="10" s="1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S2" i="9"/>
  <c r="T2" i="9"/>
  <c r="U2" i="9"/>
  <c r="P3" i="10" s="1"/>
  <c r="B2" i="9"/>
  <c r="H35" i="10" l="1"/>
  <c r="F43" i="10"/>
  <c r="S13" i="10"/>
  <c r="C49" i="10"/>
  <c r="E49" i="10"/>
  <c r="K47" i="10"/>
  <c r="C46" i="10"/>
  <c r="O44" i="10"/>
  <c r="L40" i="10"/>
  <c r="C38" i="10"/>
  <c r="F40" i="10"/>
  <c r="D39" i="10"/>
  <c r="P33" i="10"/>
  <c r="U31" i="10"/>
  <c r="R17" i="10"/>
  <c r="D7" i="10"/>
  <c r="O52" i="10"/>
  <c r="C41" i="10"/>
  <c r="S35" i="10"/>
  <c r="D33" i="10"/>
  <c r="D25" i="10"/>
  <c r="S19" i="10"/>
  <c r="I50" i="10"/>
  <c r="F48" i="10"/>
  <c r="R4" i="10"/>
  <c r="I42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6" i="11"/>
  <c r="D11" i="11"/>
  <c r="D15" i="11"/>
  <c r="D16" i="11"/>
  <c r="D19" i="11"/>
  <c r="D9" i="11"/>
  <c r="D3" i="11"/>
  <c r="D14" i="11"/>
  <c r="D7" i="11"/>
  <c r="D10" i="11"/>
  <c r="D17" i="11"/>
  <c r="D12" i="11"/>
  <c r="D18" i="11"/>
  <c r="D21" i="11"/>
  <c r="D2" i="11"/>
  <c r="D4" i="11"/>
  <c r="D20" i="11"/>
  <c r="D13" i="11"/>
  <c r="D5" i="11"/>
  <c r="D8" i="11"/>
  <c r="E14" i="11" l="1" a="1"/>
  <c r="E14" i="11" s="1"/>
  <c r="E12" i="11" a="1"/>
  <c r="E12" i="11" s="1"/>
  <c r="E15" i="11" a="1"/>
  <c r="E15" i="11" s="1"/>
  <c r="F15" i="11" s="1"/>
  <c r="G15" i="11" s="1"/>
  <c r="E7" i="11" a="1"/>
  <c r="E7" i="11" s="1"/>
  <c r="F7" i="11" s="1"/>
  <c r="E8" i="11" a="1"/>
  <c r="E8" i="11" s="1"/>
  <c r="E6" i="11" a="1"/>
  <c r="E6" i="11" s="1"/>
  <c r="F6" i="11" s="1"/>
  <c r="G6" i="11" s="1"/>
  <c r="E13" i="11" a="1"/>
  <c r="E13" i="11" s="1"/>
  <c r="E9" i="11" a="1"/>
  <c r="E9" i="11" s="1"/>
  <c r="F9" i="11" s="1"/>
  <c r="G9" i="11" s="1"/>
  <c r="E4" i="11" a="1"/>
  <c r="E4" i="11" s="1"/>
  <c r="E17" i="11" a="1"/>
  <c r="E17" i="11" s="1"/>
  <c r="F17" i="11" s="1"/>
  <c r="E21" i="11" a="1"/>
  <c r="E21" i="11" s="1"/>
  <c r="E5" i="11" a="1"/>
  <c r="E5" i="11" s="1"/>
  <c r="E20" i="11" a="1"/>
  <c r="E20" i="11" s="1"/>
  <c r="F20" i="11" s="1"/>
  <c r="G20" i="11" s="1"/>
  <c r="E19" i="11" a="1"/>
  <c r="E19" i="11" s="1"/>
  <c r="F19" i="11" s="1"/>
  <c r="G19" i="11" s="1"/>
  <c r="E11" i="11" a="1"/>
  <c r="E11" i="11" s="1"/>
  <c r="F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E2" i="11" a="1"/>
  <c r="E2" i="11" s="1"/>
  <c r="F2" i="11" s="1"/>
  <c r="F12" i="11"/>
  <c r="F10" i="11"/>
  <c r="F14" i="11"/>
  <c r="F4" i="11"/>
  <c r="F8" i="11"/>
  <c r="F5" i="11"/>
  <c r="F21" i="11"/>
  <c r="F13" i="11"/>
  <c r="G11" i="11" l="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<sst xmlns="http://schemas.openxmlformats.org/spreadsheetml/2006/main" count="339" uniqueCount="148">
  <si>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</si>
  <si>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</si>
  <si>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</si>
  <si>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</si>
  <si>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</si>
  <si>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</si>
  <si>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</si>
  <si>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</si>
  <si>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</si>
  <si>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</si>
  <si>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</si>
  <si>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</si>
  <si>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</si>
  <si>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</si>
  <si>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</si>
  <si>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</si>
  <si>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</si>
  <si>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</si>
  <si>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</si>
  <si>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</si>
  <si>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</si>
  <si>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</si>
  <si>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</si>
  <si>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</si>
  <si>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</si>
  <si>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</si>
  <si>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</si>
  <si>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</si>
  <si>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</si>
  <si>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</si>
  <si>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</si>
  <si>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</si>
  <si>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</si>
  <si>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</si>
  <si>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</si>
  <si>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</si>
  <si>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</si>
  <si>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</si>
  <si>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</si>
  <si>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</si>
  <si>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</si>
  <si>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</si>
  <si>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</si>
  <si>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</si>
  <si>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</si>
  <si>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</si>
  <si>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</si>
  <si>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</si>
  <si>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</si>
  <si>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</si>
  <si>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</si>
  <si>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</si>
  <si>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</si>
  <si>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</si>
  <si>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</si>
  <si>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</si>
  <si>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</si>
  <si>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</si>
  <si>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</si>
  <si>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</si>
  <si>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</si>
  <si>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</si>
  <si>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</si>
  <si>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</si>
  <si>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</si>
  <si>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</si>
  <si>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</si>
  <si>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</si>
  <si>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</si>
  <si>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</si>
  <si>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</si>
  <si>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</si>
  <si>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</si>
  <si>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</si>
  <si>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</si>
  <si>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</si>
  <si>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</si>
  <si>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</si>
  <si>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</si>
  <si>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</si>
  <si>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</si>
  <si>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</si>
  <si>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</si>
  <si>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</si>
  <si>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</si>
  <si>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</si>
  <si>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</si>
  <si>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</si>
  <si>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</si>
  <si>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</si>
  <si>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</si>
  <si>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</si>
  <si>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</si>
  <si>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</si>
  <si>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</si>
  <si>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</si>
  <si>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</si>
  <si>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</si>
  <si>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</si>
  <si>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</si>
  <si>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</si>
  <si>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</si>
  <si>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</si>
  <si>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69.98°F</t>
  </si>
  <si>
    <t>Humidity</t>
  </si>
  <si>
    <t>Wind speed</t>
  </si>
  <si>
    <t>18.12 mph</t>
  </si>
  <si>
    <t>Wind bearing</t>
  </si>
  <si>
    <t>171°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</si>
  <si>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</si>
  <si>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</si>
  <si>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</si>
  <si>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</si>
  <si>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</si>
  <si>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</si>
  <si>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</si>
  <si>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</si>
  <si>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</si>
  <si>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</si>
  <si>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</si>
  <si>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</si>
  <si>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</si>
  <si>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</si>
  <si>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</si>
  <si>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</si>
  <si>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</si>
  <si>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</si>
  <si>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</si>
  <si>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</si>
  <si>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</si>
  <si>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Finland</t>
  </si>
  <si>
    <t>Great Britain</t>
  </si>
  <si>
    <t>Germany</t>
  </si>
  <si>
    <t>Netherlands</t>
  </si>
  <si>
    <t>Monaco</t>
  </si>
  <si>
    <t>Mexico</t>
  </si>
  <si>
    <t>Spain</t>
  </si>
  <si>
    <t>Canada</t>
  </si>
  <si>
    <t>1 Lap</t>
  </si>
  <si>
    <t>Thailand</t>
  </si>
  <si>
    <t>Italy</t>
  </si>
  <si>
    <t>Denmark</t>
  </si>
  <si>
    <t>Poland</t>
  </si>
  <si>
    <t>France</t>
  </si>
  <si>
    <t>Russia</t>
  </si>
  <si>
    <t>Australia</t>
  </si>
  <si>
    <t>2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</si>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</sst>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79</v>
      </c>
    </row>
    <row r="2" spans="1:7" x14ac:dyDescent="0.25">
      <c r="A2">
        <v>1</v>
      </c>
      <c r="B2">
        <v>16</v>
      </c>
      <c r="C2" t="s">
        <v>69</v>
      </c>
      <c r="D2" t="s">
        <v>81</v>
      </c>
      <c r="E2" s="1">
        <v>1.1922337962962963E-3</v>
      </c>
      <c r="F2">
        <v>50</v>
      </c>
    </row>
    <row r="3" spans="1:7" x14ac:dyDescent="0.25">
      <c r="A3">
        <v>2</v>
      </c>
      <c r="B3">
        <v>77</v>
      </c>
      <c r="C3" t="s">
        <v>77</v>
      </c>
      <c r="D3" t="s">
        <v>82</v>
      </c>
      <c r="E3" s="1">
        <v>1.2039814814814814E-3</v>
      </c>
      <c r="F3">
        <v>50</v>
      </c>
      <c r="G3">
        <v>1.0149999999999999</v>
      </c>
    </row>
    <row r="4" spans="1:7" x14ac:dyDescent="0.25">
      <c r="A4">
        <v>3</v>
      </c>
      <c r="B4">
        <v>44</v>
      </c>
      <c r="C4" t="s">
        <v>75</v>
      </c>
      <c r="D4" t="s">
        <v>82</v>
      </c>
      <c r="E4" s="1">
        <v>1.2056249999999999E-3</v>
      </c>
      <c r="F4">
        <v>48</v>
      </c>
      <c r="G4">
        <v>1.157</v>
      </c>
    </row>
    <row r="5" spans="1:7" x14ac:dyDescent="0.25">
      <c r="A5">
        <v>4</v>
      </c>
      <c r="B5">
        <v>5</v>
      </c>
      <c r="C5" t="s">
        <v>63</v>
      </c>
      <c r="D5" t="s">
        <v>81</v>
      </c>
      <c r="E5" s="1">
        <v>1.2109837962962962E-3</v>
      </c>
      <c r="F5">
        <v>46</v>
      </c>
      <c r="G5">
        <v>1.62</v>
      </c>
    </row>
    <row r="6" spans="1:7" x14ac:dyDescent="0.25">
      <c r="A6">
        <v>5</v>
      </c>
      <c r="B6">
        <v>33</v>
      </c>
      <c r="C6" t="s">
        <v>74</v>
      </c>
      <c r="D6" t="s">
        <v>67</v>
      </c>
      <c r="E6" s="1">
        <v>1.2128935185185185E-3</v>
      </c>
      <c r="F6">
        <v>39</v>
      </c>
      <c r="G6">
        <v>1.7849999999999999</v>
      </c>
    </row>
    <row r="7" spans="1:7" x14ac:dyDescent="0.25">
      <c r="A7">
        <v>6</v>
      </c>
      <c r="B7">
        <v>4</v>
      </c>
      <c r="C7" t="s">
        <v>61</v>
      </c>
      <c r="D7" t="s">
        <v>62</v>
      </c>
      <c r="E7" s="1">
        <v>1.2198379629629629E-3</v>
      </c>
      <c r="F7">
        <v>43</v>
      </c>
      <c r="G7">
        <v>2.3849999999999998</v>
      </c>
    </row>
    <row r="8" spans="1:7" x14ac:dyDescent="0.25">
      <c r="A8">
        <v>7</v>
      </c>
      <c r="B8">
        <v>11</v>
      </c>
      <c r="C8" t="s">
        <v>68</v>
      </c>
      <c r="D8" t="s">
        <v>84</v>
      </c>
      <c r="E8" s="1">
        <v>1.2213425925925927E-3</v>
      </c>
      <c r="F8">
        <v>49</v>
      </c>
      <c r="G8">
        <v>2.5150000000000001</v>
      </c>
    </row>
    <row r="9" spans="1:7" x14ac:dyDescent="0.25">
      <c r="A9">
        <v>8</v>
      </c>
      <c r="B9">
        <v>10</v>
      </c>
      <c r="C9" t="s">
        <v>66</v>
      </c>
      <c r="D9" t="s">
        <v>67</v>
      </c>
      <c r="E9" s="1">
        <v>1.2235185185185185E-3</v>
      </c>
      <c r="F9">
        <v>34</v>
      </c>
      <c r="G9">
        <v>2.7029999999999998</v>
      </c>
    </row>
    <row r="10" spans="1:7" x14ac:dyDescent="0.25">
      <c r="A10">
        <v>9</v>
      </c>
      <c r="B10">
        <v>23</v>
      </c>
      <c r="C10" t="s">
        <v>71</v>
      </c>
      <c r="D10" t="s">
        <v>88</v>
      </c>
      <c r="E10" s="1">
        <v>1.2240046296296296E-3</v>
      </c>
      <c r="F10">
        <v>49</v>
      </c>
      <c r="G10">
        <v>2.7450000000000001</v>
      </c>
    </row>
    <row r="11" spans="1:7" x14ac:dyDescent="0.25">
      <c r="A11">
        <v>10</v>
      </c>
      <c r="B11">
        <v>55</v>
      </c>
      <c r="C11" t="s">
        <v>80</v>
      </c>
      <c r="D11" t="s">
        <v>62</v>
      </c>
      <c r="E11" s="1">
        <v>1.2246180555555556E-3</v>
      </c>
      <c r="F11">
        <v>43</v>
      </c>
      <c r="G11">
        <v>2.798</v>
      </c>
    </row>
    <row r="12" spans="1:7" x14ac:dyDescent="0.25">
      <c r="A12">
        <v>11</v>
      </c>
      <c r="B12">
        <v>99</v>
      </c>
      <c r="C12" t="s">
        <v>78</v>
      </c>
      <c r="D12" t="s">
        <v>87</v>
      </c>
      <c r="E12" s="1">
        <v>1.2264930555555555E-3</v>
      </c>
      <c r="F12">
        <v>45</v>
      </c>
      <c r="G12">
        <v>2.96</v>
      </c>
    </row>
    <row r="13" spans="1:7" x14ac:dyDescent="0.25">
      <c r="A13">
        <v>12</v>
      </c>
      <c r="B13">
        <v>18</v>
      </c>
      <c r="C13" t="s">
        <v>83</v>
      </c>
      <c r="D13" t="s">
        <v>84</v>
      </c>
      <c r="E13" s="1">
        <v>1.2269560185185185E-3</v>
      </c>
      <c r="F13">
        <v>38</v>
      </c>
      <c r="G13">
        <v>3</v>
      </c>
    </row>
    <row r="14" spans="1:7" x14ac:dyDescent="0.25">
      <c r="A14">
        <v>13</v>
      </c>
      <c r="B14">
        <v>7</v>
      </c>
      <c r="C14" t="s">
        <v>64</v>
      </c>
      <c r="D14" t="s">
        <v>87</v>
      </c>
      <c r="E14" s="1">
        <v>1.2323958333333332E-3</v>
      </c>
      <c r="F14">
        <v>48</v>
      </c>
      <c r="G14">
        <v>3.47</v>
      </c>
    </row>
    <row r="15" spans="1:7" x14ac:dyDescent="0.25">
      <c r="A15">
        <v>14</v>
      </c>
      <c r="B15">
        <v>20</v>
      </c>
      <c r="C15" t="s">
        <v>70</v>
      </c>
      <c r="D15" t="s">
        <v>85</v>
      </c>
      <c r="E15" s="1">
        <v>1.2347453703703704E-3</v>
      </c>
      <c r="F15">
        <v>42</v>
      </c>
      <c r="G15">
        <v>3.673</v>
      </c>
    </row>
    <row r="16" spans="1:7" x14ac:dyDescent="0.25">
      <c r="A16">
        <v>15</v>
      </c>
      <c r="B16">
        <v>3</v>
      </c>
      <c r="C16" t="s">
        <v>60</v>
      </c>
      <c r="D16" t="s">
        <v>89</v>
      </c>
      <c r="E16" s="1">
        <v>1.2357291666666669E-3</v>
      </c>
      <c r="F16">
        <v>29</v>
      </c>
      <c r="G16">
        <v>3.758</v>
      </c>
    </row>
    <row r="17" spans="1:7" x14ac:dyDescent="0.25">
      <c r="A17">
        <v>16</v>
      </c>
      <c r="B17">
        <v>63</v>
      </c>
      <c r="C17" t="s">
        <v>76</v>
      </c>
      <c r="D17" t="s">
        <v>86</v>
      </c>
      <c r="E17" s="1">
        <v>1.2413310185185186E-3</v>
      </c>
      <c r="F17">
        <v>42</v>
      </c>
      <c r="G17">
        <v>4.242</v>
      </c>
    </row>
    <row r="18" spans="1:7" x14ac:dyDescent="0.25">
      <c r="A18">
        <v>17</v>
      </c>
      <c r="B18">
        <v>27</v>
      </c>
      <c r="C18" t="s">
        <v>73</v>
      </c>
      <c r="D18" t="s">
        <v>89</v>
      </c>
      <c r="E18" s="1">
        <v>1.243136574074074E-3</v>
      </c>
      <c r="F18">
        <v>43</v>
      </c>
      <c r="G18">
        <v>4.3979999999999997</v>
      </c>
    </row>
    <row r="19" spans="1:7" x14ac:dyDescent="0.25">
      <c r="A19">
        <v>18</v>
      </c>
      <c r="B19">
        <v>26</v>
      </c>
      <c r="C19" t="s">
        <v>72</v>
      </c>
      <c r="D19" t="s">
        <v>88</v>
      </c>
      <c r="E19" s="1">
        <v>1.2463078703703705E-3</v>
      </c>
      <c r="F19">
        <v>28</v>
      </c>
      <c r="G19">
        <v>4.6719999999999997</v>
      </c>
    </row>
    <row r="20" spans="1:7" x14ac:dyDescent="0.25">
      <c r="A20">
        <v>19</v>
      </c>
      <c r="B20">
        <v>88</v>
      </c>
      <c r="C20" t="s">
        <v>90</v>
      </c>
      <c r="D20" t="s">
        <v>86</v>
      </c>
      <c r="E20" s="1">
        <v>1.2466319444444445E-3</v>
      </c>
      <c r="F20">
        <v>45</v>
      </c>
      <c r="G20">
        <v>4.7</v>
      </c>
    </row>
    <row r="21" spans="1:7" x14ac:dyDescent="0.25">
      <c r="A21">
        <v>20</v>
      </c>
      <c r="B21">
        <v>8</v>
      </c>
      <c r="C21" t="s">
        <v>65</v>
      </c>
      <c r="D21" t="s">
        <v>85</v>
      </c>
      <c r="E21" s="1">
        <v>1.2559837962962965E-3</v>
      </c>
      <c r="F21">
        <v>33</v>
      </c>
      <c r="G21">
        <v>5.508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3"/>
  <sheetViews>
    <sheetView workbookViewId="0">
      <selection activeCell="G45" sqref="G4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11</v>
      </c>
      <c r="G2">
        <v>26</v>
      </c>
      <c r="H2">
        <v>4</v>
      </c>
      <c r="I2">
        <v>16</v>
      </c>
      <c r="J2">
        <v>55</v>
      </c>
      <c r="K2">
        <v>3</v>
      </c>
      <c r="L2">
        <v>23</v>
      </c>
      <c r="M2">
        <v>20</v>
      </c>
      <c r="N2">
        <v>18</v>
      </c>
      <c r="O2">
        <v>8</v>
      </c>
      <c r="P2">
        <v>27</v>
      </c>
      <c r="Q2">
        <v>63</v>
      </c>
      <c r="R2">
        <v>99</v>
      </c>
      <c r="S2">
        <v>88</v>
      </c>
      <c r="T2">
        <v>7</v>
      </c>
      <c r="U2">
        <v>10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11</v>
      </c>
      <c r="F3">
        <v>33</v>
      </c>
      <c r="G3">
        <v>4</v>
      </c>
      <c r="H3">
        <v>26</v>
      </c>
      <c r="I3">
        <v>55</v>
      </c>
      <c r="J3">
        <v>3</v>
      </c>
      <c r="K3">
        <v>16</v>
      </c>
      <c r="L3">
        <v>18</v>
      </c>
      <c r="M3">
        <v>23</v>
      </c>
      <c r="N3">
        <v>20</v>
      </c>
      <c r="O3">
        <v>27</v>
      </c>
      <c r="P3">
        <v>99</v>
      </c>
      <c r="Q3">
        <v>8</v>
      </c>
      <c r="R3">
        <v>7</v>
      </c>
      <c r="S3">
        <v>63</v>
      </c>
      <c r="T3">
        <v>10</v>
      </c>
      <c r="U3">
        <v>88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11</v>
      </c>
      <c r="F4">
        <v>33</v>
      </c>
      <c r="G4">
        <v>4</v>
      </c>
      <c r="H4">
        <v>26</v>
      </c>
      <c r="I4">
        <v>55</v>
      </c>
      <c r="J4">
        <v>3</v>
      </c>
      <c r="K4">
        <v>16</v>
      </c>
      <c r="L4">
        <v>18</v>
      </c>
      <c r="M4">
        <v>23</v>
      </c>
      <c r="N4">
        <v>20</v>
      </c>
      <c r="O4">
        <v>27</v>
      </c>
      <c r="P4">
        <v>99</v>
      </c>
      <c r="Q4">
        <v>8</v>
      </c>
      <c r="R4">
        <v>7</v>
      </c>
      <c r="S4">
        <v>63</v>
      </c>
      <c r="T4">
        <v>10</v>
      </c>
      <c r="U4">
        <v>88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11</v>
      </c>
      <c r="F5">
        <v>33</v>
      </c>
      <c r="G5">
        <v>4</v>
      </c>
      <c r="H5">
        <v>55</v>
      </c>
      <c r="I5">
        <v>26</v>
      </c>
      <c r="J5">
        <v>16</v>
      </c>
      <c r="K5">
        <v>18</v>
      </c>
      <c r="L5">
        <v>3</v>
      </c>
      <c r="M5">
        <v>23</v>
      </c>
      <c r="N5">
        <v>20</v>
      </c>
      <c r="O5">
        <v>27</v>
      </c>
      <c r="P5">
        <v>99</v>
      </c>
      <c r="Q5">
        <v>8</v>
      </c>
      <c r="R5">
        <v>7</v>
      </c>
      <c r="S5">
        <v>10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11</v>
      </c>
      <c r="F6">
        <v>33</v>
      </c>
      <c r="G6">
        <v>4</v>
      </c>
      <c r="H6">
        <v>55</v>
      </c>
      <c r="I6">
        <v>16</v>
      </c>
      <c r="J6">
        <v>18</v>
      </c>
      <c r="K6">
        <v>26</v>
      </c>
      <c r="L6">
        <v>3</v>
      </c>
      <c r="M6">
        <v>23</v>
      </c>
      <c r="N6">
        <v>20</v>
      </c>
      <c r="O6">
        <v>27</v>
      </c>
      <c r="P6">
        <v>99</v>
      </c>
      <c r="Q6">
        <v>8</v>
      </c>
      <c r="R6">
        <v>7</v>
      </c>
      <c r="S6">
        <v>10</v>
      </c>
      <c r="T6">
        <v>63</v>
      </c>
      <c r="U6">
        <v>88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11</v>
      </c>
      <c r="F7">
        <v>33</v>
      </c>
      <c r="G7">
        <v>16</v>
      </c>
      <c r="H7">
        <v>4</v>
      </c>
      <c r="I7">
        <v>55</v>
      </c>
      <c r="J7">
        <v>18</v>
      </c>
      <c r="K7">
        <v>3</v>
      </c>
      <c r="L7">
        <v>23</v>
      </c>
      <c r="M7">
        <v>20</v>
      </c>
      <c r="N7">
        <v>27</v>
      </c>
      <c r="O7">
        <v>99</v>
      </c>
      <c r="P7">
        <v>10</v>
      </c>
      <c r="Q7">
        <v>8</v>
      </c>
      <c r="R7">
        <v>7</v>
      </c>
      <c r="S7">
        <v>63</v>
      </c>
      <c r="T7">
        <v>26</v>
      </c>
      <c r="U7">
        <v>88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33</v>
      </c>
      <c r="F8">
        <v>16</v>
      </c>
      <c r="G8">
        <v>11</v>
      </c>
      <c r="H8">
        <v>4</v>
      </c>
      <c r="I8">
        <v>55</v>
      </c>
      <c r="J8">
        <v>18</v>
      </c>
      <c r="K8">
        <v>3</v>
      </c>
      <c r="L8">
        <v>23</v>
      </c>
      <c r="M8">
        <v>20</v>
      </c>
      <c r="N8">
        <v>10</v>
      </c>
      <c r="O8">
        <v>27</v>
      </c>
      <c r="P8">
        <v>8</v>
      </c>
      <c r="Q8">
        <v>99</v>
      </c>
      <c r="R8">
        <v>63</v>
      </c>
      <c r="S8">
        <v>88</v>
      </c>
      <c r="T8">
        <v>7</v>
      </c>
      <c r="U8">
        <v>26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33</v>
      </c>
      <c r="F9">
        <v>16</v>
      </c>
      <c r="G9">
        <v>11</v>
      </c>
      <c r="H9">
        <v>4</v>
      </c>
      <c r="I9">
        <v>55</v>
      </c>
      <c r="J9">
        <v>18</v>
      </c>
      <c r="K9">
        <v>3</v>
      </c>
      <c r="L9">
        <v>23</v>
      </c>
      <c r="M9">
        <v>10</v>
      </c>
      <c r="N9">
        <v>27</v>
      </c>
      <c r="O9">
        <v>8</v>
      </c>
      <c r="P9">
        <v>20</v>
      </c>
      <c r="Q9">
        <v>63</v>
      </c>
      <c r="R9">
        <v>88</v>
      </c>
      <c r="S9">
        <v>99</v>
      </c>
      <c r="T9">
        <v>26</v>
      </c>
      <c r="U9">
        <v>7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33</v>
      </c>
      <c r="F10">
        <v>16</v>
      </c>
      <c r="G10">
        <v>11</v>
      </c>
      <c r="H10">
        <v>55</v>
      </c>
      <c r="I10">
        <v>4</v>
      </c>
      <c r="J10">
        <v>18</v>
      </c>
      <c r="K10">
        <v>3</v>
      </c>
      <c r="L10">
        <v>23</v>
      </c>
      <c r="M10">
        <v>10</v>
      </c>
      <c r="N10">
        <v>8</v>
      </c>
      <c r="O10">
        <v>63</v>
      </c>
      <c r="P10">
        <v>27</v>
      </c>
      <c r="Q10">
        <v>88</v>
      </c>
      <c r="R10">
        <v>26</v>
      </c>
      <c r="S10">
        <v>20</v>
      </c>
      <c r="T10">
        <v>7</v>
      </c>
      <c r="U10">
        <v>99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16</v>
      </c>
      <c r="F11">
        <v>33</v>
      </c>
      <c r="G11">
        <v>11</v>
      </c>
      <c r="H11">
        <v>55</v>
      </c>
      <c r="I11">
        <v>4</v>
      </c>
      <c r="J11">
        <v>18</v>
      </c>
      <c r="K11">
        <v>3</v>
      </c>
      <c r="L11">
        <v>23</v>
      </c>
      <c r="M11">
        <v>10</v>
      </c>
      <c r="N11">
        <v>8</v>
      </c>
      <c r="O11">
        <v>63</v>
      </c>
      <c r="P11">
        <v>88</v>
      </c>
      <c r="Q11">
        <v>26</v>
      </c>
      <c r="R11">
        <v>20</v>
      </c>
      <c r="S11">
        <v>7</v>
      </c>
      <c r="T11">
        <v>27</v>
      </c>
      <c r="U11">
        <v>99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16</v>
      </c>
      <c r="F12">
        <v>33</v>
      </c>
      <c r="G12">
        <v>55</v>
      </c>
      <c r="H12">
        <v>11</v>
      </c>
      <c r="I12">
        <v>10</v>
      </c>
      <c r="J12">
        <v>23</v>
      </c>
      <c r="K12">
        <v>8</v>
      </c>
      <c r="L12">
        <v>18</v>
      </c>
      <c r="M12">
        <v>3</v>
      </c>
      <c r="N12">
        <v>63</v>
      </c>
      <c r="O12">
        <v>4</v>
      </c>
      <c r="P12">
        <v>88</v>
      </c>
      <c r="Q12">
        <v>26</v>
      </c>
      <c r="R12">
        <v>20</v>
      </c>
      <c r="S12">
        <v>7</v>
      </c>
      <c r="T12">
        <v>27</v>
      </c>
      <c r="U12">
        <v>99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55</v>
      </c>
      <c r="H13">
        <v>10</v>
      </c>
      <c r="I13">
        <v>8</v>
      </c>
      <c r="J13">
        <v>23</v>
      </c>
      <c r="K13">
        <v>11</v>
      </c>
      <c r="L13">
        <v>4</v>
      </c>
      <c r="M13">
        <v>63</v>
      </c>
      <c r="N13">
        <v>26</v>
      </c>
      <c r="O13">
        <v>88</v>
      </c>
      <c r="P13">
        <v>20</v>
      </c>
      <c r="Q13">
        <v>7</v>
      </c>
      <c r="R13">
        <v>3</v>
      </c>
      <c r="S13">
        <v>18</v>
      </c>
      <c r="T13">
        <v>27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10</v>
      </c>
      <c r="H14">
        <v>55</v>
      </c>
      <c r="I14">
        <v>8</v>
      </c>
      <c r="J14">
        <v>11</v>
      </c>
      <c r="K14">
        <v>4</v>
      </c>
      <c r="L14">
        <v>26</v>
      </c>
      <c r="M14">
        <v>63</v>
      </c>
      <c r="N14">
        <v>23</v>
      </c>
      <c r="O14">
        <v>20</v>
      </c>
      <c r="P14">
        <v>88</v>
      </c>
      <c r="Q14">
        <v>7</v>
      </c>
      <c r="R14">
        <v>3</v>
      </c>
      <c r="S14">
        <v>18</v>
      </c>
      <c r="T14">
        <v>27</v>
      </c>
      <c r="U14">
        <v>99</v>
      </c>
    </row>
    <row r="15" spans="1:21" x14ac:dyDescent="0.25">
      <c r="A15" t="s">
        <v>14</v>
      </c>
      <c r="B15">
        <v>16</v>
      </c>
      <c r="C15">
        <v>44</v>
      </c>
      <c r="D15">
        <v>33</v>
      </c>
      <c r="E15">
        <v>77</v>
      </c>
      <c r="F15">
        <v>5</v>
      </c>
      <c r="G15">
        <v>10</v>
      </c>
      <c r="H15">
        <v>8</v>
      </c>
      <c r="I15">
        <v>11</v>
      </c>
      <c r="J15">
        <v>4</v>
      </c>
      <c r="K15">
        <v>55</v>
      </c>
      <c r="L15">
        <v>26</v>
      </c>
      <c r="M15">
        <v>20</v>
      </c>
      <c r="N15">
        <v>63</v>
      </c>
      <c r="O15">
        <v>7</v>
      </c>
      <c r="P15">
        <v>88</v>
      </c>
      <c r="Q15">
        <v>3</v>
      </c>
      <c r="R15">
        <v>18</v>
      </c>
      <c r="S15">
        <v>27</v>
      </c>
      <c r="T15">
        <v>99</v>
      </c>
      <c r="U15">
        <v>23</v>
      </c>
    </row>
    <row r="16" spans="1:21" x14ac:dyDescent="0.25">
      <c r="A16" t="s">
        <v>15</v>
      </c>
      <c r="B16">
        <v>16</v>
      </c>
      <c r="C16">
        <v>33</v>
      </c>
      <c r="D16">
        <v>77</v>
      </c>
      <c r="E16">
        <v>44</v>
      </c>
      <c r="F16">
        <v>5</v>
      </c>
      <c r="G16">
        <v>10</v>
      </c>
      <c r="H16">
        <v>11</v>
      </c>
      <c r="I16">
        <v>8</v>
      </c>
      <c r="J16">
        <v>4</v>
      </c>
      <c r="K16">
        <v>55</v>
      </c>
      <c r="L16">
        <v>26</v>
      </c>
      <c r="M16">
        <v>20</v>
      </c>
      <c r="N16">
        <v>7</v>
      </c>
      <c r="O16">
        <v>63</v>
      </c>
      <c r="P16">
        <v>3</v>
      </c>
      <c r="Q16">
        <v>18</v>
      </c>
      <c r="R16">
        <v>27</v>
      </c>
      <c r="S16">
        <v>88</v>
      </c>
      <c r="T16">
        <v>99</v>
      </c>
      <c r="U16">
        <v>23</v>
      </c>
    </row>
    <row r="17" spans="1:21" x14ac:dyDescent="0.25">
      <c r="A17" t="s">
        <v>16</v>
      </c>
      <c r="B17">
        <v>16</v>
      </c>
      <c r="C17">
        <v>77</v>
      </c>
      <c r="D17">
        <v>44</v>
      </c>
      <c r="E17">
        <v>5</v>
      </c>
      <c r="F17">
        <v>10</v>
      </c>
      <c r="G17">
        <v>33</v>
      </c>
      <c r="H17">
        <v>11</v>
      </c>
      <c r="I17">
        <v>4</v>
      </c>
      <c r="J17">
        <v>8</v>
      </c>
      <c r="K17">
        <v>55</v>
      </c>
      <c r="L17">
        <v>26</v>
      </c>
      <c r="M17">
        <v>20</v>
      </c>
      <c r="N17">
        <v>7</v>
      </c>
      <c r="O17">
        <v>3</v>
      </c>
      <c r="P17">
        <v>63</v>
      </c>
      <c r="Q17">
        <v>18</v>
      </c>
      <c r="R17">
        <v>27</v>
      </c>
      <c r="S17">
        <v>99</v>
      </c>
      <c r="T17">
        <v>23</v>
      </c>
      <c r="U17">
        <v>88</v>
      </c>
    </row>
    <row r="18" spans="1:21" x14ac:dyDescent="0.25">
      <c r="A18" t="s">
        <v>17</v>
      </c>
      <c r="B18">
        <v>16</v>
      </c>
      <c r="C18">
        <v>77</v>
      </c>
      <c r="D18">
        <v>44</v>
      </c>
      <c r="E18">
        <v>5</v>
      </c>
      <c r="F18">
        <v>10</v>
      </c>
      <c r="G18">
        <v>33</v>
      </c>
      <c r="H18">
        <v>11</v>
      </c>
      <c r="I18">
        <v>4</v>
      </c>
      <c r="J18">
        <v>55</v>
      </c>
      <c r="K18">
        <v>8</v>
      </c>
      <c r="L18">
        <v>26</v>
      </c>
      <c r="M18">
        <v>20</v>
      </c>
      <c r="N18">
        <v>7</v>
      </c>
      <c r="O18">
        <v>3</v>
      </c>
      <c r="P18">
        <v>18</v>
      </c>
      <c r="Q18">
        <v>27</v>
      </c>
      <c r="R18">
        <v>63</v>
      </c>
      <c r="S18">
        <v>99</v>
      </c>
      <c r="T18">
        <v>23</v>
      </c>
      <c r="U18">
        <v>88</v>
      </c>
    </row>
    <row r="19" spans="1:21" x14ac:dyDescent="0.25">
      <c r="A19" t="s">
        <v>18</v>
      </c>
      <c r="B19">
        <v>16</v>
      </c>
      <c r="C19">
        <v>77</v>
      </c>
      <c r="D19">
        <v>44</v>
      </c>
      <c r="E19">
        <v>5</v>
      </c>
      <c r="F19">
        <v>33</v>
      </c>
      <c r="G19">
        <v>10</v>
      </c>
      <c r="H19">
        <v>11</v>
      </c>
      <c r="I19">
        <v>4</v>
      </c>
      <c r="J19">
        <v>55</v>
      </c>
      <c r="K19">
        <v>8</v>
      </c>
      <c r="L19">
        <v>26</v>
      </c>
      <c r="M19">
        <v>20</v>
      </c>
      <c r="N19">
        <v>7</v>
      </c>
      <c r="O19">
        <v>3</v>
      </c>
      <c r="P19">
        <v>18</v>
      </c>
      <c r="Q19">
        <v>27</v>
      </c>
      <c r="R19">
        <v>99</v>
      </c>
      <c r="S19">
        <v>63</v>
      </c>
      <c r="T19">
        <v>23</v>
      </c>
      <c r="U19">
        <v>88</v>
      </c>
    </row>
    <row r="20" spans="1:21" x14ac:dyDescent="0.25">
      <c r="A20" t="s">
        <v>19</v>
      </c>
      <c r="B20">
        <v>16</v>
      </c>
      <c r="C20">
        <v>77</v>
      </c>
      <c r="D20">
        <v>44</v>
      </c>
      <c r="E20">
        <v>5</v>
      </c>
      <c r="F20">
        <v>33</v>
      </c>
      <c r="G20">
        <v>10</v>
      </c>
      <c r="H20">
        <v>11</v>
      </c>
      <c r="I20">
        <v>4</v>
      </c>
      <c r="J20">
        <v>55</v>
      </c>
      <c r="K20">
        <v>26</v>
      </c>
      <c r="L20">
        <v>8</v>
      </c>
      <c r="M20">
        <v>20</v>
      </c>
      <c r="N20">
        <v>7</v>
      </c>
      <c r="O20">
        <v>3</v>
      </c>
      <c r="P20">
        <v>18</v>
      </c>
      <c r="Q20">
        <v>27</v>
      </c>
      <c r="R20">
        <v>99</v>
      </c>
      <c r="S20">
        <v>23</v>
      </c>
      <c r="T20">
        <v>63</v>
      </c>
      <c r="U20">
        <v>88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5</v>
      </c>
      <c r="F21">
        <v>33</v>
      </c>
      <c r="G21">
        <v>10</v>
      </c>
      <c r="H21">
        <v>11</v>
      </c>
      <c r="I21">
        <v>4</v>
      </c>
      <c r="J21">
        <v>55</v>
      </c>
      <c r="K21">
        <v>26</v>
      </c>
      <c r="L21">
        <v>8</v>
      </c>
      <c r="M21">
        <v>20</v>
      </c>
      <c r="N21">
        <v>3</v>
      </c>
      <c r="O21">
        <v>7</v>
      </c>
      <c r="P21">
        <v>18</v>
      </c>
      <c r="Q21">
        <v>27</v>
      </c>
      <c r="R21">
        <v>99</v>
      </c>
      <c r="S21">
        <v>23</v>
      </c>
      <c r="T21">
        <v>63</v>
      </c>
      <c r="U21">
        <v>88</v>
      </c>
    </row>
    <row r="22" spans="1:21" x14ac:dyDescent="0.25">
      <c r="A22" t="s">
        <v>21</v>
      </c>
      <c r="B22">
        <v>16</v>
      </c>
      <c r="C22">
        <v>77</v>
      </c>
      <c r="D22">
        <v>44</v>
      </c>
      <c r="E22">
        <v>5</v>
      </c>
      <c r="F22">
        <v>33</v>
      </c>
      <c r="G22">
        <v>10</v>
      </c>
      <c r="H22">
        <v>11</v>
      </c>
      <c r="I22">
        <v>4</v>
      </c>
      <c r="J22">
        <v>55</v>
      </c>
      <c r="K22">
        <v>26</v>
      </c>
      <c r="L22">
        <v>8</v>
      </c>
      <c r="M22">
        <v>20</v>
      </c>
      <c r="N22">
        <v>3</v>
      </c>
      <c r="O22">
        <v>18</v>
      </c>
      <c r="P22">
        <v>7</v>
      </c>
      <c r="Q22">
        <v>27</v>
      </c>
      <c r="R22">
        <v>99</v>
      </c>
      <c r="S22">
        <v>23</v>
      </c>
      <c r="T22">
        <v>63</v>
      </c>
      <c r="U22">
        <v>88</v>
      </c>
    </row>
    <row r="23" spans="1:21" x14ac:dyDescent="0.25">
      <c r="A23" t="s">
        <v>22</v>
      </c>
      <c r="B23">
        <v>16</v>
      </c>
      <c r="C23">
        <v>77</v>
      </c>
      <c r="D23">
        <v>44</v>
      </c>
      <c r="E23">
        <v>5</v>
      </c>
      <c r="F23">
        <v>33</v>
      </c>
      <c r="G23">
        <v>10</v>
      </c>
      <c r="H23">
        <v>11</v>
      </c>
      <c r="I23">
        <v>4</v>
      </c>
      <c r="J23">
        <v>55</v>
      </c>
      <c r="K23">
        <v>26</v>
      </c>
      <c r="L23">
        <v>8</v>
      </c>
      <c r="M23">
        <v>3</v>
      </c>
      <c r="N23">
        <v>20</v>
      </c>
      <c r="O23">
        <v>18</v>
      </c>
      <c r="P23">
        <v>7</v>
      </c>
      <c r="Q23">
        <v>27</v>
      </c>
      <c r="R23">
        <v>99</v>
      </c>
      <c r="S23">
        <v>23</v>
      </c>
      <c r="T23">
        <v>63</v>
      </c>
      <c r="U23">
        <v>88</v>
      </c>
    </row>
    <row r="24" spans="1:21" x14ac:dyDescent="0.25">
      <c r="A24" t="s">
        <v>23</v>
      </c>
      <c r="B24">
        <v>16</v>
      </c>
      <c r="C24">
        <v>77</v>
      </c>
      <c r="D24">
        <v>44</v>
      </c>
      <c r="E24">
        <v>5</v>
      </c>
      <c r="F24">
        <v>33</v>
      </c>
      <c r="G24">
        <v>10</v>
      </c>
      <c r="H24">
        <v>11</v>
      </c>
      <c r="I24">
        <v>4</v>
      </c>
      <c r="J24">
        <v>55</v>
      </c>
      <c r="K24">
        <v>26</v>
      </c>
      <c r="L24">
        <v>8</v>
      </c>
      <c r="M24">
        <v>3</v>
      </c>
      <c r="N24">
        <v>20</v>
      </c>
      <c r="O24">
        <v>18</v>
      </c>
      <c r="P24">
        <v>7</v>
      </c>
      <c r="Q24">
        <v>27</v>
      </c>
      <c r="R24">
        <v>99</v>
      </c>
      <c r="S24">
        <v>23</v>
      </c>
      <c r="T24">
        <v>63</v>
      </c>
      <c r="U24">
        <v>88</v>
      </c>
    </row>
    <row r="25" spans="1:21" x14ac:dyDescent="0.25">
      <c r="A25" t="s">
        <v>24</v>
      </c>
      <c r="B25">
        <v>16</v>
      </c>
      <c r="C25">
        <v>77</v>
      </c>
      <c r="D25">
        <v>44</v>
      </c>
      <c r="E25">
        <v>5</v>
      </c>
      <c r="F25">
        <v>33</v>
      </c>
      <c r="G25">
        <v>10</v>
      </c>
      <c r="H25">
        <v>11</v>
      </c>
      <c r="I25">
        <v>4</v>
      </c>
      <c r="J25">
        <v>55</v>
      </c>
      <c r="K25">
        <v>26</v>
      </c>
      <c r="L25">
        <v>8</v>
      </c>
      <c r="M25">
        <v>3</v>
      </c>
      <c r="N25">
        <v>20</v>
      </c>
      <c r="O25">
        <v>18</v>
      </c>
      <c r="P25">
        <v>7</v>
      </c>
      <c r="Q25">
        <v>27</v>
      </c>
      <c r="R25">
        <v>99</v>
      </c>
      <c r="S25">
        <v>23</v>
      </c>
      <c r="T25">
        <v>63</v>
      </c>
      <c r="U25">
        <v>88</v>
      </c>
    </row>
    <row r="26" spans="1:21" x14ac:dyDescent="0.25">
      <c r="A26" t="s">
        <v>25</v>
      </c>
      <c r="B26">
        <v>16</v>
      </c>
      <c r="C26">
        <v>77</v>
      </c>
      <c r="D26">
        <v>44</v>
      </c>
      <c r="E26">
        <v>5</v>
      </c>
      <c r="F26">
        <v>33</v>
      </c>
      <c r="G26">
        <v>10</v>
      </c>
      <c r="H26">
        <v>11</v>
      </c>
      <c r="I26">
        <v>4</v>
      </c>
      <c r="J26">
        <v>55</v>
      </c>
      <c r="K26">
        <v>26</v>
      </c>
      <c r="L26">
        <v>3</v>
      </c>
      <c r="M26">
        <v>20</v>
      </c>
      <c r="N26">
        <v>18</v>
      </c>
      <c r="O26">
        <v>7</v>
      </c>
      <c r="P26">
        <v>27</v>
      </c>
      <c r="Q26">
        <v>99</v>
      </c>
      <c r="R26">
        <v>8</v>
      </c>
      <c r="S26">
        <v>23</v>
      </c>
      <c r="T26">
        <v>63</v>
      </c>
      <c r="U26">
        <v>88</v>
      </c>
    </row>
    <row r="27" spans="1:21" x14ac:dyDescent="0.25">
      <c r="A27" t="s">
        <v>26</v>
      </c>
      <c r="B27">
        <v>16</v>
      </c>
      <c r="C27">
        <v>77</v>
      </c>
      <c r="D27">
        <v>44</v>
      </c>
      <c r="E27">
        <v>5</v>
      </c>
      <c r="F27">
        <v>33</v>
      </c>
      <c r="G27">
        <v>10</v>
      </c>
      <c r="H27">
        <v>11</v>
      </c>
      <c r="I27">
        <v>4</v>
      </c>
      <c r="J27">
        <v>55</v>
      </c>
      <c r="K27">
        <v>26</v>
      </c>
      <c r="L27">
        <v>3</v>
      </c>
      <c r="M27">
        <v>18</v>
      </c>
      <c r="N27">
        <v>20</v>
      </c>
      <c r="O27">
        <v>7</v>
      </c>
      <c r="P27">
        <v>99</v>
      </c>
      <c r="Q27">
        <v>27</v>
      </c>
      <c r="R27">
        <v>23</v>
      </c>
      <c r="S27">
        <v>8</v>
      </c>
      <c r="T27">
        <v>63</v>
      </c>
      <c r="U27">
        <v>88</v>
      </c>
    </row>
    <row r="28" spans="1:21" x14ac:dyDescent="0.25">
      <c r="A28" t="s">
        <v>27</v>
      </c>
      <c r="B28">
        <v>16</v>
      </c>
      <c r="C28">
        <v>77</v>
      </c>
      <c r="D28">
        <v>44</v>
      </c>
      <c r="E28">
        <v>5</v>
      </c>
      <c r="F28">
        <v>33</v>
      </c>
      <c r="G28">
        <v>10</v>
      </c>
      <c r="H28">
        <v>11</v>
      </c>
      <c r="I28">
        <v>4</v>
      </c>
      <c r="J28">
        <v>55</v>
      </c>
      <c r="K28">
        <v>26</v>
      </c>
      <c r="L28">
        <v>3</v>
      </c>
      <c r="M28">
        <v>18</v>
      </c>
      <c r="N28">
        <v>20</v>
      </c>
      <c r="O28">
        <v>7</v>
      </c>
      <c r="P28">
        <v>99</v>
      </c>
      <c r="Q28">
        <v>27</v>
      </c>
      <c r="R28">
        <v>23</v>
      </c>
      <c r="S28">
        <v>8</v>
      </c>
      <c r="T28">
        <v>63</v>
      </c>
      <c r="U28">
        <v>88</v>
      </c>
    </row>
    <row r="29" spans="1:21" x14ac:dyDescent="0.25">
      <c r="A29" t="s">
        <v>28</v>
      </c>
      <c r="B29">
        <v>16</v>
      </c>
      <c r="C29">
        <v>77</v>
      </c>
      <c r="D29">
        <v>44</v>
      </c>
      <c r="E29">
        <v>5</v>
      </c>
      <c r="F29">
        <v>33</v>
      </c>
      <c r="G29">
        <v>10</v>
      </c>
      <c r="H29">
        <v>11</v>
      </c>
      <c r="I29">
        <v>4</v>
      </c>
      <c r="J29">
        <v>55</v>
      </c>
      <c r="K29">
        <v>26</v>
      </c>
      <c r="L29">
        <v>3</v>
      </c>
      <c r="M29">
        <v>18</v>
      </c>
      <c r="N29">
        <v>7</v>
      </c>
      <c r="O29">
        <v>20</v>
      </c>
      <c r="P29">
        <v>99</v>
      </c>
      <c r="Q29">
        <v>23</v>
      </c>
      <c r="R29">
        <v>27</v>
      </c>
      <c r="S29">
        <v>8</v>
      </c>
      <c r="T29">
        <v>63</v>
      </c>
      <c r="U29">
        <v>88</v>
      </c>
    </row>
    <row r="30" spans="1:21" x14ac:dyDescent="0.25">
      <c r="A30" t="s">
        <v>29</v>
      </c>
      <c r="B30">
        <v>16</v>
      </c>
      <c r="C30">
        <v>77</v>
      </c>
      <c r="D30">
        <v>44</v>
      </c>
      <c r="E30">
        <v>5</v>
      </c>
      <c r="F30">
        <v>33</v>
      </c>
      <c r="G30">
        <v>10</v>
      </c>
      <c r="H30">
        <v>11</v>
      </c>
      <c r="I30">
        <v>4</v>
      </c>
      <c r="J30">
        <v>55</v>
      </c>
      <c r="K30">
        <v>26</v>
      </c>
      <c r="L30">
        <v>3</v>
      </c>
      <c r="M30">
        <v>18</v>
      </c>
      <c r="N30">
        <v>7</v>
      </c>
      <c r="O30">
        <v>20</v>
      </c>
      <c r="P30">
        <v>99</v>
      </c>
      <c r="Q30">
        <v>23</v>
      </c>
      <c r="R30">
        <v>27</v>
      </c>
      <c r="S30">
        <v>8</v>
      </c>
      <c r="T30">
        <v>63</v>
      </c>
      <c r="U30">
        <v>88</v>
      </c>
    </row>
    <row r="31" spans="1:21" x14ac:dyDescent="0.25">
      <c r="A31" t="s">
        <v>30</v>
      </c>
      <c r="B31">
        <v>16</v>
      </c>
      <c r="C31">
        <v>77</v>
      </c>
      <c r="D31">
        <v>44</v>
      </c>
      <c r="E31">
        <v>5</v>
      </c>
      <c r="F31">
        <v>33</v>
      </c>
      <c r="G31">
        <v>10</v>
      </c>
      <c r="H31">
        <v>11</v>
      </c>
      <c r="I31">
        <v>4</v>
      </c>
      <c r="J31">
        <v>55</v>
      </c>
      <c r="K31">
        <v>26</v>
      </c>
      <c r="L31">
        <v>3</v>
      </c>
      <c r="M31">
        <v>18</v>
      </c>
      <c r="N31">
        <v>7</v>
      </c>
      <c r="O31">
        <v>20</v>
      </c>
      <c r="P31">
        <v>99</v>
      </c>
      <c r="Q31">
        <v>23</v>
      </c>
      <c r="R31">
        <v>27</v>
      </c>
      <c r="S31">
        <v>8</v>
      </c>
      <c r="T31">
        <v>63</v>
      </c>
      <c r="U31">
        <v>88</v>
      </c>
    </row>
    <row r="32" spans="1:21" x14ac:dyDescent="0.25">
      <c r="A32" t="s">
        <v>31</v>
      </c>
      <c r="B32">
        <v>16</v>
      </c>
      <c r="C32">
        <v>77</v>
      </c>
      <c r="D32">
        <v>44</v>
      </c>
      <c r="E32">
        <v>5</v>
      </c>
      <c r="F32">
        <v>33</v>
      </c>
      <c r="G32">
        <v>10</v>
      </c>
      <c r="H32">
        <v>11</v>
      </c>
      <c r="I32">
        <v>4</v>
      </c>
      <c r="J32">
        <v>55</v>
      </c>
      <c r="K32">
        <v>26</v>
      </c>
      <c r="L32">
        <v>3</v>
      </c>
      <c r="M32">
        <v>18</v>
      </c>
      <c r="N32">
        <v>7</v>
      </c>
      <c r="O32">
        <v>20</v>
      </c>
      <c r="P32">
        <v>99</v>
      </c>
      <c r="Q32">
        <v>23</v>
      </c>
      <c r="R32">
        <v>27</v>
      </c>
      <c r="S32">
        <v>8</v>
      </c>
      <c r="T32">
        <v>63</v>
      </c>
      <c r="U32">
        <v>88</v>
      </c>
    </row>
    <row r="33" spans="1:21" x14ac:dyDescent="0.25">
      <c r="A33" t="s">
        <v>32</v>
      </c>
      <c r="B33">
        <v>16</v>
      </c>
      <c r="C33">
        <v>77</v>
      </c>
      <c r="D33">
        <v>44</v>
      </c>
      <c r="E33">
        <v>5</v>
      </c>
      <c r="F33">
        <v>33</v>
      </c>
      <c r="G33">
        <v>10</v>
      </c>
      <c r="H33">
        <v>11</v>
      </c>
      <c r="I33">
        <v>4</v>
      </c>
      <c r="J33">
        <v>55</v>
      </c>
      <c r="K33">
        <v>18</v>
      </c>
      <c r="L33">
        <v>7</v>
      </c>
      <c r="M33">
        <v>20</v>
      </c>
      <c r="N33">
        <v>99</v>
      </c>
      <c r="O33">
        <v>23</v>
      </c>
      <c r="P33">
        <v>27</v>
      </c>
      <c r="Q33">
        <v>8</v>
      </c>
      <c r="R33">
        <v>26</v>
      </c>
      <c r="S33">
        <v>3</v>
      </c>
      <c r="T33">
        <v>63</v>
      </c>
      <c r="U33">
        <v>88</v>
      </c>
    </row>
    <row r="34" spans="1:21" x14ac:dyDescent="0.25">
      <c r="A34" t="s">
        <v>33</v>
      </c>
      <c r="B34">
        <v>77</v>
      </c>
      <c r="C34">
        <v>16</v>
      </c>
      <c r="D34">
        <v>44</v>
      </c>
      <c r="E34">
        <v>5</v>
      </c>
      <c r="F34">
        <v>33</v>
      </c>
      <c r="G34">
        <v>10</v>
      </c>
      <c r="H34">
        <v>11</v>
      </c>
      <c r="I34">
        <v>4</v>
      </c>
      <c r="J34">
        <v>55</v>
      </c>
      <c r="K34">
        <v>18</v>
      </c>
      <c r="L34">
        <v>7</v>
      </c>
      <c r="M34">
        <v>99</v>
      </c>
      <c r="N34">
        <v>20</v>
      </c>
      <c r="O34">
        <v>23</v>
      </c>
      <c r="P34">
        <v>27</v>
      </c>
      <c r="Q34">
        <v>8</v>
      </c>
      <c r="R34">
        <v>26</v>
      </c>
      <c r="S34">
        <v>63</v>
      </c>
      <c r="T34">
        <v>88</v>
      </c>
    </row>
    <row r="35" spans="1:21" x14ac:dyDescent="0.25">
      <c r="A35" t="s">
        <v>34</v>
      </c>
      <c r="B35">
        <v>77</v>
      </c>
      <c r="C35">
        <v>44</v>
      </c>
      <c r="D35">
        <v>16</v>
      </c>
      <c r="E35">
        <v>5</v>
      </c>
      <c r="F35">
        <v>33</v>
      </c>
      <c r="G35">
        <v>10</v>
      </c>
      <c r="H35">
        <v>11</v>
      </c>
      <c r="I35">
        <v>4</v>
      </c>
      <c r="J35">
        <v>55</v>
      </c>
      <c r="K35">
        <v>18</v>
      </c>
      <c r="L35">
        <v>7</v>
      </c>
      <c r="M35">
        <v>23</v>
      </c>
      <c r="N35">
        <v>99</v>
      </c>
      <c r="O35">
        <v>20</v>
      </c>
      <c r="P35">
        <v>27</v>
      </c>
      <c r="Q35">
        <v>8</v>
      </c>
      <c r="R35">
        <v>26</v>
      </c>
      <c r="S35">
        <v>63</v>
      </c>
      <c r="T35">
        <v>88</v>
      </c>
    </row>
    <row r="36" spans="1:21" x14ac:dyDescent="0.25">
      <c r="A36" t="s">
        <v>35</v>
      </c>
      <c r="B36">
        <v>77</v>
      </c>
      <c r="C36">
        <v>44</v>
      </c>
      <c r="D36">
        <v>5</v>
      </c>
      <c r="E36">
        <v>33</v>
      </c>
      <c r="F36">
        <v>16</v>
      </c>
      <c r="G36">
        <v>10</v>
      </c>
      <c r="H36">
        <v>11</v>
      </c>
      <c r="I36">
        <v>4</v>
      </c>
      <c r="J36">
        <v>55</v>
      </c>
      <c r="K36">
        <v>18</v>
      </c>
      <c r="L36">
        <v>7</v>
      </c>
      <c r="M36">
        <v>23</v>
      </c>
      <c r="N36">
        <v>99</v>
      </c>
      <c r="O36">
        <v>20</v>
      </c>
      <c r="P36">
        <v>27</v>
      </c>
      <c r="Q36">
        <v>8</v>
      </c>
      <c r="R36">
        <v>63</v>
      </c>
      <c r="S36">
        <v>88</v>
      </c>
    </row>
    <row r="37" spans="1:21" x14ac:dyDescent="0.25">
      <c r="A37" t="s">
        <v>36</v>
      </c>
      <c r="B37">
        <v>77</v>
      </c>
      <c r="C37">
        <v>44</v>
      </c>
      <c r="D37">
        <v>5</v>
      </c>
      <c r="E37">
        <v>33</v>
      </c>
      <c r="F37">
        <v>10</v>
      </c>
      <c r="G37">
        <v>16</v>
      </c>
      <c r="H37">
        <v>11</v>
      </c>
      <c r="I37">
        <v>4</v>
      </c>
      <c r="J37">
        <v>55</v>
      </c>
      <c r="K37">
        <v>18</v>
      </c>
      <c r="L37">
        <v>7</v>
      </c>
      <c r="M37">
        <v>23</v>
      </c>
      <c r="N37">
        <v>99</v>
      </c>
      <c r="O37">
        <v>20</v>
      </c>
      <c r="P37">
        <v>27</v>
      </c>
      <c r="Q37">
        <v>8</v>
      </c>
      <c r="R37">
        <v>63</v>
      </c>
      <c r="S37">
        <v>88</v>
      </c>
    </row>
    <row r="38" spans="1:21" x14ac:dyDescent="0.25">
      <c r="A38" t="s">
        <v>37</v>
      </c>
      <c r="B38">
        <v>77</v>
      </c>
      <c r="C38">
        <v>44</v>
      </c>
      <c r="D38">
        <v>5</v>
      </c>
      <c r="E38">
        <v>33</v>
      </c>
      <c r="F38">
        <v>16</v>
      </c>
      <c r="G38">
        <v>10</v>
      </c>
      <c r="H38">
        <v>11</v>
      </c>
      <c r="I38">
        <v>4</v>
      </c>
      <c r="J38">
        <v>55</v>
      </c>
      <c r="K38">
        <v>18</v>
      </c>
      <c r="L38">
        <v>7</v>
      </c>
      <c r="M38">
        <v>23</v>
      </c>
      <c r="N38">
        <v>99</v>
      </c>
      <c r="O38">
        <v>20</v>
      </c>
      <c r="P38">
        <v>27</v>
      </c>
      <c r="Q38">
        <v>8</v>
      </c>
      <c r="R38">
        <v>63</v>
      </c>
      <c r="S38">
        <v>88</v>
      </c>
    </row>
    <row r="39" spans="1:21" x14ac:dyDescent="0.25">
      <c r="A39" t="s">
        <v>38</v>
      </c>
      <c r="B39">
        <v>77</v>
      </c>
      <c r="C39">
        <v>44</v>
      </c>
      <c r="D39">
        <v>5</v>
      </c>
      <c r="E39">
        <v>33</v>
      </c>
      <c r="F39">
        <v>16</v>
      </c>
      <c r="G39">
        <v>10</v>
      </c>
      <c r="H39">
        <v>11</v>
      </c>
      <c r="I39">
        <v>4</v>
      </c>
      <c r="J39">
        <v>55</v>
      </c>
      <c r="K39">
        <v>18</v>
      </c>
      <c r="L39">
        <v>7</v>
      </c>
      <c r="M39">
        <v>23</v>
      </c>
      <c r="N39">
        <v>99</v>
      </c>
      <c r="O39">
        <v>20</v>
      </c>
      <c r="P39">
        <v>27</v>
      </c>
      <c r="Q39">
        <v>8</v>
      </c>
      <c r="R39">
        <v>63</v>
      </c>
      <c r="S39">
        <v>88</v>
      </c>
    </row>
    <row r="40" spans="1:21" x14ac:dyDescent="0.25">
      <c r="A40" t="s">
        <v>39</v>
      </c>
      <c r="B40">
        <v>77</v>
      </c>
      <c r="C40">
        <v>44</v>
      </c>
      <c r="D40">
        <v>5</v>
      </c>
      <c r="E40">
        <v>33</v>
      </c>
      <c r="F40">
        <v>16</v>
      </c>
      <c r="G40">
        <v>10</v>
      </c>
      <c r="H40">
        <v>11</v>
      </c>
      <c r="I40">
        <v>4</v>
      </c>
      <c r="J40">
        <v>55</v>
      </c>
      <c r="K40">
        <v>18</v>
      </c>
      <c r="L40">
        <v>7</v>
      </c>
      <c r="M40">
        <v>23</v>
      </c>
      <c r="N40">
        <v>99</v>
      </c>
      <c r="O40">
        <v>20</v>
      </c>
      <c r="P40">
        <v>27</v>
      </c>
      <c r="Q40">
        <v>8</v>
      </c>
      <c r="R40">
        <v>63</v>
      </c>
      <c r="S40">
        <v>88</v>
      </c>
    </row>
    <row r="41" spans="1:21" x14ac:dyDescent="0.25">
      <c r="A41" t="s">
        <v>40</v>
      </c>
      <c r="B41">
        <v>77</v>
      </c>
      <c r="C41">
        <v>44</v>
      </c>
      <c r="D41">
        <v>5</v>
      </c>
      <c r="E41">
        <v>33</v>
      </c>
      <c r="F41">
        <v>16</v>
      </c>
      <c r="G41">
        <v>11</v>
      </c>
      <c r="H41">
        <v>55</v>
      </c>
      <c r="I41">
        <v>4</v>
      </c>
      <c r="J41">
        <v>18</v>
      </c>
      <c r="K41">
        <v>7</v>
      </c>
      <c r="L41">
        <v>23</v>
      </c>
      <c r="M41">
        <v>99</v>
      </c>
      <c r="N41">
        <v>20</v>
      </c>
      <c r="O41">
        <v>27</v>
      </c>
      <c r="P41">
        <v>63</v>
      </c>
      <c r="Q41">
        <v>88</v>
      </c>
    </row>
    <row r="42" spans="1:21" x14ac:dyDescent="0.25">
      <c r="A42" t="s">
        <v>41</v>
      </c>
      <c r="B42">
        <v>77</v>
      </c>
      <c r="C42">
        <v>44</v>
      </c>
      <c r="D42">
        <v>5</v>
      </c>
      <c r="E42">
        <v>33</v>
      </c>
      <c r="F42">
        <v>16</v>
      </c>
      <c r="G42">
        <v>11</v>
      </c>
      <c r="H42">
        <v>55</v>
      </c>
      <c r="I42">
        <v>4</v>
      </c>
      <c r="J42">
        <v>18</v>
      </c>
      <c r="K42">
        <v>7</v>
      </c>
      <c r="L42">
        <v>23</v>
      </c>
      <c r="M42">
        <v>99</v>
      </c>
      <c r="N42">
        <v>20</v>
      </c>
      <c r="O42">
        <v>27</v>
      </c>
      <c r="P42">
        <v>63</v>
      </c>
      <c r="Q42">
        <v>88</v>
      </c>
    </row>
    <row r="43" spans="1:21" x14ac:dyDescent="0.25">
      <c r="A43" t="s">
        <v>42</v>
      </c>
      <c r="B43">
        <v>77</v>
      </c>
      <c r="C43">
        <v>44</v>
      </c>
      <c r="D43">
        <v>5</v>
      </c>
      <c r="E43">
        <v>33</v>
      </c>
      <c r="F43">
        <v>16</v>
      </c>
      <c r="G43">
        <v>11</v>
      </c>
      <c r="H43">
        <v>55</v>
      </c>
      <c r="I43">
        <v>4</v>
      </c>
      <c r="J43">
        <v>18</v>
      </c>
      <c r="K43">
        <v>7</v>
      </c>
      <c r="L43">
        <v>23</v>
      </c>
      <c r="M43">
        <v>99</v>
      </c>
      <c r="N43">
        <v>20</v>
      </c>
      <c r="O43">
        <v>27</v>
      </c>
      <c r="P43">
        <v>63</v>
      </c>
      <c r="Q43">
        <v>88</v>
      </c>
    </row>
    <row r="44" spans="1:21" x14ac:dyDescent="0.25">
      <c r="A44" t="s">
        <v>43</v>
      </c>
      <c r="B44">
        <v>77</v>
      </c>
      <c r="C44">
        <v>44</v>
      </c>
      <c r="D44">
        <v>5</v>
      </c>
      <c r="E44">
        <v>33</v>
      </c>
      <c r="F44">
        <v>16</v>
      </c>
      <c r="G44">
        <v>11</v>
      </c>
      <c r="H44">
        <v>55</v>
      </c>
      <c r="I44">
        <v>4</v>
      </c>
      <c r="J44">
        <v>18</v>
      </c>
      <c r="K44">
        <v>7</v>
      </c>
      <c r="L44">
        <v>23</v>
      </c>
      <c r="M44">
        <v>99</v>
      </c>
      <c r="N44">
        <v>20</v>
      </c>
      <c r="O44">
        <v>27</v>
      </c>
      <c r="P44">
        <v>63</v>
      </c>
      <c r="Q44">
        <v>88</v>
      </c>
    </row>
    <row r="45" spans="1:21" x14ac:dyDescent="0.25">
      <c r="A45" t="s">
        <v>44</v>
      </c>
      <c r="B45">
        <v>77</v>
      </c>
      <c r="C45">
        <v>44</v>
      </c>
      <c r="D45">
        <v>5</v>
      </c>
      <c r="E45">
        <v>33</v>
      </c>
      <c r="F45">
        <v>16</v>
      </c>
      <c r="G45">
        <v>11</v>
      </c>
      <c r="H45">
        <v>55</v>
      </c>
      <c r="I45">
        <v>4</v>
      </c>
      <c r="J45">
        <v>18</v>
      </c>
      <c r="K45">
        <v>7</v>
      </c>
      <c r="L45">
        <v>23</v>
      </c>
      <c r="M45">
        <v>99</v>
      </c>
      <c r="N45">
        <v>20</v>
      </c>
      <c r="O45">
        <v>27</v>
      </c>
      <c r="P45">
        <v>63</v>
      </c>
      <c r="Q45">
        <v>88</v>
      </c>
    </row>
    <row r="46" spans="1:21" x14ac:dyDescent="0.25">
      <c r="A46" t="s">
        <v>45</v>
      </c>
      <c r="B46">
        <v>77</v>
      </c>
      <c r="C46">
        <v>44</v>
      </c>
      <c r="D46">
        <v>5</v>
      </c>
      <c r="E46">
        <v>33</v>
      </c>
      <c r="F46">
        <v>16</v>
      </c>
      <c r="G46">
        <v>11</v>
      </c>
      <c r="H46">
        <v>55</v>
      </c>
      <c r="I46">
        <v>4</v>
      </c>
      <c r="J46">
        <v>18</v>
      </c>
      <c r="K46">
        <v>7</v>
      </c>
      <c r="L46">
        <v>23</v>
      </c>
      <c r="M46">
        <v>99</v>
      </c>
      <c r="N46">
        <v>20</v>
      </c>
      <c r="O46">
        <v>27</v>
      </c>
      <c r="P46">
        <v>63</v>
      </c>
      <c r="Q46">
        <v>88</v>
      </c>
    </row>
    <row r="47" spans="1:21" x14ac:dyDescent="0.25">
      <c r="A47" t="s">
        <v>46</v>
      </c>
      <c r="B47">
        <v>77</v>
      </c>
      <c r="C47">
        <v>44</v>
      </c>
      <c r="D47">
        <v>5</v>
      </c>
      <c r="E47">
        <v>33</v>
      </c>
      <c r="F47">
        <v>16</v>
      </c>
      <c r="G47">
        <v>11</v>
      </c>
      <c r="H47">
        <v>55</v>
      </c>
      <c r="I47">
        <v>4</v>
      </c>
      <c r="J47">
        <v>18</v>
      </c>
      <c r="K47">
        <v>7</v>
      </c>
      <c r="L47">
        <v>23</v>
      </c>
      <c r="M47">
        <v>99</v>
      </c>
      <c r="N47">
        <v>20</v>
      </c>
      <c r="O47">
        <v>27</v>
      </c>
      <c r="P47">
        <v>63</v>
      </c>
      <c r="Q47">
        <v>88</v>
      </c>
    </row>
    <row r="48" spans="1:21" x14ac:dyDescent="0.25">
      <c r="A48" t="s">
        <v>47</v>
      </c>
      <c r="B48">
        <v>77</v>
      </c>
      <c r="C48">
        <v>44</v>
      </c>
      <c r="D48">
        <v>5</v>
      </c>
      <c r="E48">
        <v>33</v>
      </c>
      <c r="F48">
        <v>16</v>
      </c>
      <c r="G48">
        <v>11</v>
      </c>
      <c r="H48">
        <v>55</v>
      </c>
      <c r="I48">
        <v>4</v>
      </c>
      <c r="J48">
        <v>18</v>
      </c>
      <c r="K48">
        <v>7</v>
      </c>
      <c r="L48">
        <v>23</v>
      </c>
      <c r="M48">
        <v>99</v>
      </c>
      <c r="N48">
        <v>20</v>
      </c>
      <c r="O48">
        <v>27</v>
      </c>
      <c r="P48">
        <v>63</v>
      </c>
      <c r="Q48">
        <v>88</v>
      </c>
    </row>
    <row r="49" spans="1:17" x14ac:dyDescent="0.25">
      <c r="A49" t="s">
        <v>48</v>
      </c>
      <c r="B49">
        <v>77</v>
      </c>
      <c r="C49">
        <v>44</v>
      </c>
      <c r="D49">
        <v>5</v>
      </c>
      <c r="E49">
        <v>33</v>
      </c>
      <c r="F49">
        <v>16</v>
      </c>
      <c r="G49">
        <v>11</v>
      </c>
      <c r="H49">
        <v>55</v>
      </c>
      <c r="I49">
        <v>4</v>
      </c>
      <c r="J49">
        <v>18</v>
      </c>
      <c r="K49">
        <v>7</v>
      </c>
      <c r="L49">
        <v>23</v>
      </c>
      <c r="M49">
        <v>99</v>
      </c>
      <c r="N49">
        <v>20</v>
      </c>
      <c r="O49">
        <v>27</v>
      </c>
      <c r="P49">
        <v>63</v>
      </c>
      <c r="Q49">
        <v>88</v>
      </c>
    </row>
    <row r="50" spans="1:17" x14ac:dyDescent="0.25">
      <c r="A50" t="s">
        <v>49</v>
      </c>
      <c r="B50">
        <v>77</v>
      </c>
      <c r="C50">
        <v>44</v>
      </c>
      <c r="D50">
        <v>5</v>
      </c>
      <c r="E50">
        <v>33</v>
      </c>
      <c r="F50">
        <v>16</v>
      </c>
      <c r="G50">
        <v>11</v>
      </c>
      <c r="H50">
        <v>55</v>
      </c>
      <c r="I50">
        <v>4</v>
      </c>
      <c r="J50">
        <v>18</v>
      </c>
      <c r="K50">
        <v>7</v>
      </c>
      <c r="L50">
        <v>23</v>
      </c>
      <c r="M50">
        <v>99</v>
      </c>
      <c r="N50">
        <v>20</v>
      </c>
      <c r="O50">
        <v>27</v>
      </c>
      <c r="P50">
        <v>63</v>
      </c>
      <c r="Q50">
        <v>88</v>
      </c>
    </row>
    <row r="51" spans="1:17" x14ac:dyDescent="0.25">
      <c r="A51" t="s">
        <v>50</v>
      </c>
      <c r="B51">
        <v>77</v>
      </c>
      <c r="C51">
        <v>44</v>
      </c>
      <c r="D51">
        <v>5</v>
      </c>
      <c r="E51">
        <v>33</v>
      </c>
      <c r="F51">
        <v>16</v>
      </c>
      <c r="G51">
        <v>11</v>
      </c>
      <c r="H51">
        <v>55</v>
      </c>
      <c r="I51">
        <v>4</v>
      </c>
      <c r="J51">
        <v>18</v>
      </c>
      <c r="K51">
        <v>7</v>
      </c>
      <c r="L51">
        <v>23</v>
      </c>
      <c r="M51">
        <v>99</v>
      </c>
      <c r="N51">
        <v>20</v>
      </c>
      <c r="O51">
        <v>27</v>
      </c>
      <c r="P51">
        <v>63</v>
      </c>
      <c r="Q51">
        <v>88</v>
      </c>
    </row>
    <row r="52" spans="1:17" x14ac:dyDescent="0.25">
      <c r="A52" t="s">
        <v>51</v>
      </c>
      <c r="B52">
        <v>77</v>
      </c>
      <c r="C52">
        <v>44</v>
      </c>
      <c r="D52">
        <v>5</v>
      </c>
      <c r="E52">
        <v>33</v>
      </c>
      <c r="F52">
        <v>16</v>
      </c>
      <c r="G52">
        <v>11</v>
      </c>
      <c r="H52">
        <v>55</v>
      </c>
      <c r="I52">
        <v>4</v>
      </c>
      <c r="J52">
        <v>18</v>
      </c>
      <c r="K52">
        <v>7</v>
      </c>
      <c r="L52">
        <v>23</v>
      </c>
      <c r="M52">
        <v>99</v>
      </c>
      <c r="N52">
        <v>20</v>
      </c>
      <c r="O52">
        <v>27</v>
      </c>
    </row>
    <row r="53" spans="1:17" x14ac:dyDescent="0.25">
      <c r="A53" t="s">
        <v>52</v>
      </c>
      <c r="B53">
        <v>77</v>
      </c>
      <c r="C53">
        <v>44</v>
      </c>
      <c r="D53">
        <v>5</v>
      </c>
      <c r="E53">
        <v>33</v>
      </c>
      <c r="F53">
        <v>16</v>
      </c>
      <c r="G53">
        <v>11</v>
      </c>
      <c r="H53">
        <v>55</v>
      </c>
      <c r="I53">
        <v>4</v>
      </c>
      <c r="J53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5"/>
  <sheetViews>
    <sheetView workbookViewId="0">
      <selection activeCell="T11" sqref="T1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1.3721643518518518E-3</v>
      </c>
      <c r="C2" s="2">
        <v>1.3421527777777778E-3</v>
      </c>
      <c r="D2" s="2">
        <v>1.3141550925925925E-3</v>
      </c>
      <c r="E2" s="2">
        <v>1.4490856481481481E-3</v>
      </c>
      <c r="F2" s="2">
        <v>1.4374768518518519E-3</v>
      </c>
      <c r="G2" s="2">
        <v>1.4724537037037039E-3</v>
      </c>
      <c r="H2" s="2">
        <v>1.324537037037037E-3</v>
      </c>
      <c r="I2" s="2">
        <v>1.3789699074074075E-3</v>
      </c>
      <c r="J2" s="2">
        <v>1.3816782407407406E-3</v>
      </c>
      <c r="K2" s="2">
        <v>1.4032291666666666E-3</v>
      </c>
      <c r="L2" s="2">
        <v>1.3930555555555554E-3</v>
      </c>
      <c r="M2" s="2">
        <v>1.3545486111111111E-3</v>
      </c>
      <c r="N2" s="2">
        <v>1.4098148148148145E-3</v>
      </c>
      <c r="O2" s="2">
        <v>1.3414814814814815E-3</v>
      </c>
      <c r="P2" s="2">
        <v>1.3054282407407407E-3</v>
      </c>
      <c r="Q2" s="2">
        <v>1.3549189814814815E-3</v>
      </c>
      <c r="R2" s="2">
        <v>1.4664004629629628E-3</v>
      </c>
      <c r="S2" s="2">
        <v>1.2834837962962962E-3</v>
      </c>
      <c r="T2" s="2">
        <v>1.4754282407407409E-3</v>
      </c>
      <c r="U2" s="2">
        <v>1.4179976851851853E-3</v>
      </c>
    </row>
    <row r="3" spans="1:21" x14ac:dyDescent="0.25">
      <c r="A3">
        <v>2</v>
      </c>
      <c r="B3" s="2">
        <v>1.2820949074074076E-3</v>
      </c>
      <c r="C3" s="2">
        <v>1.2820717592592593E-3</v>
      </c>
      <c r="D3" s="2">
        <v>1.2697222222222222E-3</v>
      </c>
      <c r="E3" s="2">
        <v>1.2815856481481482E-3</v>
      </c>
      <c r="F3" s="2">
        <v>1.2863773148148151E-3</v>
      </c>
      <c r="G3" s="2">
        <v>1.3095254629629629E-3</v>
      </c>
      <c r="H3" s="2">
        <v>1.2749652777777779E-3</v>
      </c>
      <c r="I3" s="2">
        <v>1.2764699074074074E-3</v>
      </c>
      <c r="J3" s="2">
        <v>1.2829513888888888E-3</v>
      </c>
      <c r="K3" s="2">
        <v>1.2888541666666667E-3</v>
      </c>
      <c r="L3" s="2">
        <v>1.2833912037037037E-3</v>
      </c>
      <c r="M3" s="2">
        <v>1.2828356481481482E-3</v>
      </c>
      <c r="N3" s="2">
        <v>1.2906481481481482E-3</v>
      </c>
      <c r="O3" s="2">
        <v>1.2643287037037037E-3</v>
      </c>
      <c r="P3" s="2">
        <v>1.2475347222222224E-3</v>
      </c>
      <c r="Q3" s="2">
        <v>1.2889004629629628E-3</v>
      </c>
      <c r="R3" s="2">
        <v>1.3144097222222222E-3</v>
      </c>
      <c r="S3" s="2">
        <v>1.2452777777777779E-3</v>
      </c>
      <c r="T3" s="2">
        <v>1.3180439814814815E-3</v>
      </c>
      <c r="U3" s="2">
        <v>1.2920833333333332E-3</v>
      </c>
    </row>
    <row r="4" spans="1:21" x14ac:dyDescent="0.25">
      <c r="A4">
        <v>3</v>
      </c>
      <c r="B4" s="2">
        <v>1.2885763888888888E-3</v>
      </c>
      <c r="C4" s="2">
        <v>1.2751388888888888E-3</v>
      </c>
      <c r="D4" s="2">
        <v>1.2619444444444444E-3</v>
      </c>
      <c r="E4" s="2">
        <v>1.2750462962962965E-3</v>
      </c>
      <c r="F4" s="2">
        <v>1.2786921296296296E-3</v>
      </c>
      <c r="G4" s="2">
        <v>1.2549189814814816E-3</v>
      </c>
      <c r="H4" s="2">
        <v>1.2695486111111111E-3</v>
      </c>
      <c r="I4" s="2">
        <v>1.2671064814814815E-3</v>
      </c>
      <c r="J4" s="2">
        <v>1.275474537037037E-3</v>
      </c>
      <c r="K4" s="2">
        <v>1.2832523148148148E-3</v>
      </c>
      <c r="L4" s="2">
        <v>1.2784837962962962E-3</v>
      </c>
      <c r="M4" s="2">
        <v>1.2780324074074074E-3</v>
      </c>
      <c r="N4" s="2">
        <v>1.281886574074074E-3</v>
      </c>
      <c r="O4" s="2">
        <v>1.2679629629629631E-3</v>
      </c>
      <c r="P4" s="2">
        <v>1.2479398148148148E-3</v>
      </c>
      <c r="Q4" s="2">
        <v>1.2711574074074075E-3</v>
      </c>
      <c r="R4" s="2">
        <v>1.2940625000000001E-3</v>
      </c>
      <c r="S4" s="2">
        <v>1.2454166666666668E-3</v>
      </c>
      <c r="T4" s="2">
        <v>1.2957870370370371E-3</v>
      </c>
      <c r="U4" s="2">
        <v>1.2806134259259259E-3</v>
      </c>
    </row>
    <row r="5" spans="1:21" x14ac:dyDescent="0.25">
      <c r="A5">
        <v>4</v>
      </c>
      <c r="B5" s="2">
        <v>1.2940972222222223E-3</v>
      </c>
      <c r="C5" s="2">
        <v>1.268726851851852E-3</v>
      </c>
      <c r="D5" s="2">
        <v>1.2541203703703705E-3</v>
      </c>
      <c r="E5" s="2">
        <v>1.2871990740740741E-3</v>
      </c>
      <c r="F5" s="2">
        <v>1.2781597222222222E-3</v>
      </c>
      <c r="G5" s="2">
        <v>1.2564467592592592E-3</v>
      </c>
      <c r="H5" s="2">
        <v>1.2664699074074073E-3</v>
      </c>
      <c r="I5" s="2">
        <v>1.2645023148148147E-3</v>
      </c>
      <c r="J5" s="2">
        <v>1.2925347222222223E-3</v>
      </c>
      <c r="K5" s="2">
        <v>1.2825925925925926E-3</v>
      </c>
      <c r="L5" s="2">
        <v>1.2849652777777779E-3</v>
      </c>
      <c r="M5" s="2">
        <v>1.3190162037037035E-3</v>
      </c>
      <c r="N5" s="2">
        <v>1.2802546296296297E-3</v>
      </c>
      <c r="O5" s="2">
        <v>1.2654861111111111E-3</v>
      </c>
      <c r="P5" s="2">
        <v>1.2500462962962962E-3</v>
      </c>
      <c r="Q5" s="2">
        <v>1.2714004629629631E-3</v>
      </c>
      <c r="R5" s="2">
        <v>1.2826851851851851E-3</v>
      </c>
      <c r="S5" s="2">
        <v>1.2465046296296297E-3</v>
      </c>
      <c r="T5" s="2">
        <v>1.2878703703703704E-3</v>
      </c>
      <c r="U5" s="2">
        <v>1.2801967592592594E-3</v>
      </c>
    </row>
    <row r="6" spans="1:21" x14ac:dyDescent="0.25">
      <c r="A6">
        <v>5</v>
      </c>
      <c r="B6" s="2">
        <v>1.2856712962962965E-3</v>
      </c>
      <c r="C6" s="2">
        <v>1.268449074074074E-3</v>
      </c>
      <c r="D6" s="2">
        <v>1.2641319444444442E-3</v>
      </c>
      <c r="E6" s="2">
        <v>1.3115972222222225E-3</v>
      </c>
      <c r="F6" s="2">
        <v>1.3176620370370371E-3</v>
      </c>
      <c r="G6" s="2">
        <v>1.3048379629629632E-3</v>
      </c>
      <c r="H6" s="2">
        <v>1.2705787037037037E-3</v>
      </c>
      <c r="I6" s="2">
        <v>1.2482870370370371E-3</v>
      </c>
      <c r="J6" s="2">
        <v>1.2734606481481481E-3</v>
      </c>
      <c r="K6" s="2">
        <v>1.3276851851851852E-3</v>
      </c>
      <c r="L6" s="2">
        <v>1.2945023148148147E-3</v>
      </c>
      <c r="M6" s="2">
        <v>1.4137962962962965E-3</v>
      </c>
      <c r="N6" s="2">
        <v>1.323298611111111E-3</v>
      </c>
      <c r="O6" s="2">
        <v>1.2680902777777777E-3</v>
      </c>
      <c r="P6" s="2">
        <v>1.2467592592592593E-3</v>
      </c>
      <c r="Q6" s="2">
        <v>1.2777430555555556E-3</v>
      </c>
      <c r="R6" s="2">
        <v>1.2790162037037037E-3</v>
      </c>
      <c r="S6" s="2">
        <v>1.2447916666666666E-3</v>
      </c>
      <c r="T6" s="2">
        <v>1.2906597222222221E-3</v>
      </c>
      <c r="U6" s="2">
        <v>1.3191666666666666E-3</v>
      </c>
    </row>
    <row r="7" spans="1:21" x14ac:dyDescent="0.25">
      <c r="A7">
        <v>6</v>
      </c>
      <c r="B7" s="2">
        <v>1.2880671296296297E-3</v>
      </c>
      <c r="C7" s="2">
        <v>1.2893865740740741E-3</v>
      </c>
      <c r="D7" s="2">
        <v>1.2633912037037039E-3</v>
      </c>
      <c r="E7" s="2">
        <v>1.4082175925925926E-3</v>
      </c>
      <c r="F7" s="2">
        <v>1.3391898148148148E-3</v>
      </c>
      <c r="G7" s="2">
        <v>1.2977199074074074E-3</v>
      </c>
      <c r="H7" s="2">
        <v>1.3028703703703702E-3</v>
      </c>
      <c r="I7" s="2">
        <v>1.2719444444444443E-3</v>
      </c>
      <c r="J7" s="2">
        <v>1.2836921296296296E-3</v>
      </c>
      <c r="K7" s="2">
        <v>1.3041435185185185E-3</v>
      </c>
      <c r="L7" s="2">
        <v>1.2811458333333334E-3</v>
      </c>
      <c r="M7" s="2">
        <v>1.4946180555555555E-3</v>
      </c>
      <c r="N7" s="2">
        <v>1.3104745370370371E-3</v>
      </c>
      <c r="O7" s="2">
        <v>1.2681481481481482E-3</v>
      </c>
      <c r="P7" s="2">
        <v>1.2533912037037036E-3</v>
      </c>
      <c r="Q7" s="2">
        <v>1.2731018518518519E-3</v>
      </c>
      <c r="R7" s="2">
        <v>1.3240277777777779E-3</v>
      </c>
      <c r="S7" s="2">
        <v>1.2487384259259259E-3</v>
      </c>
      <c r="T7" s="2">
        <v>1.2982291666666667E-3</v>
      </c>
      <c r="U7" s="2">
        <v>1.3482407407407408E-3</v>
      </c>
    </row>
    <row r="8" spans="1:21" x14ac:dyDescent="0.25">
      <c r="A8">
        <v>7</v>
      </c>
      <c r="B8" s="2">
        <v>1.287175925925926E-3</v>
      </c>
      <c r="C8" s="2">
        <v>1.2841435185185184E-3</v>
      </c>
      <c r="D8" s="2">
        <v>1.2531944444444446E-3</v>
      </c>
      <c r="E8" s="2">
        <v>1.4644097222222222E-3</v>
      </c>
      <c r="F8" s="2">
        <v>1.2866087962962963E-3</v>
      </c>
      <c r="G8" s="2">
        <v>1.2628472222222223E-3</v>
      </c>
      <c r="H8" s="2">
        <v>1.2914351851851852E-3</v>
      </c>
      <c r="I8" s="2">
        <v>1.2477893518518517E-3</v>
      </c>
      <c r="J8" s="2">
        <v>1.2934722222222221E-3</v>
      </c>
      <c r="K8" s="2">
        <v>1.3662152777777778E-3</v>
      </c>
      <c r="L8" s="2">
        <v>1.2854050925925925E-3</v>
      </c>
      <c r="M8" s="2">
        <v>1.2661921296296297E-3</v>
      </c>
      <c r="N8" s="2">
        <v>1.3067824074074073E-3</v>
      </c>
      <c r="O8" s="2">
        <v>1.2520023148148149E-3</v>
      </c>
      <c r="P8" s="2">
        <v>1.256087962962963E-3</v>
      </c>
      <c r="Q8" s="2">
        <v>1.2758912037037038E-3</v>
      </c>
      <c r="R8" s="2">
        <v>1.3118981481481482E-3</v>
      </c>
      <c r="S8" s="2">
        <v>1.2510648148148149E-3</v>
      </c>
      <c r="T8" s="2">
        <v>1.3164120370370369E-3</v>
      </c>
      <c r="U8" s="2">
        <v>1.3925462962962962E-3</v>
      </c>
    </row>
    <row r="9" spans="1:21" x14ac:dyDescent="0.25">
      <c r="A9">
        <v>8</v>
      </c>
      <c r="B9" s="2">
        <v>1.297349537037037E-3</v>
      </c>
      <c r="C9" s="2">
        <v>1.2994212962962966E-3</v>
      </c>
      <c r="D9" s="2">
        <v>1.2608796296296296E-3</v>
      </c>
      <c r="E9" s="2">
        <v>1.2671527777777779E-3</v>
      </c>
      <c r="F9" s="2">
        <v>1.2874884259259259E-3</v>
      </c>
      <c r="G9" s="2">
        <v>1.2617013888888888E-3</v>
      </c>
      <c r="H9" s="2">
        <v>1.294398148148148E-3</v>
      </c>
      <c r="I9" s="2">
        <v>1.2474421296296298E-3</v>
      </c>
      <c r="J9" s="2">
        <v>1.3012499999999999E-3</v>
      </c>
      <c r="K9" s="2">
        <v>1.4606828703703702E-3</v>
      </c>
      <c r="L9" s="2">
        <v>1.3008796296296295E-3</v>
      </c>
      <c r="M9" s="2">
        <v>1.2635416666666667E-3</v>
      </c>
      <c r="N9" s="2">
        <v>1.3660300925925925E-3</v>
      </c>
      <c r="O9" s="2">
        <v>1.2612152777777778E-3</v>
      </c>
      <c r="P9" s="2">
        <v>1.2574768518518519E-3</v>
      </c>
      <c r="Q9" s="2">
        <v>1.2944791666666669E-3</v>
      </c>
      <c r="R9" s="2">
        <v>1.286585648148148E-3</v>
      </c>
      <c r="S9" s="2">
        <v>1.2569907407407408E-3</v>
      </c>
      <c r="T9" s="2">
        <v>1.290775462962963E-3</v>
      </c>
      <c r="U9" s="2">
        <v>1.4701157407407406E-3</v>
      </c>
    </row>
    <row r="10" spans="1:21" x14ac:dyDescent="0.25">
      <c r="A10">
        <v>9</v>
      </c>
      <c r="B10" s="2">
        <v>1.3138888888888887E-3</v>
      </c>
      <c r="C10" s="2">
        <v>1.3711805555555554E-3</v>
      </c>
      <c r="D10" s="2">
        <v>1.2616782407407405E-3</v>
      </c>
      <c r="E10" s="2">
        <v>1.264548611111111E-3</v>
      </c>
      <c r="F10" s="2">
        <v>1.2813541666666668E-3</v>
      </c>
      <c r="G10" s="2">
        <v>1.2955787037037035E-3</v>
      </c>
      <c r="H10" s="2">
        <v>1.2849189814814817E-3</v>
      </c>
      <c r="I10" s="2">
        <v>1.2471874999999998E-3</v>
      </c>
      <c r="J10" s="2">
        <v>1.3112268518518518E-3</v>
      </c>
      <c r="K10" s="2">
        <v>1.2681249999999999E-3</v>
      </c>
      <c r="L10" s="2">
        <v>1.3134953703703703E-3</v>
      </c>
      <c r="M10" s="2">
        <v>1.2601273148148148E-3</v>
      </c>
      <c r="N10" s="2">
        <v>1.4719907407407407E-3</v>
      </c>
      <c r="O10" s="2">
        <v>1.2629166666666667E-3</v>
      </c>
      <c r="P10" s="2">
        <v>1.2571064814814812E-3</v>
      </c>
      <c r="Q10" s="2">
        <v>1.286724537037037E-3</v>
      </c>
      <c r="R10" s="2">
        <v>1.285763888888889E-3</v>
      </c>
      <c r="S10" s="2">
        <v>1.2612384259259259E-3</v>
      </c>
      <c r="T10" s="2">
        <v>1.2959606481481481E-3</v>
      </c>
      <c r="U10" s="2">
        <v>1.2524421296296296E-3</v>
      </c>
    </row>
    <row r="11" spans="1:21" x14ac:dyDescent="0.25">
      <c r="A11">
        <v>10</v>
      </c>
      <c r="B11" s="2">
        <v>1.390949074074074E-3</v>
      </c>
      <c r="C11" s="2">
        <v>1.4555555555555556E-3</v>
      </c>
      <c r="D11" s="2">
        <v>1.2672453703703704E-3</v>
      </c>
      <c r="E11" s="2">
        <v>1.2638773148148147E-3</v>
      </c>
      <c r="F11" s="2">
        <v>1.2727430555555556E-3</v>
      </c>
      <c r="G11" s="2">
        <v>1.2920601851851852E-3</v>
      </c>
      <c r="H11" s="2">
        <v>1.347326388888889E-3</v>
      </c>
      <c r="I11" s="2">
        <v>1.2523495370370371E-3</v>
      </c>
      <c r="J11" s="2">
        <v>1.3969212962962963E-3</v>
      </c>
      <c r="K11" s="2">
        <v>1.2610763888888888E-3</v>
      </c>
      <c r="L11" s="2">
        <v>1.3253125000000001E-3</v>
      </c>
      <c r="M11" s="2">
        <v>1.2580671296296296E-3</v>
      </c>
      <c r="N11" s="2">
        <v>1.2684606481481481E-3</v>
      </c>
      <c r="O11" s="2">
        <v>1.2745370370370369E-3</v>
      </c>
      <c r="P11" s="2">
        <v>1.2589351851851852E-3</v>
      </c>
      <c r="Q11" s="2">
        <v>1.2914351851851852E-3</v>
      </c>
      <c r="R11" s="2">
        <v>1.288738425925926E-3</v>
      </c>
      <c r="S11" s="2">
        <v>1.2644560185185187E-3</v>
      </c>
      <c r="T11" s="2">
        <v>1.2978587962962963E-3</v>
      </c>
      <c r="U11" s="2">
        <v>1.2562731481481481E-3</v>
      </c>
    </row>
    <row r="12" spans="1:21" x14ac:dyDescent="0.25">
      <c r="A12">
        <v>11</v>
      </c>
      <c r="B12" s="2">
        <v>1.4787731481481483E-3</v>
      </c>
      <c r="C12" s="2">
        <v>1.2562037037037038E-3</v>
      </c>
      <c r="D12" s="2">
        <v>1.3287500000000001E-3</v>
      </c>
      <c r="E12" s="2">
        <v>1.2611805555555555E-3</v>
      </c>
      <c r="F12" s="2">
        <v>1.2861111111111109E-3</v>
      </c>
      <c r="G12" s="2">
        <v>1.2512731481481481E-3</v>
      </c>
      <c r="H12" s="2">
        <v>1.4583796296296298E-3</v>
      </c>
      <c r="I12" s="2">
        <v>1.2463657407407408E-3</v>
      </c>
      <c r="J12" s="2">
        <v>1.4956365740740739E-3</v>
      </c>
      <c r="K12" s="2">
        <v>1.2577199074074075E-3</v>
      </c>
      <c r="L12" s="2">
        <v>1.3131250000000001E-3</v>
      </c>
      <c r="M12" s="2">
        <v>1.2657407407407407E-3</v>
      </c>
      <c r="N12" s="2">
        <v>1.2865625000000002E-3</v>
      </c>
      <c r="O12" s="2">
        <v>1.2643865740740742E-3</v>
      </c>
      <c r="P12" s="2">
        <v>1.2710648148148149E-3</v>
      </c>
      <c r="Q12" s="2">
        <v>1.291724537037037E-3</v>
      </c>
      <c r="R12" s="2">
        <v>1.3010763888888887E-3</v>
      </c>
      <c r="S12" s="2">
        <v>1.2670023148148148E-3</v>
      </c>
      <c r="T12" s="2">
        <v>1.2933796296296298E-3</v>
      </c>
      <c r="U12" s="2">
        <v>1.2932407407407409E-3</v>
      </c>
    </row>
    <row r="13" spans="1:21" x14ac:dyDescent="0.25">
      <c r="A13">
        <v>12</v>
      </c>
      <c r="B13" s="2">
        <v>1.2704282407407408E-3</v>
      </c>
      <c r="C13" s="2">
        <v>1.2899768518518518E-3</v>
      </c>
      <c r="D13" s="2">
        <v>1.4319907407407406E-3</v>
      </c>
      <c r="E13" s="2">
        <v>1.2597569444444444E-3</v>
      </c>
      <c r="F13" s="2">
        <v>1.2785648148148151E-3</v>
      </c>
      <c r="G13" s="2">
        <v>1.248634259259259E-3</v>
      </c>
      <c r="H13" s="2">
        <v>1.2924421296296297E-3</v>
      </c>
      <c r="I13" s="2">
        <v>1.2421990740740742E-3</v>
      </c>
      <c r="J13" s="2">
        <v>1.2735532407407407E-3</v>
      </c>
      <c r="K13" s="2">
        <v>1.2536689814814815E-3</v>
      </c>
      <c r="L13" s="2">
        <v>1.3851041666666666E-3</v>
      </c>
      <c r="M13" s="2">
        <v>1.2605787037037039E-3</v>
      </c>
      <c r="N13" s="2">
        <v>1.2730208333333333E-3</v>
      </c>
      <c r="O13" s="2">
        <v>1.2585069444444445E-3</v>
      </c>
      <c r="P13" s="2">
        <v>1.2775115740740741E-3</v>
      </c>
      <c r="Q13" s="2">
        <v>1.3559953703703705E-3</v>
      </c>
      <c r="R13" s="2">
        <v>1.2863078703703704E-3</v>
      </c>
      <c r="S13" s="2">
        <v>1.3293634259259259E-3</v>
      </c>
      <c r="T13" s="2">
        <v>1.2974999999999998E-3</v>
      </c>
      <c r="U13" s="2">
        <v>1.2721296296296296E-3</v>
      </c>
    </row>
    <row r="14" spans="1:21" x14ac:dyDescent="0.25">
      <c r="A14">
        <v>13</v>
      </c>
      <c r="B14" s="2">
        <v>1.2583796296296295E-3</v>
      </c>
      <c r="C14" s="2">
        <v>1.2587037037037037E-3</v>
      </c>
      <c r="D14" s="2">
        <v>1.2376273148148149E-3</v>
      </c>
      <c r="E14" s="2">
        <v>1.2572106481481481E-3</v>
      </c>
      <c r="F14" s="2">
        <v>1.2729398148148149E-3</v>
      </c>
      <c r="G14" s="2">
        <v>1.2447453703703702E-3</v>
      </c>
      <c r="H14" s="2">
        <v>1.2468287037037038E-3</v>
      </c>
      <c r="I14" s="2">
        <v>1.2444212962962962E-3</v>
      </c>
      <c r="J14" s="2">
        <v>1.259386574074074E-3</v>
      </c>
      <c r="K14" s="2">
        <v>1.2572222222222223E-3</v>
      </c>
      <c r="L14" s="2">
        <v>1.473587962962963E-3</v>
      </c>
      <c r="M14" s="2">
        <v>1.2667824074074074E-3</v>
      </c>
      <c r="N14" s="2">
        <v>1.2619560185185186E-3</v>
      </c>
      <c r="O14" s="2">
        <v>1.2643865740740742E-3</v>
      </c>
      <c r="P14" s="2">
        <v>1.3258217592592592E-3</v>
      </c>
      <c r="Q14" s="2">
        <v>1.4332523148148149E-3</v>
      </c>
      <c r="R14" s="2">
        <v>1.2958912037037038E-3</v>
      </c>
      <c r="S14" s="2">
        <v>1.442337962962963E-3</v>
      </c>
      <c r="T14" s="2">
        <v>1.2964930555555557E-3</v>
      </c>
      <c r="U14" s="2">
        <v>1.2785995370370371E-3</v>
      </c>
    </row>
    <row r="15" spans="1:21" x14ac:dyDescent="0.25">
      <c r="A15">
        <v>14</v>
      </c>
      <c r="B15" s="2">
        <v>1.2577893518518517E-3</v>
      </c>
      <c r="C15" s="2">
        <v>1.2582870370370371E-3</v>
      </c>
      <c r="D15" s="2">
        <v>1.2367129629629629E-3</v>
      </c>
      <c r="E15" s="2">
        <v>1.2667592592592594E-3</v>
      </c>
      <c r="F15" s="2">
        <v>1.2704976851851851E-3</v>
      </c>
      <c r="G15" s="2">
        <v>1.2440046296296298E-3</v>
      </c>
      <c r="H15" s="2">
        <v>1.2482523148148147E-3</v>
      </c>
      <c r="I15" s="2">
        <v>1.2470833333333333E-3</v>
      </c>
      <c r="J15" s="2">
        <v>1.2577430555555556E-3</v>
      </c>
      <c r="K15" s="2">
        <v>1.2580324074074076E-3</v>
      </c>
      <c r="L15" s="2">
        <v>1.2652430555555555E-3</v>
      </c>
      <c r="M15" s="2">
        <v>1.257974537037037E-3</v>
      </c>
      <c r="N15" s="2">
        <v>1.2646990740740741E-3</v>
      </c>
      <c r="O15" s="2">
        <v>1.3160069444444443E-3</v>
      </c>
      <c r="P15" s="2">
        <v>1.4384606481481481E-3</v>
      </c>
      <c r="Q15" s="2">
        <v>1.2517824074074076E-3</v>
      </c>
      <c r="R15" s="2">
        <v>1.3047337962962962E-3</v>
      </c>
      <c r="S15" s="2">
        <v>1.2510416666666668E-3</v>
      </c>
      <c r="T15" s="2">
        <v>1.351585648148148E-3</v>
      </c>
      <c r="U15" s="2">
        <v>1.2613425925925923E-3</v>
      </c>
    </row>
    <row r="16" spans="1:21" x14ac:dyDescent="0.25">
      <c r="A16">
        <v>15</v>
      </c>
      <c r="B16" s="2">
        <v>1.2532870370370369E-3</v>
      </c>
      <c r="C16" s="2">
        <v>1.2544328703703704E-3</v>
      </c>
      <c r="D16" s="2">
        <v>1.2394907407407407E-3</v>
      </c>
      <c r="E16" s="2">
        <v>1.2605092592592592E-3</v>
      </c>
      <c r="F16" s="2">
        <v>1.2817245370370372E-3</v>
      </c>
      <c r="G16" s="2">
        <v>1.2502199074074076E-3</v>
      </c>
      <c r="H16" s="2">
        <v>1.2508333333333334E-3</v>
      </c>
      <c r="I16" s="2">
        <v>1.2431018518518518E-3</v>
      </c>
      <c r="J16" s="2">
        <v>1.2537037037037037E-3</v>
      </c>
      <c r="K16" s="2">
        <v>1.2559837962962965E-3</v>
      </c>
      <c r="L16" s="2">
        <v>1.2531250000000001E-3</v>
      </c>
      <c r="M16" s="2">
        <v>1.2627662037037037E-3</v>
      </c>
      <c r="N16" s="2">
        <v>1.2565393518518518E-3</v>
      </c>
      <c r="O16" s="2">
        <v>1.4378587962962965E-3</v>
      </c>
      <c r="P16" s="2">
        <v>1.2336574074074075E-3</v>
      </c>
      <c r="Q16" s="2">
        <v>1.2495949074074074E-3</v>
      </c>
      <c r="R16" s="2">
        <v>1.2992939814814814E-3</v>
      </c>
      <c r="S16" s="2">
        <v>1.2432986111111113E-3</v>
      </c>
      <c r="T16" s="2">
        <v>1.4223148148148148E-3</v>
      </c>
      <c r="U16" s="2">
        <v>1.2599074074074073E-3</v>
      </c>
    </row>
    <row r="17" spans="1:21" x14ac:dyDescent="0.25">
      <c r="A17">
        <v>16</v>
      </c>
      <c r="B17" s="2">
        <v>1.2520833333333333E-3</v>
      </c>
      <c r="C17" s="2">
        <v>1.2506481481481481E-3</v>
      </c>
      <c r="D17" s="2">
        <v>1.2385185185185186E-3</v>
      </c>
      <c r="E17" s="2">
        <v>1.2629050925925926E-3</v>
      </c>
      <c r="F17" s="2">
        <v>1.2801967592592594E-3</v>
      </c>
      <c r="G17" s="2">
        <v>1.2451273148148148E-3</v>
      </c>
      <c r="H17" s="2">
        <v>1.2548611111111111E-3</v>
      </c>
      <c r="I17" s="2">
        <v>1.2440046296296298E-3</v>
      </c>
      <c r="J17" s="2">
        <v>1.2523958333333334E-3</v>
      </c>
      <c r="K17" s="2">
        <v>1.2596990740740741E-3</v>
      </c>
      <c r="L17" s="2">
        <v>1.253599537037037E-3</v>
      </c>
      <c r="M17" s="2">
        <v>1.2521643518518517E-3</v>
      </c>
      <c r="N17" s="2">
        <v>1.2729398148148149E-3</v>
      </c>
      <c r="O17" s="2">
        <v>1.2305555555555557E-3</v>
      </c>
      <c r="P17" s="2">
        <v>1.2296990740740742E-3</v>
      </c>
      <c r="Q17" s="2">
        <v>1.2659722222222222E-3</v>
      </c>
      <c r="R17" s="2">
        <v>1.3070717592592593E-3</v>
      </c>
      <c r="S17" s="2">
        <v>1.2319212962962963E-3</v>
      </c>
      <c r="T17" s="2">
        <v>1.2974999999999998E-3</v>
      </c>
      <c r="U17" s="2">
        <v>1.2576041666666666E-3</v>
      </c>
    </row>
    <row r="18" spans="1:21" x14ac:dyDescent="0.25">
      <c r="A18">
        <v>17</v>
      </c>
      <c r="B18" s="2">
        <v>1.2446643518518521E-3</v>
      </c>
      <c r="C18" s="2">
        <v>1.2469560185185186E-3</v>
      </c>
      <c r="D18" s="2">
        <v>1.2337037037037037E-3</v>
      </c>
      <c r="E18" s="2">
        <v>1.2671064814814815E-3</v>
      </c>
      <c r="F18" s="2">
        <v>1.2760763888888889E-3</v>
      </c>
      <c r="G18" s="2">
        <v>1.2640740740740741E-3</v>
      </c>
      <c r="H18" s="2">
        <v>1.2481597222222223E-3</v>
      </c>
      <c r="I18" s="2">
        <v>1.2434722222222222E-3</v>
      </c>
      <c r="J18" s="2">
        <v>1.2504050925925927E-3</v>
      </c>
      <c r="K18" s="2">
        <v>1.2584606481481483E-3</v>
      </c>
      <c r="L18" s="2">
        <v>1.2524305555555557E-3</v>
      </c>
      <c r="M18" s="2">
        <v>1.255335648148148E-3</v>
      </c>
      <c r="N18" s="2">
        <v>1.2508680555555556E-3</v>
      </c>
      <c r="O18" s="2">
        <v>1.2377430555555555E-3</v>
      </c>
      <c r="P18" s="2">
        <v>1.2288194444444445E-3</v>
      </c>
      <c r="Q18" s="2">
        <v>1.2456134259259261E-3</v>
      </c>
      <c r="R18" s="2">
        <v>1.2922800925925925E-3</v>
      </c>
      <c r="S18" s="2">
        <v>1.2278587962962963E-3</v>
      </c>
      <c r="T18" s="2">
        <v>1.2858333333333333E-3</v>
      </c>
      <c r="U18" s="2">
        <v>1.2855439814814815E-3</v>
      </c>
    </row>
    <row r="19" spans="1:21" x14ac:dyDescent="0.25">
      <c r="A19">
        <v>18</v>
      </c>
      <c r="B19" s="2">
        <v>1.2519560185185186E-3</v>
      </c>
      <c r="C19" s="2">
        <v>1.248425925925926E-3</v>
      </c>
      <c r="D19" s="2">
        <v>1.2330208333333334E-3</v>
      </c>
      <c r="E19" s="2">
        <v>1.2557291666666665E-3</v>
      </c>
      <c r="F19" s="2">
        <v>1.2787037037037036E-3</v>
      </c>
      <c r="G19" s="2">
        <v>1.2450231481481481E-3</v>
      </c>
      <c r="H19" s="2">
        <v>1.2450347222222222E-3</v>
      </c>
      <c r="I19" s="2">
        <v>1.2396990740740741E-3</v>
      </c>
      <c r="J19" s="2">
        <v>1.2500810185185184E-3</v>
      </c>
      <c r="K19" s="2">
        <v>1.2673379629629629E-3</v>
      </c>
      <c r="L19" s="2">
        <v>1.2728703703703704E-3</v>
      </c>
      <c r="M19" s="2">
        <v>1.2537037037037037E-3</v>
      </c>
      <c r="N19" s="2">
        <v>1.2530208333333332E-3</v>
      </c>
      <c r="O19" s="2">
        <v>1.2324884259259259E-3</v>
      </c>
      <c r="P19" s="2">
        <v>1.2253125000000001E-3</v>
      </c>
      <c r="Q19" s="2">
        <v>1.243136574074074E-3</v>
      </c>
      <c r="R19" s="2">
        <v>1.2932638888888887E-3</v>
      </c>
      <c r="S19" s="2">
        <v>1.2348842592592591E-3</v>
      </c>
      <c r="T19" s="2">
        <v>1.2812384259259259E-3</v>
      </c>
      <c r="U19" s="2">
        <v>1.2523032407407407E-3</v>
      </c>
    </row>
    <row r="20" spans="1:21" x14ac:dyDescent="0.25">
      <c r="A20">
        <v>19</v>
      </c>
      <c r="B20" s="2">
        <v>1.2504745370370369E-3</v>
      </c>
      <c r="C20" s="2">
        <v>1.247199074074074E-3</v>
      </c>
      <c r="D20" s="2">
        <v>1.2261226851851851E-3</v>
      </c>
      <c r="E20" s="2">
        <v>1.2717708333333333E-3</v>
      </c>
      <c r="F20" s="2">
        <v>1.2673495370370371E-3</v>
      </c>
      <c r="G20" s="2">
        <v>1.2429282407407408E-3</v>
      </c>
      <c r="H20" s="2">
        <v>1.2440277777777777E-3</v>
      </c>
      <c r="I20" s="2">
        <v>1.2403009259259259E-3</v>
      </c>
      <c r="J20" s="2">
        <v>1.2528935185185184E-3</v>
      </c>
      <c r="K20" s="2">
        <v>1.2719212962962964E-3</v>
      </c>
      <c r="L20" s="2">
        <v>1.2592476851851851E-3</v>
      </c>
      <c r="M20" s="2">
        <v>1.260173611111111E-3</v>
      </c>
      <c r="N20" s="2">
        <v>1.2557638888888889E-3</v>
      </c>
      <c r="O20" s="2">
        <v>1.2259143518518519E-3</v>
      </c>
      <c r="P20" s="2">
        <v>1.2231828703703704E-3</v>
      </c>
      <c r="Q20" s="2">
        <v>1.2405439814814814E-3</v>
      </c>
      <c r="R20" s="2">
        <v>1.2968981481481482E-3</v>
      </c>
      <c r="S20" s="2">
        <v>1.2316550925925926E-3</v>
      </c>
      <c r="T20" s="2">
        <v>1.2796759259259259E-3</v>
      </c>
      <c r="U20" s="2">
        <v>1.2490972222222222E-3</v>
      </c>
    </row>
    <row r="21" spans="1:21" x14ac:dyDescent="0.25">
      <c r="A21">
        <v>20</v>
      </c>
      <c r="B21" s="2">
        <v>1.2499074074074073E-3</v>
      </c>
      <c r="C21" s="2">
        <v>1.2469097222222222E-3</v>
      </c>
      <c r="D21" s="2">
        <v>1.227673611111111E-3</v>
      </c>
      <c r="E21" s="2">
        <v>1.2834375000000001E-3</v>
      </c>
      <c r="F21" s="2">
        <v>1.2659143518518516E-3</v>
      </c>
      <c r="G21" s="2">
        <v>1.2386458333333334E-3</v>
      </c>
      <c r="H21" s="2">
        <v>1.2436921296296295E-3</v>
      </c>
      <c r="I21" s="2">
        <v>1.2389583333333334E-3</v>
      </c>
      <c r="J21" s="2">
        <v>1.2624652777777777E-3</v>
      </c>
      <c r="K21" s="2">
        <v>1.2681944444444444E-3</v>
      </c>
      <c r="L21" s="2">
        <v>1.2510532407407407E-3</v>
      </c>
      <c r="M21" s="2">
        <v>1.2679976851851852E-3</v>
      </c>
      <c r="N21" s="2">
        <v>1.2596527777777777E-3</v>
      </c>
      <c r="O21" s="2">
        <v>1.2218634259259259E-3</v>
      </c>
      <c r="P21" s="2">
        <v>1.2218750000000001E-3</v>
      </c>
      <c r="Q21" s="2">
        <v>1.2437847222222223E-3</v>
      </c>
      <c r="R21" s="2">
        <v>1.2882175925925925E-3</v>
      </c>
      <c r="S21" s="2">
        <v>1.223923611111111E-3</v>
      </c>
      <c r="T21" s="2">
        <v>1.2801736111111111E-3</v>
      </c>
      <c r="U21" s="2">
        <v>1.2513310185185186E-3</v>
      </c>
    </row>
    <row r="22" spans="1:21" x14ac:dyDescent="0.25">
      <c r="A22">
        <v>21</v>
      </c>
      <c r="B22" s="2">
        <v>1.2495254629629629E-3</v>
      </c>
      <c r="C22" s="2">
        <v>1.2472569444444443E-3</v>
      </c>
      <c r="D22" s="2">
        <v>1.2244791666666667E-3</v>
      </c>
      <c r="E22" s="2">
        <v>1.2570023148148147E-3</v>
      </c>
      <c r="F22" s="2">
        <v>1.2636574074074074E-3</v>
      </c>
      <c r="G22" s="2">
        <v>1.2366666666666665E-3</v>
      </c>
      <c r="H22" s="2">
        <v>1.2425462962962965E-3</v>
      </c>
      <c r="I22" s="2">
        <v>1.2388310185185184E-3</v>
      </c>
      <c r="J22" s="2">
        <v>1.2580439814814815E-3</v>
      </c>
      <c r="K22" s="2">
        <v>1.2644675925925926E-3</v>
      </c>
      <c r="L22" s="2">
        <v>1.2536111111111109E-3</v>
      </c>
      <c r="M22" s="2">
        <v>1.2556134259259259E-3</v>
      </c>
      <c r="N22" s="2">
        <v>1.2589467592592594E-3</v>
      </c>
      <c r="O22" s="2">
        <v>1.221400462962963E-3</v>
      </c>
      <c r="P22" s="2">
        <v>1.2224768518518518E-3</v>
      </c>
      <c r="Q22" s="2">
        <v>1.2522800925925926E-3</v>
      </c>
      <c r="R22" s="2">
        <v>1.2865393518518519E-3</v>
      </c>
      <c r="S22" s="2">
        <v>1.2248495370370371E-3</v>
      </c>
      <c r="T22" s="2">
        <v>1.2790277777777778E-3</v>
      </c>
      <c r="U22" s="2">
        <v>1.2562731481481481E-3</v>
      </c>
    </row>
    <row r="23" spans="1:21" x14ac:dyDescent="0.25">
      <c r="A23">
        <v>22</v>
      </c>
      <c r="B23" s="2">
        <v>1.2543518518518518E-3</v>
      </c>
      <c r="C23" s="2">
        <v>1.2457060185185186E-3</v>
      </c>
      <c r="D23" s="2">
        <v>1.2259606481481481E-3</v>
      </c>
      <c r="E23" s="2">
        <v>1.2568981481481483E-3</v>
      </c>
      <c r="F23" s="2">
        <v>1.2646875E-3</v>
      </c>
      <c r="G23" s="2">
        <v>1.2380092592592592E-3</v>
      </c>
      <c r="H23" s="2">
        <v>1.246574074074074E-3</v>
      </c>
      <c r="I23" s="2">
        <v>1.2420601851851852E-3</v>
      </c>
      <c r="J23" s="2">
        <v>1.2568055555555555E-3</v>
      </c>
      <c r="K23" s="2">
        <v>1.2758217592592593E-3</v>
      </c>
      <c r="L23" s="2">
        <v>1.2508217592592592E-3</v>
      </c>
      <c r="M23" s="2">
        <v>1.2532870370370369E-3</v>
      </c>
      <c r="N23" s="2">
        <v>1.2582986111111111E-3</v>
      </c>
      <c r="O23" s="2">
        <v>1.2229166666666666E-3</v>
      </c>
      <c r="P23" s="2">
        <v>1.2356018518518517E-3</v>
      </c>
      <c r="Q23" s="2">
        <v>1.2499537037037039E-3</v>
      </c>
      <c r="R23" s="2">
        <v>1.2855439814814815E-3</v>
      </c>
      <c r="S23" s="2">
        <v>1.2261458333333332E-3</v>
      </c>
      <c r="T23" s="2">
        <v>1.280960648148148E-3</v>
      </c>
      <c r="U23" s="2">
        <v>1.2548032407407406E-3</v>
      </c>
    </row>
    <row r="24" spans="1:21" x14ac:dyDescent="0.25">
      <c r="A24">
        <v>23</v>
      </c>
      <c r="B24" s="2">
        <v>1.251111111111111E-3</v>
      </c>
      <c r="C24" s="2">
        <v>1.2451157407407406E-3</v>
      </c>
      <c r="D24" s="2">
        <v>1.2289351851851851E-3</v>
      </c>
      <c r="E24" s="2">
        <v>1.2556828703703703E-3</v>
      </c>
      <c r="F24" s="2">
        <v>1.2592245370370368E-3</v>
      </c>
      <c r="G24" s="2">
        <v>1.2395601851851851E-3</v>
      </c>
      <c r="H24" s="2">
        <v>1.2474537037037037E-3</v>
      </c>
      <c r="I24" s="2">
        <v>1.2423958333333334E-3</v>
      </c>
      <c r="J24" s="2">
        <v>1.2516203703703704E-3</v>
      </c>
      <c r="K24" s="2">
        <v>1.2618634259259258E-3</v>
      </c>
      <c r="L24" s="2">
        <v>1.243136574074074E-3</v>
      </c>
      <c r="M24" s="2">
        <v>1.2485416666666667E-3</v>
      </c>
      <c r="N24" s="2">
        <v>1.2572800925925926E-3</v>
      </c>
      <c r="O24" s="2">
        <v>1.2197569444444445E-3</v>
      </c>
      <c r="P24" s="2">
        <v>1.2420833333333335E-3</v>
      </c>
      <c r="Q24" s="2">
        <v>1.2436574074074073E-3</v>
      </c>
      <c r="R24" s="2">
        <v>1.2799421296296298E-3</v>
      </c>
      <c r="S24" s="2">
        <v>1.2255902777777779E-3</v>
      </c>
      <c r="T24" s="2">
        <v>1.3308217592592592E-3</v>
      </c>
      <c r="U24" s="2">
        <v>1.2482523148148147E-3</v>
      </c>
    </row>
    <row r="25" spans="1:21" x14ac:dyDescent="0.25">
      <c r="A25">
        <v>24</v>
      </c>
      <c r="B25" s="2">
        <v>1.2555555555555555E-3</v>
      </c>
      <c r="C25" s="2">
        <v>1.2434953703703705E-3</v>
      </c>
      <c r="D25" s="2">
        <v>1.2246180555555556E-3</v>
      </c>
      <c r="E25" s="2">
        <v>1.2618981481481481E-3</v>
      </c>
      <c r="F25" s="2">
        <v>1.376400462962963E-3</v>
      </c>
      <c r="G25" s="2">
        <v>1.2358680555555558E-3</v>
      </c>
      <c r="H25" s="2">
        <v>1.2476273148148149E-3</v>
      </c>
      <c r="I25" s="2">
        <v>1.2391435185185185E-3</v>
      </c>
      <c r="J25" s="2">
        <v>1.2539351851851852E-3</v>
      </c>
      <c r="K25" s="2">
        <v>1.2643865740740742E-3</v>
      </c>
      <c r="L25" s="2">
        <v>1.2439004629629629E-3</v>
      </c>
      <c r="M25" s="2">
        <v>1.284699074074074E-3</v>
      </c>
      <c r="N25" s="2">
        <v>1.2660069444444444E-3</v>
      </c>
      <c r="O25" s="2">
        <v>1.222511574074074E-3</v>
      </c>
      <c r="P25" s="2">
        <v>1.2270601851851854E-3</v>
      </c>
      <c r="Q25" s="2">
        <v>1.2471296296296297E-3</v>
      </c>
      <c r="R25" s="2">
        <v>1.2795023148148149E-3</v>
      </c>
      <c r="S25" s="2">
        <v>1.2285185185185185E-3</v>
      </c>
      <c r="T25" s="2">
        <v>1.5114583333333332E-3</v>
      </c>
      <c r="U25" s="2">
        <v>1.2563425925925928E-3</v>
      </c>
    </row>
    <row r="26" spans="1:21" x14ac:dyDescent="0.25">
      <c r="A26">
        <v>25</v>
      </c>
      <c r="B26" s="2">
        <v>1.2446180555555555E-3</v>
      </c>
      <c r="C26" s="2">
        <v>1.2448148148148147E-3</v>
      </c>
      <c r="D26" s="2">
        <v>1.2303587962962962E-3</v>
      </c>
      <c r="E26" s="2">
        <v>1.254050925925926E-3</v>
      </c>
      <c r="F26" s="2">
        <v>1.2903125E-3</v>
      </c>
      <c r="G26" s="2">
        <v>1.2326967592592593E-3</v>
      </c>
      <c r="H26" s="2">
        <v>1.2441898148148149E-3</v>
      </c>
      <c r="I26" s="2">
        <v>1.2361921296296298E-3</v>
      </c>
      <c r="J26" s="2">
        <v>1.2496412037037038E-3</v>
      </c>
      <c r="K26" s="2">
        <v>1.2778587962962963E-3</v>
      </c>
      <c r="L26" s="2">
        <v>1.2644791666666668E-3</v>
      </c>
      <c r="M26" s="2">
        <v>1.2491782407407408E-3</v>
      </c>
      <c r="N26" s="2">
        <v>1.2709143518518518E-3</v>
      </c>
      <c r="O26" s="2">
        <v>1.2248263888888888E-3</v>
      </c>
      <c r="P26" s="2">
        <v>1.2237037037037036E-3</v>
      </c>
      <c r="Q26" s="2">
        <v>1.2469675925925927E-3</v>
      </c>
      <c r="R26" s="2">
        <v>1.338923611111111E-3</v>
      </c>
      <c r="S26" s="2">
        <v>1.2301967592592592E-3</v>
      </c>
      <c r="T26" s="2">
        <v>1.3089351851851853E-3</v>
      </c>
      <c r="U26" s="2">
        <v>1.2693287037037037E-3</v>
      </c>
    </row>
    <row r="27" spans="1:21" x14ac:dyDescent="0.25">
      <c r="A27">
        <v>26</v>
      </c>
      <c r="B27" s="2">
        <v>1.2434837962962964E-3</v>
      </c>
      <c r="C27" s="2">
        <v>1.2459027777777779E-3</v>
      </c>
      <c r="D27" s="2">
        <v>1.226724537037037E-3</v>
      </c>
      <c r="E27" s="2">
        <v>1.2545370370370371E-3</v>
      </c>
      <c r="F27" s="2">
        <v>1.2776388888888887E-3</v>
      </c>
      <c r="G27" s="2">
        <v>1.2396412037037035E-3</v>
      </c>
      <c r="H27" s="2">
        <v>1.2559722222222223E-3</v>
      </c>
      <c r="I27" s="2">
        <v>1.2322800925925928E-3</v>
      </c>
      <c r="J27" s="2">
        <v>1.2466319444444445E-3</v>
      </c>
      <c r="K27" s="2">
        <v>1.2601273148148148E-3</v>
      </c>
      <c r="L27" s="2">
        <v>1.2564236111111112E-3</v>
      </c>
      <c r="M27" s="2">
        <v>1.2476967592592594E-3</v>
      </c>
      <c r="N27" s="2">
        <v>1.2744907407407407E-3</v>
      </c>
      <c r="O27" s="2">
        <v>1.2239351851851851E-3</v>
      </c>
      <c r="P27" s="2">
        <v>1.2202777777777778E-3</v>
      </c>
      <c r="Q27" s="2">
        <v>1.2471064814814816E-3</v>
      </c>
      <c r="R27" s="2">
        <v>1.4796412037037037E-3</v>
      </c>
      <c r="S27" s="2">
        <v>1.2324189814814815E-3</v>
      </c>
      <c r="T27" s="2">
        <v>1.2801157407407407E-3</v>
      </c>
      <c r="U27" s="2">
        <v>1.2592824074074073E-3</v>
      </c>
    </row>
    <row r="28" spans="1:21" x14ac:dyDescent="0.25">
      <c r="A28">
        <v>27</v>
      </c>
      <c r="B28" s="2">
        <v>1.2414930555555556E-3</v>
      </c>
      <c r="C28" s="2">
        <v>1.2410532407407407E-3</v>
      </c>
      <c r="D28" s="2">
        <v>1.2226851851851854E-3</v>
      </c>
      <c r="E28" s="2">
        <v>1.2496874999999999E-3</v>
      </c>
      <c r="F28" s="2">
        <v>1.2689583333333333E-3</v>
      </c>
      <c r="G28" s="2">
        <v>1.2284953703703702E-3</v>
      </c>
      <c r="H28" s="2">
        <v>1.2432986111111113E-3</v>
      </c>
      <c r="I28" s="2">
        <v>1.2300231481481483E-3</v>
      </c>
      <c r="J28" s="2">
        <v>1.2487268518518518E-3</v>
      </c>
      <c r="K28" s="2">
        <v>1.2755092592592592E-3</v>
      </c>
      <c r="L28" s="2">
        <v>1.2691666666666665E-3</v>
      </c>
      <c r="M28" s="2">
        <v>1.2516898148148149E-3</v>
      </c>
      <c r="N28" s="2">
        <v>1.2887731481481483E-3</v>
      </c>
      <c r="O28" s="2">
        <v>1.2217476851851853E-3</v>
      </c>
      <c r="P28" s="2">
        <v>1.2229050925925925E-3</v>
      </c>
      <c r="Q28" s="2">
        <v>1.2428819444444445E-3</v>
      </c>
      <c r="R28" s="2">
        <v>1.267951388888889E-3</v>
      </c>
      <c r="S28" s="2">
        <v>1.2262615740740741E-3</v>
      </c>
      <c r="T28" s="2">
        <v>1.2706481481481481E-3</v>
      </c>
      <c r="U28" s="2">
        <v>1.2498726851851852E-3</v>
      </c>
    </row>
    <row r="29" spans="1:21" x14ac:dyDescent="0.25">
      <c r="A29">
        <v>28</v>
      </c>
      <c r="B29" s="2">
        <v>1.2416319444444443E-3</v>
      </c>
      <c r="C29" s="2">
        <v>1.2440277777777777E-3</v>
      </c>
      <c r="D29" s="2">
        <v>1.2237847222222222E-3</v>
      </c>
      <c r="E29" s="2">
        <v>1.255625E-3</v>
      </c>
      <c r="F29" s="2">
        <v>1.2683449074074075E-3</v>
      </c>
      <c r="G29" s="2">
        <v>1.2285879629629628E-3</v>
      </c>
      <c r="H29" s="2">
        <v>1.2476620370370369E-3</v>
      </c>
      <c r="I29" s="2">
        <v>1.2340162037037038E-3</v>
      </c>
      <c r="J29" s="2">
        <v>1.2444560185185184E-3</v>
      </c>
      <c r="K29" s="2">
        <v>1.2554166666666666E-3</v>
      </c>
      <c r="L29" s="2">
        <v>1.2468402777777777E-3</v>
      </c>
      <c r="M29" s="2">
        <v>1.2463078703703705E-3</v>
      </c>
      <c r="N29" s="2">
        <v>1.2611458333333335E-3</v>
      </c>
      <c r="O29" s="2">
        <v>1.2246874999999999E-3</v>
      </c>
      <c r="P29" s="2">
        <v>1.2223148148148147E-3</v>
      </c>
      <c r="Q29" s="2">
        <v>1.2439583333333335E-3</v>
      </c>
      <c r="R29" s="2">
        <v>1.2695833333333333E-3</v>
      </c>
      <c r="S29" s="2">
        <v>1.2241087962962963E-3</v>
      </c>
      <c r="T29" s="2">
        <v>1.2693402777777779E-3</v>
      </c>
      <c r="U29" s="2">
        <v>1.2444097222222221E-3</v>
      </c>
    </row>
    <row r="30" spans="1:21" x14ac:dyDescent="0.25">
      <c r="A30">
        <v>29</v>
      </c>
      <c r="B30" s="2">
        <v>1.2357291666666669E-3</v>
      </c>
      <c r="C30" s="2">
        <v>1.2478703703703705E-3</v>
      </c>
      <c r="D30" s="2">
        <v>1.2230324074074073E-3</v>
      </c>
      <c r="E30" s="2">
        <v>1.2448148148148147E-3</v>
      </c>
      <c r="F30" s="2">
        <v>1.2617592592592591E-3</v>
      </c>
      <c r="G30" s="2">
        <v>1.2327546296296297E-3</v>
      </c>
      <c r="H30" s="2">
        <v>1.2465625000000001E-3</v>
      </c>
      <c r="I30" s="2">
        <v>1.2326967592592593E-3</v>
      </c>
      <c r="J30" s="2">
        <v>1.2423958333333334E-3</v>
      </c>
      <c r="K30" s="2">
        <v>1.2559722222222223E-3</v>
      </c>
      <c r="L30" s="2">
        <v>1.2438657407407409E-3</v>
      </c>
      <c r="M30" s="2">
        <v>1.2499768518518519E-3</v>
      </c>
      <c r="N30" s="2">
        <v>1.2579629629629629E-3</v>
      </c>
      <c r="O30" s="2">
        <v>1.225810185185185E-3</v>
      </c>
      <c r="P30" s="2">
        <v>1.2201967592592592E-3</v>
      </c>
      <c r="Q30" s="2">
        <v>1.2439930555555557E-3</v>
      </c>
      <c r="R30" s="2">
        <v>1.2800462962962963E-3</v>
      </c>
      <c r="S30" s="2">
        <v>1.2279166666666667E-3</v>
      </c>
      <c r="T30" s="2">
        <v>1.2660300925925927E-3</v>
      </c>
      <c r="U30" s="2">
        <v>1.245162037037037E-3</v>
      </c>
    </row>
    <row r="31" spans="1:21" x14ac:dyDescent="0.25">
      <c r="A31">
        <v>30</v>
      </c>
      <c r="B31" s="2">
        <v>1.2475810185185185E-3</v>
      </c>
      <c r="C31" s="2">
        <v>1.2419791666666666E-3</v>
      </c>
      <c r="D31" s="2">
        <v>1.2226504629629629E-3</v>
      </c>
      <c r="E31" s="2">
        <v>1.2454166666666668E-3</v>
      </c>
      <c r="F31" s="2">
        <v>1.2628356481481481E-3</v>
      </c>
      <c r="G31" s="2">
        <v>1.239965277777778E-3</v>
      </c>
      <c r="H31" s="2">
        <v>1.2442592592592592E-3</v>
      </c>
      <c r="I31" s="2">
        <v>1.2330208333333334E-3</v>
      </c>
      <c r="J31" s="2">
        <v>1.2458333333333334E-3</v>
      </c>
      <c r="K31" s="2">
        <v>1.2518402777777777E-3</v>
      </c>
      <c r="L31" s="2">
        <v>1.2412152777777777E-3</v>
      </c>
      <c r="M31" s="2">
        <v>1.2501504629629629E-3</v>
      </c>
      <c r="N31" s="2">
        <v>1.2559953703703704E-3</v>
      </c>
      <c r="O31" s="2">
        <v>1.2219444444444446E-3</v>
      </c>
      <c r="P31" s="2">
        <v>1.2246643518518518E-3</v>
      </c>
      <c r="Q31" s="2">
        <v>1.2420717592592594E-3</v>
      </c>
      <c r="R31" s="2">
        <v>1.2593287037037037E-3</v>
      </c>
      <c r="S31" s="2">
        <v>1.2283796296296296E-3</v>
      </c>
      <c r="T31" s="2">
        <v>1.2655787037037034E-3</v>
      </c>
      <c r="U31" s="2">
        <v>1.2471643518518519E-3</v>
      </c>
    </row>
    <row r="32" spans="1:21" x14ac:dyDescent="0.25">
      <c r="A32">
        <v>31</v>
      </c>
      <c r="B32" s="2">
        <v>1.9357175925925928E-3</v>
      </c>
      <c r="C32" s="2">
        <v>1.2445601851851851E-3</v>
      </c>
      <c r="D32" s="2">
        <v>1.2239814814814815E-3</v>
      </c>
      <c r="E32" s="2">
        <v>1.2581597222222221E-3</v>
      </c>
      <c r="F32" s="2">
        <v>1.2717013888888888E-3</v>
      </c>
      <c r="G32" s="2">
        <v>1.2320254629629628E-3</v>
      </c>
      <c r="H32" s="2">
        <v>1.2467824074074076E-3</v>
      </c>
      <c r="I32" s="2">
        <v>1.2358796296296297E-3</v>
      </c>
      <c r="J32" s="2">
        <v>1.2598842592592594E-3</v>
      </c>
      <c r="K32" s="2">
        <v>1.2659027777777779E-3</v>
      </c>
      <c r="L32" s="2">
        <v>1.2579861111111112E-3</v>
      </c>
      <c r="M32" s="2">
        <v>1.6308564814814814E-3</v>
      </c>
      <c r="N32" s="2">
        <v>1.2696643518518519E-3</v>
      </c>
      <c r="O32" s="2">
        <v>1.2158680555555555E-3</v>
      </c>
      <c r="P32" s="2">
        <v>1.2244675925925928E-3</v>
      </c>
      <c r="Q32" s="2">
        <v>1.2410879629629629E-3</v>
      </c>
      <c r="R32" s="2">
        <v>1.2572337962962964E-3</v>
      </c>
      <c r="S32" s="2">
        <v>1.2233680555555554E-3</v>
      </c>
      <c r="T32" s="2">
        <v>1.2638194444444444E-3</v>
      </c>
      <c r="U32" s="2">
        <v>1.2622916666666666E-3</v>
      </c>
    </row>
    <row r="33" spans="1:21" x14ac:dyDescent="0.25">
      <c r="A33">
        <v>32</v>
      </c>
      <c r="B33" s="2"/>
      <c r="C33" s="2">
        <v>1.2376504629629632E-3</v>
      </c>
      <c r="D33" s="2">
        <v>1.235625E-3</v>
      </c>
      <c r="E33" s="2">
        <v>1.2435185185185186E-3</v>
      </c>
      <c r="F33" s="2">
        <v>1.2568518518518519E-3</v>
      </c>
      <c r="G33" s="2">
        <v>1.2273032407407408E-3</v>
      </c>
      <c r="H33" s="2">
        <v>1.2463425925925925E-3</v>
      </c>
      <c r="I33" s="2">
        <v>1.2601504629629631E-3</v>
      </c>
      <c r="J33" s="2">
        <v>1.2478935185185184E-3</v>
      </c>
      <c r="K33" s="2">
        <v>1.2770023148148148E-3</v>
      </c>
      <c r="L33" s="2">
        <v>1.2507060185185186E-3</v>
      </c>
      <c r="M33" s="2">
        <v>1.3464699074074073E-3</v>
      </c>
      <c r="N33" s="2">
        <v>1.2551736111111112E-3</v>
      </c>
      <c r="O33" s="2">
        <v>1.2339467592592593E-3</v>
      </c>
      <c r="P33" s="2">
        <v>1.2493171296296295E-3</v>
      </c>
      <c r="Q33" s="2">
        <v>1.2424074074074076E-3</v>
      </c>
      <c r="R33" s="2">
        <v>1.2513888888888889E-3</v>
      </c>
      <c r="S33" s="2">
        <v>1.2483217592592591E-3</v>
      </c>
      <c r="T33" s="2">
        <v>1.2801736111111111E-3</v>
      </c>
      <c r="U33" s="2">
        <v>1.2761342592592592E-3</v>
      </c>
    </row>
    <row r="34" spans="1:21" x14ac:dyDescent="0.25">
      <c r="A34">
        <v>33</v>
      </c>
      <c r="B34" s="2"/>
      <c r="C34" s="2">
        <v>1.2506365740740742E-3</v>
      </c>
      <c r="D34" s="2">
        <v>1.2439699074074074E-3</v>
      </c>
      <c r="E34" s="2">
        <v>1.245787037037037E-3</v>
      </c>
      <c r="F34" s="2">
        <v>1.2559837962962965E-3</v>
      </c>
      <c r="G34" s="2">
        <v>1.2260648148148148E-3</v>
      </c>
      <c r="H34" s="2">
        <v>1.2417708333333332E-3</v>
      </c>
      <c r="I34" s="2">
        <v>1.2665856481481482E-3</v>
      </c>
      <c r="J34" s="2">
        <v>1.2434837962962964E-3</v>
      </c>
      <c r="K34" s="2">
        <v>1.2879398148148149E-3</v>
      </c>
      <c r="L34" s="2">
        <v>1.2561689814814816E-3</v>
      </c>
      <c r="M34" s="2">
        <v>1.4176388888888886E-3</v>
      </c>
      <c r="N34" s="2">
        <v>1.2588194444444446E-3</v>
      </c>
      <c r="O34" s="2">
        <v>1.2158101851851852E-3</v>
      </c>
      <c r="P34" s="2">
        <v>1.2449421296296297E-3</v>
      </c>
      <c r="Q34" s="2">
        <v>1.2403819444444443E-3</v>
      </c>
      <c r="R34" s="2">
        <v>1.2506712962962964E-3</v>
      </c>
      <c r="S34" s="2">
        <v>1.2330902777777778E-3</v>
      </c>
      <c r="T34" s="2">
        <v>1.3167708333333332E-3</v>
      </c>
      <c r="U34" s="2">
        <v>1.2725115740740741E-3</v>
      </c>
    </row>
    <row r="35" spans="1:21" x14ac:dyDescent="0.25">
      <c r="A35">
        <v>34</v>
      </c>
      <c r="B35" s="2"/>
      <c r="C35" s="2">
        <v>1.2420601851851852E-3</v>
      </c>
      <c r="D35" s="2">
        <v>1.2278472222222222E-3</v>
      </c>
      <c r="E35" s="2">
        <v>1.2450231481481481E-3</v>
      </c>
      <c r="F35" s="2">
        <v>1.3148263888888888E-3</v>
      </c>
      <c r="G35" s="2">
        <v>1.2235185185185185E-3</v>
      </c>
      <c r="H35" s="2">
        <v>1.2459375000000001E-3</v>
      </c>
      <c r="I35" s="2">
        <v>1.3077777777777777E-3</v>
      </c>
      <c r="J35" s="2">
        <v>1.2362037037037038E-3</v>
      </c>
      <c r="K35" s="2">
        <v>1.2596990740740741E-3</v>
      </c>
      <c r="L35" s="2">
        <v>1.2405324074074074E-3</v>
      </c>
      <c r="M35" s="2"/>
      <c r="N35" s="2">
        <v>1.3072569444444444E-3</v>
      </c>
      <c r="O35" s="2">
        <v>1.2289814814814815E-3</v>
      </c>
      <c r="P35" s="2">
        <v>1.2263888888888888E-3</v>
      </c>
      <c r="Q35" s="2">
        <v>1.241574074074074E-3</v>
      </c>
      <c r="R35" s="2">
        <v>1.2516898148148149E-3</v>
      </c>
      <c r="S35" s="2">
        <v>1.2255439814814815E-3</v>
      </c>
      <c r="T35" s="2">
        <v>1.2698842592592592E-3</v>
      </c>
      <c r="U35" s="2">
        <v>1.2519444444444444E-3</v>
      </c>
    </row>
    <row r="36" spans="1:21" x14ac:dyDescent="0.25">
      <c r="A36">
        <v>35</v>
      </c>
      <c r="B36" s="2"/>
      <c r="C36" s="2">
        <v>1.2422106481481483E-3</v>
      </c>
      <c r="D36" s="2">
        <v>1.2233101851851851E-3</v>
      </c>
      <c r="E36" s="2">
        <v>1.2435648148148147E-3</v>
      </c>
      <c r="F36" s="2">
        <v>1.4709606481481483E-3</v>
      </c>
      <c r="G36" s="2">
        <v>1.2439120370370371E-3</v>
      </c>
      <c r="H36" s="2">
        <v>1.2375810185185185E-3</v>
      </c>
      <c r="I36" s="2">
        <v>1.4282175925925927E-3</v>
      </c>
      <c r="J36" s="2">
        <v>1.2334722222222222E-3</v>
      </c>
      <c r="K36" s="2">
        <v>1.2485185185185186E-3</v>
      </c>
      <c r="L36" s="2">
        <v>1.2418287037037038E-3</v>
      </c>
      <c r="M36" s="2"/>
      <c r="N36" s="2">
        <v>1.4464004629629629E-3</v>
      </c>
      <c r="O36" s="2">
        <v>1.2225000000000001E-3</v>
      </c>
      <c r="P36" s="2">
        <v>1.2242476851851852E-3</v>
      </c>
      <c r="Q36" s="2">
        <v>1.2412037037037036E-3</v>
      </c>
      <c r="R36" s="2">
        <v>1.2478587962962964E-3</v>
      </c>
      <c r="S36" s="2">
        <v>1.2296990740740742E-3</v>
      </c>
      <c r="T36" s="2">
        <v>1.2652546296296294E-3</v>
      </c>
      <c r="U36" s="2">
        <v>1.2369212962962963E-3</v>
      </c>
    </row>
    <row r="37" spans="1:21" x14ac:dyDescent="0.25">
      <c r="A37">
        <v>36</v>
      </c>
      <c r="B37" s="2"/>
      <c r="C37" s="2">
        <v>1.2300347222222222E-3</v>
      </c>
      <c r="D37" s="2">
        <v>1.2210532407407409E-3</v>
      </c>
      <c r="E37" s="2">
        <v>1.240787037037037E-3</v>
      </c>
      <c r="F37" s="2">
        <v>1.3116319444444443E-3</v>
      </c>
      <c r="G37" s="2">
        <v>1.2498958333333333E-3</v>
      </c>
      <c r="H37" s="2">
        <v>1.2394212962962962E-3</v>
      </c>
      <c r="I37" s="2">
        <v>1.2258449074074075E-3</v>
      </c>
      <c r="J37" s="2">
        <v>1.2346296296296296E-3</v>
      </c>
      <c r="K37" s="2">
        <v>1.2435300925925927E-3</v>
      </c>
      <c r="L37" s="2">
        <v>1.2421990740740742E-3</v>
      </c>
      <c r="M37" s="2"/>
      <c r="N37" s="2">
        <v>1.2492476851851853E-3</v>
      </c>
      <c r="O37" s="2">
        <v>1.2165393518518517E-3</v>
      </c>
      <c r="P37" s="2">
        <v>1.2213194444444444E-3</v>
      </c>
      <c r="Q37" s="2">
        <v>1.236400462962963E-3</v>
      </c>
      <c r="R37" s="2">
        <v>1.2475347222222224E-3</v>
      </c>
      <c r="S37" s="2">
        <v>1.2245949074074073E-3</v>
      </c>
      <c r="T37" s="2">
        <v>1.257523148148148E-3</v>
      </c>
      <c r="U37" s="2">
        <v>1.2403703703703704E-3</v>
      </c>
    </row>
    <row r="38" spans="1:21" x14ac:dyDescent="0.25">
      <c r="A38">
        <v>37</v>
      </c>
      <c r="B38" s="2"/>
      <c r="C38" s="2">
        <v>1.238136574074074E-3</v>
      </c>
      <c r="D38" s="2">
        <v>1.2202777777777778E-3</v>
      </c>
      <c r="E38" s="2">
        <v>1.2482638888888888E-3</v>
      </c>
      <c r="F38" s="2">
        <v>1.2599305555555554E-3</v>
      </c>
      <c r="G38" s="2">
        <v>1.229212962962963E-3</v>
      </c>
      <c r="H38" s="2">
        <v>1.236701388888889E-3</v>
      </c>
      <c r="I38" s="2">
        <v>1.2219328703703704E-3</v>
      </c>
      <c r="J38" s="2">
        <v>1.235787037037037E-3</v>
      </c>
      <c r="K38" s="2">
        <v>1.2454745370370369E-3</v>
      </c>
      <c r="L38" s="2">
        <v>1.255335648148148E-3</v>
      </c>
      <c r="M38" s="2"/>
      <c r="N38" s="2">
        <v>1.2437731481481481E-3</v>
      </c>
      <c r="O38" s="2">
        <v>1.2172337962962961E-3</v>
      </c>
      <c r="P38" s="2">
        <v>1.2225000000000001E-3</v>
      </c>
      <c r="Q38" s="2">
        <v>1.2359374999999998E-3</v>
      </c>
      <c r="R38" s="2">
        <v>1.2470717592592592E-3</v>
      </c>
      <c r="S38" s="2">
        <v>1.2183449074074074E-3</v>
      </c>
      <c r="T38" s="2">
        <v>1.2643171296296296E-3</v>
      </c>
      <c r="U38" s="2">
        <v>1.2410069444444445E-3</v>
      </c>
    </row>
    <row r="39" spans="1:21" x14ac:dyDescent="0.25">
      <c r="A39">
        <v>38</v>
      </c>
      <c r="B39" s="2"/>
      <c r="C39" s="2">
        <v>1.2342245370370369E-3</v>
      </c>
      <c r="D39" s="2">
        <v>1.2243055555555555E-3</v>
      </c>
      <c r="E39" s="2">
        <v>1.2412847222222222E-3</v>
      </c>
      <c r="F39" s="2">
        <v>1.6449884259259258E-3</v>
      </c>
      <c r="G39" s="2">
        <v>1.2312847222222224E-3</v>
      </c>
      <c r="H39" s="2">
        <v>1.232511574074074E-3</v>
      </c>
      <c r="I39" s="2">
        <v>1.2434722222222222E-3</v>
      </c>
      <c r="J39" s="2">
        <v>1.2269560185185185E-3</v>
      </c>
      <c r="K39" s="2">
        <v>1.3066319444444445E-3</v>
      </c>
      <c r="L39" s="2">
        <v>1.2346875000000001E-3</v>
      </c>
      <c r="M39" s="2"/>
      <c r="N39" s="2">
        <v>1.3864814814814814E-3</v>
      </c>
      <c r="O39" s="2">
        <v>1.2202314814814816E-3</v>
      </c>
      <c r="P39" s="2">
        <v>1.2198495370370371E-3</v>
      </c>
      <c r="Q39" s="2">
        <v>1.2322106481481481E-3</v>
      </c>
      <c r="R39" s="2">
        <v>1.531851851851852E-3</v>
      </c>
      <c r="S39" s="2">
        <v>1.2224421296296297E-3</v>
      </c>
      <c r="T39" s="2">
        <v>1.5711226851851852E-3</v>
      </c>
      <c r="U39" s="2">
        <v>1.2373148148148148E-3</v>
      </c>
    </row>
    <row r="40" spans="1:21" x14ac:dyDescent="0.25">
      <c r="A40">
        <v>39</v>
      </c>
      <c r="B40" s="2"/>
      <c r="C40" s="2">
        <v>1.5499652777777777E-3</v>
      </c>
      <c r="D40" s="2">
        <v>1.232974537037037E-3</v>
      </c>
      <c r="E40" s="2">
        <v>1.6072916666666666E-3</v>
      </c>
      <c r="F40" s="2"/>
      <c r="G40" s="2"/>
      <c r="H40" s="2">
        <v>1.5137962962962963E-3</v>
      </c>
      <c r="I40" s="2">
        <v>1.3733564814814815E-3</v>
      </c>
      <c r="J40" s="2">
        <v>1.5855439814814818E-3</v>
      </c>
      <c r="K40" s="2">
        <v>1.7265393518518517E-3</v>
      </c>
      <c r="L40" s="2">
        <v>1.6621874999999998E-3</v>
      </c>
      <c r="M40" s="2"/>
      <c r="N40" s="2">
        <v>1.6838310185185185E-3</v>
      </c>
      <c r="O40" s="2">
        <v>1.2128935185185185E-3</v>
      </c>
      <c r="P40" s="2">
        <v>1.2239351851851851E-3</v>
      </c>
      <c r="Q40" s="2">
        <v>1.5246759259259259E-3</v>
      </c>
      <c r="R40" s="2">
        <v>1.7984027777777779E-3</v>
      </c>
      <c r="S40" s="2">
        <v>1.2183101851851851E-3</v>
      </c>
      <c r="T40" s="2">
        <v>1.5719675925925927E-3</v>
      </c>
      <c r="U40" s="2">
        <v>1.6623379629629629E-3</v>
      </c>
    </row>
    <row r="41" spans="1:21" x14ac:dyDescent="0.25">
      <c r="A41">
        <v>40</v>
      </c>
      <c r="B41" s="2"/>
      <c r="C41" s="2">
        <v>1.7477893518518519E-3</v>
      </c>
      <c r="D41" s="2">
        <v>1.6763194444444445E-3</v>
      </c>
      <c r="E41" s="2">
        <v>1.5270717592592593E-3</v>
      </c>
      <c r="F41" s="2"/>
      <c r="G41" s="2"/>
      <c r="H41" s="2">
        <v>1.6252083333333333E-3</v>
      </c>
      <c r="I41" s="2">
        <v>1.7047569444444445E-3</v>
      </c>
      <c r="J41" s="2">
        <v>1.5300694444444444E-3</v>
      </c>
      <c r="K41" s="2">
        <v>1.5506944444444446E-3</v>
      </c>
      <c r="L41" s="2">
        <v>1.4605208333333334E-3</v>
      </c>
      <c r="M41" s="2"/>
      <c r="N41" s="2">
        <v>1.3854976851851851E-3</v>
      </c>
      <c r="O41" s="2">
        <v>1.6850462962962965E-3</v>
      </c>
      <c r="P41" s="2">
        <v>1.6635532407407406E-3</v>
      </c>
      <c r="Q41" s="2">
        <v>1.6152314814814816E-3</v>
      </c>
      <c r="R41" s="2">
        <v>1.2888425925925925E-3</v>
      </c>
      <c r="S41" s="2">
        <v>1.659872685185185E-3</v>
      </c>
      <c r="T41" s="2">
        <v>1.2932407407407409E-3</v>
      </c>
      <c r="U41" s="2">
        <v>1.4717013888888889E-3</v>
      </c>
    </row>
    <row r="42" spans="1:21" x14ac:dyDescent="0.25">
      <c r="A42">
        <v>41</v>
      </c>
      <c r="B42" s="2"/>
      <c r="C42" s="2">
        <v>1.2283564814814815E-3</v>
      </c>
      <c r="D42" s="2">
        <v>1.4427777777777779E-3</v>
      </c>
      <c r="E42" s="2">
        <v>1.2450578703703705E-3</v>
      </c>
      <c r="F42" s="2"/>
      <c r="G42" s="2"/>
      <c r="H42" s="2">
        <v>1.2366550925925926E-3</v>
      </c>
      <c r="I42" s="2">
        <v>1.3348148148148149E-3</v>
      </c>
      <c r="J42" s="2">
        <v>1.2453587962962963E-3</v>
      </c>
      <c r="K42" s="2">
        <v>1.2363310185185186E-3</v>
      </c>
      <c r="L42" s="2">
        <v>1.2446064814814815E-3</v>
      </c>
      <c r="M42" s="2"/>
      <c r="N42" s="2">
        <v>1.2828819444444443E-3</v>
      </c>
      <c r="O42" s="2">
        <v>1.4416087962962961E-3</v>
      </c>
      <c r="P42" s="2">
        <v>1.4606249999999999E-3</v>
      </c>
      <c r="Q42" s="2">
        <v>1.2431944444444446E-3</v>
      </c>
      <c r="R42" s="2">
        <v>1.255659722222222E-3</v>
      </c>
      <c r="S42" s="2">
        <v>1.448125E-3</v>
      </c>
      <c r="T42" s="2">
        <v>1.2982638888888889E-3</v>
      </c>
      <c r="U42" s="2">
        <v>1.2459722222222223E-3</v>
      </c>
    </row>
    <row r="43" spans="1:21" x14ac:dyDescent="0.25">
      <c r="A43">
        <v>42</v>
      </c>
      <c r="B43" s="2"/>
      <c r="C43" s="2">
        <v>1.2227546296296296E-3</v>
      </c>
      <c r="D43" s="2">
        <v>1.2146296296296297E-3</v>
      </c>
      <c r="E43" s="2">
        <v>1.2379398148148148E-3</v>
      </c>
      <c r="F43" s="2"/>
      <c r="G43" s="2"/>
      <c r="H43" s="2">
        <v>1.2273148148148148E-3</v>
      </c>
      <c r="I43" s="2">
        <v>1.2244097222222222E-3</v>
      </c>
      <c r="J43" s="2">
        <v>1.2339930555555555E-3</v>
      </c>
      <c r="K43" s="2">
        <v>1.2347453703703704E-3</v>
      </c>
      <c r="L43" s="2">
        <v>1.251863425925926E-3</v>
      </c>
      <c r="M43" s="2"/>
      <c r="N43" s="2">
        <v>1.2471874999999998E-3</v>
      </c>
      <c r="O43" s="2">
        <v>1.228136574074074E-3</v>
      </c>
      <c r="P43" s="2">
        <v>1.2186342592592594E-3</v>
      </c>
      <c r="Q43" s="2">
        <v>1.2282986111111112E-3</v>
      </c>
      <c r="R43" s="2">
        <v>1.2413310185185186E-3</v>
      </c>
      <c r="S43" s="2">
        <v>1.2267708333333334E-3</v>
      </c>
      <c r="T43" s="2">
        <v>1.3336921296296298E-3</v>
      </c>
      <c r="U43" s="2">
        <v>1.2830092592592591E-3</v>
      </c>
    </row>
    <row r="44" spans="1:21" x14ac:dyDescent="0.25">
      <c r="A44">
        <v>43</v>
      </c>
      <c r="B44" s="2"/>
      <c r="C44" s="2">
        <v>1.2198379629629629E-3</v>
      </c>
      <c r="D44" s="2">
        <v>1.2221990740740741E-3</v>
      </c>
      <c r="E44" s="2">
        <v>1.2393518518518519E-3</v>
      </c>
      <c r="F44" s="2"/>
      <c r="G44" s="2"/>
      <c r="H44" s="2">
        <v>1.2240162037037037E-3</v>
      </c>
      <c r="I44" s="2">
        <v>1.2206597222222224E-3</v>
      </c>
      <c r="J44" s="2">
        <v>1.231863425925926E-3</v>
      </c>
      <c r="K44" s="2">
        <v>1.2355439814814813E-3</v>
      </c>
      <c r="L44" s="2">
        <v>1.2459143518518518E-3</v>
      </c>
      <c r="M44" s="2"/>
      <c r="N44" s="2">
        <v>1.243136574074074E-3</v>
      </c>
      <c r="O44" s="2">
        <v>1.2234490740740741E-3</v>
      </c>
      <c r="P44" s="2">
        <v>1.2156481481481482E-3</v>
      </c>
      <c r="Q44" s="2">
        <v>1.2246180555555556E-3</v>
      </c>
      <c r="R44" s="2">
        <v>1.2475810185185185E-3</v>
      </c>
      <c r="S44" s="2">
        <v>1.2250694444444444E-3</v>
      </c>
      <c r="T44" s="2">
        <v>1.4769212962962963E-3</v>
      </c>
      <c r="U44" s="2">
        <v>1.2291435185185185E-3</v>
      </c>
    </row>
    <row r="45" spans="1:21" x14ac:dyDescent="0.25">
      <c r="A45">
        <v>44</v>
      </c>
      <c r="B45" s="2"/>
      <c r="C45" s="2">
        <v>1.232800925925926E-3</v>
      </c>
      <c r="D45" s="2">
        <v>1.2133564814814815E-3</v>
      </c>
      <c r="E45" s="2">
        <v>1.2434375E-3</v>
      </c>
      <c r="F45" s="2"/>
      <c r="G45" s="2"/>
      <c r="H45" s="2">
        <v>1.2237384259259259E-3</v>
      </c>
      <c r="I45" s="2">
        <v>1.2100694444444444E-3</v>
      </c>
      <c r="J45" s="2">
        <v>1.2297569444444443E-3</v>
      </c>
      <c r="K45" s="2">
        <v>1.2368402777777779E-3</v>
      </c>
      <c r="L45" s="2">
        <v>1.245E-3</v>
      </c>
      <c r="M45" s="2"/>
      <c r="N45" s="2">
        <v>1.244224537037037E-3</v>
      </c>
      <c r="O45" s="2">
        <v>1.2209953703703703E-3</v>
      </c>
      <c r="P45" s="2">
        <v>1.2104629629629631E-3</v>
      </c>
      <c r="Q45" s="2">
        <v>1.2290509259259258E-3</v>
      </c>
      <c r="R45" s="2">
        <v>1.2820254629629629E-3</v>
      </c>
      <c r="S45" s="2">
        <v>1.2093518518518519E-3</v>
      </c>
      <c r="T45" s="2">
        <v>1.2510416666666668E-3</v>
      </c>
      <c r="U45" s="2">
        <v>1.2623379629629632E-3</v>
      </c>
    </row>
    <row r="46" spans="1:21" x14ac:dyDescent="0.25">
      <c r="A46">
        <v>45</v>
      </c>
      <c r="B46" s="2"/>
      <c r="C46" s="2">
        <v>1.2347222222222223E-3</v>
      </c>
      <c r="D46" s="2">
        <v>1.2217476851851853E-3</v>
      </c>
      <c r="E46" s="2">
        <v>1.2748379629629631E-3</v>
      </c>
      <c r="F46" s="2"/>
      <c r="G46" s="2"/>
      <c r="H46" s="2">
        <v>1.2275462962962962E-3</v>
      </c>
      <c r="I46" s="2">
        <v>1.2337384259259261E-3</v>
      </c>
      <c r="J46" s="2">
        <v>1.2321990740740741E-3</v>
      </c>
      <c r="K46" s="2">
        <v>1.2461921296296294E-3</v>
      </c>
      <c r="L46" s="2">
        <v>1.2289814814814815E-3</v>
      </c>
      <c r="M46" s="2"/>
      <c r="N46" s="2">
        <v>1.2469560185185186E-3</v>
      </c>
      <c r="O46" s="2">
        <v>1.2244444444444445E-3</v>
      </c>
      <c r="P46" s="2">
        <v>1.2109143518518517E-3</v>
      </c>
      <c r="Q46" s="2">
        <v>1.2268518518518518E-3</v>
      </c>
      <c r="R46" s="2">
        <v>1.2538310185185185E-3</v>
      </c>
      <c r="S46" s="2">
        <v>1.2137962962962964E-3</v>
      </c>
      <c r="T46" s="2">
        <v>1.2466319444444445E-3</v>
      </c>
      <c r="U46" s="2">
        <v>1.2264930555555555E-3</v>
      </c>
    </row>
    <row r="47" spans="1:21" x14ac:dyDescent="0.25">
      <c r="A47">
        <v>46</v>
      </c>
      <c r="B47" s="2"/>
      <c r="C47" s="2">
        <v>1.2493981481481481E-3</v>
      </c>
      <c r="D47" s="2">
        <v>1.2109837962962962E-3</v>
      </c>
      <c r="E47" s="2">
        <v>1.2541435185185184E-3</v>
      </c>
      <c r="F47" s="2"/>
      <c r="G47" s="2"/>
      <c r="H47" s="2">
        <v>1.2229282407407408E-3</v>
      </c>
      <c r="I47" s="2">
        <v>1.2272569444444444E-3</v>
      </c>
      <c r="J47" s="2">
        <v>1.2309259259259259E-3</v>
      </c>
      <c r="K47" s="2">
        <v>1.2469444444444444E-3</v>
      </c>
      <c r="L47" s="2">
        <v>1.2548611111111111E-3</v>
      </c>
      <c r="M47" s="2"/>
      <c r="N47" s="2">
        <v>1.2553587962962963E-3</v>
      </c>
      <c r="O47" s="2">
        <v>1.2145486111111111E-3</v>
      </c>
      <c r="P47" s="2">
        <v>1.2139583333333334E-3</v>
      </c>
      <c r="Q47" s="2">
        <v>1.2256944444444444E-3</v>
      </c>
      <c r="R47" s="2">
        <v>1.2592708333333334E-3</v>
      </c>
      <c r="S47" s="2">
        <v>1.2200578703703703E-3</v>
      </c>
      <c r="T47" s="2">
        <v>1.2551273148148148E-3</v>
      </c>
      <c r="U47" s="2">
        <v>1.2264930555555555E-3</v>
      </c>
    </row>
    <row r="48" spans="1:21" x14ac:dyDescent="0.25">
      <c r="A48">
        <v>47</v>
      </c>
      <c r="B48" s="2"/>
      <c r="C48" s="2">
        <v>1.2419097222222222E-3</v>
      </c>
      <c r="D48" s="2">
        <v>1.2181481481481481E-3</v>
      </c>
      <c r="E48" s="2">
        <v>1.233136574074074E-3</v>
      </c>
      <c r="F48" s="2"/>
      <c r="G48" s="2"/>
      <c r="H48" s="2">
        <v>1.2219675925925926E-3</v>
      </c>
      <c r="I48" s="2">
        <v>1.2848726851851851E-3</v>
      </c>
      <c r="J48" s="2">
        <v>1.2316666666666667E-3</v>
      </c>
      <c r="K48" s="2">
        <v>1.2515162037037037E-3</v>
      </c>
      <c r="L48" s="2">
        <v>1.2294791666666667E-3</v>
      </c>
      <c r="M48" s="2"/>
      <c r="N48" s="2">
        <v>1.253113425925926E-3</v>
      </c>
      <c r="O48" s="2">
        <v>1.2273958333333334E-3</v>
      </c>
      <c r="P48" s="2">
        <v>1.2154398148148148E-3</v>
      </c>
      <c r="Q48" s="2">
        <v>1.2334606481481482E-3</v>
      </c>
      <c r="R48" s="2">
        <v>1.2695833333333333E-3</v>
      </c>
      <c r="S48" s="2">
        <v>1.2138425925925925E-3</v>
      </c>
      <c r="T48" s="2">
        <v>1.2614467592592592E-3</v>
      </c>
      <c r="U48" s="2">
        <v>1.2312962962962965E-3</v>
      </c>
    </row>
    <row r="49" spans="1:21" x14ac:dyDescent="0.25">
      <c r="A49">
        <v>48</v>
      </c>
      <c r="B49" s="2"/>
      <c r="C49" s="2">
        <v>1.2417708333333332E-3</v>
      </c>
      <c r="D49" s="2">
        <v>1.2163194444444446E-3</v>
      </c>
      <c r="E49" s="2">
        <v>1.2323958333333332E-3</v>
      </c>
      <c r="F49" s="2"/>
      <c r="G49" s="2"/>
      <c r="H49" s="2">
        <v>1.2231365740740742E-3</v>
      </c>
      <c r="I49" s="2">
        <v>1.4269675925925925E-3</v>
      </c>
      <c r="J49" s="2">
        <v>1.2369907407407408E-3</v>
      </c>
      <c r="K49" s="2">
        <v>1.2533796296296297E-3</v>
      </c>
      <c r="L49" s="2">
        <v>1.2295601851851853E-3</v>
      </c>
      <c r="M49" s="2"/>
      <c r="N49" s="2">
        <v>1.2600578703703704E-3</v>
      </c>
      <c r="O49" s="2">
        <v>1.2207986111111111E-3</v>
      </c>
      <c r="P49" s="2">
        <v>1.2056249999999999E-3</v>
      </c>
      <c r="Q49" s="2">
        <v>1.2314120370370369E-3</v>
      </c>
      <c r="R49" s="2">
        <v>1.2891782407407407E-3</v>
      </c>
      <c r="S49" s="2">
        <v>1.2139236111111111E-3</v>
      </c>
      <c r="T49" s="2">
        <v>1.2744212962962963E-3</v>
      </c>
      <c r="U49" s="2">
        <v>1.227511574074074E-3</v>
      </c>
    </row>
    <row r="50" spans="1:21" x14ac:dyDescent="0.25">
      <c r="A50">
        <v>49</v>
      </c>
      <c r="B50" s="2"/>
      <c r="C50" s="2">
        <v>1.2421875E-3</v>
      </c>
      <c r="D50" s="2">
        <v>1.2180324074074075E-3</v>
      </c>
      <c r="E50" s="2">
        <v>1.2345833333333334E-3</v>
      </c>
      <c r="F50" s="2"/>
      <c r="G50" s="2"/>
      <c r="H50" s="2">
        <v>1.2213425925925927E-3</v>
      </c>
      <c r="I50" s="2">
        <v>1.2590625E-3</v>
      </c>
      <c r="J50" s="2">
        <v>1.2275925925925926E-3</v>
      </c>
      <c r="K50" s="2">
        <v>1.2519212962962963E-3</v>
      </c>
      <c r="L50" s="2">
        <v>1.2240046296296296E-3</v>
      </c>
      <c r="M50" s="2"/>
      <c r="N50" s="2">
        <v>1.2651620370370371E-3</v>
      </c>
      <c r="O50" s="2">
        <v>1.2242592592592591E-3</v>
      </c>
      <c r="P50" s="2">
        <v>1.2110648148148148E-3</v>
      </c>
      <c r="Q50" s="2">
        <v>1.2372916666666667E-3</v>
      </c>
      <c r="R50" s="2">
        <v>1.3626041666666665E-3</v>
      </c>
      <c r="S50" s="2">
        <v>1.2105902777777777E-3</v>
      </c>
      <c r="T50" s="2">
        <v>1.2750347222222223E-3</v>
      </c>
      <c r="U50" s="2">
        <v>1.2296759259259259E-3</v>
      </c>
    </row>
    <row r="51" spans="1:21" x14ac:dyDescent="0.25">
      <c r="A51">
        <v>50</v>
      </c>
      <c r="B51" s="2"/>
      <c r="C51" s="2">
        <v>1.2478125E-3</v>
      </c>
      <c r="D51" s="2">
        <v>1.2259953703703706E-3</v>
      </c>
      <c r="E51" s="2">
        <v>1.2334606481481482E-3</v>
      </c>
      <c r="F51" s="2"/>
      <c r="G51" s="2"/>
      <c r="H51" s="2">
        <v>1.2340625000000001E-3</v>
      </c>
      <c r="I51" s="2">
        <v>1.1922337962962963E-3</v>
      </c>
      <c r="J51" s="2">
        <v>1.2285879629629628E-3</v>
      </c>
      <c r="K51" s="2">
        <v>1.2625810185185186E-3</v>
      </c>
      <c r="L51" s="2">
        <v>1.225127314814815E-3</v>
      </c>
      <c r="M51" s="2"/>
      <c r="N51" s="2">
        <v>1.2755208333333332E-3</v>
      </c>
      <c r="O51" s="2">
        <v>1.2320486111111111E-3</v>
      </c>
      <c r="P51" s="2">
        <v>1.211712962962963E-3</v>
      </c>
      <c r="Q51" s="2">
        <v>1.2379976851851853E-3</v>
      </c>
      <c r="R51" s="2"/>
      <c r="S51" s="2">
        <v>1.2039814814814814E-3</v>
      </c>
      <c r="T51" s="2"/>
      <c r="U51" s="2">
        <v>1.2277546296296296E-3</v>
      </c>
    </row>
    <row r="52" spans="1:21" x14ac:dyDescent="0.25">
      <c r="A52">
        <v>51</v>
      </c>
      <c r="B52" s="2"/>
      <c r="C52" s="2">
        <v>1.2476967592592594E-3</v>
      </c>
      <c r="D52" s="2">
        <v>1.2519097222222222E-3</v>
      </c>
      <c r="E52" s="2"/>
      <c r="F52" s="2"/>
      <c r="G52" s="2"/>
      <c r="H52" s="2">
        <v>1.2371759259259261E-3</v>
      </c>
      <c r="I52" s="2">
        <v>1.2326736111111113E-3</v>
      </c>
      <c r="J52" s="2">
        <v>1.246898148148148E-3</v>
      </c>
      <c r="K52" s="2"/>
      <c r="L52" s="2"/>
      <c r="M52" s="2"/>
      <c r="N52" s="2"/>
      <c r="O52" s="2">
        <v>1.2375115740740743E-3</v>
      </c>
      <c r="P52" s="2">
        <v>1.2128356481481482E-3</v>
      </c>
      <c r="Q52" s="2">
        <v>1.2412731481481482E-3</v>
      </c>
      <c r="R52" s="2"/>
      <c r="S52" s="2">
        <v>1.2124652777777778E-3</v>
      </c>
      <c r="T52" s="2"/>
      <c r="U52" s="2"/>
    </row>
    <row r="53" spans="1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1:21" x14ac:dyDescent="0.25">
      <c r="B54" s="1"/>
      <c r="D54" s="1"/>
      <c r="F54" s="1"/>
      <c r="G54" s="1"/>
      <c r="I54" s="1"/>
      <c r="O54" s="1"/>
      <c r="P54" s="1"/>
      <c r="S54" s="1"/>
    </row>
    <row r="55" spans="1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H28" sqref="H2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98</v>
      </c>
      <c r="I1" t="s">
        <v>99</v>
      </c>
    </row>
    <row r="2" spans="1:9" x14ac:dyDescent="0.25">
      <c r="A2">
        <v>3</v>
      </c>
      <c r="B2" t="s">
        <v>60</v>
      </c>
      <c r="C2" t="s">
        <v>89</v>
      </c>
      <c r="D2">
        <v>10</v>
      </c>
      <c r="E2">
        <v>1</v>
      </c>
      <c r="F2">
        <v>20.884</v>
      </c>
      <c r="G2">
        <v>20.884</v>
      </c>
      <c r="H2">
        <v>4</v>
      </c>
      <c r="I2">
        <v>3</v>
      </c>
    </row>
    <row r="3" spans="1:9" x14ac:dyDescent="0.25">
      <c r="A3">
        <v>4</v>
      </c>
      <c r="B3" t="s">
        <v>61</v>
      </c>
      <c r="C3" t="s">
        <v>62</v>
      </c>
      <c r="D3">
        <v>9</v>
      </c>
      <c r="E3">
        <v>1</v>
      </c>
      <c r="F3">
        <v>19.818999999999999</v>
      </c>
      <c r="G3">
        <v>19.818999999999999</v>
      </c>
      <c r="H3">
        <v>4</v>
      </c>
      <c r="I3">
        <v>3</v>
      </c>
    </row>
    <row r="4" spans="1:9" x14ac:dyDescent="0.25">
      <c r="A4">
        <v>4</v>
      </c>
      <c r="B4" t="s">
        <v>61</v>
      </c>
      <c r="C4" t="s">
        <v>62</v>
      </c>
      <c r="D4">
        <v>39</v>
      </c>
      <c r="E4">
        <v>2</v>
      </c>
      <c r="F4">
        <v>22.08</v>
      </c>
      <c r="G4">
        <v>22.08</v>
      </c>
      <c r="H4">
        <v>3</v>
      </c>
      <c r="I4">
        <v>4</v>
      </c>
    </row>
    <row r="5" spans="1:9" x14ac:dyDescent="0.25">
      <c r="A5">
        <v>5</v>
      </c>
      <c r="B5" t="s">
        <v>63</v>
      </c>
      <c r="C5" t="s">
        <v>81</v>
      </c>
      <c r="D5">
        <v>11</v>
      </c>
      <c r="E5">
        <v>1</v>
      </c>
      <c r="F5">
        <v>19.981000000000002</v>
      </c>
      <c r="G5">
        <v>19.981000000000002</v>
      </c>
      <c r="H5">
        <v>4</v>
      </c>
      <c r="I5">
        <v>3</v>
      </c>
    </row>
    <row r="6" spans="1:9" x14ac:dyDescent="0.25">
      <c r="A6">
        <v>7</v>
      </c>
      <c r="B6" t="s">
        <v>64</v>
      </c>
      <c r="C6" t="s">
        <v>87</v>
      </c>
      <c r="D6">
        <v>6</v>
      </c>
      <c r="E6">
        <v>1</v>
      </c>
      <c r="F6">
        <v>21.401</v>
      </c>
      <c r="G6">
        <v>21.401</v>
      </c>
      <c r="H6">
        <v>4</v>
      </c>
      <c r="I6">
        <v>3</v>
      </c>
    </row>
    <row r="7" spans="1:9" x14ac:dyDescent="0.25">
      <c r="A7">
        <v>8</v>
      </c>
      <c r="B7" t="s">
        <v>65</v>
      </c>
      <c r="C7" t="s">
        <v>85</v>
      </c>
      <c r="D7">
        <v>34</v>
      </c>
      <c r="E7">
        <v>1</v>
      </c>
      <c r="F7">
        <v>20.905999999999999</v>
      </c>
      <c r="G7">
        <v>20.905999999999999</v>
      </c>
      <c r="H7">
        <v>3</v>
      </c>
      <c r="I7">
        <v>4</v>
      </c>
    </row>
    <row r="8" spans="1:9" x14ac:dyDescent="0.25">
      <c r="A8">
        <v>11</v>
      </c>
      <c r="B8" t="s">
        <v>68</v>
      </c>
      <c r="C8" t="s">
        <v>84</v>
      </c>
      <c r="D8">
        <v>10</v>
      </c>
      <c r="E8">
        <v>1</v>
      </c>
      <c r="F8">
        <v>20.939</v>
      </c>
      <c r="G8">
        <v>20.939</v>
      </c>
      <c r="H8">
        <v>3</v>
      </c>
      <c r="I8">
        <v>4</v>
      </c>
    </row>
    <row r="9" spans="1:9" x14ac:dyDescent="0.25">
      <c r="A9">
        <v>16</v>
      </c>
      <c r="B9" t="s">
        <v>69</v>
      </c>
      <c r="C9" t="s">
        <v>81</v>
      </c>
      <c r="D9">
        <v>34</v>
      </c>
      <c r="E9">
        <v>1</v>
      </c>
      <c r="F9">
        <v>20.382000000000001</v>
      </c>
      <c r="G9">
        <v>20.382000000000001</v>
      </c>
      <c r="H9">
        <v>3</v>
      </c>
      <c r="I9">
        <v>4</v>
      </c>
    </row>
    <row r="10" spans="1:9" x14ac:dyDescent="0.25">
      <c r="A10">
        <v>16</v>
      </c>
      <c r="B10" t="s">
        <v>69</v>
      </c>
      <c r="C10" t="s">
        <v>81</v>
      </c>
      <c r="D10">
        <v>47</v>
      </c>
      <c r="E10">
        <v>2</v>
      </c>
      <c r="F10">
        <v>19.856999999999999</v>
      </c>
      <c r="G10">
        <v>19.856999999999999</v>
      </c>
      <c r="H10">
        <v>4</v>
      </c>
      <c r="I10">
        <v>4</v>
      </c>
    </row>
    <row r="11" spans="1:9" x14ac:dyDescent="0.25">
      <c r="A11">
        <v>18</v>
      </c>
      <c r="B11" t="s">
        <v>83</v>
      </c>
      <c r="C11" t="s">
        <v>84</v>
      </c>
      <c r="D11">
        <v>10</v>
      </c>
      <c r="E11">
        <v>1</v>
      </c>
      <c r="F11">
        <v>23.099</v>
      </c>
      <c r="G11">
        <v>23.099</v>
      </c>
      <c r="H11">
        <v>4</v>
      </c>
      <c r="I11">
        <v>3</v>
      </c>
    </row>
    <row r="12" spans="1:9" x14ac:dyDescent="0.25">
      <c r="A12">
        <v>20</v>
      </c>
      <c r="B12" t="s">
        <v>70</v>
      </c>
      <c r="C12" t="s">
        <v>85</v>
      </c>
      <c r="D12">
        <v>7</v>
      </c>
      <c r="E12">
        <v>1</v>
      </c>
      <c r="F12">
        <v>20.117999999999999</v>
      </c>
      <c r="G12">
        <v>20.117999999999999</v>
      </c>
      <c r="H12">
        <v>4</v>
      </c>
      <c r="I12">
        <v>3</v>
      </c>
    </row>
    <row r="13" spans="1:9" x14ac:dyDescent="0.25">
      <c r="A13">
        <v>20</v>
      </c>
      <c r="B13" t="s">
        <v>70</v>
      </c>
      <c r="C13" t="s">
        <v>85</v>
      </c>
      <c r="D13">
        <v>39</v>
      </c>
      <c r="E13">
        <v>2</v>
      </c>
      <c r="F13">
        <v>20.859000000000002</v>
      </c>
      <c r="G13">
        <v>20.859000000000002</v>
      </c>
      <c r="H13">
        <v>3</v>
      </c>
      <c r="I13">
        <v>4</v>
      </c>
    </row>
    <row r="14" spans="1:9" x14ac:dyDescent="0.25">
      <c r="A14">
        <v>23</v>
      </c>
      <c r="B14" t="s">
        <v>71</v>
      </c>
      <c r="C14" t="s">
        <v>88</v>
      </c>
      <c r="D14">
        <v>12</v>
      </c>
      <c r="E14">
        <v>1</v>
      </c>
      <c r="F14">
        <v>20.72</v>
      </c>
      <c r="G14">
        <v>20.72</v>
      </c>
      <c r="H14">
        <v>4</v>
      </c>
      <c r="I14">
        <v>3</v>
      </c>
    </row>
    <row r="15" spans="1:9" x14ac:dyDescent="0.25">
      <c r="A15">
        <v>26</v>
      </c>
      <c r="B15" t="s">
        <v>72</v>
      </c>
      <c r="C15" t="s">
        <v>88</v>
      </c>
      <c r="D15">
        <v>5</v>
      </c>
      <c r="E15">
        <v>1</v>
      </c>
      <c r="F15">
        <v>21.013000000000002</v>
      </c>
      <c r="G15">
        <v>21.013000000000002</v>
      </c>
      <c r="H15">
        <v>4</v>
      </c>
      <c r="I15">
        <v>3</v>
      </c>
    </row>
    <row r="16" spans="1:9" x14ac:dyDescent="0.25">
      <c r="A16">
        <v>27</v>
      </c>
      <c r="B16" t="s">
        <v>73</v>
      </c>
      <c r="C16" t="s">
        <v>89</v>
      </c>
      <c r="D16">
        <v>8</v>
      </c>
      <c r="E16">
        <v>1</v>
      </c>
      <c r="F16">
        <v>21.324999999999999</v>
      </c>
      <c r="G16">
        <v>21.324999999999999</v>
      </c>
      <c r="H16">
        <v>4</v>
      </c>
      <c r="I16">
        <v>3</v>
      </c>
    </row>
    <row r="17" spans="1:9" x14ac:dyDescent="0.25">
      <c r="A17">
        <v>27</v>
      </c>
      <c r="B17" t="s">
        <v>73</v>
      </c>
      <c r="C17" t="s">
        <v>89</v>
      </c>
      <c r="D17">
        <v>34</v>
      </c>
      <c r="E17">
        <v>2</v>
      </c>
      <c r="F17">
        <v>20.87</v>
      </c>
      <c r="G17">
        <v>20.87</v>
      </c>
      <c r="H17">
        <v>3</v>
      </c>
      <c r="I17">
        <v>4</v>
      </c>
    </row>
    <row r="18" spans="1:9" x14ac:dyDescent="0.25">
      <c r="A18">
        <v>33</v>
      </c>
      <c r="B18" t="s">
        <v>74</v>
      </c>
      <c r="C18" t="s">
        <v>67</v>
      </c>
      <c r="D18">
        <v>14</v>
      </c>
      <c r="E18">
        <v>1</v>
      </c>
      <c r="F18">
        <v>20.972999999999999</v>
      </c>
      <c r="G18">
        <v>20.972999999999999</v>
      </c>
      <c r="H18">
        <v>4</v>
      </c>
      <c r="I18">
        <v>3</v>
      </c>
    </row>
    <row r="19" spans="1:9" x14ac:dyDescent="0.25">
      <c r="A19">
        <v>44</v>
      </c>
      <c r="B19" t="s">
        <v>75</v>
      </c>
      <c r="C19" t="s">
        <v>82</v>
      </c>
      <c r="D19">
        <v>13</v>
      </c>
      <c r="E19">
        <v>1</v>
      </c>
      <c r="F19">
        <v>19.992999999999999</v>
      </c>
      <c r="G19">
        <v>19.992999999999999</v>
      </c>
      <c r="H19">
        <v>4</v>
      </c>
      <c r="I19">
        <v>3</v>
      </c>
    </row>
    <row r="20" spans="1:9" x14ac:dyDescent="0.25">
      <c r="A20">
        <v>55</v>
      </c>
      <c r="B20" t="s">
        <v>80</v>
      </c>
      <c r="C20" t="s">
        <v>62</v>
      </c>
      <c r="D20">
        <v>12</v>
      </c>
      <c r="E20">
        <v>1</v>
      </c>
      <c r="F20">
        <v>19.754999999999999</v>
      </c>
      <c r="G20">
        <v>19.754999999999999</v>
      </c>
      <c r="H20">
        <v>4</v>
      </c>
      <c r="I20">
        <v>3</v>
      </c>
    </row>
    <row r="21" spans="1:9" x14ac:dyDescent="0.25">
      <c r="A21">
        <v>63</v>
      </c>
      <c r="B21" t="s">
        <v>76</v>
      </c>
      <c r="C21" t="s">
        <v>86</v>
      </c>
      <c r="D21">
        <v>25</v>
      </c>
      <c r="E21">
        <v>1</v>
      </c>
      <c r="F21">
        <v>20.475000000000001</v>
      </c>
      <c r="G21">
        <v>20.475000000000001</v>
      </c>
      <c r="H21">
        <v>3</v>
      </c>
      <c r="I21">
        <v>3</v>
      </c>
    </row>
    <row r="22" spans="1:9" x14ac:dyDescent="0.25">
      <c r="A22">
        <v>63</v>
      </c>
      <c r="B22" t="s">
        <v>76</v>
      </c>
      <c r="C22" t="s">
        <v>86</v>
      </c>
      <c r="D22">
        <v>38</v>
      </c>
      <c r="E22">
        <v>2</v>
      </c>
      <c r="F22">
        <v>20.751000000000001</v>
      </c>
      <c r="G22">
        <v>20.751000000000001</v>
      </c>
      <c r="H22">
        <v>3</v>
      </c>
      <c r="I22">
        <v>4</v>
      </c>
    </row>
    <row r="23" spans="1:9" x14ac:dyDescent="0.25">
      <c r="A23">
        <v>77</v>
      </c>
      <c r="B23" t="s">
        <v>77</v>
      </c>
      <c r="C23" t="s">
        <v>82</v>
      </c>
      <c r="D23">
        <v>12</v>
      </c>
      <c r="E23">
        <v>1</v>
      </c>
      <c r="F23">
        <v>20.006</v>
      </c>
      <c r="G23">
        <v>20.006</v>
      </c>
      <c r="H23">
        <v>4</v>
      </c>
      <c r="I23">
        <v>3</v>
      </c>
    </row>
    <row r="24" spans="1:9" x14ac:dyDescent="0.25">
      <c r="A24">
        <v>88</v>
      </c>
      <c r="B24" t="s">
        <v>90</v>
      </c>
      <c r="C24" t="s">
        <v>86</v>
      </c>
      <c r="D24">
        <v>14</v>
      </c>
      <c r="E24">
        <v>1</v>
      </c>
      <c r="F24">
        <v>15.069000000000001</v>
      </c>
      <c r="G24">
        <v>15.069000000000001</v>
      </c>
      <c r="H24">
        <v>3</v>
      </c>
      <c r="I24">
        <v>3</v>
      </c>
    </row>
    <row r="25" spans="1:9" x14ac:dyDescent="0.25">
      <c r="A25">
        <v>88</v>
      </c>
      <c r="B25" t="s">
        <v>90</v>
      </c>
      <c r="C25" t="s">
        <v>86</v>
      </c>
      <c r="D25">
        <v>23</v>
      </c>
      <c r="E25">
        <v>2</v>
      </c>
      <c r="F25">
        <v>21.036999999999999</v>
      </c>
      <c r="G25">
        <v>21.036999999999999</v>
      </c>
      <c r="H25">
        <v>3</v>
      </c>
      <c r="I25">
        <v>3</v>
      </c>
    </row>
    <row r="26" spans="1:9" x14ac:dyDescent="0.25">
      <c r="A26">
        <v>88</v>
      </c>
      <c r="B26" t="s">
        <v>90</v>
      </c>
      <c r="C26" t="s">
        <v>86</v>
      </c>
      <c r="D26">
        <v>42</v>
      </c>
      <c r="E26">
        <v>3</v>
      </c>
      <c r="F26">
        <v>20.702999999999999</v>
      </c>
      <c r="G26">
        <v>20.702999999999999</v>
      </c>
      <c r="H26">
        <v>3</v>
      </c>
      <c r="I26">
        <v>4</v>
      </c>
    </row>
    <row r="27" spans="1:9" x14ac:dyDescent="0.25">
      <c r="A27">
        <v>99</v>
      </c>
      <c r="B27" t="s">
        <v>78</v>
      </c>
      <c r="C27" t="s">
        <v>87</v>
      </c>
      <c r="D27">
        <v>7</v>
      </c>
      <c r="E27">
        <v>1</v>
      </c>
      <c r="F27">
        <v>20.776</v>
      </c>
      <c r="G27">
        <v>20.776</v>
      </c>
      <c r="H27">
        <v>4</v>
      </c>
      <c r="I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1.3721643518518518E-3</v>
      </c>
      <c r="C2" s="3">
        <f>IF(laptimes!C2&lt;&gt;"",SUM(laptimes!C$2:'laptimes'!C2),"")</f>
        <v>1.3421527777777778E-3</v>
      </c>
      <c r="D2" s="3">
        <f>IF(laptimes!D2&lt;&gt;"",SUM(laptimes!D$2:'laptimes'!D2),"")</f>
        <v>1.3141550925925925E-3</v>
      </c>
      <c r="E2" s="3">
        <f>IF(laptimes!E2&lt;&gt;"",SUM(laptimes!E$2:'laptimes'!E2),"")</f>
        <v>1.4490856481481481E-3</v>
      </c>
      <c r="F2" s="3">
        <f>IF(laptimes!F2&lt;&gt;"",SUM(laptimes!F$2:'laptimes'!F2),"")</f>
        <v>1.4374768518518519E-3</v>
      </c>
      <c r="G2" s="3">
        <f>IF(laptimes!G2&lt;&gt;"",SUM(laptimes!G$2:'laptimes'!G2),"")</f>
        <v>1.4724537037037039E-3</v>
      </c>
      <c r="H2" s="3">
        <f>IF(laptimes!H2&lt;&gt;"",SUM(laptimes!H$2:'laptimes'!H2),"")</f>
        <v>1.324537037037037E-3</v>
      </c>
      <c r="I2" s="3">
        <f>IF(laptimes!I2&lt;&gt;"",SUM(laptimes!I$2:'laptimes'!I2),"")</f>
        <v>1.3789699074074075E-3</v>
      </c>
      <c r="J2" s="3">
        <f>IF(laptimes!J2&lt;&gt;"",SUM(laptimes!J$2:'laptimes'!J2),"")</f>
        <v>1.3816782407407406E-3</v>
      </c>
      <c r="K2" s="3">
        <f>IF(laptimes!K2&lt;&gt;"",SUM(laptimes!K$2:'laptimes'!K2),"")</f>
        <v>1.4032291666666666E-3</v>
      </c>
      <c r="L2" s="3">
        <f>IF(laptimes!L2&lt;&gt;"",SUM(laptimes!L$2:'laptimes'!L2),"")</f>
        <v>1.3930555555555554E-3</v>
      </c>
      <c r="M2" s="3">
        <f>IF(laptimes!M2&lt;&gt;"",SUM(laptimes!M$2:'laptimes'!M2),"")</f>
        <v>1.3545486111111111E-3</v>
      </c>
      <c r="N2" s="3">
        <f>IF(laptimes!N2&lt;&gt;"",SUM(laptimes!N$2:'laptimes'!N2),"")</f>
        <v>1.4098148148148145E-3</v>
      </c>
      <c r="O2" s="3">
        <f>IF(laptimes!O2&lt;&gt;"",SUM(laptimes!O$2:'laptimes'!O2),"")</f>
        <v>1.3414814814814815E-3</v>
      </c>
      <c r="P2" s="3">
        <f>IF(laptimes!P2&lt;&gt;"",SUM(laptimes!P$2:'laptimes'!P2),"")</f>
        <v>1.3054282407407407E-3</v>
      </c>
      <c r="Q2" s="3">
        <f>IF(laptimes!Q2&lt;&gt;"",SUM(laptimes!Q$2:'laptimes'!Q2),"")</f>
        <v>1.3549189814814815E-3</v>
      </c>
      <c r="R2" s="3">
        <f>IF(laptimes!R2&lt;&gt;"",SUM(laptimes!R$2:'laptimes'!R2),"")</f>
        <v>1.4664004629629628E-3</v>
      </c>
      <c r="S2" s="3">
        <f>IF(laptimes!S2&lt;&gt;"",SUM(laptimes!S$2:'laptimes'!S2),"")</f>
        <v>1.2834837962962962E-3</v>
      </c>
      <c r="T2" s="3">
        <f>IF(laptimes!T2&lt;&gt;"",SUM(laptimes!T$2:'laptimes'!T2),"")</f>
        <v>1.4754282407407409E-3</v>
      </c>
      <c r="U2" s="3">
        <f>IF(laptimes!U2&lt;&gt;"",SUM(laptimes!U$2:'laptimes'!U2),"")</f>
        <v>1.4179976851851853E-3</v>
      </c>
    </row>
    <row r="3" spans="1:21" x14ac:dyDescent="0.25">
      <c r="A3">
        <v>2</v>
      </c>
      <c r="B3" s="3">
        <f>IF(laptimes!B3&lt;&gt;"",SUM(laptimes!B$2:'laptimes'!B3),"")</f>
        <v>2.6542592592592594E-3</v>
      </c>
      <c r="C3" s="3">
        <f>IF(laptimes!C3&lt;&gt;"",SUM(laptimes!C$2:'laptimes'!C3),"")</f>
        <v>2.6242245370370369E-3</v>
      </c>
      <c r="D3" s="3">
        <f>IF(laptimes!D3&lt;&gt;"",SUM(laptimes!D$2:'laptimes'!D3),"")</f>
        <v>2.5838773148148149E-3</v>
      </c>
      <c r="E3" s="3">
        <f>IF(laptimes!E3&lt;&gt;"",SUM(laptimes!E$2:'laptimes'!E3),"")</f>
        <v>2.7306712962962961E-3</v>
      </c>
      <c r="F3" s="3">
        <f>IF(laptimes!F3&lt;&gt;"",SUM(laptimes!F$2:'laptimes'!F3),"")</f>
        <v>2.723854166666667E-3</v>
      </c>
      <c r="G3" s="3">
        <f>IF(laptimes!G3&lt;&gt;"",SUM(laptimes!G$2:'laptimes'!G3),"")</f>
        <v>2.781979166666667E-3</v>
      </c>
      <c r="H3" s="3">
        <f>IF(laptimes!H3&lt;&gt;"",SUM(laptimes!H$2:'laptimes'!H3),"")</f>
        <v>2.5995023148148149E-3</v>
      </c>
      <c r="I3" s="3">
        <f>IF(laptimes!I3&lt;&gt;"",SUM(laptimes!I$2:'laptimes'!I3),"")</f>
        <v>2.6554398148148149E-3</v>
      </c>
      <c r="J3" s="3">
        <f>IF(laptimes!J3&lt;&gt;"",SUM(laptimes!J$2:'laptimes'!J3),"")</f>
        <v>2.6646296296296296E-3</v>
      </c>
      <c r="K3" s="3">
        <f>IF(laptimes!K3&lt;&gt;"",SUM(laptimes!K$2:'laptimes'!K3),"")</f>
        <v>2.6920833333333332E-3</v>
      </c>
      <c r="L3" s="3">
        <f>IF(laptimes!L3&lt;&gt;"",SUM(laptimes!L$2:'laptimes'!L3),"")</f>
        <v>2.6764467592592591E-3</v>
      </c>
      <c r="M3" s="3">
        <f>IF(laptimes!M3&lt;&gt;"",SUM(laptimes!M$2:'laptimes'!M3),"")</f>
        <v>2.6373842592592595E-3</v>
      </c>
      <c r="N3" s="3">
        <f>IF(laptimes!N3&lt;&gt;"",SUM(laptimes!N$2:'laptimes'!N3),"")</f>
        <v>2.7004629629629627E-3</v>
      </c>
      <c r="O3" s="3">
        <f>IF(laptimes!O3&lt;&gt;"",SUM(laptimes!O$2:'laptimes'!O3),"")</f>
        <v>2.605810185185185E-3</v>
      </c>
      <c r="P3" s="3">
        <f>IF(laptimes!P3&lt;&gt;"",SUM(laptimes!P$2:'laptimes'!P3),"")</f>
        <v>2.552962962962963E-3</v>
      </c>
      <c r="Q3" s="3">
        <f>IF(laptimes!Q3&lt;&gt;"",SUM(laptimes!Q$2:'laptimes'!Q3),"")</f>
        <v>2.6438194444444443E-3</v>
      </c>
      <c r="R3" s="3">
        <f>IF(laptimes!R3&lt;&gt;"",SUM(laptimes!R$2:'laptimes'!R3),"")</f>
        <v>2.7808101851851848E-3</v>
      </c>
      <c r="S3" s="3">
        <f>IF(laptimes!S3&lt;&gt;"",SUM(laptimes!S$2:'laptimes'!S3),"")</f>
        <v>2.5287615740740739E-3</v>
      </c>
      <c r="T3" s="3">
        <f>IF(laptimes!T3&lt;&gt;"",SUM(laptimes!T$2:'laptimes'!T3),"")</f>
        <v>2.7934722222222224E-3</v>
      </c>
      <c r="U3" s="3">
        <f>IF(laptimes!U3&lt;&gt;"",SUM(laptimes!U$2:'laptimes'!U3),"")</f>
        <v>2.7100810185185188E-3</v>
      </c>
    </row>
    <row r="4" spans="1:21" x14ac:dyDescent="0.25">
      <c r="A4">
        <v>3</v>
      </c>
      <c r="B4" s="3">
        <f>IF(laptimes!B4&lt;&gt;"",SUM(laptimes!B$2:'laptimes'!B4),"")</f>
        <v>3.9428356481481484E-3</v>
      </c>
      <c r="C4" s="3">
        <f>IF(laptimes!C4&lt;&gt;"",SUM(laptimes!C$2:'laptimes'!C4),"")</f>
        <v>3.8993634259259259E-3</v>
      </c>
      <c r="D4" s="3">
        <f>IF(laptimes!D4&lt;&gt;"",SUM(laptimes!D$2:'laptimes'!D4),"")</f>
        <v>3.8458217592592593E-3</v>
      </c>
      <c r="E4" s="3">
        <f>IF(laptimes!E4&lt;&gt;"",SUM(laptimes!E$2:'laptimes'!E4),"")</f>
        <v>4.0057175925925928E-3</v>
      </c>
      <c r="F4" s="3">
        <f>IF(laptimes!F4&lt;&gt;"",SUM(laptimes!F$2:'laptimes'!F4),"")</f>
        <v>4.0025462962962966E-3</v>
      </c>
      <c r="G4" s="3">
        <f>IF(laptimes!G4&lt;&gt;"",SUM(laptimes!G$2:'laptimes'!G4),"")</f>
        <v>4.0368981481481488E-3</v>
      </c>
      <c r="H4" s="3">
        <f>IF(laptimes!H4&lt;&gt;"",SUM(laptimes!H$2:'laptimes'!H4),"")</f>
        <v>3.869050925925926E-3</v>
      </c>
      <c r="I4" s="3">
        <f>IF(laptimes!I4&lt;&gt;"",SUM(laptimes!I$2:'laptimes'!I4),"")</f>
        <v>3.9225462962962964E-3</v>
      </c>
      <c r="J4" s="3">
        <f>IF(laptimes!J4&lt;&gt;"",SUM(laptimes!J$2:'laptimes'!J4),"")</f>
        <v>3.9401041666666664E-3</v>
      </c>
      <c r="K4" s="3">
        <f>IF(laptimes!K4&lt;&gt;"",SUM(laptimes!K$2:'laptimes'!K4),"")</f>
        <v>3.975335648148148E-3</v>
      </c>
      <c r="L4" s="3">
        <f>IF(laptimes!L4&lt;&gt;"",SUM(laptimes!L$2:'laptimes'!L4),"")</f>
        <v>3.9549305555555553E-3</v>
      </c>
      <c r="M4" s="3">
        <f>IF(laptimes!M4&lt;&gt;"",SUM(laptimes!M$2:'laptimes'!M4),"")</f>
        <v>3.9154166666666669E-3</v>
      </c>
      <c r="N4" s="3">
        <f>IF(laptimes!N4&lt;&gt;"",SUM(laptimes!N$2:'laptimes'!N4),"")</f>
        <v>3.9823495370370368E-3</v>
      </c>
      <c r="O4" s="3">
        <f>IF(laptimes!O4&lt;&gt;"",SUM(laptimes!O$2:'laptimes'!O4),"")</f>
        <v>3.8737731481481479E-3</v>
      </c>
      <c r="P4" s="3">
        <f>IF(laptimes!P4&lt;&gt;"",SUM(laptimes!P$2:'laptimes'!P4),"")</f>
        <v>3.800902777777778E-3</v>
      </c>
      <c r="Q4" s="3">
        <f>IF(laptimes!Q4&lt;&gt;"",SUM(laptimes!Q$2:'laptimes'!Q4),"")</f>
        <v>3.9149768518518518E-3</v>
      </c>
      <c r="R4" s="3">
        <f>IF(laptimes!R4&lt;&gt;"",SUM(laptimes!R$2:'laptimes'!R4),"")</f>
        <v>4.0748726851851848E-3</v>
      </c>
      <c r="S4" s="3">
        <f>IF(laptimes!S4&lt;&gt;"",SUM(laptimes!S$2:'laptimes'!S4),"")</f>
        <v>3.7741782407407407E-3</v>
      </c>
      <c r="T4" s="3">
        <f>IF(laptimes!T4&lt;&gt;"",SUM(laptimes!T$2:'laptimes'!T4),"")</f>
        <v>4.0892592592592595E-3</v>
      </c>
      <c r="U4" s="3">
        <f>IF(laptimes!U4&lt;&gt;"",SUM(laptimes!U$2:'laptimes'!U4),"")</f>
        <v>3.9906944444444443E-3</v>
      </c>
    </row>
    <row r="5" spans="1:21" x14ac:dyDescent="0.25">
      <c r="A5">
        <v>4</v>
      </c>
      <c r="B5" s="3">
        <f>IF(laptimes!B5&lt;&gt;"",SUM(laptimes!B$2:'laptimes'!B5),"")</f>
        <v>5.236932870370371E-3</v>
      </c>
      <c r="C5" s="3">
        <f>IF(laptimes!C5&lt;&gt;"",SUM(laptimes!C$2:'laptimes'!C5),"")</f>
        <v>5.1680902777777784E-3</v>
      </c>
      <c r="D5" s="3">
        <f>IF(laptimes!D5&lt;&gt;"",SUM(laptimes!D$2:'laptimes'!D5),"")</f>
        <v>5.0999421296296296E-3</v>
      </c>
      <c r="E5" s="3">
        <f>IF(laptimes!E5&lt;&gt;"",SUM(laptimes!E$2:'laptimes'!E5),"")</f>
        <v>5.2929166666666671E-3</v>
      </c>
      <c r="F5" s="3">
        <f>IF(laptimes!F5&lt;&gt;"",SUM(laptimes!F$2:'laptimes'!F5),"")</f>
        <v>5.2807060185185188E-3</v>
      </c>
      <c r="G5" s="3">
        <f>IF(laptimes!G5&lt;&gt;"",SUM(laptimes!G$2:'laptimes'!G5),"")</f>
        <v>5.2933449074074081E-3</v>
      </c>
      <c r="H5" s="3">
        <f>IF(laptimes!H5&lt;&gt;"",SUM(laptimes!H$2:'laptimes'!H5),"")</f>
        <v>5.1355208333333331E-3</v>
      </c>
      <c r="I5" s="3">
        <f>IF(laptimes!I5&lt;&gt;"",SUM(laptimes!I$2:'laptimes'!I5),"")</f>
        <v>5.187048611111111E-3</v>
      </c>
      <c r="J5" s="3">
        <f>IF(laptimes!J5&lt;&gt;"",SUM(laptimes!J$2:'laptimes'!J5),"")</f>
        <v>5.2326388888888891E-3</v>
      </c>
      <c r="K5" s="3">
        <f>IF(laptimes!K5&lt;&gt;"",SUM(laptimes!K$2:'laptimes'!K5),"")</f>
        <v>5.2579282407407401E-3</v>
      </c>
      <c r="L5" s="3">
        <f>IF(laptimes!L5&lt;&gt;"",SUM(laptimes!L$2:'laptimes'!L5),"")</f>
        <v>5.2398958333333334E-3</v>
      </c>
      <c r="M5" s="3">
        <f>IF(laptimes!M5&lt;&gt;"",SUM(laptimes!M$2:'laptimes'!M5),"")</f>
        <v>5.2344328703703702E-3</v>
      </c>
      <c r="N5" s="3">
        <f>IF(laptimes!N5&lt;&gt;"",SUM(laptimes!N$2:'laptimes'!N5),"")</f>
        <v>5.2626041666666663E-3</v>
      </c>
      <c r="O5" s="3">
        <f>IF(laptimes!O5&lt;&gt;"",SUM(laptimes!O$2:'laptimes'!O5),"")</f>
        <v>5.1392592592592592E-3</v>
      </c>
      <c r="P5" s="3">
        <f>IF(laptimes!P5&lt;&gt;"",SUM(laptimes!P$2:'laptimes'!P5),"")</f>
        <v>5.050949074074074E-3</v>
      </c>
      <c r="Q5" s="3">
        <f>IF(laptimes!Q5&lt;&gt;"",SUM(laptimes!Q$2:'laptimes'!Q5),"")</f>
        <v>5.1863773148148147E-3</v>
      </c>
      <c r="R5" s="3">
        <f>IF(laptimes!R5&lt;&gt;"",SUM(laptimes!R$2:'laptimes'!R5),"")</f>
        <v>5.3575578703703702E-3</v>
      </c>
      <c r="S5" s="3">
        <f>IF(laptimes!S5&lt;&gt;"",SUM(laptimes!S$2:'laptimes'!S5),"")</f>
        <v>5.0206828703703707E-3</v>
      </c>
      <c r="T5" s="3">
        <f>IF(laptimes!T5&lt;&gt;"",SUM(laptimes!T$2:'laptimes'!T5),"")</f>
        <v>5.3771296296296301E-3</v>
      </c>
      <c r="U5" s="3">
        <f>IF(laptimes!U5&lt;&gt;"",SUM(laptimes!U$2:'laptimes'!U5),"")</f>
        <v>5.2708912037037038E-3</v>
      </c>
    </row>
    <row r="6" spans="1:21" x14ac:dyDescent="0.25">
      <c r="A6">
        <v>5</v>
      </c>
      <c r="B6" s="3">
        <f>IF(laptimes!B6&lt;&gt;"",SUM(laptimes!B$2:'laptimes'!B6),"")</f>
        <v>6.5226041666666679E-3</v>
      </c>
      <c r="C6" s="3">
        <f>IF(laptimes!C6&lt;&gt;"",SUM(laptimes!C$2:'laptimes'!C6),"")</f>
        <v>6.4365393518518521E-3</v>
      </c>
      <c r="D6" s="3">
        <f>IF(laptimes!D6&lt;&gt;"",SUM(laptimes!D$2:'laptimes'!D6),"")</f>
        <v>6.3640740740740741E-3</v>
      </c>
      <c r="E6" s="3">
        <f>IF(laptimes!E6&lt;&gt;"",SUM(laptimes!E$2:'laptimes'!E6),"")</f>
        <v>6.6045138888888898E-3</v>
      </c>
      <c r="F6" s="3">
        <f>IF(laptimes!F6&lt;&gt;"",SUM(laptimes!F$2:'laptimes'!F6),"")</f>
        <v>6.5983680555555561E-3</v>
      </c>
      <c r="G6" s="3">
        <f>IF(laptimes!G6&lt;&gt;"",SUM(laptimes!G$2:'laptimes'!G6),"")</f>
        <v>6.5981828703703714E-3</v>
      </c>
      <c r="H6" s="3">
        <f>IF(laptimes!H6&lt;&gt;"",SUM(laptimes!H$2:'laptimes'!H6),"")</f>
        <v>6.4060995370370365E-3</v>
      </c>
      <c r="I6" s="3">
        <f>IF(laptimes!I6&lt;&gt;"",SUM(laptimes!I$2:'laptimes'!I6),"")</f>
        <v>6.4353356481481484E-3</v>
      </c>
      <c r="J6" s="3">
        <f>IF(laptimes!J6&lt;&gt;"",SUM(laptimes!J$2:'laptimes'!J6),"")</f>
        <v>6.5060995370370377E-3</v>
      </c>
      <c r="K6" s="3">
        <f>IF(laptimes!K6&lt;&gt;"",SUM(laptimes!K$2:'laptimes'!K6),"")</f>
        <v>6.5856134259259253E-3</v>
      </c>
      <c r="L6" s="3">
        <f>IF(laptimes!L6&lt;&gt;"",SUM(laptimes!L$2:'laptimes'!L6),"")</f>
        <v>6.5343981481481486E-3</v>
      </c>
      <c r="M6" s="3">
        <f>IF(laptimes!M6&lt;&gt;"",SUM(laptimes!M$2:'laptimes'!M6),"")</f>
        <v>6.6482291666666669E-3</v>
      </c>
      <c r="N6" s="3">
        <f>IF(laptimes!N6&lt;&gt;"",SUM(laptimes!N$2:'laptimes'!N6),"")</f>
        <v>6.5859027777777773E-3</v>
      </c>
      <c r="O6" s="3">
        <f>IF(laptimes!O6&lt;&gt;"",SUM(laptimes!O$2:'laptimes'!O6),"")</f>
        <v>6.4073495370370369E-3</v>
      </c>
      <c r="P6" s="3">
        <f>IF(laptimes!P6&lt;&gt;"",SUM(laptimes!P$2:'laptimes'!P6),"")</f>
        <v>6.2977083333333331E-3</v>
      </c>
      <c r="Q6" s="3">
        <f>IF(laptimes!Q6&lt;&gt;"",SUM(laptimes!Q$2:'laptimes'!Q6),"")</f>
        <v>6.4641203703703701E-3</v>
      </c>
      <c r="R6" s="3">
        <f>IF(laptimes!R6&lt;&gt;"",SUM(laptimes!R$2:'laptimes'!R6),"")</f>
        <v>6.6365740740740743E-3</v>
      </c>
      <c r="S6" s="3">
        <f>IF(laptimes!S6&lt;&gt;"",SUM(laptimes!S$2:'laptimes'!S6),"")</f>
        <v>6.2654745370370373E-3</v>
      </c>
      <c r="T6" s="3">
        <f>IF(laptimes!T6&lt;&gt;"",SUM(laptimes!T$2:'laptimes'!T6),"")</f>
        <v>6.6677893518518518E-3</v>
      </c>
      <c r="U6" s="3">
        <f>IF(laptimes!U6&lt;&gt;"",SUM(laptimes!U$2:'laptimes'!U6),"")</f>
        <v>6.5900578703703703E-3</v>
      </c>
    </row>
    <row r="7" spans="1:21" x14ac:dyDescent="0.25">
      <c r="A7">
        <v>6</v>
      </c>
      <c r="B7" s="3">
        <f>IF(laptimes!B7&lt;&gt;"",SUM(laptimes!B$2:'laptimes'!B7),"")</f>
        <v>7.8106712962962973E-3</v>
      </c>
      <c r="C7" s="3">
        <f>IF(laptimes!C7&lt;&gt;"",SUM(laptimes!C$2:'laptimes'!C7),"")</f>
        <v>7.725925925925926E-3</v>
      </c>
      <c r="D7" s="3">
        <f>IF(laptimes!D7&lt;&gt;"",SUM(laptimes!D$2:'laptimes'!D7),"")</f>
        <v>7.6274652777777781E-3</v>
      </c>
      <c r="E7" s="3">
        <f>IF(laptimes!E7&lt;&gt;"",SUM(laptimes!E$2:'laptimes'!E7),"")</f>
        <v>8.0127314814814818E-3</v>
      </c>
      <c r="F7" s="3">
        <f>IF(laptimes!F7&lt;&gt;"",SUM(laptimes!F$2:'laptimes'!F7),"")</f>
        <v>7.9375578703703709E-3</v>
      </c>
      <c r="G7" s="3">
        <f>IF(laptimes!G7&lt;&gt;"",SUM(laptimes!G$2:'laptimes'!G7),"")</f>
        <v>7.8959027777777795E-3</v>
      </c>
      <c r="H7" s="3">
        <f>IF(laptimes!H7&lt;&gt;"",SUM(laptimes!H$2:'laptimes'!H7),"")</f>
        <v>7.7089699074074066E-3</v>
      </c>
      <c r="I7" s="3">
        <f>IF(laptimes!I7&lt;&gt;"",SUM(laptimes!I$2:'laptimes'!I7),"")</f>
        <v>7.7072800925925928E-3</v>
      </c>
      <c r="J7" s="3">
        <f>IF(laptimes!J7&lt;&gt;"",SUM(laptimes!J$2:'laptimes'!J7),"")</f>
        <v>7.7897916666666671E-3</v>
      </c>
      <c r="K7" s="3">
        <f>IF(laptimes!K7&lt;&gt;"",SUM(laptimes!K$2:'laptimes'!K7),"")</f>
        <v>7.889756944444444E-3</v>
      </c>
      <c r="L7" s="3">
        <f>IF(laptimes!L7&lt;&gt;"",SUM(laptimes!L$2:'laptimes'!L7),"")</f>
        <v>7.8155439814814823E-3</v>
      </c>
      <c r="M7" s="3">
        <f>IF(laptimes!M7&lt;&gt;"",SUM(laptimes!M$2:'laptimes'!M7),"")</f>
        <v>8.1428472222222215E-3</v>
      </c>
      <c r="N7" s="3">
        <f>IF(laptimes!N7&lt;&gt;"",SUM(laptimes!N$2:'laptimes'!N7),"")</f>
        <v>7.8963773148148144E-3</v>
      </c>
      <c r="O7" s="3">
        <f>IF(laptimes!O7&lt;&gt;"",SUM(laptimes!O$2:'laptimes'!O7),"")</f>
        <v>7.6754976851851854E-3</v>
      </c>
      <c r="P7" s="3">
        <f>IF(laptimes!P7&lt;&gt;"",SUM(laptimes!P$2:'laptimes'!P7),"")</f>
        <v>7.5510995370370367E-3</v>
      </c>
      <c r="Q7" s="3">
        <f>IF(laptimes!Q7&lt;&gt;"",SUM(laptimes!Q$2:'laptimes'!Q7),"")</f>
        <v>7.7372222222222217E-3</v>
      </c>
      <c r="R7" s="3">
        <f>IF(laptimes!R7&lt;&gt;"",SUM(laptimes!R$2:'laptimes'!R7),"")</f>
        <v>7.9606018518518524E-3</v>
      </c>
      <c r="S7" s="3">
        <f>IF(laptimes!S7&lt;&gt;"",SUM(laptimes!S$2:'laptimes'!S7),"")</f>
        <v>7.514212962962963E-3</v>
      </c>
      <c r="T7" s="3">
        <f>IF(laptimes!T7&lt;&gt;"",SUM(laptimes!T$2:'laptimes'!T7),"")</f>
        <v>7.9660185185185181E-3</v>
      </c>
      <c r="U7" s="3">
        <f>IF(laptimes!U7&lt;&gt;"",SUM(laptimes!U$2:'laptimes'!U7),"")</f>
        <v>7.9382986111111112E-3</v>
      </c>
    </row>
    <row r="8" spans="1:21" x14ac:dyDescent="0.25">
      <c r="A8">
        <v>7</v>
      </c>
      <c r="B8" s="3">
        <f>IF(laptimes!B8&lt;&gt;"",SUM(laptimes!B$2:'laptimes'!B8),"")</f>
        <v>9.0978472222222224E-3</v>
      </c>
      <c r="C8" s="3">
        <f>IF(laptimes!C8&lt;&gt;"",SUM(laptimes!C$2:'laptimes'!C8),"")</f>
        <v>9.0100694444444438E-3</v>
      </c>
      <c r="D8" s="3">
        <f>IF(laptimes!D8&lt;&gt;"",SUM(laptimes!D$2:'laptimes'!D8),"")</f>
        <v>8.8806597222222221E-3</v>
      </c>
      <c r="E8" s="3">
        <f>IF(laptimes!E8&lt;&gt;"",SUM(laptimes!E$2:'laptimes'!E8),"")</f>
        <v>9.4771412037037046E-3</v>
      </c>
      <c r="F8" s="3">
        <f>IF(laptimes!F8&lt;&gt;"",SUM(laptimes!F$2:'laptimes'!F8),"")</f>
        <v>9.224166666666667E-3</v>
      </c>
      <c r="G8" s="3">
        <f>IF(laptimes!G8&lt;&gt;"",SUM(laptimes!G$2:'laptimes'!G8),"")</f>
        <v>9.158750000000002E-3</v>
      </c>
      <c r="H8" s="3">
        <f>IF(laptimes!H8&lt;&gt;"",SUM(laptimes!H$2:'laptimes'!H8),"")</f>
        <v>9.0004050925925911E-3</v>
      </c>
      <c r="I8" s="3">
        <f>IF(laptimes!I8&lt;&gt;"",SUM(laptimes!I$2:'laptimes'!I8),"")</f>
        <v>8.9550694444444443E-3</v>
      </c>
      <c r="J8" s="3">
        <f>IF(laptimes!J8&lt;&gt;"",SUM(laptimes!J$2:'laptimes'!J8),"")</f>
        <v>9.083263888888889E-3</v>
      </c>
      <c r="K8" s="3">
        <f>IF(laptimes!K8&lt;&gt;"",SUM(laptimes!K$2:'laptimes'!K8),"")</f>
        <v>9.255972222222221E-3</v>
      </c>
      <c r="L8" s="3">
        <f>IF(laptimes!L8&lt;&gt;"",SUM(laptimes!L$2:'laptimes'!L8),"")</f>
        <v>9.1009490740740755E-3</v>
      </c>
      <c r="M8" s="3">
        <f>IF(laptimes!M8&lt;&gt;"",SUM(laptimes!M$2:'laptimes'!M8),"")</f>
        <v>9.4090393518518507E-3</v>
      </c>
      <c r="N8" s="3">
        <f>IF(laptimes!N8&lt;&gt;"",SUM(laptimes!N$2:'laptimes'!N8),"")</f>
        <v>9.203159722222222E-3</v>
      </c>
      <c r="O8" s="3">
        <f>IF(laptimes!O8&lt;&gt;"",SUM(laptimes!O$2:'laptimes'!O8),"")</f>
        <v>8.9274999999999997E-3</v>
      </c>
      <c r="P8" s="3">
        <f>IF(laptimes!P8&lt;&gt;"",SUM(laptimes!P$2:'laptimes'!P8),"")</f>
        <v>8.807187499999999E-3</v>
      </c>
      <c r="Q8" s="3">
        <f>IF(laptimes!Q8&lt;&gt;"",SUM(laptimes!Q$2:'laptimes'!Q8),"")</f>
        <v>9.0131134259259262E-3</v>
      </c>
      <c r="R8" s="3">
        <f>IF(laptimes!R8&lt;&gt;"",SUM(laptimes!R$2:'laptimes'!R8),"")</f>
        <v>9.2725000000000012E-3</v>
      </c>
      <c r="S8" s="3">
        <f>IF(laptimes!S8&lt;&gt;"",SUM(laptimes!S$2:'laptimes'!S8),"")</f>
        <v>8.7652777777777781E-3</v>
      </c>
      <c r="T8" s="3">
        <f>IF(laptimes!T8&lt;&gt;"",SUM(laptimes!T$2:'laptimes'!T8),"")</f>
        <v>9.2824305555555542E-3</v>
      </c>
      <c r="U8" s="3">
        <f>IF(laptimes!U8&lt;&gt;"",SUM(laptimes!U$2:'laptimes'!U8),"")</f>
        <v>9.3308449074074075E-3</v>
      </c>
    </row>
    <row r="9" spans="1:21" x14ac:dyDescent="0.25">
      <c r="A9">
        <v>8</v>
      </c>
      <c r="B9" s="3">
        <f>IF(laptimes!B9&lt;&gt;"",SUM(laptimes!B$2:'laptimes'!B9),"")</f>
        <v>1.0395196759259259E-2</v>
      </c>
      <c r="C9" s="3">
        <f>IF(laptimes!C9&lt;&gt;"",SUM(laptimes!C$2:'laptimes'!C9),"")</f>
        <v>1.0309490740740741E-2</v>
      </c>
      <c r="D9" s="3">
        <f>IF(laptimes!D9&lt;&gt;"",SUM(laptimes!D$2:'laptimes'!D9),"")</f>
        <v>1.0141539351851851E-2</v>
      </c>
      <c r="E9" s="3">
        <f>IF(laptimes!E9&lt;&gt;"",SUM(laptimes!E$2:'laptimes'!E9),"")</f>
        <v>1.0744293981481483E-2</v>
      </c>
      <c r="F9" s="3">
        <f>IF(laptimes!F9&lt;&gt;"",SUM(laptimes!F$2:'laptimes'!F9),"")</f>
        <v>1.0511655092592593E-2</v>
      </c>
      <c r="G9" s="3">
        <f>IF(laptimes!G9&lt;&gt;"",SUM(laptimes!G$2:'laptimes'!G9),"")</f>
        <v>1.0420451388888891E-2</v>
      </c>
      <c r="H9" s="3">
        <f>IF(laptimes!H9&lt;&gt;"",SUM(laptimes!H$2:'laptimes'!H9),"")</f>
        <v>1.029480324074074E-2</v>
      </c>
      <c r="I9" s="3">
        <f>IF(laptimes!I9&lt;&gt;"",SUM(laptimes!I$2:'laptimes'!I9),"")</f>
        <v>1.0202511574074074E-2</v>
      </c>
      <c r="J9" s="3">
        <f>IF(laptimes!J9&lt;&gt;"",SUM(laptimes!J$2:'laptimes'!J9),"")</f>
        <v>1.0384513888888889E-2</v>
      </c>
      <c r="K9" s="3">
        <f>IF(laptimes!K9&lt;&gt;"",SUM(laptimes!K$2:'laptimes'!K9),"")</f>
        <v>1.0716655092592592E-2</v>
      </c>
      <c r="L9" s="3">
        <f>IF(laptimes!L9&lt;&gt;"",SUM(laptimes!L$2:'laptimes'!L9),"")</f>
        <v>1.0401828703703705E-2</v>
      </c>
      <c r="M9" s="3">
        <f>IF(laptimes!M9&lt;&gt;"",SUM(laptimes!M$2:'laptimes'!M9),"")</f>
        <v>1.0672581018518517E-2</v>
      </c>
      <c r="N9" s="3">
        <f>IF(laptimes!N9&lt;&gt;"",SUM(laptimes!N$2:'laptimes'!N9),"")</f>
        <v>1.0569189814814814E-2</v>
      </c>
      <c r="O9" s="3">
        <f>IF(laptimes!O9&lt;&gt;"",SUM(laptimes!O$2:'laptimes'!O9),"")</f>
        <v>1.0188715277777777E-2</v>
      </c>
      <c r="P9" s="3">
        <f>IF(laptimes!P9&lt;&gt;"",SUM(laptimes!P$2:'laptimes'!P9),"")</f>
        <v>1.0064664351851851E-2</v>
      </c>
      <c r="Q9" s="3">
        <f>IF(laptimes!Q9&lt;&gt;"",SUM(laptimes!Q$2:'laptimes'!Q9),"")</f>
        <v>1.0307592592592594E-2</v>
      </c>
      <c r="R9" s="3">
        <f>IF(laptimes!R9&lt;&gt;"",SUM(laptimes!R$2:'laptimes'!R9),"")</f>
        <v>1.0559085648148149E-2</v>
      </c>
      <c r="S9" s="3">
        <f>IF(laptimes!S9&lt;&gt;"",SUM(laptimes!S$2:'laptimes'!S9),"")</f>
        <v>1.0022268518518519E-2</v>
      </c>
      <c r="T9" s="3">
        <f>IF(laptimes!T9&lt;&gt;"",SUM(laptimes!T$2:'laptimes'!T9),"")</f>
        <v>1.0573206018518517E-2</v>
      </c>
      <c r="U9" s="3">
        <f>IF(laptimes!U9&lt;&gt;"",SUM(laptimes!U$2:'laptimes'!U9),"")</f>
        <v>1.0800960648148148E-2</v>
      </c>
    </row>
    <row r="10" spans="1:21" x14ac:dyDescent="0.25">
      <c r="A10">
        <v>9</v>
      </c>
      <c r="B10" s="3">
        <f>IF(laptimes!B10&lt;&gt;"",SUM(laptimes!B$2:'laptimes'!B10),"")</f>
        <v>1.1709085648148147E-2</v>
      </c>
      <c r="C10" s="3">
        <f>IF(laptimes!C10&lt;&gt;"",SUM(laptimes!C$2:'laptimes'!C10),"")</f>
        <v>1.1680671296296297E-2</v>
      </c>
      <c r="D10" s="3">
        <f>IF(laptimes!D10&lt;&gt;"",SUM(laptimes!D$2:'laptimes'!D10),"")</f>
        <v>1.1403217592592592E-2</v>
      </c>
      <c r="E10" s="3">
        <f>IF(laptimes!E10&lt;&gt;"",SUM(laptimes!E$2:'laptimes'!E10),"")</f>
        <v>1.2008842592592594E-2</v>
      </c>
      <c r="F10" s="3">
        <f>IF(laptimes!F10&lt;&gt;"",SUM(laptimes!F$2:'laptimes'!F10),"")</f>
        <v>1.179300925925926E-2</v>
      </c>
      <c r="G10" s="3">
        <f>IF(laptimes!G10&lt;&gt;"",SUM(laptimes!G$2:'laptimes'!G10),"")</f>
        <v>1.1716030092592594E-2</v>
      </c>
      <c r="H10" s="3">
        <f>IF(laptimes!H10&lt;&gt;"",SUM(laptimes!H$2:'laptimes'!H10),"")</f>
        <v>1.1579722222222222E-2</v>
      </c>
      <c r="I10" s="3">
        <f>IF(laptimes!I10&lt;&gt;"",SUM(laptimes!I$2:'laptimes'!I10),"")</f>
        <v>1.1449699074074074E-2</v>
      </c>
      <c r="J10" s="3">
        <f>IF(laptimes!J10&lt;&gt;"",SUM(laptimes!J$2:'laptimes'!J10),"")</f>
        <v>1.1695740740740741E-2</v>
      </c>
      <c r="K10" s="3">
        <f>IF(laptimes!K10&lt;&gt;"",SUM(laptimes!K$2:'laptimes'!K10),"")</f>
        <v>1.1984780092592592E-2</v>
      </c>
      <c r="L10" s="3">
        <f>IF(laptimes!L10&lt;&gt;"",SUM(laptimes!L$2:'laptimes'!L10),"")</f>
        <v>1.1715324074074076E-2</v>
      </c>
      <c r="M10" s="3">
        <f>IF(laptimes!M10&lt;&gt;"",SUM(laptimes!M$2:'laptimes'!M10),"")</f>
        <v>1.1932708333333332E-2</v>
      </c>
      <c r="N10" s="3">
        <f>IF(laptimes!N10&lt;&gt;"",SUM(laptimes!N$2:'laptimes'!N10),"")</f>
        <v>1.2041180555555555E-2</v>
      </c>
      <c r="O10" s="3">
        <f>IF(laptimes!O10&lt;&gt;"",SUM(laptimes!O$2:'laptimes'!O10),"")</f>
        <v>1.1451631944444445E-2</v>
      </c>
      <c r="P10" s="3">
        <f>IF(laptimes!P10&lt;&gt;"",SUM(laptimes!P$2:'laptimes'!P10),"")</f>
        <v>1.1321770833333331E-2</v>
      </c>
      <c r="Q10" s="3">
        <f>IF(laptimes!Q10&lt;&gt;"",SUM(laptimes!Q$2:'laptimes'!Q10),"")</f>
        <v>1.1594317129629631E-2</v>
      </c>
      <c r="R10" s="3">
        <f>IF(laptimes!R10&lt;&gt;"",SUM(laptimes!R$2:'laptimes'!R10),"")</f>
        <v>1.1844849537037037E-2</v>
      </c>
      <c r="S10" s="3">
        <f>IF(laptimes!S10&lt;&gt;"",SUM(laptimes!S$2:'laptimes'!S10),"")</f>
        <v>1.1283506944444445E-2</v>
      </c>
      <c r="T10" s="3">
        <f>IF(laptimes!T10&lt;&gt;"",SUM(laptimes!T$2:'laptimes'!T10),"")</f>
        <v>1.1869166666666665E-2</v>
      </c>
      <c r="U10" s="3">
        <f>IF(laptimes!U10&lt;&gt;"",SUM(laptimes!U$2:'laptimes'!U10),"")</f>
        <v>1.2053402777777777E-2</v>
      </c>
    </row>
    <row r="11" spans="1:21" x14ac:dyDescent="0.25">
      <c r="A11">
        <v>10</v>
      </c>
      <c r="B11" s="3">
        <f>IF(laptimes!B11&lt;&gt;"",SUM(laptimes!B$2:'laptimes'!B11),"")</f>
        <v>1.3100034722222221E-2</v>
      </c>
      <c r="C11" s="3">
        <f>IF(laptimes!C11&lt;&gt;"",SUM(laptimes!C$2:'laptimes'!C11),"")</f>
        <v>1.3136226851851852E-2</v>
      </c>
      <c r="D11" s="3">
        <f>IF(laptimes!D11&lt;&gt;"",SUM(laptimes!D$2:'laptimes'!D11),"")</f>
        <v>1.2670462962962961E-2</v>
      </c>
      <c r="E11" s="3">
        <f>IF(laptimes!E11&lt;&gt;"",SUM(laptimes!E$2:'laptimes'!E11),"")</f>
        <v>1.3272719907407408E-2</v>
      </c>
      <c r="F11" s="3">
        <f>IF(laptimes!F11&lt;&gt;"",SUM(laptimes!F$2:'laptimes'!F11),"")</f>
        <v>1.3065752314814816E-2</v>
      </c>
      <c r="G11" s="3">
        <f>IF(laptimes!G11&lt;&gt;"",SUM(laptimes!G$2:'laptimes'!G11),"")</f>
        <v>1.300809027777778E-2</v>
      </c>
      <c r="H11" s="3">
        <f>IF(laptimes!H11&lt;&gt;"",SUM(laptimes!H$2:'laptimes'!H11),"")</f>
        <v>1.2927048611111111E-2</v>
      </c>
      <c r="I11" s="3">
        <f>IF(laptimes!I11&lt;&gt;"",SUM(laptimes!I$2:'laptimes'!I11),"")</f>
        <v>1.270204861111111E-2</v>
      </c>
      <c r="J11" s="3">
        <f>IF(laptimes!J11&lt;&gt;"",SUM(laptimes!J$2:'laptimes'!J11),"")</f>
        <v>1.3092662037037038E-2</v>
      </c>
      <c r="K11" s="3">
        <f>IF(laptimes!K11&lt;&gt;"",SUM(laptimes!K$2:'laptimes'!K11),"")</f>
        <v>1.324585648148148E-2</v>
      </c>
      <c r="L11" s="3">
        <f>IF(laptimes!L11&lt;&gt;"",SUM(laptimes!L$2:'laptimes'!L11),"")</f>
        <v>1.3040636574074076E-2</v>
      </c>
      <c r="M11" s="3">
        <f>IF(laptimes!M11&lt;&gt;"",SUM(laptimes!M$2:'laptimes'!M11),"")</f>
        <v>1.3190775462962961E-2</v>
      </c>
      <c r="N11" s="3">
        <f>IF(laptimes!N11&lt;&gt;"",SUM(laptimes!N$2:'laptimes'!N11),"")</f>
        <v>1.3309641203703704E-2</v>
      </c>
      <c r="O11" s="3">
        <f>IF(laptimes!O11&lt;&gt;"",SUM(laptimes!O$2:'laptimes'!O11),"")</f>
        <v>1.2726168981481482E-2</v>
      </c>
      <c r="P11" s="3">
        <f>IF(laptimes!P11&lt;&gt;"",SUM(laptimes!P$2:'laptimes'!P11),"")</f>
        <v>1.2580706018518517E-2</v>
      </c>
      <c r="Q11" s="3">
        <f>IF(laptimes!Q11&lt;&gt;"",SUM(laptimes!Q$2:'laptimes'!Q11),"")</f>
        <v>1.2885752314814817E-2</v>
      </c>
      <c r="R11" s="3">
        <f>IF(laptimes!R11&lt;&gt;"",SUM(laptimes!R$2:'laptimes'!R11),"")</f>
        <v>1.3133587962962963E-2</v>
      </c>
      <c r="S11" s="3">
        <f>IF(laptimes!S11&lt;&gt;"",SUM(laptimes!S$2:'laptimes'!S11),"")</f>
        <v>1.2547962962962964E-2</v>
      </c>
      <c r="T11" s="3">
        <f>IF(laptimes!T11&lt;&gt;"",SUM(laptimes!T$2:'laptimes'!T11),"")</f>
        <v>1.3167025462962962E-2</v>
      </c>
      <c r="U11" s="3">
        <f>IF(laptimes!U11&lt;&gt;"",SUM(laptimes!U$2:'laptimes'!U11),"")</f>
        <v>1.3309675925925926E-2</v>
      </c>
    </row>
    <row r="12" spans="1:21" x14ac:dyDescent="0.25">
      <c r="A12">
        <v>11</v>
      </c>
      <c r="B12" s="3">
        <f>IF(laptimes!B12&lt;&gt;"",SUM(laptimes!B$2:'laptimes'!B12),"")</f>
        <v>1.4578807870370369E-2</v>
      </c>
      <c r="C12" s="3">
        <f>IF(laptimes!C12&lt;&gt;"",SUM(laptimes!C$2:'laptimes'!C12),"")</f>
        <v>1.4392430555555556E-2</v>
      </c>
      <c r="D12" s="3">
        <f>IF(laptimes!D12&lt;&gt;"",SUM(laptimes!D$2:'laptimes'!D12),"")</f>
        <v>1.3999212962962962E-2</v>
      </c>
      <c r="E12" s="3">
        <f>IF(laptimes!E12&lt;&gt;"",SUM(laptimes!E$2:'laptimes'!E12),"")</f>
        <v>1.4533900462962964E-2</v>
      </c>
      <c r="F12" s="3">
        <f>IF(laptimes!F12&lt;&gt;"",SUM(laptimes!F$2:'laptimes'!F12),"")</f>
        <v>1.4351863425925928E-2</v>
      </c>
      <c r="G12" s="3">
        <f>IF(laptimes!G12&lt;&gt;"",SUM(laptimes!G$2:'laptimes'!G12),"")</f>
        <v>1.4259363425925927E-2</v>
      </c>
      <c r="H12" s="3">
        <f>IF(laptimes!H12&lt;&gt;"",SUM(laptimes!H$2:'laptimes'!H12),"")</f>
        <v>1.4385428240740742E-2</v>
      </c>
      <c r="I12" s="3">
        <f>IF(laptimes!I12&lt;&gt;"",SUM(laptimes!I$2:'laptimes'!I12),"")</f>
        <v>1.3948414351851851E-2</v>
      </c>
      <c r="J12" s="3">
        <f>IF(laptimes!J12&lt;&gt;"",SUM(laptimes!J$2:'laptimes'!J12),"")</f>
        <v>1.4588298611111113E-2</v>
      </c>
      <c r="K12" s="3">
        <f>IF(laptimes!K12&lt;&gt;"",SUM(laptimes!K$2:'laptimes'!K12),"")</f>
        <v>1.4503576388888887E-2</v>
      </c>
      <c r="L12" s="3">
        <f>IF(laptimes!L12&lt;&gt;"",SUM(laptimes!L$2:'laptimes'!L12),"")</f>
        <v>1.4353761574074076E-2</v>
      </c>
      <c r="M12" s="3">
        <f>IF(laptimes!M12&lt;&gt;"",SUM(laptimes!M$2:'laptimes'!M12),"")</f>
        <v>1.4456516203703702E-2</v>
      </c>
      <c r="N12" s="3">
        <f>IF(laptimes!N12&lt;&gt;"",SUM(laptimes!N$2:'laptimes'!N12),"")</f>
        <v>1.4596203703703703E-2</v>
      </c>
      <c r="O12" s="3">
        <f>IF(laptimes!O12&lt;&gt;"",SUM(laptimes!O$2:'laptimes'!O12),"")</f>
        <v>1.3990555555555556E-2</v>
      </c>
      <c r="P12" s="3">
        <f>IF(laptimes!P12&lt;&gt;"",SUM(laptimes!P$2:'laptimes'!P12),"")</f>
        <v>1.3851770833333332E-2</v>
      </c>
      <c r="Q12" s="3">
        <f>IF(laptimes!Q12&lt;&gt;"",SUM(laptimes!Q$2:'laptimes'!Q12),"")</f>
        <v>1.4177476851851854E-2</v>
      </c>
      <c r="R12" s="3">
        <f>IF(laptimes!R12&lt;&gt;"",SUM(laptimes!R$2:'laptimes'!R12),"")</f>
        <v>1.4434664351851851E-2</v>
      </c>
      <c r="S12" s="3">
        <f>IF(laptimes!S12&lt;&gt;"",SUM(laptimes!S$2:'laptimes'!S12),"")</f>
        <v>1.3814965277777778E-2</v>
      </c>
      <c r="T12" s="3">
        <f>IF(laptimes!T12&lt;&gt;"",SUM(laptimes!T$2:'laptimes'!T12),"")</f>
        <v>1.4460405092592592E-2</v>
      </c>
      <c r="U12" s="3">
        <f>IF(laptimes!U12&lt;&gt;"",SUM(laptimes!U$2:'laptimes'!U12),"")</f>
        <v>1.4602916666666667E-2</v>
      </c>
    </row>
    <row r="13" spans="1:21" x14ac:dyDescent="0.25">
      <c r="A13">
        <v>12</v>
      </c>
      <c r="B13" s="3">
        <f>IF(laptimes!B13&lt;&gt;"",SUM(laptimes!B$2:'laptimes'!B13),"")</f>
        <v>1.5849236111111109E-2</v>
      </c>
      <c r="C13" s="3">
        <f>IF(laptimes!C13&lt;&gt;"",SUM(laptimes!C$2:'laptimes'!C13),"")</f>
        <v>1.5682407407407409E-2</v>
      </c>
      <c r="D13" s="3">
        <f>IF(laptimes!D13&lt;&gt;"",SUM(laptimes!D$2:'laptimes'!D13),"")</f>
        <v>1.5431203703703702E-2</v>
      </c>
      <c r="E13" s="3">
        <f>IF(laptimes!E13&lt;&gt;"",SUM(laptimes!E$2:'laptimes'!E13),"")</f>
        <v>1.5793657407407409E-2</v>
      </c>
      <c r="F13" s="3">
        <f>IF(laptimes!F13&lt;&gt;"",SUM(laptimes!F$2:'laptimes'!F13),"")</f>
        <v>1.5630428240740742E-2</v>
      </c>
      <c r="G13" s="3">
        <f>IF(laptimes!G13&lt;&gt;"",SUM(laptimes!G$2:'laptimes'!G13),"")</f>
        <v>1.5507997685185185E-2</v>
      </c>
      <c r="H13" s="3">
        <f>IF(laptimes!H13&lt;&gt;"",SUM(laptimes!H$2:'laptimes'!H13),"")</f>
        <v>1.5677870370370373E-2</v>
      </c>
      <c r="I13" s="3">
        <f>IF(laptimes!I13&lt;&gt;"",SUM(laptimes!I$2:'laptimes'!I13),"")</f>
        <v>1.5190613425925925E-2</v>
      </c>
      <c r="J13" s="3">
        <f>IF(laptimes!J13&lt;&gt;"",SUM(laptimes!J$2:'laptimes'!J13),"")</f>
        <v>1.5861851851851853E-2</v>
      </c>
      <c r="K13" s="3">
        <f>IF(laptimes!K13&lt;&gt;"",SUM(laptimes!K$2:'laptimes'!K13),"")</f>
        <v>1.5757245370370369E-2</v>
      </c>
      <c r="L13" s="3">
        <f>IF(laptimes!L13&lt;&gt;"",SUM(laptimes!L$2:'laptimes'!L13),"")</f>
        <v>1.5738865740740744E-2</v>
      </c>
      <c r="M13" s="3">
        <f>IF(laptimes!M13&lt;&gt;"",SUM(laptimes!M$2:'laptimes'!M13),"")</f>
        <v>1.5717094907407407E-2</v>
      </c>
      <c r="N13" s="3">
        <f>IF(laptimes!N13&lt;&gt;"",SUM(laptimes!N$2:'laptimes'!N13),"")</f>
        <v>1.5869224537037038E-2</v>
      </c>
      <c r="O13" s="3">
        <f>IF(laptimes!O13&lt;&gt;"",SUM(laptimes!O$2:'laptimes'!O13),"")</f>
        <v>1.52490625E-2</v>
      </c>
      <c r="P13" s="3">
        <f>IF(laptimes!P13&lt;&gt;"",SUM(laptimes!P$2:'laptimes'!P13),"")</f>
        <v>1.5129282407407407E-2</v>
      </c>
      <c r="Q13" s="3">
        <f>IF(laptimes!Q13&lt;&gt;"",SUM(laptimes!Q$2:'laptimes'!Q13),"")</f>
        <v>1.5533472222222225E-2</v>
      </c>
      <c r="R13" s="3">
        <f>IF(laptimes!R13&lt;&gt;"",SUM(laptimes!R$2:'laptimes'!R13),"")</f>
        <v>1.5720972222222223E-2</v>
      </c>
      <c r="S13" s="3">
        <f>IF(laptimes!S13&lt;&gt;"",SUM(laptimes!S$2:'laptimes'!S13),"")</f>
        <v>1.5144328703703705E-2</v>
      </c>
      <c r="T13" s="3">
        <f>IF(laptimes!T13&lt;&gt;"",SUM(laptimes!T$2:'laptimes'!T13),"")</f>
        <v>1.5757905092592592E-2</v>
      </c>
      <c r="U13" s="3">
        <f>IF(laptimes!U13&lt;&gt;"",SUM(laptimes!U$2:'laptimes'!U13),"")</f>
        <v>1.5875046296296297E-2</v>
      </c>
    </row>
    <row r="14" spans="1:21" x14ac:dyDescent="0.25">
      <c r="A14">
        <v>13</v>
      </c>
      <c r="B14" s="3">
        <f>IF(laptimes!B14&lt;&gt;"",SUM(laptimes!B$2:'laptimes'!B14),"")</f>
        <v>1.7107615740740739E-2</v>
      </c>
      <c r="C14" s="3">
        <f>IF(laptimes!C14&lt;&gt;"",SUM(laptimes!C$2:'laptimes'!C14),"")</f>
        <v>1.6941111111111112E-2</v>
      </c>
      <c r="D14" s="3">
        <f>IF(laptimes!D14&lt;&gt;"",SUM(laptimes!D$2:'laptimes'!D14),"")</f>
        <v>1.6668831018518519E-2</v>
      </c>
      <c r="E14" s="3">
        <f>IF(laptimes!E14&lt;&gt;"",SUM(laptimes!E$2:'laptimes'!E14),"")</f>
        <v>1.7050868055555557E-2</v>
      </c>
      <c r="F14" s="3">
        <f>IF(laptimes!F14&lt;&gt;"",SUM(laptimes!F$2:'laptimes'!F14),"")</f>
        <v>1.6903368055555555E-2</v>
      </c>
      <c r="G14" s="3">
        <f>IF(laptimes!G14&lt;&gt;"",SUM(laptimes!G$2:'laptimes'!G14),"")</f>
        <v>1.6752743055555557E-2</v>
      </c>
      <c r="H14" s="3">
        <f>IF(laptimes!H14&lt;&gt;"",SUM(laptimes!H$2:'laptimes'!H14),"")</f>
        <v>1.6924699074074078E-2</v>
      </c>
      <c r="I14" s="3">
        <f>IF(laptimes!I14&lt;&gt;"",SUM(laptimes!I$2:'laptimes'!I14),"")</f>
        <v>1.6435034722222221E-2</v>
      </c>
      <c r="J14" s="3">
        <f>IF(laptimes!J14&lt;&gt;"",SUM(laptimes!J$2:'laptimes'!J14),"")</f>
        <v>1.7121238425925927E-2</v>
      </c>
      <c r="K14" s="3">
        <f>IF(laptimes!K14&lt;&gt;"",SUM(laptimes!K$2:'laptimes'!K14),"")</f>
        <v>1.7014467592592591E-2</v>
      </c>
      <c r="L14" s="3">
        <f>IF(laptimes!L14&lt;&gt;"",SUM(laptimes!L$2:'laptimes'!L14),"")</f>
        <v>1.7212453703703709E-2</v>
      </c>
      <c r="M14" s="3">
        <f>IF(laptimes!M14&lt;&gt;"",SUM(laptimes!M$2:'laptimes'!M14),"")</f>
        <v>1.6983877314814814E-2</v>
      </c>
      <c r="N14" s="3">
        <f>IF(laptimes!N14&lt;&gt;"",SUM(laptimes!N$2:'laptimes'!N14),"")</f>
        <v>1.7131180555555556E-2</v>
      </c>
      <c r="O14" s="3">
        <f>IF(laptimes!O14&lt;&gt;"",SUM(laptimes!O$2:'laptimes'!O14),"")</f>
        <v>1.6513449074074076E-2</v>
      </c>
      <c r="P14" s="3">
        <f>IF(laptimes!P14&lt;&gt;"",SUM(laptimes!P$2:'laptimes'!P14),"")</f>
        <v>1.6455104166666665E-2</v>
      </c>
      <c r="Q14" s="3">
        <f>IF(laptimes!Q14&lt;&gt;"",SUM(laptimes!Q$2:'laptimes'!Q14),"")</f>
        <v>1.6966724537037039E-2</v>
      </c>
      <c r="R14" s="3">
        <f>IF(laptimes!R14&lt;&gt;"",SUM(laptimes!R$2:'laptimes'!R14),"")</f>
        <v>1.7016863425925927E-2</v>
      </c>
      <c r="S14" s="3">
        <f>IF(laptimes!S14&lt;&gt;"",SUM(laptimes!S$2:'laptimes'!S14),"")</f>
        <v>1.6586666666666666E-2</v>
      </c>
      <c r="T14" s="3">
        <f>IF(laptimes!T14&lt;&gt;"",SUM(laptimes!T$2:'laptimes'!T14),"")</f>
        <v>1.7054398148148148E-2</v>
      </c>
      <c r="U14" s="3">
        <f>IF(laptimes!U14&lt;&gt;"",SUM(laptimes!U$2:'laptimes'!U14),"")</f>
        <v>1.7153645833333335E-2</v>
      </c>
    </row>
    <row r="15" spans="1:21" x14ac:dyDescent="0.25">
      <c r="A15">
        <v>14</v>
      </c>
      <c r="B15" s="3">
        <f>IF(laptimes!B15&lt;&gt;"",SUM(laptimes!B$2:'laptimes'!B15),"")</f>
        <v>1.8365405092592591E-2</v>
      </c>
      <c r="C15" s="3">
        <f>IF(laptimes!C15&lt;&gt;"",SUM(laptimes!C$2:'laptimes'!C15),"")</f>
        <v>1.8199398148148149E-2</v>
      </c>
      <c r="D15" s="3">
        <f>IF(laptimes!D15&lt;&gt;"",SUM(laptimes!D$2:'laptimes'!D15),"")</f>
        <v>1.7905543981481482E-2</v>
      </c>
      <c r="E15" s="3">
        <f>IF(laptimes!E15&lt;&gt;"",SUM(laptimes!E$2:'laptimes'!E15),"")</f>
        <v>1.8317627314814816E-2</v>
      </c>
      <c r="F15" s="3">
        <f>IF(laptimes!F15&lt;&gt;"",SUM(laptimes!F$2:'laptimes'!F15),"")</f>
        <v>1.817386574074074E-2</v>
      </c>
      <c r="G15" s="3">
        <f>IF(laptimes!G15&lt;&gt;"",SUM(laptimes!G$2:'laptimes'!G15),"")</f>
        <v>1.7996747685185187E-2</v>
      </c>
      <c r="H15" s="3">
        <f>IF(laptimes!H15&lt;&gt;"",SUM(laptimes!H$2:'laptimes'!H15),"")</f>
        <v>1.8172951388888893E-2</v>
      </c>
      <c r="I15" s="3">
        <f>IF(laptimes!I15&lt;&gt;"",SUM(laptimes!I$2:'laptimes'!I15),"")</f>
        <v>1.7682118055555553E-2</v>
      </c>
      <c r="J15" s="3">
        <f>IF(laptimes!J15&lt;&gt;"",SUM(laptimes!J$2:'laptimes'!J15),"")</f>
        <v>1.8378981481481482E-2</v>
      </c>
      <c r="K15" s="3">
        <f>IF(laptimes!K15&lt;&gt;"",SUM(laptimes!K$2:'laptimes'!K15),"")</f>
        <v>1.8272500000000001E-2</v>
      </c>
      <c r="L15" s="3">
        <f>IF(laptimes!L15&lt;&gt;"",SUM(laptimes!L$2:'laptimes'!L15),"")</f>
        <v>1.8477696759259265E-2</v>
      </c>
      <c r="M15" s="3">
        <f>IF(laptimes!M15&lt;&gt;"",SUM(laptimes!M$2:'laptimes'!M15),"")</f>
        <v>1.8241851851851853E-2</v>
      </c>
      <c r="N15" s="3">
        <f>IF(laptimes!N15&lt;&gt;"",SUM(laptimes!N$2:'laptimes'!N15),"")</f>
        <v>1.839587962962963E-2</v>
      </c>
      <c r="O15" s="3">
        <f>IF(laptimes!O15&lt;&gt;"",SUM(laptimes!O$2:'laptimes'!O15),"")</f>
        <v>1.7829456018518521E-2</v>
      </c>
      <c r="P15" s="3">
        <f>IF(laptimes!P15&lt;&gt;"",SUM(laptimes!P$2:'laptimes'!P15),"")</f>
        <v>1.7893564814814814E-2</v>
      </c>
      <c r="Q15" s="3">
        <f>IF(laptimes!Q15&lt;&gt;"",SUM(laptimes!Q$2:'laptimes'!Q15),"")</f>
        <v>1.8218506944444445E-2</v>
      </c>
      <c r="R15" s="3">
        <f>IF(laptimes!R15&lt;&gt;"",SUM(laptimes!R$2:'laptimes'!R15),"")</f>
        <v>1.8321597222222222E-2</v>
      </c>
      <c r="S15" s="3">
        <f>IF(laptimes!S15&lt;&gt;"",SUM(laptimes!S$2:'laptimes'!S15),"")</f>
        <v>1.7837708333333334E-2</v>
      </c>
      <c r="T15" s="3">
        <f>IF(laptimes!T15&lt;&gt;"",SUM(laptimes!T$2:'laptimes'!T15),"")</f>
        <v>1.8405983796296297E-2</v>
      </c>
      <c r="U15" s="3">
        <f>IF(laptimes!U15&lt;&gt;"",SUM(laptimes!U$2:'laptimes'!U15),"")</f>
        <v>1.8414988425925927E-2</v>
      </c>
    </row>
    <row r="16" spans="1:21" x14ac:dyDescent="0.25">
      <c r="A16">
        <v>15</v>
      </c>
      <c r="B16" s="3">
        <f>IF(laptimes!B16&lt;&gt;"",SUM(laptimes!B$2:'laptimes'!B16),"")</f>
        <v>1.9618692129629627E-2</v>
      </c>
      <c r="C16" s="3">
        <f>IF(laptimes!C16&lt;&gt;"",SUM(laptimes!C$2:'laptimes'!C16),"")</f>
        <v>1.9453831018518518E-2</v>
      </c>
      <c r="D16" s="3">
        <f>IF(laptimes!D16&lt;&gt;"",SUM(laptimes!D$2:'laptimes'!D16),"")</f>
        <v>1.9145034722222225E-2</v>
      </c>
      <c r="E16" s="3">
        <f>IF(laptimes!E16&lt;&gt;"",SUM(laptimes!E$2:'laptimes'!E16),"")</f>
        <v>1.9578136574074076E-2</v>
      </c>
      <c r="F16" s="3">
        <f>IF(laptimes!F16&lt;&gt;"",SUM(laptimes!F$2:'laptimes'!F16),"")</f>
        <v>1.9455590277777778E-2</v>
      </c>
      <c r="G16" s="3">
        <f>IF(laptimes!G16&lt;&gt;"",SUM(laptimes!G$2:'laptimes'!G16),"")</f>
        <v>1.9246967592592593E-2</v>
      </c>
      <c r="H16" s="3">
        <f>IF(laptimes!H16&lt;&gt;"",SUM(laptimes!H$2:'laptimes'!H16),"")</f>
        <v>1.9423784722222226E-2</v>
      </c>
      <c r="I16" s="3">
        <f>IF(laptimes!I16&lt;&gt;"",SUM(laptimes!I$2:'laptimes'!I16),"")</f>
        <v>1.8925219907407406E-2</v>
      </c>
      <c r="J16" s="3">
        <f>IF(laptimes!J16&lt;&gt;"",SUM(laptimes!J$2:'laptimes'!J16),"")</f>
        <v>1.9632685185185187E-2</v>
      </c>
      <c r="K16" s="3">
        <f>IF(laptimes!K16&lt;&gt;"",SUM(laptimes!K$2:'laptimes'!K16),"")</f>
        <v>1.9528483796296296E-2</v>
      </c>
      <c r="L16" s="3">
        <f>IF(laptimes!L16&lt;&gt;"",SUM(laptimes!L$2:'laptimes'!L16),"")</f>
        <v>1.9730821759259266E-2</v>
      </c>
      <c r="M16" s="3">
        <f>IF(laptimes!M16&lt;&gt;"",SUM(laptimes!M$2:'laptimes'!M16),"")</f>
        <v>1.9504618055555558E-2</v>
      </c>
      <c r="N16" s="3">
        <f>IF(laptimes!N16&lt;&gt;"",SUM(laptimes!N$2:'laptimes'!N16),"")</f>
        <v>1.9652418981481481E-2</v>
      </c>
      <c r="O16" s="3">
        <f>IF(laptimes!O16&lt;&gt;"",SUM(laptimes!O$2:'laptimes'!O16),"")</f>
        <v>1.9267314814814817E-2</v>
      </c>
      <c r="P16" s="3">
        <f>IF(laptimes!P16&lt;&gt;"",SUM(laptimes!P$2:'laptimes'!P16),"")</f>
        <v>1.9127222222222223E-2</v>
      </c>
      <c r="Q16" s="3">
        <f>IF(laptimes!Q16&lt;&gt;"",SUM(laptimes!Q$2:'laptimes'!Q16),"")</f>
        <v>1.9468101851851851E-2</v>
      </c>
      <c r="R16" s="3">
        <f>IF(laptimes!R16&lt;&gt;"",SUM(laptimes!R$2:'laptimes'!R16),"")</f>
        <v>1.9620891203703705E-2</v>
      </c>
      <c r="S16" s="3">
        <f>IF(laptimes!S16&lt;&gt;"",SUM(laptimes!S$2:'laptimes'!S16),"")</f>
        <v>1.9081006944444444E-2</v>
      </c>
      <c r="T16" s="3">
        <f>IF(laptimes!T16&lt;&gt;"",SUM(laptimes!T$2:'laptimes'!T16),"")</f>
        <v>1.9828298611111111E-2</v>
      </c>
      <c r="U16" s="3">
        <f>IF(laptimes!U16&lt;&gt;"",SUM(laptimes!U$2:'laptimes'!U16),"")</f>
        <v>1.9674895833333334E-2</v>
      </c>
    </row>
    <row r="17" spans="1:21" x14ac:dyDescent="0.25">
      <c r="A17">
        <v>16</v>
      </c>
      <c r="B17" s="3">
        <f>IF(laptimes!B17&lt;&gt;"",SUM(laptimes!B$2:'laptimes'!B17),"")</f>
        <v>2.0870775462962961E-2</v>
      </c>
      <c r="C17" s="3">
        <f>IF(laptimes!C17&lt;&gt;"",SUM(laptimes!C$2:'laptimes'!C17),"")</f>
        <v>2.0704479166666664E-2</v>
      </c>
      <c r="D17" s="3">
        <f>IF(laptimes!D17&lt;&gt;"",SUM(laptimes!D$2:'laptimes'!D17),"")</f>
        <v>2.0383553240740742E-2</v>
      </c>
      <c r="E17" s="3">
        <f>IF(laptimes!E17&lt;&gt;"",SUM(laptimes!E$2:'laptimes'!E17),"")</f>
        <v>2.0841041666666667E-2</v>
      </c>
      <c r="F17" s="3">
        <f>IF(laptimes!F17&lt;&gt;"",SUM(laptimes!F$2:'laptimes'!F17),"")</f>
        <v>2.0735787037037039E-2</v>
      </c>
      <c r="G17" s="3">
        <f>IF(laptimes!G17&lt;&gt;"",SUM(laptimes!G$2:'laptimes'!G17),"")</f>
        <v>2.0492094907407409E-2</v>
      </c>
      <c r="H17" s="3">
        <f>IF(laptimes!H17&lt;&gt;"",SUM(laptimes!H$2:'laptimes'!H17),"")</f>
        <v>2.0678645833333335E-2</v>
      </c>
      <c r="I17" s="3">
        <f>IF(laptimes!I17&lt;&gt;"",SUM(laptimes!I$2:'laptimes'!I17),"")</f>
        <v>2.0169224537037036E-2</v>
      </c>
      <c r="J17" s="3">
        <f>IF(laptimes!J17&lt;&gt;"",SUM(laptimes!J$2:'laptimes'!J17),"")</f>
        <v>2.088508101851852E-2</v>
      </c>
      <c r="K17" s="3">
        <f>IF(laptimes!K17&lt;&gt;"",SUM(laptimes!K$2:'laptimes'!K17),"")</f>
        <v>2.0788182870370368E-2</v>
      </c>
      <c r="L17" s="3">
        <f>IF(laptimes!L17&lt;&gt;"",SUM(laptimes!L$2:'laptimes'!L17),"")</f>
        <v>2.0984421296296303E-2</v>
      </c>
      <c r="M17" s="3">
        <f>IF(laptimes!M17&lt;&gt;"",SUM(laptimes!M$2:'laptimes'!M17),"")</f>
        <v>2.0756782407407411E-2</v>
      </c>
      <c r="N17" s="3">
        <f>IF(laptimes!N17&lt;&gt;"",SUM(laptimes!N$2:'laptimes'!N17),"")</f>
        <v>2.0925358796296294E-2</v>
      </c>
      <c r="O17" s="3">
        <f>IF(laptimes!O17&lt;&gt;"",SUM(laptimes!O$2:'laptimes'!O17),"")</f>
        <v>2.0497870370370371E-2</v>
      </c>
      <c r="P17" s="3">
        <f>IF(laptimes!P17&lt;&gt;"",SUM(laptimes!P$2:'laptimes'!P17),"")</f>
        <v>2.0356921296296297E-2</v>
      </c>
      <c r="Q17" s="3">
        <f>IF(laptimes!Q17&lt;&gt;"",SUM(laptimes!Q$2:'laptimes'!Q17),"")</f>
        <v>2.0734074074074071E-2</v>
      </c>
      <c r="R17" s="3">
        <f>IF(laptimes!R17&lt;&gt;"",SUM(laptimes!R$2:'laptimes'!R17),"")</f>
        <v>2.0927962962962964E-2</v>
      </c>
      <c r="S17" s="3">
        <f>IF(laptimes!S17&lt;&gt;"",SUM(laptimes!S$2:'laptimes'!S17),"")</f>
        <v>2.0312928240740741E-2</v>
      </c>
      <c r="T17" s="3">
        <f>IF(laptimes!T17&lt;&gt;"",SUM(laptimes!T$2:'laptimes'!T17),"")</f>
        <v>2.1125798611111111E-2</v>
      </c>
      <c r="U17" s="3">
        <f>IF(laptimes!U17&lt;&gt;"",SUM(laptimes!U$2:'laptimes'!U17),"")</f>
        <v>2.09325E-2</v>
      </c>
    </row>
    <row r="18" spans="1:21" x14ac:dyDescent="0.25">
      <c r="A18">
        <v>17</v>
      </c>
      <c r="B18" s="3">
        <f>IF(laptimes!B18&lt;&gt;"",SUM(laptimes!B$2:'laptimes'!B18),"")</f>
        <v>2.2115439814814813E-2</v>
      </c>
      <c r="C18" s="3">
        <f>IF(laptimes!C18&lt;&gt;"",SUM(laptimes!C$2:'laptimes'!C18),"")</f>
        <v>2.1951435185185181E-2</v>
      </c>
      <c r="D18" s="3">
        <f>IF(laptimes!D18&lt;&gt;"",SUM(laptimes!D$2:'laptimes'!D18),"")</f>
        <v>2.1617256944444444E-2</v>
      </c>
      <c r="E18" s="3">
        <f>IF(laptimes!E18&lt;&gt;"",SUM(laptimes!E$2:'laptimes'!E18),"")</f>
        <v>2.2108148148148148E-2</v>
      </c>
      <c r="F18" s="3">
        <f>IF(laptimes!F18&lt;&gt;"",SUM(laptimes!F$2:'laptimes'!F18),"")</f>
        <v>2.2011863425925926E-2</v>
      </c>
      <c r="G18" s="3">
        <f>IF(laptimes!G18&lt;&gt;"",SUM(laptimes!G$2:'laptimes'!G18),"")</f>
        <v>2.1756168981481482E-2</v>
      </c>
      <c r="H18" s="3">
        <f>IF(laptimes!H18&lt;&gt;"",SUM(laptimes!H$2:'laptimes'!H18),"")</f>
        <v>2.1926805555555557E-2</v>
      </c>
      <c r="I18" s="3">
        <f>IF(laptimes!I18&lt;&gt;"",SUM(laptimes!I$2:'laptimes'!I18),"")</f>
        <v>2.1412696759259258E-2</v>
      </c>
      <c r="J18" s="3">
        <f>IF(laptimes!J18&lt;&gt;"",SUM(laptimes!J$2:'laptimes'!J18),"")</f>
        <v>2.2135486111111113E-2</v>
      </c>
      <c r="K18" s="3">
        <f>IF(laptimes!K18&lt;&gt;"",SUM(laptimes!K$2:'laptimes'!K18),"")</f>
        <v>2.2046643518518518E-2</v>
      </c>
      <c r="L18" s="3">
        <f>IF(laptimes!L18&lt;&gt;"",SUM(laptimes!L$2:'laptimes'!L18),"")</f>
        <v>2.2236851851851858E-2</v>
      </c>
      <c r="M18" s="3">
        <f>IF(laptimes!M18&lt;&gt;"",SUM(laptimes!M$2:'laptimes'!M18),"")</f>
        <v>2.2012118055555561E-2</v>
      </c>
      <c r="N18" s="3">
        <f>IF(laptimes!N18&lt;&gt;"",SUM(laptimes!N$2:'laptimes'!N18),"")</f>
        <v>2.217622685185185E-2</v>
      </c>
      <c r="O18" s="3">
        <f>IF(laptimes!O18&lt;&gt;"",SUM(laptimes!O$2:'laptimes'!O18),"")</f>
        <v>2.1735613425925927E-2</v>
      </c>
      <c r="P18" s="3">
        <f>IF(laptimes!P18&lt;&gt;"",SUM(laptimes!P$2:'laptimes'!P18),"")</f>
        <v>2.1585740740740742E-2</v>
      </c>
      <c r="Q18" s="3">
        <f>IF(laptimes!Q18&lt;&gt;"",SUM(laptimes!Q$2:'laptimes'!Q18),"")</f>
        <v>2.1979687499999997E-2</v>
      </c>
      <c r="R18" s="3">
        <f>IF(laptimes!R18&lt;&gt;"",SUM(laptimes!R$2:'laptimes'!R18),"")</f>
        <v>2.2220243055555557E-2</v>
      </c>
      <c r="S18" s="3">
        <f>IF(laptimes!S18&lt;&gt;"",SUM(laptimes!S$2:'laptimes'!S18),"")</f>
        <v>2.1540787037037039E-2</v>
      </c>
      <c r="T18" s="3">
        <f>IF(laptimes!T18&lt;&gt;"",SUM(laptimes!T$2:'laptimes'!T18),"")</f>
        <v>2.2411631944444444E-2</v>
      </c>
      <c r="U18" s="3">
        <f>IF(laptimes!U18&lt;&gt;"",SUM(laptimes!U$2:'laptimes'!U18),"")</f>
        <v>2.2218043981481483E-2</v>
      </c>
    </row>
    <row r="19" spans="1:21" x14ac:dyDescent="0.25">
      <c r="A19">
        <v>18</v>
      </c>
      <c r="B19" s="3">
        <f>IF(laptimes!B19&lt;&gt;"",SUM(laptimes!B$2:'laptimes'!B19),"")</f>
        <v>2.3367395833333332E-2</v>
      </c>
      <c r="C19" s="3">
        <f>IF(laptimes!C19&lt;&gt;"",SUM(laptimes!C$2:'laptimes'!C19),"")</f>
        <v>2.3199861111111109E-2</v>
      </c>
      <c r="D19" s="3">
        <f>IF(laptimes!D19&lt;&gt;"",SUM(laptimes!D$2:'laptimes'!D19),"")</f>
        <v>2.2850277777777778E-2</v>
      </c>
      <c r="E19" s="3">
        <f>IF(laptimes!E19&lt;&gt;"",SUM(laptimes!E$2:'laptimes'!E19),"")</f>
        <v>2.3363877314814815E-2</v>
      </c>
      <c r="F19" s="3">
        <f>IF(laptimes!F19&lt;&gt;"",SUM(laptimes!F$2:'laptimes'!F19),"")</f>
        <v>2.3290567129629628E-2</v>
      </c>
      <c r="G19" s="3">
        <f>IF(laptimes!G19&lt;&gt;"",SUM(laptimes!G$2:'laptimes'!G19),"")</f>
        <v>2.300119212962963E-2</v>
      </c>
      <c r="H19" s="3">
        <f>IF(laptimes!H19&lt;&gt;"",SUM(laptimes!H$2:'laptimes'!H19),"")</f>
        <v>2.3171840277777779E-2</v>
      </c>
      <c r="I19" s="3">
        <f>IF(laptimes!I19&lt;&gt;"",SUM(laptimes!I$2:'laptimes'!I19),"")</f>
        <v>2.2652395833333332E-2</v>
      </c>
      <c r="J19" s="3">
        <f>IF(laptimes!J19&lt;&gt;"",SUM(laptimes!J$2:'laptimes'!J19),"")</f>
        <v>2.3385567129629629E-2</v>
      </c>
      <c r="K19" s="3">
        <f>IF(laptimes!K19&lt;&gt;"",SUM(laptimes!K$2:'laptimes'!K19),"")</f>
        <v>2.3313981481481481E-2</v>
      </c>
      <c r="L19" s="3">
        <f>IF(laptimes!L19&lt;&gt;"",SUM(laptimes!L$2:'laptimes'!L19),"")</f>
        <v>2.350972222222223E-2</v>
      </c>
      <c r="M19" s="3">
        <f>IF(laptimes!M19&lt;&gt;"",SUM(laptimes!M$2:'laptimes'!M19),"")</f>
        <v>2.3265821759259266E-2</v>
      </c>
      <c r="N19" s="3">
        <f>IF(laptimes!N19&lt;&gt;"",SUM(laptimes!N$2:'laptimes'!N19),"")</f>
        <v>2.3429247685185183E-2</v>
      </c>
      <c r="O19" s="3">
        <f>IF(laptimes!O19&lt;&gt;"",SUM(laptimes!O$2:'laptimes'!O19),"")</f>
        <v>2.2968101851851854E-2</v>
      </c>
      <c r="P19" s="3">
        <f>IF(laptimes!P19&lt;&gt;"",SUM(laptimes!P$2:'laptimes'!P19),"")</f>
        <v>2.2811053240740741E-2</v>
      </c>
      <c r="Q19" s="3">
        <f>IF(laptimes!Q19&lt;&gt;"",SUM(laptimes!Q$2:'laptimes'!Q19),"")</f>
        <v>2.3222824074074073E-2</v>
      </c>
      <c r="R19" s="3">
        <f>IF(laptimes!R19&lt;&gt;"",SUM(laptimes!R$2:'laptimes'!R19),"")</f>
        <v>2.3513506944444446E-2</v>
      </c>
      <c r="S19" s="3">
        <f>IF(laptimes!S19&lt;&gt;"",SUM(laptimes!S$2:'laptimes'!S19),"")</f>
        <v>2.2775671296296297E-2</v>
      </c>
      <c r="T19" s="3">
        <f>IF(laptimes!T19&lt;&gt;"",SUM(laptimes!T$2:'laptimes'!T19),"")</f>
        <v>2.3692870370370371E-2</v>
      </c>
      <c r="U19" s="3">
        <f>IF(laptimes!U19&lt;&gt;"",SUM(laptimes!U$2:'laptimes'!U19),"")</f>
        <v>2.3470347222222222E-2</v>
      </c>
    </row>
    <row r="20" spans="1:21" x14ac:dyDescent="0.25">
      <c r="A20">
        <v>19</v>
      </c>
      <c r="B20" s="3">
        <f>IF(laptimes!B20&lt;&gt;"",SUM(laptimes!B$2:'laptimes'!B20),"")</f>
        <v>2.461787037037037E-2</v>
      </c>
      <c r="C20" s="3">
        <f>IF(laptimes!C20&lt;&gt;"",SUM(laptimes!C$2:'laptimes'!C20),"")</f>
        <v>2.4447060185185183E-2</v>
      </c>
      <c r="D20" s="3">
        <f>IF(laptimes!D20&lt;&gt;"",SUM(laptimes!D$2:'laptimes'!D20),"")</f>
        <v>2.4076400462962964E-2</v>
      </c>
      <c r="E20" s="3">
        <f>IF(laptimes!E20&lt;&gt;"",SUM(laptimes!E$2:'laptimes'!E20),"")</f>
        <v>2.463564814814815E-2</v>
      </c>
      <c r="F20" s="3">
        <f>IF(laptimes!F20&lt;&gt;"",SUM(laptimes!F$2:'laptimes'!F20),"")</f>
        <v>2.4557916666666665E-2</v>
      </c>
      <c r="G20" s="3">
        <f>IF(laptimes!G20&lt;&gt;"",SUM(laptimes!G$2:'laptimes'!G20),"")</f>
        <v>2.4244120370370371E-2</v>
      </c>
      <c r="H20" s="3">
        <f>IF(laptimes!H20&lt;&gt;"",SUM(laptimes!H$2:'laptimes'!H20),"")</f>
        <v>2.4415868055555557E-2</v>
      </c>
      <c r="I20" s="3">
        <f>IF(laptimes!I20&lt;&gt;"",SUM(laptimes!I$2:'laptimes'!I20),"")</f>
        <v>2.3892696759259258E-2</v>
      </c>
      <c r="J20" s="3">
        <f>IF(laptimes!J20&lt;&gt;"",SUM(laptimes!J$2:'laptimes'!J20),"")</f>
        <v>2.4638460648148147E-2</v>
      </c>
      <c r="K20" s="3">
        <f>IF(laptimes!K20&lt;&gt;"",SUM(laptimes!K$2:'laptimes'!K20),"")</f>
        <v>2.4585902777777776E-2</v>
      </c>
      <c r="L20" s="3">
        <f>IF(laptimes!L20&lt;&gt;"",SUM(laptimes!L$2:'laptimes'!L20),"")</f>
        <v>2.4768969907407415E-2</v>
      </c>
      <c r="M20" s="3">
        <f>IF(laptimes!M20&lt;&gt;"",SUM(laptimes!M$2:'laptimes'!M20),"")</f>
        <v>2.4525995370370375E-2</v>
      </c>
      <c r="N20" s="3">
        <f>IF(laptimes!N20&lt;&gt;"",SUM(laptimes!N$2:'laptimes'!N20),"")</f>
        <v>2.4685011574074073E-2</v>
      </c>
      <c r="O20" s="3">
        <f>IF(laptimes!O20&lt;&gt;"",SUM(laptimes!O$2:'laptimes'!O20),"")</f>
        <v>2.4194016203703705E-2</v>
      </c>
      <c r="P20" s="3">
        <f>IF(laptimes!P20&lt;&gt;"",SUM(laptimes!P$2:'laptimes'!P20),"")</f>
        <v>2.403423611111111E-2</v>
      </c>
      <c r="Q20" s="3">
        <f>IF(laptimes!Q20&lt;&gt;"",SUM(laptimes!Q$2:'laptimes'!Q20),"")</f>
        <v>2.4463368055555552E-2</v>
      </c>
      <c r="R20" s="3">
        <f>IF(laptimes!R20&lt;&gt;"",SUM(laptimes!R$2:'laptimes'!R20),"")</f>
        <v>2.4810405092592594E-2</v>
      </c>
      <c r="S20" s="3">
        <f>IF(laptimes!S20&lt;&gt;"",SUM(laptimes!S$2:'laptimes'!S20),"")</f>
        <v>2.4007326388888889E-2</v>
      </c>
      <c r="T20" s="3">
        <f>IF(laptimes!T20&lt;&gt;"",SUM(laptimes!T$2:'laptimes'!T20),"")</f>
        <v>2.4972546296296298E-2</v>
      </c>
      <c r="U20" s="3">
        <f>IF(laptimes!U20&lt;&gt;"",SUM(laptimes!U$2:'laptimes'!U20),"")</f>
        <v>2.4719444444444443E-2</v>
      </c>
    </row>
    <row r="21" spans="1:21" x14ac:dyDescent="0.25">
      <c r="A21">
        <v>20</v>
      </c>
      <c r="B21" s="3">
        <f>IF(laptimes!B21&lt;&gt;"",SUM(laptimes!B$2:'laptimes'!B21),"")</f>
        <v>2.5867777777777778E-2</v>
      </c>
      <c r="C21" s="3">
        <f>IF(laptimes!C21&lt;&gt;"",SUM(laptimes!C$2:'laptimes'!C21),"")</f>
        <v>2.5693969907407403E-2</v>
      </c>
      <c r="D21" s="3">
        <f>IF(laptimes!D21&lt;&gt;"",SUM(laptimes!D$2:'laptimes'!D21),"")</f>
        <v>2.5304074074074076E-2</v>
      </c>
      <c r="E21" s="3">
        <f>IF(laptimes!E21&lt;&gt;"",SUM(laptimes!E$2:'laptimes'!E21),"")</f>
        <v>2.5919085648148151E-2</v>
      </c>
      <c r="F21" s="3">
        <f>IF(laptimes!F21&lt;&gt;"",SUM(laptimes!F$2:'laptimes'!F21),"")</f>
        <v>2.5823831018518519E-2</v>
      </c>
      <c r="G21" s="3">
        <f>IF(laptimes!G21&lt;&gt;"",SUM(laptimes!G$2:'laptimes'!G21),"")</f>
        <v>2.5482766203703704E-2</v>
      </c>
      <c r="H21" s="3">
        <f>IF(laptimes!H21&lt;&gt;"",SUM(laptimes!H$2:'laptimes'!H21),"")</f>
        <v>2.5659560185185188E-2</v>
      </c>
      <c r="I21" s="3">
        <f>IF(laptimes!I21&lt;&gt;"",SUM(laptimes!I$2:'laptimes'!I21),"")</f>
        <v>2.5131655092592593E-2</v>
      </c>
      <c r="J21" s="3">
        <f>IF(laptimes!J21&lt;&gt;"",SUM(laptimes!J$2:'laptimes'!J21),"")</f>
        <v>2.5900925925925924E-2</v>
      </c>
      <c r="K21" s="3">
        <f>IF(laptimes!K21&lt;&gt;"",SUM(laptimes!K$2:'laptimes'!K21),"")</f>
        <v>2.5854097222222219E-2</v>
      </c>
      <c r="L21" s="3">
        <f>IF(laptimes!L21&lt;&gt;"",SUM(laptimes!L$2:'laptimes'!L21),"")</f>
        <v>2.6020023148148157E-2</v>
      </c>
      <c r="M21" s="3">
        <f>IF(laptimes!M21&lt;&gt;"",SUM(laptimes!M$2:'laptimes'!M21),"")</f>
        <v>2.5793993055555561E-2</v>
      </c>
      <c r="N21" s="3">
        <f>IF(laptimes!N21&lt;&gt;"",SUM(laptimes!N$2:'laptimes'!N21),"")</f>
        <v>2.5944664351851849E-2</v>
      </c>
      <c r="O21" s="3">
        <f>IF(laptimes!O21&lt;&gt;"",SUM(laptimes!O$2:'laptimes'!O21),"")</f>
        <v>2.5415879629629632E-2</v>
      </c>
      <c r="P21" s="3">
        <f>IF(laptimes!P21&lt;&gt;"",SUM(laptimes!P$2:'laptimes'!P21),"")</f>
        <v>2.5256111111111111E-2</v>
      </c>
      <c r="Q21" s="3">
        <f>IF(laptimes!Q21&lt;&gt;"",SUM(laptimes!Q$2:'laptimes'!Q21),"")</f>
        <v>2.5707152777777773E-2</v>
      </c>
      <c r="R21" s="3">
        <f>IF(laptimes!R21&lt;&gt;"",SUM(laptimes!R$2:'laptimes'!R21),"")</f>
        <v>2.6098622685185188E-2</v>
      </c>
      <c r="S21" s="3">
        <f>IF(laptimes!S21&lt;&gt;"",SUM(laptimes!S$2:'laptimes'!S21),"")</f>
        <v>2.523125E-2</v>
      </c>
      <c r="T21" s="3">
        <f>IF(laptimes!T21&lt;&gt;"",SUM(laptimes!T$2:'laptimes'!T21),"")</f>
        <v>2.625271990740741E-2</v>
      </c>
      <c r="U21" s="3">
        <f>IF(laptimes!U21&lt;&gt;"",SUM(laptimes!U$2:'laptimes'!U21),"")</f>
        <v>2.5970775462962961E-2</v>
      </c>
    </row>
    <row r="22" spans="1:21" x14ac:dyDescent="0.25">
      <c r="A22">
        <v>21</v>
      </c>
      <c r="B22" s="3">
        <f>IF(laptimes!B22&lt;&gt;"",SUM(laptimes!B$2:'laptimes'!B22),"")</f>
        <v>2.7117303240740742E-2</v>
      </c>
      <c r="C22" s="3">
        <f>IF(laptimes!C22&lt;&gt;"",SUM(laptimes!C$2:'laptimes'!C22),"")</f>
        <v>2.6941226851851848E-2</v>
      </c>
      <c r="D22" s="3">
        <f>IF(laptimes!D22&lt;&gt;"",SUM(laptimes!D$2:'laptimes'!D22),"")</f>
        <v>2.6528553240740743E-2</v>
      </c>
      <c r="E22" s="3">
        <f>IF(laptimes!E22&lt;&gt;"",SUM(laptimes!E$2:'laptimes'!E22),"")</f>
        <v>2.7176087962962964E-2</v>
      </c>
      <c r="F22" s="3">
        <f>IF(laptimes!F22&lt;&gt;"",SUM(laptimes!F$2:'laptimes'!F22),"")</f>
        <v>2.7087488425925926E-2</v>
      </c>
      <c r="G22" s="3">
        <f>IF(laptimes!G22&lt;&gt;"",SUM(laptimes!G$2:'laptimes'!G22),"")</f>
        <v>2.6719432870370371E-2</v>
      </c>
      <c r="H22" s="3">
        <f>IF(laptimes!H22&lt;&gt;"",SUM(laptimes!H$2:'laptimes'!H22),"")</f>
        <v>2.6902106481481485E-2</v>
      </c>
      <c r="I22" s="3">
        <f>IF(laptimes!I22&lt;&gt;"",SUM(laptimes!I$2:'laptimes'!I22),"")</f>
        <v>2.6370486111111112E-2</v>
      </c>
      <c r="J22" s="3">
        <f>IF(laptimes!J22&lt;&gt;"",SUM(laptimes!J$2:'laptimes'!J22),"")</f>
        <v>2.7158969907407404E-2</v>
      </c>
      <c r="K22" s="3">
        <f>IF(laptimes!K22&lt;&gt;"",SUM(laptimes!K$2:'laptimes'!K22),"")</f>
        <v>2.7118564814814811E-2</v>
      </c>
      <c r="L22" s="3">
        <f>IF(laptimes!L22&lt;&gt;"",SUM(laptimes!L$2:'laptimes'!L22),"")</f>
        <v>2.7273634259259268E-2</v>
      </c>
      <c r="M22" s="3">
        <f>IF(laptimes!M22&lt;&gt;"",SUM(laptimes!M$2:'laptimes'!M22),"")</f>
        <v>2.7049606481481487E-2</v>
      </c>
      <c r="N22" s="3">
        <f>IF(laptimes!N22&lt;&gt;"",SUM(laptimes!N$2:'laptimes'!N22),"")</f>
        <v>2.7203611111111109E-2</v>
      </c>
      <c r="O22" s="3">
        <f>IF(laptimes!O22&lt;&gt;"",SUM(laptimes!O$2:'laptimes'!O22),"")</f>
        <v>2.6637280092592596E-2</v>
      </c>
      <c r="P22" s="3">
        <f>IF(laptimes!P22&lt;&gt;"",SUM(laptimes!P$2:'laptimes'!P22),"")</f>
        <v>2.6478587962962964E-2</v>
      </c>
      <c r="Q22" s="3">
        <f>IF(laptimes!Q22&lt;&gt;"",SUM(laptimes!Q$2:'laptimes'!Q22),"")</f>
        <v>2.6959432870370365E-2</v>
      </c>
      <c r="R22" s="3">
        <f>IF(laptimes!R22&lt;&gt;"",SUM(laptimes!R$2:'laptimes'!R22),"")</f>
        <v>2.7385162037037041E-2</v>
      </c>
      <c r="S22" s="3">
        <f>IF(laptimes!S22&lt;&gt;"",SUM(laptimes!S$2:'laptimes'!S22),"")</f>
        <v>2.6456099537037037E-2</v>
      </c>
      <c r="T22" s="3">
        <f>IF(laptimes!T22&lt;&gt;"",SUM(laptimes!T$2:'laptimes'!T22),"")</f>
        <v>2.7531747685185189E-2</v>
      </c>
      <c r="U22" s="3">
        <f>IF(laptimes!U22&lt;&gt;"",SUM(laptimes!U$2:'laptimes'!U22),"")</f>
        <v>2.722704861111111E-2</v>
      </c>
    </row>
    <row r="23" spans="1:21" x14ac:dyDescent="0.25">
      <c r="A23">
        <v>22</v>
      </c>
      <c r="B23" s="3">
        <f>IF(laptimes!B23&lt;&gt;"",SUM(laptimes!B$2:'laptimes'!B23),"")</f>
        <v>2.8371655092592592E-2</v>
      </c>
      <c r="C23" s="3">
        <f>IF(laptimes!C23&lt;&gt;"",SUM(laptimes!C$2:'laptimes'!C23),"")</f>
        <v>2.8186932870370367E-2</v>
      </c>
      <c r="D23" s="3">
        <f>IF(laptimes!D23&lt;&gt;"",SUM(laptimes!D$2:'laptimes'!D23),"")</f>
        <v>2.7754513888888891E-2</v>
      </c>
      <c r="E23" s="3">
        <f>IF(laptimes!E23&lt;&gt;"",SUM(laptimes!E$2:'laptimes'!E23),"")</f>
        <v>2.8432986111111114E-2</v>
      </c>
      <c r="F23" s="3">
        <f>IF(laptimes!F23&lt;&gt;"",SUM(laptimes!F$2:'laptimes'!F23),"")</f>
        <v>2.8352175925925927E-2</v>
      </c>
      <c r="G23" s="3">
        <f>IF(laptimes!G23&lt;&gt;"",SUM(laptimes!G$2:'laptimes'!G23),"")</f>
        <v>2.7957442129629629E-2</v>
      </c>
      <c r="H23" s="3">
        <f>IF(laptimes!H23&lt;&gt;"",SUM(laptimes!H$2:'laptimes'!H23),"")</f>
        <v>2.8148680555555559E-2</v>
      </c>
      <c r="I23" s="3">
        <f>IF(laptimes!I23&lt;&gt;"",SUM(laptimes!I$2:'laptimes'!I23),"")</f>
        <v>2.7612546296296298E-2</v>
      </c>
      <c r="J23" s="3">
        <f>IF(laptimes!J23&lt;&gt;"",SUM(laptimes!J$2:'laptimes'!J23),"")</f>
        <v>2.841577546296296E-2</v>
      </c>
      <c r="K23" s="3">
        <f>IF(laptimes!K23&lt;&gt;"",SUM(laptimes!K$2:'laptimes'!K23),"")</f>
        <v>2.839438657407407E-2</v>
      </c>
      <c r="L23" s="3">
        <f>IF(laptimes!L23&lt;&gt;"",SUM(laptimes!L$2:'laptimes'!L23),"")</f>
        <v>2.8524456018518527E-2</v>
      </c>
      <c r="M23" s="3">
        <f>IF(laptimes!M23&lt;&gt;"",SUM(laptimes!M$2:'laptimes'!M23),"")</f>
        <v>2.8302893518518522E-2</v>
      </c>
      <c r="N23" s="3">
        <f>IF(laptimes!N23&lt;&gt;"",SUM(laptimes!N$2:'laptimes'!N23),"")</f>
        <v>2.846190972222222E-2</v>
      </c>
      <c r="O23" s="3">
        <f>IF(laptimes!O23&lt;&gt;"",SUM(laptimes!O$2:'laptimes'!O23),"")</f>
        <v>2.7860196759259263E-2</v>
      </c>
      <c r="P23" s="3">
        <f>IF(laptimes!P23&lt;&gt;"",SUM(laptimes!P$2:'laptimes'!P23),"")</f>
        <v>2.7714189814814816E-2</v>
      </c>
      <c r="Q23" s="3">
        <f>IF(laptimes!Q23&lt;&gt;"",SUM(laptimes!Q$2:'laptimes'!Q23),"")</f>
        <v>2.8209386574074069E-2</v>
      </c>
      <c r="R23" s="3">
        <f>IF(laptimes!R23&lt;&gt;"",SUM(laptimes!R$2:'laptimes'!R23),"")</f>
        <v>2.8670706018518524E-2</v>
      </c>
      <c r="S23" s="3">
        <f>IF(laptimes!S23&lt;&gt;"",SUM(laptimes!S$2:'laptimes'!S23),"")</f>
        <v>2.7682245370370371E-2</v>
      </c>
      <c r="T23" s="3">
        <f>IF(laptimes!T23&lt;&gt;"",SUM(laptimes!T$2:'laptimes'!T23),"")</f>
        <v>2.8812708333333336E-2</v>
      </c>
      <c r="U23" s="3">
        <f>IF(laptimes!U23&lt;&gt;"",SUM(laptimes!U$2:'laptimes'!U23),"")</f>
        <v>2.8481851851851852E-2</v>
      </c>
    </row>
    <row r="24" spans="1:21" x14ac:dyDescent="0.25">
      <c r="A24">
        <v>23</v>
      </c>
      <c r="B24" s="3">
        <f>IF(laptimes!B24&lt;&gt;"",SUM(laptimes!B$2:'laptimes'!B24),"")</f>
        <v>2.9622766203703705E-2</v>
      </c>
      <c r="C24" s="3">
        <f>IF(laptimes!C24&lt;&gt;"",SUM(laptimes!C$2:'laptimes'!C24),"")</f>
        <v>2.9432048611111108E-2</v>
      </c>
      <c r="D24" s="3">
        <f>IF(laptimes!D24&lt;&gt;"",SUM(laptimes!D$2:'laptimes'!D24),"")</f>
        <v>2.8983449074074075E-2</v>
      </c>
      <c r="E24" s="3">
        <f>IF(laptimes!E24&lt;&gt;"",SUM(laptimes!E$2:'laptimes'!E24),"")</f>
        <v>2.9688668981481484E-2</v>
      </c>
      <c r="F24" s="3">
        <f>IF(laptimes!F24&lt;&gt;"",SUM(laptimes!F$2:'laptimes'!F24),"")</f>
        <v>2.9611400462962963E-2</v>
      </c>
      <c r="G24" s="3">
        <f>IF(laptimes!G24&lt;&gt;"",SUM(laptimes!G$2:'laptimes'!G24),"")</f>
        <v>2.9197002314814813E-2</v>
      </c>
      <c r="H24" s="3">
        <f>IF(laptimes!H24&lt;&gt;"",SUM(laptimes!H$2:'laptimes'!H24),"")</f>
        <v>2.9396134259259264E-2</v>
      </c>
      <c r="I24" s="3">
        <f>IF(laptimes!I24&lt;&gt;"",SUM(laptimes!I$2:'laptimes'!I24),"")</f>
        <v>2.8854942129629631E-2</v>
      </c>
      <c r="J24" s="3">
        <f>IF(laptimes!J24&lt;&gt;"",SUM(laptimes!J$2:'laptimes'!J24),"")</f>
        <v>2.9667395833333332E-2</v>
      </c>
      <c r="K24" s="3">
        <f>IF(laptimes!K24&lt;&gt;"",SUM(laptimes!K$2:'laptimes'!K24),"")</f>
        <v>2.9656249999999995E-2</v>
      </c>
      <c r="L24" s="3">
        <f>IF(laptimes!L24&lt;&gt;"",SUM(laptimes!L$2:'laptimes'!L24),"")</f>
        <v>2.9767592592592602E-2</v>
      </c>
      <c r="M24" s="3">
        <f>IF(laptimes!M24&lt;&gt;"",SUM(laptimes!M$2:'laptimes'!M24),"")</f>
        <v>2.9551435185185188E-2</v>
      </c>
      <c r="N24" s="3">
        <f>IF(laptimes!N24&lt;&gt;"",SUM(laptimes!N$2:'laptimes'!N24),"")</f>
        <v>2.9719189814814813E-2</v>
      </c>
      <c r="O24" s="3">
        <f>IF(laptimes!O24&lt;&gt;"",SUM(laptimes!O$2:'laptimes'!O24),"")</f>
        <v>2.9079953703703709E-2</v>
      </c>
      <c r="P24" s="3">
        <f>IF(laptimes!P24&lt;&gt;"",SUM(laptimes!P$2:'laptimes'!P24),"")</f>
        <v>2.8956273148148151E-2</v>
      </c>
      <c r="Q24" s="3">
        <f>IF(laptimes!Q24&lt;&gt;"",SUM(laptimes!Q$2:'laptimes'!Q24),"")</f>
        <v>2.9453043981481478E-2</v>
      </c>
      <c r="R24" s="3">
        <f>IF(laptimes!R24&lt;&gt;"",SUM(laptimes!R$2:'laptimes'!R24),"")</f>
        <v>2.9950648148148153E-2</v>
      </c>
      <c r="S24" s="3">
        <f>IF(laptimes!S24&lt;&gt;"",SUM(laptimes!S$2:'laptimes'!S24),"")</f>
        <v>2.890783564814815E-2</v>
      </c>
      <c r="T24" s="3">
        <f>IF(laptimes!T24&lt;&gt;"",SUM(laptimes!T$2:'laptimes'!T24),"")</f>
        <v>3.0143530092592595E-2</v>
      </c>
      <c r="U24" s="3">
        <f>IF(laptimes!U24&lt;&gt;"",SUM(laptimes!U$2:'laptimes'!U24),"")</f>
        <v>2.9730104166666667E-2</v>
      </c>
    </row>
    <row r="25" spans="1:21" x14ac:dyDescent="0.25">
      <c r="A25">
        <v>24</v>
      </c>
      <c r="B25" s="3">
        <f>IF(laptimes!B25&lt;&gt;"",SUM(laptimes!B$2:'laptimes'!B25),"")</f>
        <v>3.087832175925926E-2</v>
      </c>
      <c r="C25" s="3">
        <f>IF(laptimes!C25&lt;&gt;"",SUM(laptimes!C$2:'laptimes'!C25),"")</f>
        <v>3.0675543981481479E-2</v>
      </c>
      <c r="D25" s="3">
        <f>IF(laptimes!D25&lt;&gt;"",SUM(laptimes!D$2:'laptimes'!D25),"")</f>
        <v>3.0208067129629632E-2</v>
      </c>
      <c r="E25" s="3">
        <f>IF(laptimes!E25&lt;&gt;"",SUM(laptimes!E$2:'laptimes'!E25),"")</f>
        <v>3.0950567129629632E-2</v>
      </c>
      <c r="F25" s="3">
        <f>IF(laptimes!F25&lt;&gt;"",SUM(laptimes!F$2:'laptimes'!F25),"")</f>
        <v>3.0987800925925926E-2</v>
      </c>
      <c r="G25" s="3">
        <f>IF(laptimes!G25&lt;&gt;"",SUM(laptimes!G$2:'laptimes'!G25),"")</f>
        <v>3.0432870370370367E-2</v>
      </c>
      <c r="H25" s="3">
        <f>IF(laptimes!H25&lt;&gt;"",SUM(laptimes!H$2:'laptimes'!H25),"")</f>
        <v>3.0643761574074078E-2</v>
      </c>
      <c r="I25" s="3">
        <f>IF(laptimes!I25&lt;&gt;"",SUM(laptimes!I$2:'laptimes'!I25),"")</f>
        <v>3.0094085648148149E-2</v>
      </c>
      <c r="J25" s="3">
        <f>IF(laptimes!J25&lt;&gt;"",SUM(laptimes!J$2:'laptimes'!J25),"")</f>
        <v>3.0921331018518516E-2</v>
      </c>
      <c r="K25" s="3">
        <f>IF(laptimes!K25&lt;&gt;"",SUM(laptimes!K$2:'laptimes'!K25),"")</f>
        <v>3.0920636574074071E-2</v>
      </c>
      <c r="L25" s="3">
        <f>IF(laptimes!L25&lt;&gt;"",SUM(laptimes!L$2:'laptimes'!L25),"")</f>
        <v>3.1011493055555565E-2</v>
      </c>
      <c r="M25" s="3">
        <f>IF(laptimes!M25&lt;&gt;"",SUM(laptimes!M$2:'laptimes'!M25),"")</f>
        <v>3.0836134259259261E-2</v>
      </c>
      <c r="N25" s="3">
        <f>IF(laptimes!N25&lt;&gt;"",SUM(laptimes!N$2:'laptimes'!N25),"")</f>
        <v>3.0985196759259256E-2</v>
      </c>
      <c r="O25" s="3">
        <f>IF(laptimes!O25&lt;&gt;"",SUM(laptimes!O$2:'laptimes'!O25),"")</f>
        <v>3.0302465277777784E-2</v>
      </c>
      <c r="P25" s="3">
        <f>IF(laptimes!P25&lt;&gt;"",SUM(laptimes!P$2:'laptimes'!P25),"")</f>
        <v>3.0183333333333336E-2</v>
      </c>
      <c r="Q25" s="3">
        <f>IF(laptimes!Q25&lt;&gt;"",SUM(laptimes!Q$2:'laptimes'!Q25),"")</f>
        <v>3.0700173611111107E-2</v>
      </c>
      <c r="R25" s="3">
        <f>IF(laptimes!R25&lt;&gt;"",SUM(laptimes!R$2:'laptimes'!R25),"")</f>
        <v>3.1230150462962968E-2</v>
      </c>
      <c r="S25" s="3">
        <f>IF(laptimes!S25&lt;&gt;"",SUM(laptimes!S$2:'laptimes'!S25),"")</f>
        <v>3.0136354166666667E-2</v>
      </c>
      <c r="T25" s="3">
        <f>IF(laptimes!T25&lt;&gt;"",SUM(laptimes!T$2:'laptimes'!T25),"")</f>
        <v>3.1654988425925928E-2</v>
      </c>
      <c r="U25" s="3">
        <f>IF(laptimes!U25&lt;&gt;"",SUM(laptimes!U$2:'laptimes'!U25),"")</f>
        <v>3.098644675925926E-2</v>
      </c>
    </row>
    <row r="26" spans="1:21" x14ac:dyDescent="0.25">
      <c r="A26">
        <v>25</v>
      </c>
      <c r="B26" s="3">
        <f>IF(laptimes!B26&lt;&gt;"",SUM(laptimes!B$2:'laptimes'!B26),"")</f>
        <v>3.2122939814814816E-2</v>
      </c>
      <c r="C26" s="3">
        <f>IF(laptimes!C26&lt;&gt;"",SUM(laptimes!C$2:'laptimes'!C26),"")</f>
        <v>3.1920358796296296E-2</v>
      </c>
      <c r="D26" s="3">
        <f>IF(laptimes!D26&lt;&gt;"",SUM(laptimes!D$2:'laptimes'!D26),"")</f>
        <v>3.1438425925925925E-2</v>
      </c>
      <c r="E26" s="3">
        <f>IF(laptimes!E26&lt;&gt;"",SUM(laptimes!E$2:'laptimes'!E26),"")</f>
        <v>3.2204618055555558E-2</v>
      </c>
      <c r="F26" s="3">
        <f>IF(laptimes!F26&lt;&gt;"",SUM(laptimes!F$2:'laptimes'!F26),"")</f>
        <v>3.2278113425925924E-2</v>
      </c>
      <c r="G26" s="3">
        <f>IF(laptimes!G26&lt;&gt;"",SUM(laptimes!G$2:'laptimes'!G26),"")</f>
        <v>3.1665567129629625E-2</v>
      </c>
      <c r="H26" s="3">
        <f>IF(laptimes!H26&lt;&gt;"",SUM(laptimes!H$2:'laptimes'!H26),"")</f>
        <v>3.1887951388888891E-2</v>
      </c>
      <c r="I26" s="3">
        <f>IF(laptimes!I26&lt;&gt;"",SUM(laptimes!I$2:'laptimes'!I26),"")</f>
        <v>3.1330277777777776E-2</v>
      </c>
      <c r="J26" s="3">
        <f>IF(laptimes!J26&lt;&gt;"",SUM(laptimes!J$2:'laptimes'!J26),"")</f>
        <v>3.2170972222222219E-2</v>
      </c>
      <c r="K26" s="3">
        <f>IF(laptimes!K26&lt;&gt;"",SUM(laptimes!K$2:'laptimes'!K26),"")</f>
        <v>3.2198495370370367E-2</v>
      </c>
      <c r="L26" s="3">
        <f>IF(laptimes!L26&lt;&gt;"",SUM(laptimes!L$2:'laptimes'!L26),"")</f>
        <v>3.2275972222222234E-2</v>
      </c>
      <c r="M26" s="3">
        <f>IF(laptimes!M26&lt;&gt;"",SUM(laptimes!M$2:'laptimes'!M26),"")</f>
        <v>3.2085312500000004E-2</v>
      </c>
      <c r="N26" s="3">
        <f>IF(laptimes!N26&lt;&gt;"",SUM(laptimes!N$2:'laptimes'!N26),"")</f>
        <v>3.225611111111111E-2</v>
      </c>
      <c r="O26" s="3">
        <f>IF(laptimes!O26&lt;&gt;"",SUM(laptimes!O$2:'laptimes'!O26),"")</f>
        <v>3.1527291666666672E-2</v>
      </c>
      <c r="P26" s="3">
        <f>IF(laptimes!P26&lt;&gt;"",SUM(laptimes!P$2:'laptimes'!P26),"")</f>
        <v>3.1407037037037039E-2</v>
      </c>
      <c r="Q26" s="3">
        <f>IF(laptimes!Q26&lt;&gt;"",SUM(laptimes!Q$2:'laptimes'!Q26),"")</f>
        <v>3.1947141203703698E-2</v>
      </c>
      <c r="R26" s="3">
        <f>IF(laptimes!R26&lt;&gt;"",SUM(laptimes!R$2:'laptimes'!R26),"")</f>
        <v>3.2569074074074077E-2</v>
      </c>
      <c r="S26" s="3">
        <f>IF(laptimes!S26&lt;&gt;"",SUM(laptimes!S$2:'laptimes'!S26),"")</f>
        <v>3.1366550925925926E-2</v>
      </c>
      <c r="T26" s="3">
        <f>IF(laptimes!T26&lt;&gt;"",SUM(laptimes!T$2:'laptimes'!T26),"")</f>
        <v>3.2963923611111112E-2</v>
      </c>
      <c r="U26" s="3">
        <f>IF(laptimes!U26&lt;&gt;"",SUM(laptimes!U$2:'laptimes'!U26),"")</f>
        <v>3.2255775462962967E-2</v>
      </c>
    </row>
    <row r="27" spans="1:21" x14ac:dyDescent="0.25">
      <c r="A27">
        <v>26</v>
      </c>
      <c r="B27" s="3">
        <f>IF(laptimes!B27&lt;&gt;"",SUM(laptimes!B$2:'laptimes'!B27),"")</f>
        <v>3.3366423611111112E-2</v>
      </c>
      <c r="C27" s="3">
        <f>IF(laptimes!C27&lt;&gt;"",SUM(laptimes!C$2:'laptimes'!C27),"")</f>
        <v>3.3166261574074075E-2</v>
      </c>
      <c r="D27" s="3">
        <f>IF(laptimes!D27&lt;&gt;"",SUM(laptimes!D$2:'laptimes'!D27),"")</f>
        <v>3.2665150462962964E-2</v>
      </c>
      <c r="E27" s="3">
        <f>IF(laptimes!E27&lt;&gt;"",SUM(laptimes!E$2:'laptimes'!E27),"")</f>
        <v>3.3459155092592598E-2</v>
      </c>
      <c r="F27" s="3">
        <f>IF(laptimes!F27&lt;&gt;"",SUM(laptimes!F$2:'laptimes'!F27),"")</f>
        <v>3.3555752314814814E-2</v>
      </c>
      <c r="G27" s="3">
        <f>IF(laptimes!G27&lt;&gt;"",SUM(laptimes!G$2:'laptimes'!G27),"")</f>
        <v>3.2905208333333331E-2</v>
      </c>
      <c r="H27" s="3">
        <f>IF(laptimes!H27&lt;&gt;"",SUM(laptimes!H$2:'laptimes'!H27),"")</f>
        <v>3.3143923611111112E-2</v>
      </c>
      <c r="I27" s="3">
        <f>IF(laptimes!I27&lt;&gt;"",SUM(laptimes!I$2:'laptimes'!I27),"")</f>
        <v>3.2562557870370372E-2</v>
      </c>
      <c r="J27" s="3">
        <f>IF(laptimes!J27&lt;&gt;"",SUM(laptimes!J$2:'laptimes'!J27),"")</f>
        <v>3.3417604166666663E-2</v>
      </c>
      <c r="K27" s="3">
        <f>IF(laptimes!K27&lt;&gt;"",SUM(laptimes!K$2:'laptimes'!K27),"")</f>
        <v>3.345862268518518E-2</v>
      </c>
      <c r="L27" s="3">
        <f>IF(laptimes!L27&lt;&gt;"",SUM(laptimes!L$2:'laptimes'!L27),"")</f>
        <v>3.3532395833333346E-2</v>
      </c>
      <c r="M27" s="3">
        <f>IF(laptimes!M27&lt;&gt;"",SUM(laptimes!M$2:'laptimes'!M27),"")</f>
        <v>3.3333009259259264E-2</v>
      </c>
      <c r="N27" s="3">
        <f>IF(laptimes!N27&lt;&gt;"",SUM(laptimes!N$2:'laptimes'!N27),"")</f>
        <v>3.3530601851851853E-2</v>
      </c>
      <c r="O27" s="3">
        <f>IF(laptimes!O27&lt;&gt;"",SUM(laptimes!O$2:'laptimes'!O27),"")</f>
        <v>3.2751226851851854E-2</v>
      </c>
      <c r="P27" s="3">
        <f>IF(laptimes!P27&lt;&gt;"",SUM(laptimes!P$2:'laptimes'!P27),"")</f>
        <v>3.2627314814814817E-2</v>
      </c>
      <c r="Q27" s="3">
        <f>IF(laptimes!Q27&lt;&gt;"",SUM(laptimes!Q$2:'laptimes'!Q27),"")</f>
        <v>3.3194247685185183E-2</v>
      </c>
      <c r="R27" s="3">
        <f>IF(laptimes!R27&lt;&gt;"",SUM(laptimes!R$2:'laptimes'!R27),"")</f>
        <v>3.404871527777778E-2</v>
      </c>
      <c r="S27" s="3">
        <f>IF(laptimes!S27&lt;&gt;"",SUM(laptimes!S$2:'laptimes'!S27),"")</f>
        <v>3.2598969907407405E-2</v>
      </c>
      <c r="T27" s="3">
        <f>IF(laptimes!T27&lt;&gt;"",SUM(laptimes!T$2:'laptimes'!T27),"")</f>
        <v>3.424403935185185E-2</v>
      </c>
      <c r="U27" s="3">
        <f>IF(laptimes!U27&lt;&gt;"",SUM(laptimes!U$2:'laptimes'!U27),"")</f>
        <v>3.3515057870370374E-2</v>
      </c>
    </row>
    <row r="28" spans="1:21" x14ac:dyDescent="0.25">
      <c r="A28">
        <v>27</v>
      </c>
      <c r="B28" s="3">
        <f>IF(laptimes!B28&lt;&gt;"",SUM(laptimes!B$2:'laptimes'!B28),"")</f>
        <v>3.4607916666666669E-2</v>
      </c>
      <c r="C28" s="3">
        <f>IF(laptimes!C28&lt;&gt;"",SUM(laptimes!C$2:'laptimes'!C28),"")</f>
        <v>3.4407314814814814E-2</v>
      </c>
      <c r="D28" s="3">
        <f>IF(laptimes!D28&lt;&gt;"",SUM(laptimes!D$2:'laptimes'!D28),"")</f>
        <v>3.3887835648148151E-2</v>
      </c>
      <c r="E28" s="3">
        <f>IF(laptimes!E28&lt;&gt;"",SUM(laptimes!E$2:'laptimes'!E28),"")</f>
        <v>3.4708842592592597E-2</v>
      </c>
      <c r="F28" s="3">
        <f>IF(laptimes!F28&lt;&gt;"",SUM(laptimes!F$2:'laptimes'!F28),"")</f>
        <v>3.4824710648148148E-2</v>
      </c>
      <c r="G28" s="3">
        <f>IF(laptimes!G28&lt;&gt;"",SUM(laptimes!G$2:'laptimes'!G28),"")</f>
        <v>3.4133703703703701E-2</v>
      </c>
      <c r="H28" s="3">
        <f>IF(laptimes!H28&lt;&gt;"",SUM(laptimes!H$2:'laptimes'!H28),"")</f>
        <v>3.4387222222222222E-2</v>
      </c>
      <c r="I28" s="3">
        <f>IF(laptimes!I28&lt;&gt;"",SUM(laptimes!I$2:'laptimes'!I28),"")</f>
        <v>3.3792581018518522E-2</v>
      </c>
      <c r="J28" s="3">
        <f>IF(laptimes!J28&lt;&gt;"",SUM(laptimes!J$2:'laptimes'!J28),"")</f>
        <v>3.4666331018518515E-2</v>
      </c>
      <c r="K28" s="3">
        <f>IF(laptimes!K28&lt;&gt;"",SUM(laptimes!K$2:'laptimes'!K28),"")</f>
        <v>3.4734131944444441E-2</v>
      </c>
      <c r="L28" s="3">
        <f>IF(laptimes!L28&lt;&gt;"",SUM(laptimes!L$2:'laptimes'!L28),"")</f>
        <v>3.4801562500000015E-2</v>
      </c>
      <c r="M28" s="3">
        <f>IF(laptimes!M28&lt;&gt;"",SUM(laptimes!M$2:'laptimes'!M28),"")</f>
        <v>3.4584699074074077E-2</v>
      </c>
      <c r="N28" s="3">
        <f>IF(laptimes!N28&lt;&gt;"",SUM(laptimes!N$2:'laptimes'!N28),"")</f>
        <v>3.4819375E-2</v>
      </c>
      <c r="O28" s="3">
        <f>IF(laptimes!O28&lt;&gt;"",SUM(laptimes!O$2:'laptimes'!O28),"")</f>
        <v>3.3972974537037043E-2</v>
      </c>
      <c r="P28" s="3">
        <f>IF(laptimes!P28&lt;&gt;"",SUM(laptimes!P$2:'laptimes'!P28),"")</f>
        <v>3.3850219907407407E-2</v>
      </c>
      <c r="Q28" s="3">
        <f>IF(laptimes!Q28&lt;&gt;"",SUM(laptimes!Q$2:'laptimes'!Q28),"")</f>
        <v>3.443712962962963E-2</v>
      </c>
      <c r="R28" s="3">
        <f>IF(laptimes!R28&lt;&gt;"",SUM(laptimes!R$2:'laptimes'!R28),"")</f>
        <v>3.531666666666667E-2</v>
      </c>
      <c r="S28" s="3">
        <f>IF(laptimes!S28&lt;&gt;"",SUM(laptimes!S$2:'laptimes'!S28),"")</f>
        <v>3.3825231481481477E-2</v>
      </c>
      <c r="T28" s="3">
        <f>IF(laptimes!T28&lt;&gt;"",SUM(laptimes!T$2:'laptimes'!T28),"")</f>
        <v>3.5514687499999996E-2</v>
      </c>
      <c r="U28" s="3">
        <f>IF(laptimes!U28&lt;&gt;"",SUM(laptimes!U$2:'laptimes'!U28),"")</f>
        <v>3.4764930555555559E-2</v>
      </c>
    </row>
    <row r="29" spans="1:21" x14ac:dyDescent="0.25">
      <c r="A29">
        <v>28</v>
      </c>
      <c r="B29" s="3">
        <f>IF(laptimes!B29&lt;&gt;"",SUM(laptimes!B$2:'laptimes'!B29),"")</f>
        <v>3.5849548611111115E-2</v>
      </c>
      <c r="C29" s="3">
        <f>IF(laptimes!C29&lt;&gt;"",SUM(laptimes!C$2:'laptimes'!C29),"")</f>
        <v>3.5651342592592589E-2</v>
      </c>
      <c r="D29" s="3">
        <f>IF(laptimes!D29&lt;&gt;"",SUM(laptimes!D$2:'laptimes'!D29),"")</f>
        <v>3.5111620370370376E-2</v>
      </c>
      <c r="E29" s="3">
        <f>IF(laptimes!E29&lt;&gt;"",SUM(laptimes!E$2:'laptimes'!E29),"")</f>
        <v>3.59644675925926E-2</v>
      </c>
      <c r="F29" s="3">
        <f>IF(laptimes!F29&lt;&gt;"",SUM(laptimes!F$2:'laptimes'!F29),"")</f>
        <v>3.6093055555555559E-2</v>
      </c>
      <c r="G29" s="3">
        <f>IF(laptimes!G29&lt;&gt;"",SUM(laptimes!G$2:'laptimes'!G29),"")</f>
        <v>3.5362291666666663E-2</v>
      </c>
      <c r="H29" s="3">
        <f>IF(laptimes!H29&lt;&gt;"",SUM(laptimes!H$2:'laptimes'!H29),"")</f>
        <v>3.5634884259259259E-2</v>
      </c>
      <c r="I29" s="3">
        <f>IF(laptimes!I29&lt;&gt;"",SUM(laptimes!I$2:'laptimes'!I29),"")</f>
        <v>3.5026597222222226E-2</v>
      </c>
      <c r="J29" s="3">
        <f>IF(laptimes!J29&lt;&gt;"",SUM(laptimes!J$2:'laptimes'!J29),"")</f>
        <v>3.5910787037037033E-2</v>
      </c>
      <c r="K29" s="3">
        <f>IF(laptimes!K29&lt;&gt;"",SUM(laptimes!K$2:'laptimes'!K29),"")</f>
        <v>3.5989548611111109E-2</v>
      </c>
      <c r="L29" s="3">
        <f>IF(laptimes!L29&lt;&gt;"",SUM(laptimes!L$2:'laptimes'!L29),"")</f>
        <v>3.6048402777777794E-2</v>
      </c>
      <c r="M29" s="3">
        <f>IF(laptimes!M29&lt;&gt;"",SUM(laptimes!M$2:'laptimes'!M29),"")</f>
        <v>3.5831006944444445E-2</v>
      </c>
      <c r="N29" s="3">
        <f>IF(laptimes!N29&lt;&gt;"",SUM(laptimes!N$2:'laptimes'!N29),"")</f>
        <v>3.6080520833333331E-2</v>
      </c>
      <c r="O29" s="3">
        <f>IF(laptimes!O29&lt;&gt;"",SUM(laptimes!O$2:'laptimes'!O29),"")</f>
        <v>3.5197662037037045E-2</v>
      </c>
      <c r="P29" s="3">
        <f>IF(laptimes!P29&lt;&gt;"",SUM(laptimes!P$2:'laptimes'!P29),"")</f>
        <v>3.5072534722222222E-2</v>
      </c>
      <c r="Q29" s="3">
        <f>IF(laptimes!Q29&lt;&gt;"",SUM(laptimes!Q$2:'laptimes'!Q29),"")</f>
        <v>3.5681087962962967E-2</v>
      </c>
      <c r="R29" s="3">
        <f>IF(laptimes!R29&lt;&gt;"",SUM(laptimes!R$2:'laptimes'!R29),"")</f>
        <v>3.6586250000000001E-2</v>
      </c>
      <c r="S29" s="3">
        <f>IF(laptimes!S29&lt;&gt;"",SUM(laptimes!S$2:'laptimes'!S29),"")</f>
        <v>3.5049340277777771E-2</v>
      </c>
      <c r="T29" s="3">
        <f>IF(laptimes!T29&lt;&gt;"",SUM(laptimes!T$2:'laptimes'!T29),"")</f>
        <v>3.6784027777777777E-2</v>
      </c>
      <c r="U29" s="3">
        <f>IF(laptimes!U29&lt;&gt;"",SUM(laptimes!U$2:'laptimes'!U29),"")</f>
        <v>3.6009340277777781E-2</v>
      </c>
    </row>
    <row r="30" spans="1:21" x14ac:dyDescent="0.25">
      <c r="A30">
        <v>29</v>
      </c>
      <c r="B30" s="3">
        <f>IF(laptimes!B30&lt;&gt;"",SUM(laptimes!B$2:'laptimes'!B30),"")</f>
        <v>3.708527777777778E-2</v>
      </c>
      <c r="C30" s="3">
        <f>IF(laptimes!C30&lt;&gt;"",SUM(laptimes!C$2:'laptimes'!C30),"")</f>
        <v>3.689921296296296E-2</v>
      </c>
      <c r="D30" s="3">
        <f>IF(laptimes!D30&lt;&gt;"",SUM(laptimes!D$2:'laptimes'!D30),"")</f>
        <v>3.6334652777777782E-2</v>
      </c>
      <c r="E30" s="3">
        <f>IF(laptimes!E30&lt;&gt;"",SUM(laptimes!E$2:'laptimes'!E30),"")</f>
        <v>3.7209282407407417E-2</v>
      </c>
      <c r="F30" s="3">
        <f>IF(laptimes!F30&lt;&gt;"",SUM(laptimes!F$2:'laptimes'!F30),"")</f>
        <v>3.735481481481482E-2</v>
      </c>
      <c r="G30" s="3">
        <f>IF(laptimes!G30&lt;&gt;"",SUM(laptimes!G$2:'laptimes'!G30),"")</f>
        <v>3.6595046296296292E-2</v>
      </c>
      <c r="H30" s="3">
        <f>IF(laptimes!H30&lt;&gt;"",SUM(laptimes!H$2:'laptimes'!H30),"")</f>
        <v>3.6881446759259258E-2</v>
      </c>
      <c r="I30" s="3">
        <f>IF(laptimes!I30&lt;&gt;"",SUM(laptimes!I$2:'laptimes'!I30),"")</f>
        <v>3.6259293981481484E-2</v>
      </c>
      <c r="J30" s="3">
        <f>IF(laptimes!J30&lt;&gt;"",SUM(laptimes!J$2:'laptimes'!J30),"")</f>
        <v>3.7153182870370366E-2</v>
      </c>
      <c r="K30" s="3">
        <f>IF(laptimes!K30&lt;&gt;"",SUM(laptimes!K$2:'laptimes'!K30),"")</f>
        <v>3.724552083333333E-2</v>
      </c>
      <c r="L30" s="3">
        <f>IF(laptimes!L30&lt;&gt;"",SUM(laptimes!L$2:'laptimes'!L30),"")</f>
        <v>3.7292268518518537E-2</v>
      </c>
      <c r="M30" s="3">
        <f>IF(laptimes!M30&lt;&gt;"",SUM(laptimes!M$2:'laptimes'!M30),"")</f>
        <v>3.7080983796296298E-2</v>
      </c>
      <c r="N30" s="3">
        <f>IF(laptimes!N30&lt;&gt;"",SUM(laptimes!N$2:'laptimes'!N30),"")</f>
        <v>3.7338483796296291E-2</v>
      </c>
      <c r="O30" s="3">
        <f>IF(laptimes!O30&lt;&gt;"",SUM(laptimes!O$2:'laptimes'!O30),"")</f>
        <v>3.6423472222222232E-2</v>
      </c>
      <c r="P30" s="3">
        <f>IF(laptimes!P30&lt;&gt;"",SUM(laptimes!P$2:'laptimes'!P30),"")</f>
        <v>3.6292731481481481E-2</v>
      </c>
      <c r="Q30" s="3">
        <f>IF(laptimes!Q30&lt;&gt;"",SUM(laptimes!Q$2:'laptimes'!Q30),"")</f>
        <v>3.6925081018518525E-2</v>
      </c>
      <c r="R30" s="3">
        <f>IF(laptimes!R30&lt;&gt;"",SUM(laptimes!R$2:'laptimes'!R30),"")</f>
        <v>3.7866296296296294E-2</v>
      </c>
      <c r="S30" s="3">
        <f>IF(laptimes!S30&lt;&gt;"",SUM(laptimes!S$2:'laptimes'!S30),"")</f>
        <v>3.627725694444444E-2</v>
      </c>
      <c r="T30" s="3">
        <f>IF(laptimes!T30&lt;&gt;"",SUM(laptimes!T$2:'laptimes'!T30),"")</f>
        <v>3.8050057870370371E-2</v>
      </c>
      <c r="U30" s="3">
        <f>IF(laptimes!U30&lt;&gt;"",SUM(laptimes!U$2:'laptimes'!U30),"")</f>
        <v>3.7254502314814815E-2</v>
      </c>
    </row>
    <row r="31" spans="1:21" x14ac:dyDescent="0.25">
      <c r="A31">
        <v>30</v>
      </c>
      <c r="B31" s="3">
        <f>IF(laptimes!B31&lt;&gt;"",SUM(laptimes!B$2:'laptimes'!B31),"")</f>
        <v>3.8332858796296297E-2</v>
      </c>
      <c r="C31" s="3">
        <f>IF(laptimes!C31&lt;&gt;"",SUM(laptimes!C$2:'laptimes'!C31),"")</f>
        <v>3.8141192129629624E-2</v>
      </c>
      <c r="D31" s="3">
        <f>IF(laptimes!D31&lt;&gt;"",SUM(laptimes!D$2:'laptimes'!D31),"")</f>
        <v>3.7557303240740747E-2</v>
      </c>
      <c r="E31" s="3">
        <f>IF(laptimes!E31&lt;&gt;"",SUM(laptimes!E$2:'laptimes'!E31),"")</f>
        <v>3.8454699074074082E-2</v>
      </c>
      <c r="F31" s="3">
        <f>IF(laptimes!F31&lt;&gt;"",SUM(laptimes!F$2:'laptimes'!F31),"")</f>
        <v>3.861765046296297E-2</v>
      </c>
      <c r="G31" s="3">
        <f>IF(laptimes!G31&lt;&gt;"",SUM(laptimes!G$2:'laptimes'!G31),"")</f>
        <v>3.7835011574074068E-2</v>
      </c>
      <c r="H31" s="3">
        <f>IF(laptimes!H31&lt;&gt;"",SUM(laptimes!H$2:'laptimes'!H31),"")</f>
        <v>3.8125706018518515E-2</v>
      </c>
      <c r="I31" s="3">
        <f>IF(laptimes!I31&lt;&gt;"",SUM(laptimes!I$2:'laptimes'!I31),"")</f>
        <v>3.7492314814814819E-2</v>
      </c>
      <c r="J31" s="3">
        <f>IF(laptimes!J31&lt;&gt;"",SUM(laptimes!J$2:'laptimes'!J31),"")</f>
        <v>3.8399016203703701E-2</v>
      </c>
      <c r="K31" s="3">
        <f>IF(laptimes!K31&lt;&gt;"",SUM(laptimes!K$2:'laptimes'!K31),"")</f>
        <v>3.8497361111111107E-2</v>
      </c>
      <c r="L31" s="3">
        <f>IF(laptimes!L31&lt;&gt;"",SUM(laptimes!L$2:'laptimes'!L31),"")</f>
        <v>3.8533483796296314E-2</v>
      </c>
      <c r="M31" s="3">
        <f>IF(laptimes!M31&lt;&gt;"",SUM(laptimes!M$2:'laptimes'!M31),"")</f>
        <v>3.8331134259259263E-2</v>
      </c>
      <c r="N31" s="3">
        <f>IF(laptimes!N31&lt;&gt;"",SUM(laptimes!N$2:'laptimes'!N31),"")</f>
        <v>3.8594479166666661E-2</v>
      </c>
      <c r="O31" s="3">
        <f>IF(laptimes!O31&lt;&gt;"",SUM(laptimes!O$2:'laptimes'!O31),"")</f>
        <v>3.7645416666666674E-2</v>
      </c>
      <c r="P31" s="3">
        <f>IF(laptimes!P31&lt;&gt;"",SUM(laptimes!P$2:'laptimes'!P31),"")</f>
        <v>3.7517395833333335E-2</v>
      </c>
      <c r="Q31" s="3">
        <f>IF(laptimes!Q31&lt;&gt;"",SUM(laptimes!Q$2:'laptimes'!Q31),"")</f>
        <v>3.8167152777777782E-2</v>
      </c>
      <c r="R31" s="3">
        <f>IF(laptimes!R31&lt;&gt;"",SUM(laptimes!R$2:'laptimes'!R31),"")</f>
        <v>3.9125624999999997E-2</v>
      </c>
      <c r="S31" s="3">
        <f>IF(laptimes!S31&lt;&gt;"",SUM(laptimes!S$2:'laptimes'!S31),"")</f>
        <v>3.7505636574074068E-2</v>
      </c>
      <c r="T31" s="3">
        <f>IF(laptimes!T31&lt;&gt;"",SUM(laptimes!T$2:'laptimes'!T31),"")</f>
        <v>3.9315636574074074E-2</v>
      </c>
      <c r="U31" s="3">
        <f>IF(laptimes!U31&lt;&gt;"",SUM(laptimes!U$2:'laptimes'!U31),"")</f>
        <v>3.850166666666667E-2</v>
      </c>
    </row>
    <row r="32" spans="1:21" x14ac:dyDescent="0.25">
      <c r="A32">
        <v>31</v>
      </c>
      <c r="B32" s="3">
        <f>IF(laptimes!B32&lt;&gt;"",SUM(laptimes!B$2:'laptimes'!B32),"")</f>
        <v>4.0268576388888887E-2</v>
      </c>
      <c r="C32" s="3">
        <f>IF(laptimes!C32&lt;&gt;"",SUM(laptimes!C$2:'laptimes'!C32),"")</f>
        <v>3.9385752314814809E-2</v>
      </c>
      <c r="D32" s="3">
        <f>IF(laptimes!D32&lt;&gt;"",SUM(laptimes!D$2:'laptimes'!D32),"")</f>
        <v>3.8781284722222226E-2</v>
      </c>
      <c r="E32" s="3">
        <f>IF(laptimes!E32&lt;&gt;"",SUM(laptimes!E$2:'laptimes'!E32),"")</f>
        <v>3.9712858796296303E-2</v>
      </c>
      <c r="F32" s="3">
        <f>IF(laptimes!F32&lt;&gt;"",SUM(laptimes!F$2:'laptimes'!F32),"")</f>
        <v>3.9889351851851856E-2</v>
      </c>
      <c r="G32" s="3">
        <f>IF(laptimes!G32&lt;&gt;"",SUM(laptimes!G$2:'laptimes'!G32),"")</f>
        <v>3.9067037037037032E-2</v>
      </c>
      <c r="H32" s="3">
        <f>IF(laptimes!H32&lt;&gt;"",SUM(laptimes!H$2:'laptimes'!H32),"")</f>
        <v>3.9372488425925924E-2</v>
      </c>
      <c r="I32" s="3">
        <f>IF(laptimes!I32&lt;&gt;"",SUM(laptimes!I$2:'laptimes'!I32),"")</f>
        <v>3.8728194444444447E-2</v>
      </c>
      <c r="J32" s="3">
        <f>IF(laptimes!J32&lt;&gt;"",SUM(laptimes!J$2:'laptimes'!J32),"")</f>
        <v>3.9658900462962964E-2</v>
      </c>
      <c r="K32" s="3">
        <f>IF(laptimes!K32&lt;&gt;"",SUM(laptimes!K$2:'laptimes'!K32),"")</f>
        <v>3.9763263888888886E-2</v>
      </c>
      <c r="L32" s="3">
        <f>IF(laptimes!L32&lt;&gt;"",SUM(laptimes!L$2:'laptimes'!L32),"")</f>
        <v>3.9791469907407423E-2</v>
      </c>
      <c r="M32" s="3">
        <f>IF(laptimes!M32&lt;&gt;"",SUM(laptimes!M$2:'laptimes'!M32),"")</f>
        <v>3.9961990740740742E-2</v>
      </c>
      <c r="N32" s="3">
        <f>IF(laptimes!N32&lt;&gt;"",SUM(laptimes!N$2:'laptimes'!N32),"")</f>
        <v>3.9864143518518511E-2</v>
      </c>
      <c r="O32" s="3">
        <f>IF(laptimes!O32&lt;&gt;"",SUM(laptimes!O$2:'laptimes'!O32),"")</f>
        <v>3.8861284722222229E-2</v>
      </c>
      <c r="P32" s="3">
        <f>IF(laptimes!P32&lt;&gt;"",SUM(laptimes!P$2:'laptimes'!P32),"")</f>
        <v>3.8741863425925928E-2</v>
      </c>
      <c r="Q32" s="3">
        <f>IF(laptimes!Q32&lt;&gt;"",SUM(laptimes!Q$2:'laptimes'!Q32),"")</f>
        <v>3.9408240740740744E-2</v>
      </c>
      <c r="R32" s="3">
        <f>IF(laptimes!R32&lt;&gt;"",SUM(laptimes!R$2:'laptimes'!R32),"")</f>
        <v>4.0382858796296293E-2</v>
      </c>
      <c r="S32" s="3">
        <f>IF(laptimes!S32&lt;&gt;"",SUM(laptimes!S$2:'laptimes'!S32),"")</f>
        <v>3.8729004629629624E-2</v>
      </c>
      <c r="T32" s="3">
        <f>IF(laptimes!T32&lt;&gt;"",SUM(laptimes!T$2:'laptimes'!T32),"")</f>
        <v>4.057945601851852E-2</v>
      </c>
      <c r="U32" s="3">
        <f>IF(laptimes!U32&lt;&gt;"",SUM(laptimes!U$2:'laptimes'!U32),"")</f>
        <v>3.9763958333333335E-2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4.0623402777777776E-2</v>
      </c>
      <c r="D33" s="3">
        <f>IF(laptimes!D33&lt;&gt;"",SUM(laptimes!D$2:'laptimes'!D33),"")</f>
        <v>4.0016909722222223E-2</v>
      </c>
      <c r="E33" s="3">
        <f>IF(laptimes!E33&lt;&gt;"",SUM(laptimes!E$2:'laptimes'!E33),"")</f>
        <v>4.0956377314814822E-2</v>
      </c>
      <c r="F33" s="3">
        <f>IF(laptimes!F33&lt;&gt;"",SUM(laptimes!F$2:'laptimes'!F33),"")</f>
        <v>4.1146203703703706E-2</v>
      </c>
      <c r="G33" s="3">
        <f>IF(laptimes!G33&lt;&gt;"",SUM(laptimes!G$2:'laptimes'!G33),"")</f>
        <v>4.0294340277777771E-2</v>
      </c>
      <c r="H33" s="3">
        <f>IF(laptimes!H33&lt;&gt;"",SUM(laptimes!H$2:'laptimes'!H33),"")</f>
        <v>4.0618831018518514E-2</v>
      </c>
      <c r="I33" s="3">
        <f>IF(laptimes!I33&lt;&gt;"",SUM(laptimes!I$2:'laptimes'!I33),"")</f>
        <v>3.9988344907407408E-2</v>
      </c>
      <c r="J33" s="3">
        <f>IF(laptimes!J33&lt;&gt;"",SUM(laptimes!J$2:'laptimes'!J33),"")</f>
        <v>4.0906793981481483E-2</v>
      </c>
      <c r="K33" s="3">
        <f>IF(laptimes!K33&lt;&gt;"",SUM(laptimes!K$2:'laptimes'!K33),"")</f>
        <v>4.1040266203703699E-2</v>
      </c>
      <c r="L33" s="3">
        <f>IF(laptimes!L33&lt;&gt;"",SUM(laptimes!L$2:'laptimes'!L33),"")</f>
        <v>4.104217592592594E-2</v>
      </c>
      <c r="M33" s="3">
        <f>IF(laptimes!M33&lt;&gt;"",SUM(laptimes!M$2:'laptimes'!M33),"")</f>
        <v>4.1308460648148151E-2</v>
      </c>
      <c r="N33" s="3">
        <f>IF(laptimes!N33&lt;&gt;"",SUM(laptimes!N$2:'laptimes'!N33),"")</f>
        <v>4.1119317129629622E-2</v>
      </c>
      <c r="O33" s="3">
        <f>IF(laptimes!O33&lt;&gt;"",SUM(laptimes!O$2:'laptimes'!O33),"")</f>
        <v>4.0095231481481489E-2</v>
      </c>
      <c r="P33" s="3">
        <f>IF(laptimes!P33&lt;&gt;"",SUM(laptimes!P$2:'laptimes'!P33),"")</f>
        <v>3.9991180555555554E-2</v>
      </c>
      <c r="Q33" s="3">
        <f>IF(laptimes!Q33&lt;&gt;"",SUM(laptimes!Q$2:'laptimes'!Q33),"")</f>
        <v>4.0650648148148151E-2</v>
      </c>
      <c r="R33" s="3">
        <f>IF(laptimes!R33&lt;&gt;"",SUM(laptimes!R$2:'laptimes'!R33),"")</f>
        <v>4.1634247685185186E-2</v>
      </c>
      <c r="S33" s="3">
        <f>IF(laptimes!S33&lt;&gt;"",SUM(laptimes!S$2:'laptimes'!S33),"")</f>
        <v>3.997732638888888E-2</v>
      </c>
      <c r="T33" s="3">
        <f>IF(laptimes!T33&lt;&gt;"",SUM(laptimes!T$2:'laptimes'!T33),"")</f>
        <v>4.1859629629629629E-2</v>
      </c>
      <c r="U33" s="3">
        <f>IF(laptimes!U33&lt;&gt;"",SUM(laptimes!U$2:'laptimes'!U33),"")</f>
        <v>4.1040092592592593E-2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4.1874039351851848E-2</v>
      </c>
      <c r="D34" s="3">
        <f>IF(laptimes!D34&lt;&gt;"",SUM(laptimes!D$2:'laptimes'!D34),"")</f>
        <v>4.1260879629629633E-2</v>
      </c>
      <c r="E34" s="3">
        <f>IF(laptimes!E34&lt;&gt;"",SUM(laptimes!E$2:'laptimes'!E34),"")</f>
        <v>4.220216435185186E-2</v>
      </c>
      <c r="F34" s="3">
        <f>IF(laptimes!F34&lt;&gt;"",SUM(laptimes!F$2:'laptimes'!F34),"")</f>
        <v>4.2402187500000001E-2</v>
      </c>
      <c r="G34" s="3">
        <f>IF(laptimes!G34&lt;&gt;"",SUM(laptimes!G$2:'laptimes'!G34),"")</f>
        <v>4.1520405092592583E-2</v>
      </c>
      <c r="H34" s="3">
        <f>IF(laptimes!H34&lt;&gt;"",SUM(laptimes!H$2:'laptimes'!H34),"")</f>
        <v>4.186060185185185E-2</v>
      </c>
      <c r="I34" s="3">
        <f>IF(laptimes!I34&lt;&gt;"",SUM(laptimes!I$2:'laptimes'!I34),"")</f>
        <v>4.1254930555555555E-2</v>
      </c>
      <c r="J34" s="3">
        <f>IF(laptimes!J34&lt;&gt;"",SUM(laptimes!J$2:'laptimes'!J34),"")</f>
        <v>4.215027777777778E-2</v>
      </c>
      <c r="K34" s="3">
        <f>IF(laptimes!K34&lt;&gt;"",SUM(laptimes!K$2:'laptimes'!K34),"")</f>
        <v>4.2328206018518513E-2</v>
      </c>
      <c r="L34" s="3">
        <f>IF(laptimes!L34&lt;&gt;"",SUM(laptimes!L$2:'laptimes'!L34),"")</f>
        <v>4.2298344907407422E-2</v>
      </c>
      <c r="M34" s="3">
        <f>IF(laptimes!M34&lt;&gt;"",SUM(laptimes!M$2:'laptimes'!M34),"")</f>
        <v>4.2726099537037043E-2</v>
      </c>
      <c r="N34" s="3">
        <f>IF(laptimes!N34&lt;&gt;"",SUM(laptimes!N$2:'laptimes'!N34),"")</f>
        <v>4.237813657407407E-2</v>
      </c>
      <c r="O34" s="3">
        <f>IF(laptimes!O34&lt;&gt;"",SUM(laptimes!O$2:'laptimes'!O34),"")</f>
        <v>4.1311041666666673E-2</v>
      </c>
      <c r="P34" s="3">
        <f>IF(laptimes!P34&lt;&gt;"",SUM(laptimes!P$2:'laptimes'!P34),"")</f>
        <v>4.1236122685185186E-2</v>
      </c>
      <c r="Q34" s="3">
        <f>IF(laptimes!Q34&lt;&gt;"",SUM(laptimes!Q$2:'laptimes'!Q34),"")</f>
        <v>4.1891030092592596E-2</v>
      </c>
      <c r="R34" s="3">
        <f>IF(laptimes!R34&lt;&gt;"",SUM(laptimes!R$2:'laptimes'!R34),"")</f>
        <v>4.288491898148148E-2</v>
      </c>
      <c r="S34" s="3">
        <f>IF(laptimes!S34&lt;&gt;"",SUM(laptimes!S$2:'laptimes'!S34),"")</f>
        <v>4.1210416666666659E-2</v>
      </c>
      <c r="T34" s="3">
        <f>IF(laptimes!T34&lt;&gt;"",SUM(laptimes!T$2:'laptimes'!T34),"")</f>
        <v>4.3176400462962963E-2</v>
      </c>
      <c r="U34" s="3">
        <f>IF(laptimes!U34&lt;&gt;"",SUM(laptimes!U$2:'laptimes'!U34),"")</f>
        <v>4.231260416666667E-2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4.3116099537037031E-2</v>
      </c>
      <c r="D35" s="3">
        <f>IF(laptimes!D35&lt;&gt;"",SUM(laptimes!D$2:'laptimes'!D35),"")</f>
        <v>4.2488726851851857E-2</v>
      </c>
      <c r="E35" s="3">
        <f>IF(laptimes!E35&lt;&gt;"",SUM(laptimes!E$2:'laptimes'!E35),"")</f>
        <v>4.3447187500000012E-2</v>
      </c>
      <c r="F35" s="3">
        <f>IF(laptimes!F35&lt;&gt;"",SUM(laptimes!F$2:'laptimes'!F35),"")</f>
        <v>4.3717013888888892E-2</v>
      </c>
      <c r="G35" s="3">
        <f>IF(laptimes!G35&lt;&gt;"",SUM(laptimes!G$2:'laptimes'!G35),"")</f>
        <v>4.2743923611111102E-2</v>
      </c>
      <c r="H35" s="3">
        <f>IF(laptimes!H35&lt;&gt;"",SUM(laptimes!H$2:'laptimes'!H35),"")</f>
        <v>4.3106539351851852E-2</v>
      </c>
      <c r="I35" s="3">
        <f>IF(laptimes!I35&lt;&gt;"",SUM(laptimes!I$2:'laptimes'!I35),"")</f>
        <v>4.2562708333333331E-2</v>
      </c>
      <c r="J35" s="3">
        <f>IF(laptimes!J35&lt;&gt;"",SUM(laptimes!J$2:'laptimes'!J35),"")</f>
        <v>4.3386481481481484E-2</v>
      </c>
      <c r="K35" s="3">
        <f>IF(laptimes!K35&lt;&gt;"",SUM(laptimes!K$2:'laptimes'!K35),"")</f>
        <v>4.358790509259259E-2</v>
      </c>
      <c r="L35" s="3">
        <f>IF(laptimes!L35&lt;&gt;"",SUM(laptimes!L$2:'laptimes'!L35),"")</f>
        <v>4.3538877314814831E-2</v>
      </c>
      <c r="M35" s="3" t="str">
        <f>IF(laptimes!M35&lt;&gt;"",SUM(laptimes!M$2:'laptimes'!M35),"")</f>
        <v/>
      </c>
      <c r="N35" s="3">
        <f>IF(laptimes!N35&lt;&gt;"",SUM(laptimes!N$2:'laptimes'!N35),"")</f>
        <v>4.3685393518518516E-2</v>
      </c>
      <c r="O35" s="3">
        <f>IF(laptimes!O35&lt;&gt;"",SUM(laptimes!O$2:'laptimes'!O35),"")</f>
        <v>4.2540023148148157E-2</v>
      </c>
      <c r="P35" s="3">
        <f>IF(laptimes!P35&lt;&gt;"",SUM(laptimes!P$2:'laptimes'!P35),"")</f>
        <v>4.2462511574074074E-2</v>
      </c>
      <c r="Q35" s="3">
        <f>IF(laptimes!Q35&lt;&gt;"",SUM(laptimes!Q$2:'laptimes'!Q35),"")</f>
        <v>4.3132604166666672E-2</v>
      </c>
      <c r="R35" s="3">
        <f>IF(laptimes!R35&lt;&gt;"",SUM(laptimes!R$2:'laptimes'!R35),"")</f>
        <v>4.4136608796296294E-2</v>
      </c>
      <c r="S35" s="3">
        <f>IF(laptimes!S35&lt;&gt;"",SUM(laptimes!S$2:'laptimes'!S35),"")</f>
        <v>4.2435960648148141E-2</v>
      </c>
      <c r="T35" s="3">
        <f>IF(laptimes!T35&lt;&gt;"",SUM(laptimes!T$2:'laptimes'!T35),"")</f>
        <v>4.4446284722222222E-2</v>
      </c>
      <c r="U35" s="3">
        <f>IF(laptimes!U35&lt;&gt;"",SUM(laptimes!U$2:'laptimes'!U35),"")</f>
        <v>4.3564548611111115E-2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4.4358310185185178E-2</v>
      </c>
      <c r="D36" s="3">
        <f>IF(laptimes!D36&lt;&gt;"",SUM(laptimes!D$2:'laptimes'!D36),"")</f>
        <v>4.3712037037037042E-2</v>
      </c>
      <c r="E36" s="3">
        <f>IF(laptimes!E36&lt;&gt;"",SUM(laptimes!E$2:'laptimes'!E36),"")</f>
        <v>4.4690752314814827E-2</v>
      </c>
      <c r="F36" s="3">
        <f>IF(laptimes!F36&lt;&gt;"",SUM(laptimes!F$2:'laptimes'!F36),"")</f>
        <v>4.5187974537037039E-2</v>
      </c>
      <c r="G36" s="3">
        <f>IF(laptimes!G36&lt;&gt;"",SUM(laptimes!G$2:'laptimes'!G36),"")</f>
        <v>4.3987835648148142E-2</v>
      </c>
      <c r="H36" s="3">
        <f>IF(laptimes!H36&lt;&gt;"",SUM(laptimes!H$2:'laptimes'!H36),"")</f>
        <v>4.4344120370370374E-2</v>
      </c>
      <c r="I36" s="3">
        <f>IF(laptimes!I36&lt;&gt;"",SUM(laptimes!I$2:'laptimes'!I36),"")</f>
        <v>4.3990925925925926E-2</v>
      </c>
      <c r="J36" s="3">
        <f>IF(laptimes!J36&lt;&gt;"",SUM(laptimes!J$2:'laptimes'!J36),"")</f>
        <v>4.4619953703703703E-2</v>
      </c>
      <c r="K36" s="3">
        <f>IF(laptimes!K36&lt;&gt;"",SUM(laptimes!K$2:'laptimes'!K36),"")</f>
        <v>4.4836423611111106E-2</v>
      </c>
      <c r="L36" s="3">
        <f>IF(laptimes!L36&lt;&gt;"",SUM(laptimes!L$2:'laptimes'!L36),"")</f>
        <v>4.4780706018518537E-2</v>
      </c>
      <c r="M36" s="3" t="str">
        <f>IF(laptimes!M36&lt;&gt;"",SUM(laptimes!M$2:'laptimes'!M36),"")</f>
        <v/>
      </c>
      <c r="N36" s="3">
        <f>IF(laptimes!N36&lt;&gt;"",SUM(laptimes!N$2:'laptimes'!N36),"")</f>
        <v>4.5131793981481476E-2</v>
      </c>
      <c r="O36" s="3">
        <f>IF(laptimes!O36&lt;&gt;"",SUM(laptimes!O$2:'laptimes'!O36),"")</f>
        <v>4.3762523148148158E-2</v>
      </c>
      <c r="P36" s="3">
        <f>IF(laptimes!P36&lt;&gt;"",SUM(laptimes!P$2:'laptimes'!P36),"")</f>
        <v>4.3686759259259259E-2</v>
      </c>
      <c r="Q36" s="3">
        <f>IF(laptimes!Q36&lt;&gt;"",SUM(laptimes!Q$2:'laptimes'!Q36),"")</f>
        <v>4.4373807870370374E-2</v>
      </c>
      <c r="R36" s="3">
        <f>IF(laptimes!R36&lt;&gt;"",SUM(laptimes!R$2:'laptimes'!R36),"")</f>
        <v>4.5384467592592591E-2</v>
      </c>
      <c r="S36" s="3">
        <f>IF(laptimes!S36&lt;&gt;"",SUM(laptimes!S$2:'laptimes'!S36),"")</f>
        <v>4.3665659722222215E-2</v>
      </c>
      <c r="T36" s="3">
        <f>IF(laptimes!T36&lt;&gt;"",SUM(laptimes!T$2:'laptimes'!T36),"")</f>
        <v>4.5711539351851849E-2</v>
      </c>
      <c r="U36" s="3">
        <f>IF(laptimes!U36&lt;&gt;"",SUM(laptimes!U$2:'laptimes'!U36),"")</f>
        <v>4.480146990740741E-2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4.5588344907407402E-2</v>
      </c>
      <c r="D37" s="3">
        <f>IF(laptimes!D37&lt;&gt;"",SUM(laptimes!D$2:'laptimes'!D37),"")</f>
        <v>4.4933090277777782E-2</v>
      </c>
      <c r="E37" s="3">
        <f>IF(laptimes!E37&lt;&gt;"",SUM(laptimes!E$2:'laptimes'!E37),"")</f>
        <v>4.5931539351851867E-2</v>
      </c>
      <c r="F37" s="3">
        <f>IF(laptimes!F37&lt;&gt;"",SUM(laptimes!F$2:'laptimes'!F37),"")</f>
        <v>4.6499606481481486E-2</v>
      </c>
      <c r="G37" s="3">
        <f>IF(laptimes!G37&lt;&gt;"",SUM(laptimes!G$2:'laptimes'!G37),"")</f>
        <v>4.5237731481481476E-2</v>
      </c>
      <c r="H37" s="3">
        <f>IF(laptimes!H37&lt;&gt;"",SUM(laptimes!H$2:'laptimes'!H37),"")</f>
        <v>4.5583541666666672E-2</v>
      </c>
      <c r="I37" s="3">
        <f>IF(laptimes!I37&lt;&gt;"",SUM(laptimes!I$2:'laptimes'!I37),"")</f>
        <v>4.5216770833333336E-2</v>
      </c>
      <c r="J37" s="3">
        <f>IF(laptimes!J37&lt;&gt;"",SUM(laptimes!J$2:'laptimes'!J37),"")</f>
        <v>4.5854583333333331E-2</v>
      </c>
      <c r="K37" s="3">
        <f>IF(laptimes!K37&lt;&gt;"",SUM(laptimes!K$2:'laptimes'!K37),"")</f>
        <v>4.6079953703703699E-2</v>
      </c>
      <c r="L37" s="3">
        <f>IF(laptimes!L37&lt;&gt;"",SUM(laptimes!L$2:'laptimes'!L37),"")</f>
        <v>4.602290509259261E-2</v>
      </c>
      <c r="M37" s="3" t="str">
        <f>IF(laptimes!M37&lt;&gt;"",SUM(laptimes!M$2:'laptimes'!M37),"")</f>
        <v/>
      </c>
      <c r="N37" s="3">
        <f>IF(laptimes!N37&lt;&gt;"",SUM(laptimes!N$2:'laptimes'!N37),"")</f>
        <v>4.6381041666666664E-2</v>
      </c>
      <c r="O37" s="3">
        <f>IF(laptimes!O37&lt;&gt;"",SUM(laptimes!O$2:'laptimes'!O37),"")</f>
        <v>4.4979062500000007E-2</v>
      </c>
      <c r="P37" s="3">
        <f>IF(laptimes!P37&lt;&gt;"",SUM(laptimes!P$2:'laptimes'!P37),"")</f>
        <v>4.4908078703703704E-2</v>
      </c>
      <c r="Q37" s="3">
        <f>IF(laptimes!Q37&lt;&gt;"",SUM(laptimes!Q$2:'laptimes'!Q37),"")</f>
        <v>4.5610208333333339E-2</v>
      </c>
      <c r="R37" s="3">
        <f>IF(laptimes!R37&lt;&gt;"",SUM(laptimes!R$2:'laptimes'!R37),"")</f>
        <v>4.6632002314814812E-2</v>
      </c>
      <c r="S37" s="3">
        <f>IF(laptimes!S37&lt;&gt;"",SUM(laptimes!S$2:'laptimes'!S37),"")</f>
        <v>4.4890254629629624E-2</v>
      </c>
      <c r="T37" s="3">
        <f>IF(laptimes!T37&lt;&gt;"",SUM(laptimes!T$2:'laptimes'!T37),"")</f>
        <v>4.6969062499999999E-2</v>
      </c>
      <c r="U37" s="3">
        <f>IF(laptimes!U37&lt;&gt;"",SUM(laptimes!U$2:'laptimes'!U37),"")</f>
        <v>4.604184027777778E-2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4.6826481481481476E-2</v>
      </c>
      <c r="D38" s="3">
        <f>IF(laptimes!D38&lt;&gt;"",SUM(laptimes!D$2:'laptimes'!D38),"")</f>
        <v>4.615336805555556E-2</v>
      </c>
      <c r="E38" s="3">
        <f>IF(laptimes!E38&lt;&gt;"",SUM(laptimes!E$2:'laptimes'!E38),"")</f>
        <v>4.7179803240740753E-2</v>
      </c>
      <c r="F38" s="3">
        <f>IF(laptimes!F38&lt;&gt;"",SUM(laptimes!F$2:'laptimes'!F38),"")</f>
        <v>4.7759537037037038E-2</v>
      </c>
      <c r="G38" s="3">
        <f>IF(laptimes!G38&lt;&gt;"",SUM(laptimes!G$2:'laptimes'!G38),"")</f>
        <v>4.6466944444444436E-2</v>
      </c>
      <c r="H38" s="3">
        <f>IF(laptimes!H38&lt;&gt;"",SUM(laptimes!H$2:'laptimes'!H38),"")</f>
        <v>4.6820243055555558E-2</v>
      </c>
      <c r="I38" s="3">
        <f>IF(laptimes!I38&lt;&gt;"",SUM(laptimes!I$2:'laptimes'!I38),"")</f>
        <v>4.6438703703703704E-2</v>
      </c>
      <c r="J38" s="3">
        <f>IF(laptimes!J38&lt;&gt;"",SUM(laptimes!J$2:'laptimes'!J38),"")</f>
        <v>4.7090370370370366E-2</v>
      </c>
      <c r="K38" s="3">
        <f>IF(laptimes!K38&lt;&gt;"",SUM(laptimes!K$2:'laptimes'!K38),"")</f>
        <v>4.7325428240740736E-2</v>
      </c>
      <c r="L38" s="3">
        <f>IF(laptimes!L38&lt;&gt;"",SUM(laptimes!L$2:'laptimes'!L38),"")</f>
        <v>4.727824074074076E-2</v>
      </c>
      <c r="M38" s="3" t="str">
        <f>IF(laptimes!M38&lt;&gt;"",SUM(laptimes!M$2:'laptimes'!M38),"")</f>
        <v/>
      </c>
      <c r="N38" s="3">
        <f>IF(laptimes!N38&lt;&gt;"",SUM(laptimes!N$2:'laptimes'!N38),"")</f>
        <v>4.7624814814814814E-2</v>
      </c>
      <c r="O38" s="3">
        <f>IF(laptimes!O38&lt;&gt;"",SUM(laptimes!O$2:'laptimes'!O38),"")</f>
        <v>4.6196296296296305E-2</v>
      </c>
      <c r="P38" s="3">
        <f>IF(laptimes!P38&lt;&gt;"",SUM(laptimes!P$2:'laptimes'!P38),"")</f>
        <v>4.6130578703703705E-2</v>
      </c>
      <c r="Q38" s="3">
        <f>IF(laptimes!Q38&lt;&gt;"",SUM(laptimes!Q$2:'laptimes'!Q38),"")</f>
        <v>4.6846145833333339E-2</v>
      </c>
      <c r="R38" s="3">
        <f>IF(laptimes!R38&lt;&gt;"",SUM(laptimes!R$2:'laptimes'!R38),"")</f>
        <v>4.7879074074074074E-2</v>
      </c>
      <c r="S38" s="3">
        <f>IF(laptimes!S38&lt;&gt;"",SUM(laptimes!S$2:'laptimes'!S38),"")</f>
        <v>4.6108599537037033E-2</v>
      </c>
      <c r="T38" s="3">
        <f>IF(laptimes!T38&lt;&gt;"",SUM(laptimes!T$2:'laptimes'!T38),"")</f>
        <v>4.8233379629629626E-2</v>
      </c>
      <c r="U38" s="3">
        <f>IF(laptimes!U38&lt;&gt;"",SUM(laptimes!U$2:'laptimes'!U38),"")</f>
        <v>4.7282847222222223E-2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4.8060706018518515E-2</v>
      </c>
      <c r="D39" s="3">
        <f>IF(laptimes!D39&lt;&gt;"",SUM(laptimes!D$2:'laptimes'!D39),"")</f>
        <v>4.7377673611111115E-2</v>
      </c>
      <c r="E39" s="3">
        <f>IF(laptimes!E39&lt;&gt;"",SUM(laptimes!E$2:'laptimes'!E39),"")</f>
        <v>4.8421087962962975E-2</v>
      </c>
      <c r="F39" s="3">
        <f>IF(laptimes!F39&lt;&gt;"",SUM(laptimes!F$2:'laptimes'!F39),"")</f>
        <v>4.9404525462962964E-2</v>
      </c>
      <c r="G39" s="3">
        <f>IF(laptimes!G39&lt;&gt;"",SUM(laptimes!G$2:'laptimes'!G39),"")</f>
        <v>4.7698229166666661E-2</v>
      </c>
      <c r="H39" s="3">
        <f>IF(laptimes!H39&lt;&gt;"",SUM(laptimes!H$2:'laptimes'!H39),"")</f>
        <v>4.8052754629629629E-2</v>
      </c>
      <c r="I39" s="3">
        <f>IF(laptimes!I39&lt;&gt;"",SUM(laptimes!I$2:'laptimes'!I39),"")</f>
        <v>4.7682175925925926E-2</v>
      </c>
      <c r="J39" s="3">
        <f>IF(laptimes!J39&lt;&gt;"",SUM(laptimes!J$2:'laptimes'!J39),"")</f>
        <v>4.8317326388888887E-2</v>
      </c>
      <c r="K39" s="3">
        <f>IF(laptimes!K39&lt;&gt;"",SUM(laptimes!K$2:'laptimes'!K39),"")</f>
        <v>4.8632060185185177E-2</v>
      </c>
      <c r="L39" s="3">
        <f>IF(laptimes!L39&lt;&gt;"",SUM(laptimes!L$2:'laptimes'!L39),"")</f>
        <v>4.8512928240740757E-2</v>
      </c>
      <c r="M39" s="3" t="str">
        <f>IF(laptimes!M39&lt;&gt;"",SUM(laptimes!M$2:'laptimes'!M39),"")</f>
        <v/>
      </c>
      <c r="N39" s="3">
        <f>IF(laptimes!N39&lt;&gt;"",SUM(laptimes!N$2:'laptimes'!N39),"")</f>
        <v>4.9011296296296296E-2</v>
      </c>
      <c r="O39" s="3">
        <f>IF(laptimes!O39&lt;&gt;"",SUM(laptimes!O$2:'laptimes'!O39),"")</f>
        <v>4.7416527777777787E-2</v>
      </c>
      <c r="P39" s="3">
        <f>IF(laptimes!P39&lt;&gt;"",SUM(laptimes!P$2:'laptimes'!P39),"")</f>
        <v>4.735042824074074E-2</v>
      </c>
      <c r="Q39" s="3">
        <f>IF(laptimes!Q39&lt;&gt;"",SUM(laptimes!Q$2:'laptimes'!Q39),"")</f>
        <v>4.8078356481481489E-2</v>
      </c>
      <c r="R39" s="3">
        <f>IF(laptimes!R39&lt;&gt;"",SUM(laptimes!R$2:'laptimes'!R39),"")</f>
        <v>4.9410925925925928E-2</v>
      </c>
      <c r="S39" s="3">
        <f>IF(laptimes!S39&lt;&gt;"",SUM(laptimes!S$2:'laptimes'!S39),"")</f>
        <v>4.7331041666666664E-2</v>
      </c>
      <c r="T39" s="3">
        <f>IF(laptimes!T39&lt;&gt;"",SUM(laptimes!T$2:'laptimes'!T39),"")</f>
        <v>4.9804502314814814E-2</v>
      </c>
      <c r="U39" s="3">
        <f>IF(laptimes!U39&lt;&gt;"",SUM(laptimes!U$2:'laptimes'!U39),"")</f>
        <v>4.8520162037037039E-2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4.9610671296296295E-2</v>
      </c>
      <c r="D40" s="3">
        <f>IF(laptimes!D40&lt;&gt;"",SUM(laptimes!D$2:'laptimes'!D40),"")</f>
        <v>4.8610648148148153E-2</v>
      </c>
      <c r="E40" s="3">
        <f>IF(laptimes!E40&lt;&gt;"",SUM(laptimes!E$2:'laptimes'!E40),"")</f>
        <v>5.0028379629629638E-2</v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>
        <f>IF(laptimes!H40&lt;&gt;"",SUM(laptimes!H$2:'laptimes'!H40),"")</f>
        <v>4.9566550925925927E-2</v>
      </c>
      <c r="I40" s="3">
        <f>IF(laptimes!I40&lt;&gt;"",SUM(laptimes!I$2:'laptimes'!I40),"")</f>
        <v>4.9055532407407405E-2</v>
      </c>
      <c r="J40" s="3">
        <f>IF(laptimes!J40&lt;&gt;"",SUM(laptimes!J$2:'laptimes'!J40),"")</f>
        <v>4.9902870370370368E-2</v>
      </c>
      <c r="K40" s="3">
        <f>IF(laptimes!K40&lt;&gt;"",SUM(laptimes!K$2:'laptimes'!K40),"")</f>
        <v>5.035859953703703E-2</v>
      </c>
      <c r="L40" s="3">
        <f>IF(laptimes!L40&lt;&gt;"",SUM(laptimes!L$2:'laptimes'!L40),"")</f>
        <v>5.017511574074076E-2</v>
      </c>
      <c r="M40" s="3" t="str">
        <f>IF(laptimes!M40&lt;&gt;"",SUM(laptimes!M$2:'laptimes'!M40),"")</f>
        <v/>
      </c>
      <c r="N40" s="3">
        <f>IF(laptimes!N40&lt;&gt;"",SUM(laptimes!N$2:'laptimes'!N40),"")</f>
        <v>5.0695127314814813E-2</v>
      </c>
      <c r="O40" s="3">
        <f>IF(laptimes!O40&lt;&gt;"",SUM(laptimes!O$2:'laptimes'!O40),"")</f>
        <v>4.8629421296296306E-2</v>
      </c>
      <c r="P40" s="3">
        <f>IF(laptimes!P40&lt;&gt;"",SUM(laptimes!P$2:'laptimes'!P40),"")</f>
        <v>4.8574363425925922E-2</v>
      </c>
      <c r="Q40" s="3">
        <f>IF(laptimes!Q40&lt;&gt;"",SUM(laptimes!Q$2:'laptimes'!Q40),"")</f>
        <v>4.9603032407407419E-2</v>
      </c>
      <c r="R40" s="3">
        <f>IF(laptimes!R40&lt;&gt;"",SUM(laptimes!R$2:'laptimes'!R40),"")</f>
        <v>5.1209328703703705E-2</v>
      </c>
      <c r="S40" s="3">
        <f>IF(laptimes!S40&lt;&gt;"",SUM(laptimes!S$2:'laptimes'!S40),"")</f>
        <v>4.854935185185185E-2</v>
      </c>
      <c r="T40" s="3">
        <f>IF(laptimes!T40&lt;&gt;"",SUM(laptimes!T$2:'laptimes'!T40),"")</f>
        <v>5.1376469907407407E-2</v>
      </c>
      <c r="U40" s="3">
        <f>IF(laptimes!U40&lt;&gt;"",SUM(laptimes!U$2:'laptimes'!U40),"")</f>
        <v>5.0182500000000005E-2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5.1358460648148148E-2</v>
      </c>
      <c r="D41" s="3">
        <f>IF(laptimes!D41&lt;&gt;"",SUM(laptimes!D$2:'laptimes'!D41),"")</f>
        <v>5.0286967592592595E-2</v>
      </c>
      <c r="E41" s="3">
        <f>IF(laptimes!E41&lt;&gt;"",SUM(laptimes!E$2:'laptimes'!E41),"")</f>
        <v>5.1555451388888895E-2</v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>
        <f>IF(laptimes!H41&lt;&gt;"",SUM(laptimes!H$2:'laptimes'!H41),"")</f>
        <v>5.1191759259259263E-2</v>
      </c>
      <c r="I41" s="3">
        <f>IF(laptimes!I41&lt;&gt;"",SUM(laptimes!I$2:'laptimes'!I41),"")</f>
        <v>5.0760289351851853E-2</v>
      </c>
      <c r="J41" s="3">
        <f>IF(laptimes!J41&lt;&gt;"",SUM(laptimes!J$2:'laptimes'!J41),"")</f>
        <v>5.143293981481481E-2</v>
      </c>
      <c r="K41" s="3">
        <f>IF(laptimes!K41&lt;&gt;"",SUM(laptimes!K$2:'laptimes'!K41),"")</f>
        <v>5.1909293981481475E-2</v>
      </c>
      <c r="L41" s="3">
        <f>IF(laptimes!L41&lt;&gt;"",SUM(laptimes!L$2:'laptimes'!L41),"")</f>
        <v>5.1635636574074092E-2</v>
      </c>
      <c r="M41" s="3" t="str">
        <f>IF(laptimes!M41&lt;&gt;"",SUM(laptimes!M$2:'laptimes'!M41),"")</f>
        <v/>
      </c>
      <c r="N41" s="3">
        <f>IF(laptimes!N41&lt;&gt;"",SUM(laptimes!N$2:'laptimes'!N41),"")</f>
        <v>5.2080624999999998E-2</v>
      </c>
      <c r="O41" s="3">
        <f>IF(laptimes!O41&lt;&gt;"",SUM(laptimes!O$2:'laptimes'!O41),"")</f>
        <v>5.0314467592592602E-2</v>
      </c>
      <c r="P41" s="3">
        <f>IF(laptimes!P41&lt;&gt;"",SUM(laptimes!P$2:'laptimes'!P41),"")</f>
        <v>5.023791666666666E-2</v>
      </c>
      <c r="Q41" s="3">
        <f>IF(laptimes!Q41&lt;&gt;"",SUM(laptimes!Q$2:'laptimes'!Q41),"")</f>
        <v>5.12182638888889E-2</v>
      </c>
      <c r="R41" s="3">
        <f>IF(laptimes!R41&lt;&gt;"",SUM(laptimes!R$2:'laptimes'!R41),"")</f>
        <v>5.2498171296296296E-2</v>
      </c>
      <c r="S41" s="3">
        <f>IF(laptimes!S41&lt;&gt;"",SUM(laptimes!S$2:'laptimes'!S41),"")</f>
        <v>5.0209224537037037E-2</v>
      </c>
      <c r="T41" s="3">
        <f>IF(laptimes!T41&lt;&gt;"",SUM(laptimes!T$2:'laptimes'!T41),"")</f>
        <v>5.2669710648148148E-2</v>
      </c>
      <c r="U41" s="3">
        <f>IF(laptimes!U41&lt;&gt;"",SUM(laptimes!U$2:'laptimes'!U41),"")</f>
        <v>5.1654201388888897E-2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5.2586817129629627E-2</v>
      </c>
      <c r="D42" s="3">
        <f>IF(laptimes!D42&lt;&gt;"",SUM(laptimes!D$2:'laptimes'!D42),"")</f>
        <v>5.1729745370370374E-2</v>
      </c>
      <c r="E42" s="3">
        <f>IF(laptimes!E42&lt;&gt;"",SUM(laptimes!E$2:'laptimes'!E42),"")</f>
        <v>5.2800509259259269E-2</v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>
        <f>IF(laptimes!H42&lt;&gt;"",SUM(laptimes!H$2:'laptimes'!H42),"")</f>
        <v>5.2428414351851853E-2</v>
      </c>
      <c r="I42" s="3">
        <f>IF(laptimes!I42&lt;&gt;"",SUM(laptimes!I$2:'laptimes'!I42),"")</f>
        <v>5.209510416666667E-2</v>
      </c>
      <c r="J42" s="3">
        <f>IF(laptimes!J42&lt;&gt;"",SUM(laptimes!J$2:'laptimes'!J42),"")</f>
        <v>5.2678298611111105E-2</v>
      </c>
      <c r="K42" s="3">
        <f>IF(laptimes!K42&lt;&gt;"",SUM(laptimes!K$2:'laptimes'!K42),"")</f>
        <v>5.3145624999999995E-2</v>
      </c>
      <c r="L42" s="3">
        <f>IF(laptimes!L42&lt;&gt;"",SUM(laptimes!L$2:'laptimes'!L42),"")</f>
        <v>5.2880243055555574E-2</v>
      </c>
      <c r="M42" s="3" t="str">
        <f>IF(laptimes!M42&lt;&gt;"",SUM(laptimes!M$2:'laptimes'!M42),"")</f>
        <v/>
      </c>
      <c r="N42" s="3">
        <f>IF(laptimes!N42&lt;&gt;"",SUM(laptimes!N$2:'laptimes'!N42),"")</f>
        <v>5.3363506944444444E-2</v>
      </c>
      <c r="O42" s="3">
        <f>IF(laptimes!O42&lt;&gt;"",SUM(laptimes!O$2:'laptimes'!O42),"")</f>
        <v>5.1756076388888898E-2</v>
      </c>
      <c r="P42" s="3">
        <f>IF(laptimes!P42&lt;&gt;"",SUM(laptimes!P$2:'laptimes'!P42),"")</f>
        <v>5.169854166666666E-2</v>
      </c>
      <c r="Q42" s="3">
        <f>IF(laptimes!Q42&lt;&gt;"",SUM(laptimes!Q$2:'laptimes'!Q42),"")</f>
        <v>5.2461458333333343E-2</v>
      </c>
      <c r="R42" s="3">
        <f>IF(laptimes!R42&lt;&gt;"",SUM(laptimes!R$2:'laptimes'!R42),"")</f>
        <v>5.3753831018518515E-2</v>
      </c>
      <c r="S42" s="3">
        <f>IF(laptimes!S42&lt;&gt;"",SUM(laptimes!S$2:'laptimes'!S42),"")</f>
        <v>5.1657349537037038E-2</v>
      </c>
      <c r="T42" s="3">
        <f>IF(laptimes!T42&lt;&gt;"",SUM(laptimes!T$2:'laptimes'!T42),"")</f>
        <v>5.3967974537037035E-2</v>
      </c>
      <c r="U42" s="3">
        <f>IF(laptimes!U42&lt;&gt;"",SUM(laptimes!U$2:'laptimes'!U42),"")</f>
        <v>5.2900173611111122E-2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5.380957175925926E-2</v>
      </c>
      <c r="D43" s="3">
        <f>IF(laptimes!D43&lt;&gt;"",SUM(laptimes!D$2:'laptimes'!D43),"")</f>
        <v>5.2944375000000002E-2</v>
      </c>
      <c r="E43" s="3">
        <f>IF(laptimes!E43&lt;&gt;"",SUM(laptimes!E$2:'laptimes'!E43),"")</f>
        <v>5.4038449074074082E-2</v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>
        <f>IF(laptimes!H43&lt;&gt;"",SUM(laptimes!H$2:'laptimes'!H43),"")</f>
        <v>5.3655729166666666E-2</v>
      </c>
      <c r="I43" s="3">
        <f>IF(laptimes!I43&lt;&gt;"",SUM(laptimes!I$2:'laptimes'!I43),"")</f>
        <v>5.3319513888888892E-2</v>
      </c>
      <c r="J43" s="3">
        <f>IF(laptimes!J43&lt;&gt;"",SUM(laptimes!J$2:'laptimes'!J43),"")</f>
        <v>5.391229166666666E-2</v>
      </c>
      <c r="K43" s="3">
        <f>IF(laptimes!K43&lt;&gt;"",SUM(laptimes!K$2:'laptimes'!K43),"")</f>
        <v>5.4380370370370364E-2</v>
      </c>
      <c r="L43" s="3">
        <f>IF(laptimes!L43&lt;&gt;"",SUM(laptimes!L$2:'laptimes'!L43),"")</f>
        <v>5.41321064814815E-2</v>
      </c>
      <c r="M43" s="3" t="str">
        <f>IF(laptimes!M43&lt;&gt;"",SUM(laptimes!M$2:'laptimes'!M43),"")</f>
        <v/>
      </c>
      <c r="N43" s="3">
        <f>IF(laptimes!N43&lt;&gt;"",SUM(laptimes!N$2:'laptimes'!N43),"")</f>
        <v>5.4610694444444441E-2</v>
      </c>
      <c r="O43" s="3">
        <f>IF(laptimes!O43&lt;&gt;"",SUM(laptimes!O$2:'laptimes'!O43),"")</f>
        <v>5.2984212962962969E-2</v>
      </c>
      <c r="P43" s="3">
        <f>IF(laptimes!P43&lt;&gt;"",SUM(laptimes!P$2:'laptimes'!P43),"")</f>
        <v>5.2917175925925916E-2</v>
      </c>
      <c r="Q43" s="3">
        <f>IF(laptimes!Q43&lt;&gt;"",SUM(laptimes!Q$2:'laptimes'!Q43),"")</f>
        <v>5.3689756944444451E-2</v>
      </c>
      <c r="R43" s="3">
        <f>IF(laptimes!R43&lt;&gt;"",SUM(laptimes!R$2:'laptimes'!R43),"")</f>
        <v>5.4995162037037033E-2</v>
      </c>
      <c r="S43" s="3">
        <f>IF(laptimes!S43&lt;&gt;"",SUM(laptimes!S$2:'laptimes'!S43),"")</f>
        <v>5.2884120370370373E-2</v>
      </c>
      <c r="T43" s="3">
        <f>IF(laptimes!T43&lt;&gt;"",SUM(laptimes!T$2:'laptimes'!T43),"")</f>
        <v>5.5301666666666666E-2</v>
      </c>
      <c r="U43" s="3">
        <f>IF(laptimes!U43&lt;&gt;"",SUM(laptimes!U$2:'laptimes'!U43),"")</f>
        <v>5.4183182870370383E-2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5.5029409722222221E-2</v>
      </c>
      <c r="D44" s="3">
        <f>IF(laptimes!D44&lt;&gt;"",SUM(laptimes!D$2:'laptimes'!D44),"")</f>
        <v>5.4166574074074075E-2</v>
      </c>
      <c r="E44" s="3">
        <f>IF(laptimes!E44&lt;&gt;"",SUM(laptimes!E$2:'laptimes'!E44),"")</f>
        <v>5.5277800925925935E-2</v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>
        <f>IF(laptimes!H44&lt;&gt;"",SUM(laptimes!H$2:'laptimes'!H44),"")</f>
        <v>5.4879745370370367E-2</v>
      </c>
      <c r="I44" s="3">
        <f>IF(laptimes!I44&lt;&gt;"",SUM(laptimes!I$2:'laptimes'!I44),"")</f>
        <v>5.4540173611111117E-2</v>
      </c>
      <c r="J44" s="3">
        <f>IF(laptimes!J44&lt;&gt;"",SUM(laptimes!J$2:'laptimes'!J44),"")</f>
        <v>5.5144155092592587E-2</v>
      </c>
      <c r="K44" s="3">
        <f>IF(laptimes!K44&lt;&gt;"",SUM(laptimes!K$2:'laptimes'!K44),"")</f>
        <v>5.5615914351851842E-2</v>
      </c>
      <c r="L44" s="3">
        <f>IF(laptimes!L44&lt;&gt;"",SUM(laptimes!L$2:'laptimes'!L44),"")</f>
        <v>5.5378020833333354E-2</v>
      </c>
      <c r="M44" s="3" t="str">
        <f>IF(laptimes!M44&lt;&gt;"",SUM(laptimes!M$2:'laptimes'!M44),"")</f>
        <v/>
      </c>
      <c r="N44" s="3">
        <f>IF(laptimes!N44&lt;&gt;"",SUM(laptimes!N$2:'laptimes'!N44),"")</f>
        <v>5.5853831018518513E-2</v>
      </c>
      <c r="O44" s="3">
        <f>IF(laptimes!O44&lt;&gt;"",SUM(laptimes!O$2:'laptimes'!O44),"")</f>
        <v>5.4207662037037044E-2</v>
      </c>
      <c r="P44" s="3">
        <f>IF(laptimes!P44&lt;&gt;"",SUM(laptimes!P$2:'laptimes'!P44),"")</f>
        <v>5.4132824074074062E-2</v>
      </c>
      <c r="Q44" s="3">
        <f>IF(laptimes!Q44&lt;&gt;"",SUM(laptimes!Q$2:'laptimes'!Q44),"")</f>
        <v>5.4914375000000008E-2</v>
      </c>
      <c r="R44" s="3">
        <f>IF(laptimes!R44&lt;&gt;"",SUM(laptimes!R$2:'laptimes'!R44),"")</f>
        <v>5.6242743055555551E-2</v>
      </c>
      <c r="S44" s="3">
        <f>IF(laptimes!S44&lt;&gt;"",SUM(laptimes!S$2:'laptimes'!S44),"")</f>
        <v>5.4109189814814815E-2</v>
      </c>
      <c r="T44" s="3">
        <f>IF(laptimes!T44&lt;&gt;"",SUM(laptimes!T$2:'laptimes'!T44),"")</f>
        <v>5.6778587962962965E-2</v>
      </c>
      <c r="U44" s="3">
        <f>IF(laptimes!U44&lt;&gt;"",SUM(laptimes!U$2:'laptimes'!U44),"")</f>
        <v>5.5412326388888905E-2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5.6262210648148146E-2</v>
      </c>
      <c r="D45" s="3">
        <f>IF(laptimes!D45&lt;&gt;"",SUM(laptimes!D$2:'laptimes'!D45),"")</f>
        <v>5.5379930555555554E-2</v>
      </c>
      <c r="E45" s="3">
        <f>IF(laptimes!E45&lt;&gt;"",SUM(laptimes!E$2:'laptimes'!E45),"")</f>
        <v>5.6521238425925935E-2</v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>
        <f>IF(laptimes!H45&lt;&gt;"",SUM(laptimes!H$2:'laptimes'!H45),"")</f>
        <v>5.6103483796296295E-2</v>
      </c>
      <c r="I45" s="3">
        <f>IF(laptimes!I45&lt;&gt;"",SUM(laptimes!I$2:'laptimes'!I45),"")</f>
        <v>5.5750243055555565E-2</v>
      </c>
      <c r="J45" s="3">
        <f>IF(laptimes!J45&lt;&gt;"",SUM(laptimes!J$2:'laptimes'!J45),"")</f>
        <v>5.6373912037037031E-2</v>
      </c>
      <c r="K45" s="3">
        <f>IF(laptimes!K45&lt;&gt;"",SUM(laptimes!K$2:'laptimes'!K45),"")</f>
        <v>5.6852754629629618E-2</v>
      </c>
      <c r="L45" s="3">
        <f>IF(laptimes!L45&lt;&gt;"",SUM(laptimes!L$2:'laptimes'!L45),"")</f>
        <v>5.6623020833333357E-2</v>
      </c>
      <c r="M45" s="3" t="str">
        <f>IF(laptimes!M45&lt;&gt;"",SUM(laptimes!M$2:'laptimes'!M45),"")</f>
        <v/>
      </c>
      <c r="N45" s="3">
        <f>IF(laptimes!N45&lt;&gt;"",SUM(laptimes!N$2:'laptimes'!N45),"")</f>
        <v>5.7098055555555548E-2</v>
      </c>
      <c r="O45" s="3">
        <f>IF(laptimes!O45&lt;&gt;"",SUM(laptimes!O$2:'laptimes'!O45),"")</f>
        <v>5.5428657407407413E-2</v>
      </c>
      <c r="P45" s="3">
        <f>IF(laptimes!P45&lt;&gt;"",SUM(laptimes!P$2:'laptimes'!P45),"")</f>
        <v>5.5343287037037024E-2</v>
      </c>
      <c r="Q45" s="3">
        <f>IF(laptimes!Q45&lt;&gt;"",SUM(laptimes!Q$2:'laptimes'!Q45),"")</f>
        <v>5.6143425925925937E-2</v>
      </c>
      <c r="R45" s="3">
        <f>IF(laptimes!R45&lt;&gt;"",SUM(laptimes!R$2:'laptimes'!R45),"")</f>
        <v>5.7524768518518517E-2</v>
      </c>
      <c r="S45" s="3">
        <f>IF(laptimes!S45&lt;&gt;"",SUM(laptimes!S$2:'laptimes'!S45),"")</f>
        <v>5.5318541666666665E-2</v>
      </c>
      <c r="T45" s="3">
        <f>IF(laptimes!T45&lt;&gt;"",SUM(laptimes!T$2:'laptimes'!T45),"")</f>
        <v>5.8029629629629632E-2</v>
      </c>
      <c r="U45" s="3">
        <f>IF(laptimes!U45&lt;&gt;"",SUM(laptimes!U$2:'laptimes'!U45),"")</f>
        <v>5.6674664351851867E-2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5.7496932870370367E-2</v>
      </c>
      <c r="D46" s="3">
        <f>IF(laptimes!D46&lt;&gt;"",SUM(laptimes!D$2:'laptimes'!D46),"")</f>
        <v>5.6601678240740742E-2</v>
      </c>
      <c r="E46" s="3">
        <f>IF(laptimes!E46&lt;&gt;"",SUM(laptimes!E$2:'laptimes'!E46),"")</f>
        <v>5.7796076388888895E-2</v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>
        <f>IF(laptimes!H46&lt;&gt;"",SUM(laptimes!H$2:'laptimes'!H46),"")</f>
        <v>5.7331030092592591E-2</v>
      </c>
      <c r="I46" s="3">
        <f>IF(laptimes!I46&lt;&gt;"",SUM(laptimes!I$2:'laptimes'!I46),"")</f>
        <v>5.698398148148149E-2</v>
      </c>
      <c r="J46" s="3">
        <f>IF(laptimes!J46&lt;&gt;"",SUM(laptimes!J$2:'laptimes'!J46),"")</f>
        <v>5.7606111111111108E-2</v>
      </c>
      <c r="K46" s="3">
        <f>IF(laptimes!K46&lt;&gt;"",SUM(laptimes!K$2:'laptimes'!K46),"")</f>
        <v>5.8098946759259244E-2</v>
      </c>
      <c r="L46" s="3">
        <f>IF(laptimes!L46&lt;&gt;"",SUM(laptimes!L$2:'laptimes'!L46),"")</f>
        <v>5.785200231481484E-2</v>
      </c>
      <c r="M46" s="3" t="str">
        <f>IF(laptimes!M46&lt;&gt;"",SUM(laptimes!M$2:'laptimes'!M46),"")</f>
        <v/>
      </c>
      <c r="N46" s="3">
        <f>IF(laptimes!N46&lt;&gt;"",SUM(laptimes!N$2:'laptimes'!N46),"")</f>
        <v>5.8345011574074068E-2</v>
      </c>
      <c r="O46" s="3">
        <f>IF(laptimes!O46&lt;&gt;"",SUM(laptimes!O$2:'laptimes'!O46),"")</f>
        <v>5.6653101851851857E-2</v>
      </c>
      <c r="P46" s="3">
        <f>IF(laptimes!P46&lt;&gt;"",SUM(laptimes!P$2:'laptimes'!P46),"")</f>
        <v>5.6554201388888878E-2</v>
      </c>
      <c r="Q46" s="3">
        <f>IF(laptimes!Q46&lt;&gt;"",SUM(laptimes!Q$2:'laptimes'!Q46),"")</f>
        <v>5.7370277777777791E-2</v>
      </c>
      <c r="R46" s="3">
        <f>IF(laptimes!R46&lt;&gt;"",SUM(laptimes!R$2:'laptimes'!R46),"")</f>
        <v>5.8778599537037034E-2</v>
      </c>
      <c r="S46" s="3">
        <f>IF(laptimes!S46&lt;&gt;"",SUM(laptimes!S$2:'laptimes'!S46),"")</f>
        <v>5.6532337962962961E-2</v>
      </c>
      <c r="T46" s="3">
        <f>IF(laptimes!T46&lt;&gt;"",SUM(laptimes!T$2:'laptimes'!T46),"")</f>
        <v>5.9276261574074077E-2</v>
      </c>
      <c r="U46" s="3">
        <f>IF(laptimes!U46&lt;&gt;"",SUM(laptimes!U$2:'laptimes'!U46),"")</f>
        <v>5.7901157407407422E-2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5.8746331018518512E-2</v>
      </c>
      <c r="D47" s="3">
        <f>IF(laptimes!D47&lt;&gt;"",SUM(laptimes!D$2:'laptimes'!D47),"")</f>
        <v>5.7812662037037041E-2</v>
      </c>
      <c r="E47" s="3">
        <f>IF(laptimes!E47&lt;&gt;"",SUM(laptimes!E$2:'laptimes'!E47),"")</f>
        <v>5.9050219907407414E-2</v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>
        <f>IF(laptimes!H47&lt;&gt;"",SUM(laptimes!H$2:'laptimes'!H47),"")</f>
        <v>5.8553958333333329E-2</v>
      </c>
      <c r="I47" s="3">
        <f>IF(laptimes!I47&lt;&gt;"",SUM(laptimes!I$2:'laptimes'!I47),"")</f>
        <v>5.8211238425925932E-2</v>
      </c>
      <c r="J47" s="3">
        <f>IF(laptimes!J47&lt;&gt;"",SUM(laptimes!J$2:'laptimes'!J47),"")</f>
        <v>5.8837037037037035E-2</v>
      </c>
      <c r="K47" s="3">
        <f>IF(laptimes!K47&lt;&gt;"",SUM(laptimes!K$2:'laptimes'!K47),"")</f>
        <v>5.9345891203703691E-2</v>
      </c>
      <c r="L47" s="3">
        <f>IF(laptimes!L47&lt;&gt;"",SUM(laptimes!L$2:'laptimes'!L47),"")</f>
        <v>5.910686342592595E-2</v>
      </c>
      <c r="M47" s="3" t="str">
        <f>IF(laptimes!M47&lt;&gt;"",SUM(laptimes!M$2:'laptimes'!M47),"")</f>
        <v/>
      </c>
      <c r="N47" s="3">
        <f>IF(laptimes!N47&lt;&gt;"",SUM(laptimes!N$2:'laptimes'!N47),"")</f>
        <v>5.9600370370370366E-2</v>
      </c>
      <c r="O47" s="3">
        <f>IF(laptimes!O47&lt;&gt;"",SUM(laptimes!O$2:'laptimes'!O47),"")</f>
        <v>5.7867650462962966E-2</v>
      </c>
      <c r="P47" s="3">
        <f>IF(laptimes!P47&lt;&gt;"",SUM(laptimes!P$2:'laptimes'!P47),"")</f>
        <v>5.7768159722222212E-2</v>
      </c>
      <c r="Q47" s="3">
        <f>IF(laptimes!Q47&lt;&gt;"",SUM(laptimes!Q$2:'laptimes'!Q47),"")</f>
        <v>5.8595972222222237E-2</v>
      </c>
      <c r="R47" s="3">
        <f>IF(laptimes!R47&lt;&gt;"",SUM(laptimes!R$2:'laptimes'!R47),"")</f>
        <v>6.0037870370370366E-2</v>
      </c>
      <c r="S47" s="3">
        <f>IF(laptimes!S47&lt;&gt;"",SUM(laptimes!S$2:'laptimes'!S47),"")</f>
        <v>5.7752395833333331E-2</v>
      </c>
      <c r="T47" s="3">
        <f>IF(laptimes!T47&lt;&gt;"",SUM(laptimes!T$2:'laptimes'!T47),"")</f>
        <v>6.0531388888888892E-2</v>
      </c>
      <c r="U47" s="3">
        <f>IF(laptimes!U47&lt;&gt;"",SUM(laptimes!U$2:'laptimes'!U47),"")</f>
        <v>5.9127650462962977E-2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5.9988240740740731E-2</v>
      </c>
      <c r="D48" s="3">
        <f>IF(laptimes!D48&lt;&gt;"",SUM(laptimes!D$2:'laptimes'!D48),"")</f>
        <v>5.903081018518519E-2</v>
      </c>
      <c r="E48" s="3">
        <f>IF(laptimes!E48&lt;&gt;"",SUM(laptimes!E$2:'laptimes'!E48),"")</f>
        <v>6.028335648148149E-2</v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>
        <f>IF(laptimes!H48&lt;&gt;"",SUM(laptimes!H$2:'laptimes'!H48),"")</f>
        <v>5.977592592592592E-2</v>
      </c>
      <c r="I48" s="3">
        <f>IF(laptimes!I48&lt;&gt;"",SUM(laptimes!I$2:'laptimes'!I48),"")</f>
        <v>5.9496111111111118E-2</v>
      </c>
      <c r="J48" s="3">
        <f>IF(laptimes!J48&lt;&gt;"",SUM(laptimes!J$2:'laptimes'!J48),"")</f>
        <v>6.0068703703703701E-2</v>
      </c>
      <c r="K48" s="3">
        <f>IF(laptimes!K48&lt;&gt;"",SUM(laptimes!K$2:'laptimes'!K48),"")</f>
        <v>6.0597407407407392E-2</v>
      </c>
      <c r="L48" s="3">
        <f>IF(laptimes!L48&lt;&gt;"",SUM(laptimes!L$2:'laptimes'!L48),"")</f>
        <v>6.0336342592592615E-2</v>
      </c>
      <c r="M48" s="3" t="str">
        <f>IF(laptimes!M48&lt;&gt;"",SUM(laptimes!M$2:'laptimes'!M48),"")</f>
        <v/>
      </c>
      <c r="N48" s="3">
        <f>IF(laptimes!N48&lt;&gt;"",SUM(laptimes!N$2:'laptimes'!N48),"")</f>
        <v>6.0853483796296293E-2</v>
      </c>
      <c r="O48" s="3">
        <f>IF(laptimes!O48&lt;&gt;"",SUM(laptimes!O$2:'laptimes'!O48),"")</f>
        <v>5.9095046296296298E-2</v>
      </c>
      <c r="P48" s="3">
        <f>IF(laptimes!P48&lt;&gt;"",SUM(laptimes!P$2:'laptimes'!P48),"")</f>
        <v>5.8983599537037024E-2</v>
      </c>
      <c r="Q48" s="3">
        <f>IF(laptimes!Q48&lt;&gt;"",SUM(laptimes!Q$2:'laptimes'!Q48),"")</f>
        <v>5.9829432870370382E-2</v>
      </c>
      <c r="R48" s="3">
        <f>IF(laptimes!R48&lt;&gt;"",SUM(laptimes!R$2:'laptimes'!R48),"")</f>
        <v>6.1307453703703697E-2</v>
      </c>
      <c r="S48" s="3">
        <f>IF(laptimes!S48&lt;&gt;"",SUM(laptimes!S$2:'laptimes'!S48),"")</f>
        <v>5.8966238425925924E-2</v>
      </c>
      <c r="T48" s="3">
        <f>IF(laptimes!T48&lt;&gt;"",SUM(laptimes!T$2:'laptimes'!T48),"")</f>
        <v>6.1792835648148151E-2</v>
      </c>
      <c r="U48" s="3">
        <f>IF(laptimes!U48&lt;&gt;"",SUM(laptimes!U$2:'laptimes'!U48),"")</f>
        <v>6.0358946759259277E-2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6.1230011574074067E-2</v>
      </c>
      <c r="D49" s="3">
        <f>IF(laptimes!D49&lt;&gt;"",SUM(laptimes!D$2:'laptimes'!D49),"")</f>
        <v>6.0247129629629637E-2</v>
      </c>
      <c r="E49" s="3">
        <f>IF(laptimes!E49&lt;&gt;"",SUM(laptimes!E$2:'laptimes'!E49),"")</f>
        <v>6.151575231481482E-2</v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>
        <f>IF(laptimes!H49&lt;&gt;"",SUM(laptimes!H$2:'laptimes'!H49),"")</f>
        <v>6.0999062499999993E-2</v>
      </c>
      <c r="I49" s="3">
        <f>IF(laptimes!I49&lt;&gt;"",SUM(laptimes!I$2:'laptimes'!I49),"")</f>
        <v>6.0923078703703712E-2</v>
      </c>
      <c r="J49" s="3">
        <f>IF(laptimes!J49&lt;&gt;"",SUM(laptimes!J$2:'laptimes'!J49),"")</f>
        <v>6.130569444444444E-2</v>
      </c>
      <c r="K49" s="3">
        <f>IF(laptimes!K49&lt;&gt;"",SUM(laptimes!K$2:'laptimes'!K49),"")</f>
        <v>6.1850787037037024E-2</v>
      </c>
      <c r="L49" s="3">
        <f>IF(laptimes!L49&lt;&gt;"",SUM(laptimes!L$2:'laptimes'!L49),"")</f>
        <v>6.1565902777777799E-2</v>
      </c>
      <c r="M49" s="3" t="str">
        <f>IF(laptimes!M49&lt;&gt;"",SUM(laptimes!M$2:'laptimes'!M49),"")</f>
        <v/>
      </c>
      <c r="N49" s="3">
        <f>IF(laptimes!N49&lt;&gt;"",SUM(laptimes!N$2:'laptimes'!N49),"")</f>
        <v>6.2113541666666661E-2</v>
      </c>
      <c r="O49" s="3">
        <f>IF(laptimes!O49&lt;&gt;"",SUM(laptimes!O$2:'laptimes'!O49),"")</f>
        <v>6.0315844907407407E-2</v>
      </c>
      <c r="P49" s="3">
        <f>IF(laptimes!P49&lt;&gt;"",SUM(laptimes!P$2:'laptimes'!P49),"")</f>
        <v>6.0189224537037025E-2</v>
      </c>
      <c r="Q49" s="3">
        <f>IF(laptimes!Q49&lt;&gt;"",SUM(laptimes!Q$2:'laptimes'!Q49),"")</f>
        <v>6.1060844907407416E-2</v>
      </c>
      <c r="R49" s="3">
        <f>IF(laptimes!R49&lt;&gt;"",SUM(laptimes!R$2:'laptimes'!R49),"")</f>
        <v>6.2596631944444439E-2</v>
      </c>
      <c r="S49" s="3">
        <f>IF(laptimes!S49&lt;&gt;"",SUM(laptimes!S$2:'laptimes'!S49),"")</f>
        <v>6.0180162037037035E-2</v>
      </c>
      <c r="T49" s="3">
        <f>IF(laptimes!T49&lt;&gt;"",SUM(laptimes!T$2:'laptimes'!T49),"")</f>
        <v>6.3067256944444441E-2</v>
      </c>
      <c r="U49" s="3">
        <f>IF(laptimes!U49&lt;&gt;"",SUM(laptimes!U$2:'laptimes'!U49),"")</f>
        <v>6.1586458333333351E-2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6.2472199074074065E-2</v>
      </c>
      <c r="D50" s="3">
        <f>IF(laptimes!D50&lt;&gt;"",SUM(laptimes!D$2:'laptimes'!D50),"")</f>
        <v>6.1465162037037044E-2</v>
      </c>
      <c r="E50" s="3">
        <f>IF(laptimes!E50&lt;&gt;"",SUM(laptimes!E$2:'laptimes'!E50),"")</f>
        <v>6.2750335648148151E-2</v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>
        <f>IF(laptimes!H50&lt;&gt;"",SUM(laptimes!H$2:'laptimes'!H50),"")</f>
        <v>6.2220405092592586E-2</v>
      </c>
      <c r="I50" s="3">
        <f>IF(laptimes!I50&lt;&gt;"",SUM(laptimes!I$2:'laptimes'!I50),"")</f>
        <v>6.218214120370371E-2</v>
      </c>
      <c r="J50" s="3">
        <f>IF(laptimes!J50&lt;&gt;"",SUM(laptimes!J$2:'laptimes'!J50),"")</f>
        <v>6.2533287037037033E-2</v>
      </c>
      <c r="K50" s="3">
        <f>IF(laptimes!K50&lt;&gt;"",SUM(laptimes!K$2:'laptimes'!K50),"")</f>
        <v>6.3102708333333327E-2</v>
      </c>
      <c r="L50" s="3">
        <f>IF(laptimes!L50&lt;&gt;"",SUM(laptimes!L$2:'laptimes'!L50),"")</f>
        <v>6.2789907407407433E-2</v>
      </c>
      <c r="M50" s="3" t="str">
        <f>IF(laptimes!M50&lt;&gt;"",SUM(laptimes!M$2:'laptimes'!M50),"")</f>
        <v/>
      </c>
      <c r="N50" s="3">
        <f>IF(laptimes!N50&lt;&gt;"",SUM(laptimes!N$2:'laptimes'!N50),"")</f>
        <v>6.3378703703703701E-2</v>
      </c>
      <c r="O50" s="3">
        <f>IF(laptimes!O50&lt;&gt;"",SUM(laptimes!O$2:'laptimes'!O50),"")</f>
        <v>6.1540104166666665E-2</v>
      </c>
      <c r="P50" s="3">
        <f>IF(laptimes!P50&lt;&gt;"",SUM(laptimes!P$2:'laptimes'!P50),"")</f>
        <v>6.1400289351851843E-2</v>
      </c>
      <c r="Q50" s="3">
        <f>IF(laptimes!Q50&lt;&gt;"",SUM(laptimes!Q$2:'laptimes'!Q50),"")</f>
        <v>6.2298136574074084E-2</v>
      </c>
      <c r="R50" s="3">
        <f>IF(laptimes!R50&lt;&gt;"",SUM(laptimes!R$2:'laptimes'!R50),"")</f>
        <v>6.3959236111111109E-2</v>
      </c>
      <c r="S50" s="3">
        <f>IF(laptimes!S50&lt;&gt;"",SUM(laptimes!S$2:'laptimes'!S50),"")</f>
        <v>6.1390752314814813E-2</v>
      </c>
      <c r="T50" s="3">
        <f>IF(laptimes!T50&lt;&gt;"",SUM(laptimes!T$2:'laptimes'!T50),"")</f>
        <v>6.4342291666666662E-2</v>
      </c>
      <c r="U50" s="3">
        <f>IF(laptimes!U50&lt;&gt;"",SUM(laptimes!U$2:'laptimes'!U50),"")</f>
        <v>6.2816134259259276E-2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6.3720011574074059E-2</v>
      </c>
      <c r="D51" s="3">
        <f>IF(laptimes!D51&lt;&gt;"",SUM(laptimes!D$2:'laptimes'!D51),"")</f>
        <v>6.2691157407407411E-2</v>
      </c>
      <c r="E51" s="3">
        <f>IF(laptimes!E51&lt;&gt;"",SUM(laptimes!E$2:'laptimes'!E51),"")</f>
        <v>6.3983796296296302E-2</v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>
        <f>IF(laptimes!H51&lt;&gt;"",SUM(laptimes!H$2:'laptimes'!H51),"")</f>
        <v>6.3454467592592587E-2</v>
      </c>
      <c r="I51" s="3">
        <f>IF(laptimes!I51&lt;&gt;"",SUM(laptimes!I$2:'laptimes'!I51),"")</f>
        <v>6.3374375000000011E-2</v>
      </c>
      <c r="J51" s="3">
        <f>IF(laptimes!J51&lt;&gt;"",SUM(laptimes!J$2:'laptimes'!J51),"")</f>
        <v>6.3761874999999996E-2</v>
      </c>
      <c r="K51" s="3">
        <f>IF(laptimes!K51&lt;&gt;"",SUM(laptimes!K$2:'laptimes'!K51),"")</f>
        <v>6.4365289351851845E-2</v>
      </c>
      <c r="L51" s="3">
        <f>IF(laptimes!L51&lt;&gt;"",SUM(laptimes!L$2:'laptimes'!L51),"")</f>
        <v>6.4015034722222253E-2</v>
      </c>
      <c r="M51" s="3" t="str">
        <f>IF(laptimes!M51&lt;&gt;"",SUM(laptimes!M$2:'laptimes'!M51),"")</f>
        <v/>
      </c>
      <c r="N51" s="3">
        <f>IF(laptimes!N51&lt;&gt;"",SUM(laptimes!N$2:'laptimes'!N51),"")</f>
        <v>6.4654224537037036E-2</v>
      </c>
      <c r="O51" s="3">
        <f>IF(laptimes!O51&lt;&gt;"",SUM(laptimes!O$2:'laptimes'!O51),"")</f>
        <v>6.277215277777777E-2</v>
      </c>
      <c r="P51" s="3">
        <f>IF(laptimes!P51&lt;&gt;"",SUM(laptimes!P$2:'laptimes'!P51),"")</f>
        <v>6.2612002314814813E-2</v>
      </c>
      <c r="Q51" s="3">
        <f>IF(laptimes!Q51&lt;&gt;"",SUM(laptimes!Q$2:'laptimes'!Q51),"")</f>
        <v>6.3536134259259275E-2</v>
      </c>
      <c r="R51" s="3" t="str">
        <f>IF(laptimes!R51&lt;&gt;"",SUM(laptimes!R$2:'laptimes'!R51),"")</f>
        <v/>
      </c>
      <c r="S51" s="3">
        <f>IF(laptimes!S51&lt;&gt;"",SUM(laptimes!S$2:'laptimes'!S51),"")</f>
        <v>6.2594733796296292E-2</v>
      </c>
      <c r="T51" s="3" t="str">
        <f>IF(laptimes!T51&lt;&gt;"",SUM(laptimes!T$2:'laptimes'!T51),"")</f>
        <v/>
      </c>
      <c r="U51" s="3">
        <f>IF(laptimes!U51&lt;&gt;"",SUM(laptimes!U$2:'laptimes'!U51),"")</f>
        <v>6.40438888888889E-2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6.4967708333333318E-2</v>
      </c>
      <c r="D52" s="3">
        <f>IF(laptimes!D52&lt;&gt;"",SUM(laptimes!D$2:'laptimes'!D52),"")</f>
        <v>6.3943067129629633E-2</v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>
        <f>IF(laptimes!H52&lt;&gt;"",SUM(laptimes!H$2:'laptimes'!H52),"")</f>
        <v>6.4691643518518513E-2</v>
      </c>
      <c r="I52" s="3">
        <f>IF(laptimes!I52&lt;&gt;"",SUM(laptimes!I$2:'laptimes'!I52),"")</f>
        <v>6.460704861111112E-2</v>
      </c>
      <c r="J52" s="3">
        <f>IF(laptimes!J52&lt;&gt;"",SUM(laptimes!J$2:'laptimes'!J52),"")</f>
        <v>6.5008773148148138E-2</v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6.4009664351851847E-2</v>
      </c>
      <c r="P52" s="3">
        <f>IF(laptimes!P52&lt;&gt;"",SUM(laptimes!P$2:'laptimes'!P52),"")</f>
        <v>6.3824837962962955E-2</v>
      </c>
      <c r="Q52" s="3">
        <f>IF(laptimes!Q52&lt;&gt;"",SUM(laptimes!Q$2:'laptimes'!Q52),"")</f>
        <v>6.4777407407407422E-2</v>
      </c>
      <c r="R52" s="3" t="str">
        <f>IF(laptimes!R52&lt;&gt;"",SUM(laptimes!R$2:'laptimes'!R52),"")</f>
        <v/>
      </c>
      <c r="S52" s="3">
        <f>IF(laptimes!S52&lt;&gt;"",SUM(laptimes!S$2:'laptimes'!S52),"")</f>
        <v>6.3807199074074075E-2</v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2.1944444444444442E-5</v>
      </c>
      <c r="D3" s="2">
        <f>IFERROR(HLOOKUP(lapchart!D3,totallaptimes!$1:$1048576,ROW()-1)-HLOOKUP(lapchart!C3,totallaptimes!$1:$1048576,ROW()-1),"")</f>
        <v>8.7268518518517774E-6</v>
      </c>
      <c r="E3" s="2">
        <f>IFERROR(HLOOKUP(lapchart!E3,totallaptimes!$1:$1048576,ROW()-1)-HLOOKUP(lapchart!D3,totallaptimes!$1:$1048576,ROW()-1),"")</f>
        <v>1.0381944444444588E-5</v>
      </c>
      <c r="F3" s="2">
        <f>IFERROR(HLOOKUP(lapchart!F3,totallaptimes!$1:$1048576,ROW()-1)-HLOOKUP(lapchart!E3,totallaptimes!$1:$1048576,ROW()-1),"")</f>
        <v>1.6944444444444429E-5</v>
      </c>
      <c r="G3" s="2">
        <f>IFERROR(HLOOKUP(lapchart!G3,totallaptimes!$1:$1048576,ROW()-1)-HLOOKUP(lapchart!F3,totallaptimes!$1:$1048576,ROW()-1),"")</f>
        <v>6.7129629629635729E-7</v>
      </c>
      <c r="H3" s="2">
        <f>IFERROR(HLOOKUP(lapchart!H3,totallaptimes!$1:$1048576,ROW()-1)-HLOOKUP(lapchart!G3,totallaptimes!$1:$1048576,ROW()-1),"")</f>
        <v>1.2395833333333226E-5</v>
      </c>
      <c r="I3" s="2">
        <f>IFERROR(HLOOKUP(lapchart!I3,totallaptimes!$1:$1048576,ROW()-1)-HLOOKUP(lapchart!H3,totallaptimes!$1:$1048576,ROW()-1),"")</f>
        <v>3.703703703704115E-7</v>
      </c>
      <c r="J3" s="2">
        <f>IFERROR(HLOOKUP(lapchart!J3,totallaptimes!$1:$1048576,ROW()-1)-HLOOKUP(lapchart!I3,totallaptimes!$1:$1048576,ROW()-1),"")</f>
        <v>1.7245370370370374E-5</v>
      </c>
      <c r="K3" s="2">
        <f>IFERROR(HLOOKUP(lapchart!K3,totallaptimes!$1:$1048576,ROW()-1)-HLOOKUP(lapchart!J3,totallaptimes!$1:$1048576,ROW()-1),"")</f>
        <v>6.8055555555556878E-6</v>
      </c>
      <c r="L3" s="2">
        <f>IFERROR(HLOOKUP(lapchart!L3,totallaptimes!$1:$1048576,ROW()-1)-HLOOKUP(lapchart!K3,totallaptimes!$1:$1048576,ROW()-1),"")</f>
        <v>2.7083333333330784E-6</v>
      </c>
      <c r="M3" s="2">
        <f>IFERROR(HLOOKUP(lapchart!M3,totallaptimes!$1:$1048576,ROW()-1)-HLOOKUP(lapchart!L3,totallaptimes!$1:$1048576,ROW()-1),"")</f>
        <v>1.1377314814814757E-5</v>
      </c>
      <c r="N3" s="2">
        <f>IFERROR(HLOOKUP(lapchart!N3,totallaptimes!$1:$1048576,ROW()-1)-HLOOKUP(lapchart!M3,totallaptimes!$1:$1048576,ROW()-1),"")</f>
        <v>1.017361111111119E-5</v>
      </c>
      <c r="O3" s="2">
        <f>IFERROR(HLOOKUP(lapchart!O3,totallaptimes!$1:$1048576,ROW()-1)-HLOOKUP(lapchart!N3,totallaptimes!$1:$1048576,ROW()-1),"")</f>
        <v>6.585648148147924E-6</v>
      </c>
      <c r="P3" s="2">
        <f>IFERROR(HLOOKUP(lapchart!P3,totallaptimes!$1:$1048576,ROW()-1)-HLOOKUP(lapchart!O3,totallaptimes!$1:$1048576,ROW()-1),"")</f>
        <v>8.1828703703708521E-6</v>
      </c>
      <c r="Q3" s="2">
        <f>IFERROR(HLOOKUP(lapchart!Q3,totallaptimes!$1:$1048576,ROW()-1)-HLOOKUP(lapchart!P3,totallaptimes!$1:$1048576,ROW()-1),"")</f>
        <v>1.947916666666656E-5</v>
      </c>
      <c r="R3" s="2">
        <f>IFERROR(HLOOKUP(lapchart!R3,totallaptimes!$1:$1048576,ROW()-1)-HLOOKUP(lapchart!Q3,totallaptimes!$1:$1048576,ROW()-1),"")</f>
        <v>1.1608796296296237E-5</v>
      </c>
      <c r="S3" s="2">
        <f>IFERROR(HLOOKUP(lapchart!S3,totallaptimes!$1:$1048576,ROW()-1)-HLOOKUP(lapchart!R3,totallaptimes!$1:$1048576,ROW()-1),"")</f>
        <v>1.7314814814814623E-5</v>
      </c>
      <c r="T3" s="2">
        <f>IFERROR(HLOOKUP(lapchart!T3,totallaptimes!$1:$1048576,ROW()-1)-HLOOKUP(lapchart!S3,totallaptimes!$1:$1048576,ROW()-1),"")</f>
        <v>6.0532407407411486E-6</v>
      </c>
      <c r="U3" s="2">
        <f>IFERROR(HLOOKUP(lapchart!U3,totallaptimes!$1:$1048576,ROW()-1)-HLOOKUP(lapchart!T3,totallaptimes!$1:$1048576,ROW()-1),"")</f>
        <v>2.9745370370370082E-6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2.4201388888889144E-5</v>
      </c>
      <c r="D4" s="2">
        <f>IFERROR(HLOOKUP(lapchart!D4,totallaptimes!$1:$1048576,ROW()-1)-HLOOKUP(lapchart!C4,totallaptimes!$1:$1048576,ROW()-1),"")</f>
        <v>3.0914351851851849E-5</v>
      </c>
      <c r="E4" s="2">
        <f>IFERROR(HLOOKUP(lapchart!E4,totallaptimes!$1:$1048576,ROW()-1)-HLOOKUP(lapchart!D4,totallaptimes!$1:$1048576,ROW()-1),"")</f>
        <v>1.5625000000000014E-5</v>
      </c>
      <c r="F4" s="2">
        <f>IFERROR(HLOOKUP(lapchart!F4,totallaptimes!$1:$1048576,ROW()-1)-HLOOKUP(lapchart!E4,totallaptimes!$1:$1048576,ROW()-1),"")</f>
        <v>6.3078703703700612E-6</v>
      </c>
      <c r="G4" s="2">
        <f>IFERROR(HLOOKUP(lapchart!G4,totallaptimes!$1:$1048576,ROW()-1)-HLOOKUP(lapchart!F4,totallaptimes!$1:$1048576,ROW()-1),"")</f>
        <v>1.8414351851851925E-5</v>
      </c>
      <c r="H4" s="2">
        <f>IFERROR(HLOOKUP(lapchart!H4,totallaptimes!$1:$1048576,ROW()-1)-HLOOKUP(lapchart!G4,totallaptimes!$1:$1048576,ROW()-1),"")</f>
        <v>1.3159722222222565E-5</v>
      </c>
      <c r="I4" s="2">
        <f>IFERROR(HLOOKUP(lapchart!I4,totallaptimes!$1:$1048576,ROW()-1)-HLOOKUP(lapchart!H4,totallaptimes!$1:$1048576,ROW()-1),"")</f>
        <v>6.4351851851848427E-6</v>
      </c>
      <c r="J4" s="2">
        <f>IFERROR(HLOOKUP(lapchart!J4,totallaptimes!$1:$1048576,ROW()-1)-HLOOKUP(lapchart!I4,totallaptimes!$1:$1048576,ROW()-1),"")</f>
        <v>1.043981481481512E-5</v>
      </c>
      <c r="K4" s="2">
        <f>IFERROR(HLOOKUP(lapchart!K4,totallaptimes!$1:$1048576,ROW()-1)-HLOOKUP(lapchart!J4,totallaptimes!$1:$1048576,ROW()-1),"")</f>
        <v>1.1805555555554834E-6</v>
      </c>
      <c r="L4" s="2">
        <f>IFERROR(HLOOKUP(lapchart!L4,totallaptimes!$1:$1048576,ROW()-1)-HLOOKUP(lapchart!K4,totallaptimes!$1:$1048576,ROW()-1),"")</f>
        <v>9.1898148148147375E-6</v>
      </c>
      <c r="M4" s="2">
        <f>IFERROR(HLOOKUP(lapchart!M4,totallaptimes!$1:$1048576,ROW()-1)-HLOOKUP(lapchart!L4,totallaptimes!$1:$1048576,ROW()-1),"")</f>
        <v>1.1817129629629417E-5</v>
      </c>
      <c r="N4" s="2">
        <f>IFERROR(HLOOKUP(lapchart!N4,totallaptimes!$1:$1048576,ROW()-1)-HLOOKUP(lapchart!M4,totallaptimes!$1:$1048576,ROW()-1),"")</f>
        <v>1.5636574074074164E-5</v>
      </c>
      <c r="O4" s="2">
        <f>IFERROR(HLOOKUP(lapchart!O4,totallaptimes!$1:$1048576,ROW()-1)-HLOOKUP(lapchart!N4,totallaptimes!$1:$1048576,ROW()-1),"")</f>
        <v>8.3796296296294488E-6</v>
      </c>
      <c r="P4" s="2">
        <f>IFERROR(HLOOKUP(lapchart!P4,totallaptimes!$1:$1048576,ROW()-1)-HLOOKUP(lapchart!O4,totallaptimes!$1:$1048576,ROW()-1),"")</f>
        <v>9.6180555555561154E-6</v>
      </c>
      <c r="Q4" s="2">
        <f>IFERROR(HLOOKUP(lapchart!Q4,totallaptimes!$1:$1048576,ROW()-1)-HLOOKUP(lapchart!P4,totallaptimes!$1:$1048576,ROW()-1),"")</f>
        <v>1.3773148148148173E-5</v>
      </c>
      <c r="R4" s="2">
        <f>IFERROR(HLOOKUP(lapchart!R4,totallaptimes!$1:$1048576,ROW()-1)-HLOOKUP(lapchart!Q4,totallaptimes!$1:$1048576,ROW()-1),"")</f>
        <v>6.8171296296291872E-6</v>
      </c>
      <c r="S4" s="2">
        <f>IFERROR(HLOOKUP(lapchart!S4,totallaptimes!$1:$1048576,ROW()-1)-HLOOKUP(lapchart!R4,totallaptimes!$1:$1048576,ROW()-1),"")</f>
        <v>5.0138888888888629E-5</v>
      </c>
      <c r="T4" s="2">
        <f>IFERROR(HLOOKUP(lapchart!T4,totallaptimes!$1:$1048576,ROW()-1)-HLOOKUP(lapchart!S4,totallaptimes!$1:$1048576,ROW()-1),"")</f>
        <v>1.1689814814822008E-6</v>
      </c>
      <c r="U4" s="2">
        <f>IFERROR(HLOOKUP(lapchart!U4,totallaptimes!$1:$1048576,ROW()-1)-HLOOKUP(lapchart!T4,totallaptimes!$1:$1048576,ROW()-1),"")</f>
        <v>1.1493055555555388E-5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2.6724537037037342E-5</v>
      </c>
      <c r="D5" s="2">
        <f>IFERROR(HLOOKUP(lapchart!D5,totallaptimes!$1:$1048576,ROW()-1)-HLOOKUP(lapchart!C5,totallaptimes!$1:$1048576,ROW()-1),"")</f>
        <v>4.4918981481481286E-5</v>
      </c>
      <c r="E5" s="2">
        <f>IFERROR(HLOOKUP(lapchart!E5,totallaptimes!$1:$1048576,ROW()-1)-HLOOKUP(lapchart!D5,totallaptimes!$1:$1048576,ROW()-1),"")</f>
        <v>2.3229166666666624E-5</v>
      </c>
      <c r="F5" s="2">
        <f>IFERROR(HLOOKUP(lapchart!F5,totallaptimes!$1:$1048576,ROW()-1)-HLOOKUP(lapchart!E5,totallaptimes!$1:$1048576,ROW()-1),"")</f>
        <v>4.7222222222219334E-6</v>
      </c>
      <c r="G5" s="2">
        <f>IFERROR(HLOOKUP(lapchart!G5,totallaptimes!$1:$1048576,ROW()-1)-HLOOKUP(lapchart!F5,totallaptimes!$1:$1048576,ROW()-1),"")</f>
        <v>2.5590277777778024E-5</v>
      </c>
      <c r="H5" s="2">
        <f>IFERROR(HLOOKUP(lapchart!H5,totallaptimes!$1:$1048576,ROW()-1)-HLOOKUP(lapchart!G5,totallaptimes!$1:$1048576,ROW()-1),"")</f>
        <v>1.5613425925925864E-5</v>
      </c>
      <c r="I5" s="2">
        <f>IFERROR(HLOOKUP(lapchart!I5,totallaptimes!$1:$1048576,ROW()-1)-HLOOKUP(lapchart!H5,totallaptimes!$1:$1048576,ROW()-1),"")</f>
        <v>4.3981481481509405E-7</v>
      </c>
      <c r="J5" s="2">
        <f>IFERROR(HLOOKUP(lapchart!J5,totallaptimes!$1:$1048576,ROW()-1)-HLOOKUP(lapchart!I5,totallaptimes!$1:$1048576,ROW()-1),"")</f>
        <v>7.1296296296294998E-6</v>
      </c>
      <c r="K5" s="2">
        <f>IFERROR(HLOOKUP(lapchart!K5,totallaptimes!$1:$1048576,ROW()-1)-HLOOKUP(lapchart!J5,totallaptimes!$1:$1048576,ROW()-1),"")</f>
        <v>1.7557870370370036E-5</v>
      </c>
      <c r="L5" s="2">
        <f>IFERROR(HLOOKUP(lapchart!L5,totallaptimes!$1:$1048576,ROW()-1)-HLOOKUP(lapchart!K5,totallaptimes!$1:$1048576,ROW()-1),"")</f>
        <v>2.7314814814820287E-6</v>
      </c>
      <c r="M5" s="2">
        <f>IFERROR(HLOOKUP(lapchart!M5,totallaptimes!$1:$1048576,ROW()-1)-HLOOKUP(lapchart!L5,totallaptimes!$1:$1048576,ROW()-1),"")</f>
        <v>1.2094907407406846E-5</v>
      </c>
      <c r="N5" s="2">
        <f>IFERROR(HLOOKUP(lapchart!N5,totallaptimes!$1:$1048576,ROW()-1)-HLOOKUP(lapchart!M5,totallaptimes!$1:$1048576,ROW()-1),"")</f>
        <v>2.0405092592592697E-5</v>
      </c>
      <c r="O5" s="2">
        <f>IFERROR(HLOOKUP(lapchart!O5,totallaptimes!$1:$1048576,ROW()-1)-HLOOKUP(lapchart!N5,totallaptimes!$1:$1048576,ROW()-1),"")</f>
        <v>7.0138888888888681E-6</v>
      </c>
      <c r="P5" s="2">
        <f>IFERROR(HLOOKUP(lapchart!P5,totallaptimes!$1:$1048576,ROW()-1)-HLOOKUP(lapchart!O5,totallaptimes!$1:$1048576,ROW()-1),"")</f>
        <v>8.3449074074074328E-6</v>
      </c>
      <c r="Q5" s="2">
        <f>IFERROR(HLOOKUP(lapchart!Q5,totallaptimes!$1:$1048576,ROW()-1)-HLOOKUP(lapchart!P5,totallaptimes!$1:$1048576,ROW()-1),"")</f>
        <v>1.1851851851852301E-5</v>
      </c>
      <c r="R5" s="2">
        <f>IFERROR(HLOOKUP(lapchart!R5,totallaptimes!$1:$1048576,ROW()-1)-HLOOKUP(lapchart!Q5,totallaptimes!$1:$1048576,ROW()-1),"")</f>
        <v>3.1712962962962554E-6</v>
      </c>
      <c r="S5" s="2">
        <f>IFERROR(HLOOKUP(lapchart!S5,totallaptimes!$1:$1048576,ROW()-1)-HLOOKUP(lapchart!R5,totallaptimes!$1:$1048576,ROW()-1),"")</f>
        <v>3.1180555555555996E-5</v>
      </c>
      <c r="T5" s="2">
        <f>IFERROR(HLOOKUP(lapchart!T5,totallaptimes!$1:$1048576,ROW()-1)-HLOOKUP(lapchart!S5,totallaptimes!$1:$1048576,ROW()-1),"")</f>
        <v>3.7974537037036016E-5</v>
      </c>
      <c r="U5" s="2">
        <f>IFERROR(HLOOKUP(lapchart!U5,totallaptimes!$1:$1048576,ROW()-1)-HLOOKUP(lapchart!T5,totallaptimes!$1:$1048576,ROW()-1),"")</f>
        <v>1.4386574074074648E-5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3.0266203703703358E-5</v>
      </c>
      <c r="D6" s="2">
        <f>IFERROR(HLOOKUP(lapchart!D6,totallaptimes!$1:$1048576,ROW()-1)-HLOOKUP(lapchart!C6,totallaptimes!$1:$1048576,ROW()-1),"")</f>
        <v>4.8993055555555595E-5</v>
      </c>
      <c r="E6" s="2">
        <f>IFERROR(HLOOKUP(lapchart!E6,totallaptimes!$1:$1048576,ROW()-1)-HLOOKUP(lapchart!D6,totallaptimes!$1:$1048576,ROW()-1),"")</f>
        <v>3.5578703703703467E-5</v>
      </c>
      <c r="F6" s="2">
        <f>IFERROR(HLOOKUP(lapchart!F6,totallaptimes!$1:$1048576,ROW()-1)-HLOOKUP(lapchart!E6,totallaptimes!$1:$1048576,ROW()-1),"")</f>
        <v>3.738425925926131E-6</v>
      </c>
      <c r="G6" s="2">
        <f>IFERROR(HLOOKUP(lapchart!G6,totallaptimes!$1:$1048576,ROW()-1)-HLOOKUP(lapchart!F6,totallaptimes!$1:$1048576,ROW()-1),"")</f>
        <v>2.8831018518519179E-5</v>
      </c>
      <c r="H6" s="2">
        <f>IFERROR(HLOOKUP(lapchart!H6,totallaptimes!$1:$1048576,ROW()-1)-HLOOKUP(lapchart!G6,totallaptimes!$1:$1048576,ROW()-1),"")</f>
        <v>1.8287037037036276E-5</v>
      </c>
      <c r="I6" s="2">
        <f>IFERROR(HLOOKUP(lapchart!I6,totallaptimes!$1:$1048576,ROW()-1)-HLOOKUP(lapchart!H6,totallaptimes!$1:$1048576,ROW()-1),"")</f>
        <v>6.7129629629635729E-7</v>
      </c>
      <c r="J6" s="2">
        <f>IFERROR(HLOOKUP(lapchart!J6,totallaptimes!$1:$1048576,ROW()-1)-HLOOKUP(lapchart!I6,totallaptimes!$1:$1048576,ROW()-1),"")</f>
        <v>4.5590277777778077E-5</v>
      </c>
      <c r="K6" s="2">
        <f>IFERROR(HLOOKUP(lapchart!K6,totallaptimes!$1:$1048576,ROW()-1)-HLOOKUP(lapchart!J6,totallaptimes!$1:$1048576,ROW()-1),"")</f>
        <v>1.7939814814810912E-6</v>
      </c>
      <c r="L6" s="2">
        <f>IFERROR(HLOOKUP(lapchart!L6,totallaptimes!$1:$1048576,ROW()-1)-HLOOKUP(lapchart!K6,totallaptimes!$1:$1048576,ROW()-1),"")</f>
        <v>2.5000000000007655E-6</v>
      </c>
      <c r="M6" s="2">
        <f>IFERROR(HLOOKUP(lapchart!M6,totallaptimes!$1:$1048576,ROW()-1)-HLOOKUP(lapchart!L6,totallaptimes!$1:$1048576,ROW()-1),"")</f>
        <v>2.9629629629624246E-6</v>
      </c>
      <c r="N6" s="2">
        <f>IFERROR(HLOOKUP(lapchart!N6,totallaptimes!$1:$1048576,ROW()-1)-HLOOKUP(lapchart!M6,totallaptimes!$1:$1048576,ROW()-1),"")</f>
        <v>1.8032407407406713E-5</v>
      </c>
      <c r="O6" s="2">
        <f>IFERROR(HLOOKUP(lapchart!O6,totallaptimes!$1:$1048576,ROW()-1)-HLOOKUP(lapchart!N6,totallaptimes!$1:$1048576,ROW()-1),"")</f>
        <v>4.6759259259262012E-6</v>
      </c>
      <c r="P6" s="2">
        <f>IFERROR(HLOOKUP(lapchart!P6,totallaptimes!$1:$1048576,ROW()-1)-HLOOKUP(lapchart!O6,totallaptimes!$1:$1048576,ROW()-1),"")</f>
        <v>8.2870370370375507E-6</v>
      </c>
      <c r="Q6" s="2">
        <f>IFERROR(HLOOKUP(lapchart!Q6,totallaptimes!$1:$1048576,ROW()-1)-HLOOKUP(lapchart!P6,totallaptimes!$1:$1048576,ROW()-1),"")</f>
        <v>9.8148148148149289E-6</v>
      </c>
      <c r="R6" s="2">
        <f>IFERROR(HLOOKUP(lapchart!R6,totallaptimes!$1:$1048576,ROW()-1)-HLOOKUP(lapchart!Q6,totallaptimes!$1:$1048576,ROW()-1),"")</f>
        <v>1.2210648148148345E-5</v>
      </c>
      <c r="S6" s="2">
        <f>IFERROR(HLOOKUP(lapchart!S6,totallaptimes!$1:$1048576,ROW()-1)-HLOOKUP(lapchart!R6,totallaptimes!$1:$1048576,ROW()-1),"")</f>
        <v>4.2824074074094415E-7</v>
      </c>
      <c r="T6" s="2">
        <f>IFERROR(HLOOKUP(lapchart!T6,totallaptimes!$1:$1048576,ROW()-1)-HLOOKUP(lapchart!S6,totallaptimes!$1:$1048576,ROW()-1),"")</f>
        <v>6.4212962962962097E-5</v>
      </c>
      <c r="U6" s="2">
        <f>IFERROR(HLOOKUP(lapchart!U6,totallaptimes!$1:$1048576,ROW()-1)-HLOOKUP(lapchart!T6,totallaptimes!$1:$1048576,ROW()-1),"")</f>
        <v>1.9571759259259976E-5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3.223379629629583E-5</v>
      </c>
      <c r="D7" s="2">
        <f>IFERROR(HLOOKUP(lapchart!D7,totallaptimes!$1:$1048576,ROW()-1)-HLOOKUP(lapchart!C7,totallaptimes!$1:$1048576,ROW()-1),"")</f>
        <v>6.6365740740740968E-5</v>
      </c>
      <c r="E7" s="2">
        <f>IFERROR(HLOOKUP(lapchart!E7,totallaptimes!$1:$1048576,ROW()-1)-HLOOKUP(lapchart!D7,totallaptimes!$1:$1048576,ROW()-1),"")</f>
        <v>4.2025462962962459E-5</v>
      </c>
      <c r="F7" s="2">
        <f>IFERROR(HLOOKUP(lapchart!F7,totallaptimes!$1:$1048576,ROW()-1)-HLOOKUP(lapchart!E7,totallaptimes!$1:$1048576,ROW()-1),"")</f>
        <v>1.2500000000003827E-6</v>
      </c>
      <c r="G7" s="2">
        <f>IFERROR(HLOOKUP(lapchart!G7,totallaptimes!$1:$1048576,ROW()-1)-HLOOKUP(lapchart!F7,totallaptimes!$1:$1048576,ROW()-1),"")</f>
        <v>2.7986111111111441E-5</v>
      </c>
      <c r="H7" s="2">
        <f>IFERROR(HLOOKUP(lapchart!H7,totallaptimes!$1:$1048576,ROW()-1)-HLOOKUP(lapchart!G7,totallaptimes!$1:$1048576,ROW()-1),"")</f>
        <v>1.2037037037037832E-6</v>
      </c>
      <c r="I7" s="2">
        <f>IFERROR(HLOOKUP(lapchart!I7,totallaptimes!$1:$1048576,ROW()-1)-HLOOKUP(lapchart!H7,totallaptimes!$1:$1048576,ROW()-1),"")</f>
        <v>2.7581018518517929E-5</v>
      </c>
      <c r="J7" s="2">
        <f>IFERROR(HLOOKUP(lapchart!J7,totallaptimes!$1:$1048576,ROW()-1)-HLOOKUP(lapchart!I7,totallaptimes!$1:$1048576,ROW()-1),"")</f>
        <v>4.1979166666667594E-5</v>
      </c>
      <c r="K7" s="2">
        <f>IFERROR(HLOOKUP(lapchart!K7,totallaptimes!$1:$1048576,ROW()-1)-HLOOKUP(lapchart!J7,totallaptimes!$1:$1048576,ROW()-1),"")</f>
        <v>1.6504629629630202E-5</v>
      </c>
      <c r="L7" s="2">
        <f>IFERROR(HLOOKUP(lapchart!L7,totallaptimes!$1:$1048576,ROW()-1)-HLOOKUP(lapchart!K7,totallaptimes!$1:$1048576,ROW()-1),"")</f>
        <v>1.1793981481480684E-5</v>
      </c>
      <c r="M7" s="2">
        <f>IFERROR(HLOOKUP(lapchart!M7,totallaptimes!$1:$1048576,ROW()-1)-HLOOKUP(lapchart!L7,totallaptimes!$1:$1048576,ROW()-1),"")</f>
        <v>5.1215277777776763E-5</v>
      </c>
      <c r="N7" s="2">
        <f>IFERROR(HLOOKUP(lapchart!N7,totallaptimes!$1:$1048576,ROW()-1)-HLOOKUP(lapchart!M7,totallaptimes!$1:$1048576,ROW()-1),"")</f>
        <v>2.8935185185201273E-7</v>
      </c>
      <c r="O7" s="2">
        <f>IFERROR(HLOOKUP(lapchart!O7,totallaptimes!$1:$1048576,ROW()-1)-HLOOKUP(lapchart!N7,totallaptimes!$1:$1048576,ROW()-1),"")</f>
        <v>4.1550925925929252E-6</v>
      </c>
      <c r="P7" s="2">
        <f>IFERROR(HLOOKUP(lapchart!P7,totallaptimes!$1:$1048576,ROW()-1)-HLOOKUP(lapchart!O7,totallaptimes!$1:$1048576,ROW()-1),"")</f>
        <v>8.1250000000011868E-6</v>
      </c>
      <c r="Q7" s="2">
        <f>IFERROR(HLOOKUP(lapchart!Q7,totallaptimes!$1:$1048576,ROW()-1)-HLOOKUP(lapchart!P7,totallaptimes!$1:$1048576,ROW()-1),"")</f>
        <v>1.8518518518466365E-7</v>
      </c>
      <c r="R7" s="2">
        <f>IFERROR(HLOOKUP(lapchart!R7,totallaptimes!$1:$1048576,ROW()-1)-HLOOKUP(lapchart!Q7,totallaptimes!$1:$1048576,ROW()-1),"")</f>
        <v>6.1458333333336973E-6</v>
      </c>
      <c r="S7" s="2">
        <f>IFERROR(HLOOKUP(lapchart!S7,totallaptimes!$1:$1048576,ROW()-1)-HLOOKUP(lapchart!R7,totallaptimes!$1:$1048576,ROW()-1),"")</f>
        <v>3.2060185185184449E-5</v>
      </c>
      <c r="T7" s="2">
        <f>IFERROR(HLOOKUP(lapchart!T7,totallaptimes!$1:$1048576,ROW()-1)-HLOOKUP(lapchart!S7,totallaptimes!$1:$1048576,ROW()-1),"")</f>
        <v>1.165509259259262E-5</v>
      </c>
      <c r="U7" s="2">
        <f>IFERROR(HLOOKUP(lapchart!U7,totallaptimes!$1:$1048576,ROW()-1)-HLOOKUP(lapchart!T7,totallaptimes!$1:$1048576,ROW()-1),"")</f>
        <v>1.9560185185184958E-5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3.6886574074073732E-5</v>
      </c>
      <c r="D8" s="2">
        <f>IFERROR(HLOOKUP(lapchart!D8,totallaptimes!$1:$1048576,ROW()-1)-HLOOKUP(lapchart!C8,totallaptimes!$1:$1048576,ROW()-1),"")</f>
        <v>7.6365740740741428E-5</v>
      </c>
      <c r="E8" s="2">
        <f>IFERROR(HLOOKUP(lapchart!E8,totallaptimes!$1:$1048576,ROW()-1)-HLOOKUP(lapchart!D8,totallaptimes!$1:$1048576,ROW()-1),"")</f>
        <v>4.8032407407407225E-5</v>
      </c>
      <c r="F8" s="2">
        <f>IFERROR(HLOOKUP(lapchart!F8,totallaptimes!$1:$1048576,ROW()-1)-HLOOKUP(lapchart!E8,totallaptimes!$1:$1048576,ROW()-1),"")</f>
        <v>3.1782407407407454E-5</v>
      </c>
      <c r="G8" s="2">
        <f>IFERROR(HLOOKUP(lapchart!G8,totallaptimes!$1:$1048576,ROW()-1)-HLOOKUP(lapchart!F8,totallaptimes!$1:$1048576,ROW()-1),"")</f>
        <v>1.6898148148137421E-6</v>
      </c>
      <c r="H8" s="2">
        <f>IFERROR(HLOOKUP(lapchart!H8,totallaptimes!$1:$1048576,ROW()-1)-HLOOKUP(lapchart!G8,totallaptimes!$1:$1048576,ROW()-1),"")</f>
        <v>1.6956018518519446E-5</v>
      </c>
      <c r="I8" s="2">
        <f>IFERROR(HLOOKUP(lapchart!I8,totallaptimes!$1:$1048576,ROW()-1)-HLOOKUP(lapchart!H8,totallaptimes!$1:$1048576,ROW()-1),"")</f>
        <v>1.1296296296295708E-5</v>
      </c>
      <c r="J8" s="2">
        <f>IFERROR(HLOOKUP(lapchart!J8,totallaptimes!$1:$1048576,ROW()-1)-HLOOKUP(lapchart!I8,totallaptimes!$1:$1048576,ROW()-1),"")</f>
        <v>5.2569444444445362E-5</v>
      </c>
      <c r="K8" s="2">
        <f>IFERROR(HLOOKUP(lapchart!K8,totallaptimes!$1:$1048576,ROW()-1)-HLOOKUP(lapchart!J8,totallaptimes!$1:$1048576,ROW()-1),"")</f>
        <v>2.0879629629630241E-5</v>
      </c>
      <c r="L8" s="2">
        <f>IFERROR(HLOOKUP(lapchart!L8,totallaptimes!$1:$1048576,ROW()-1)-HLOOKUP(lapchart!K8,totallaptimes!$1:$1048576,ROW()-1),"")</f>
        <v>4.8726851851850148E-6</v>
      </c>
      <c r="M8" s="2">
        <f>IFERROR(HLOOKUP(lapchart!M8,totallaptimes!$1:$1048576,ROW()-1)-HLOOKUP(lapchart!L8,totallaptimes!$1:$1048576,ROW()-1),"")</f>
        <v>7.421296296296169E-5</v>
      </c>
      <c r="N8" s="2">
        <f>IFERROR(HLOOKUP(lapchart!N8,totallaptimes!$1:$1048576,ROW()-1)-HLOOKUP(lapchart!M8,totallaptimes!$1:$1048576,ROW()-1),"")</f>
        <v>6.145833333335432E-6</v>
      </c>
      <c r="O8" s="2">
        <f>IFERROR(HLOOKUP(lapchart!O8,totallaptimes!$1:$1048576,ROW()-1)-HLOOKUP(lapchart!N8,totallaptimes!$1:$1048576,ROW()-1),"")</f>
        <v>4.7453703703494166E-7</v>
      </c>
      <c r="P8" s="2">
        <f>IFERROR(HLOOKUP(lapchart!P8,totallaptimes!$1:$1048576,ROW()-1)-HLOOKUP(lapchart!O8,totallaptimes!$1:$1048576,ROW()-1),"")</f>
        <v>4.1180555555556456E-5</v>
      </c>
      <c r="Q8" s="2">
        <f>IFERROR(HLOOKUP(lapchart!Q8,totallaptimes!$1:$1048576,ROW()-1)-HLOOKUP(lapchart!P8,totallaptimes!$1:$1048576,ROW()-1),"")</f>
        <v>7.4074074074038931E-7</v>
      </c>
      <c r="R8" s="2">
        <f>IFERROR(HLOOKUP(lapchart!R8,totallaptimes!$1:$1048576,ROW()-1)-HLOOKUP(lapchart!Q8,totallaptimes!$1:$1048576,ROW()-1),"")</f>
        <v>2.2303240740741137E-5</v>
      </c>
      <c r="S8" s="2">
        <f>IFERROR(HLOOKUP(lapchart!S8,totallaptimes!$1:$1048576,ROW()-1)-HLOOKUP(lapchart!R8,totallaptimes!$1:$1048576,ROW()-1),"")</f>
        <v>5.4166666666657232E-6</v>
      </c>
      <c r="T8" s="2">
        <f>IFERROR(HLOOKUP(lapchart!T8,totallaptimes!$1:$1048576,ROW()-1)-HLOOKUP(lapchart!S8,totallaptimes!$1:$1048576,ROW()-1),"")</f>
        <v>4.6712962962963678E-5</v>
      </c>
      <c r="U8" s="2">
        <f>IFERROR(HLOOKUP(lapchart!U8,totallaptimes!$1:$1048576,ROW()-1)-HLOOKUP(lapchart!T8,totallaptimes!$1:$1048576,ROW()-1),"")</f>
        <v>1.3011574074073967E-4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4.190972222222096E-5</v>
      </c>
      <c r="D9" s="2">
        <f>IFERROR(HLOOKUP(lapchart!D9,totallaptimes!$1:$1048576,ROW()-1)-HLOOKUP(lapchart!C9,totallaptimes!$1:$1048576,ROW()-1),"")</f>
        <v>7.3472222222223035E-5</v>
      </c>
      <c r="E9" s="2">
        <f>IFERROR(HLOOKUP(lapchart!E9,totallaptimes!$1:$1048576,ROW()-1)-HLOOKUP(lapchart!D9,totallaptimes!$1:$1048576,ROW()-1),"")</f>
        <v>4.6840277777777592E-5</v>
      </c>
      <c r="F9" s="2">
        <f>IFERROR(HLOOKUP(lapchart!F9,totallaptimes!$1:$1048576,ROW()-1)-HLOOKUP(lapchart!E9,totallaptimes!$1:$1048576,ROW()-1),"")</f>
        <v>2.7569444444444646E-5</v>
      </c>
      <c r="G9" s="2">
        <f>IFERROR(HLOOKUP(lapchart!G9,totallaptimes!$1:$1048576,ROW()-1)-HLOOKUP(lapchart!F9,totallaptimes!$1:$1048576,ROW()-1),"")</f>
        <v>4.5335648148146779E-5</v>
      </c>
      <c r="H9" s="2">
        <f>IFERROR(HLOOKUP(lapchart!H9,totallaptimes!$1:$1048576,ROW()-1)-HLOOKUP(lapchart!G9,totallaptimes!$1:$1048576,ROW()-1),"")</f>
        <v>9.6643518518527149E-6</v>
      </c>
      <c r="I9" s="2">
        <f>IFERROR(HLOOKUP(lapchart!I9,totallaptimes!$1:$1048576,ROW()-1)-HLOOKUP(lapchart!H9,totallaptimes!$1:$1048576,ROW()-1),"")</f>
        <v>3.0439814814823413E-6</v>
      </c>
      <c r="J9" s="2">
        <f>IFERROR(HLOOKUP(lapchart!J9,totallaptimes!$1:$1048576,ROW()-1)-HLOOKUP(lapchart!I9,totallaptimes!$1:$1048576,ROW()-1),"")</f>
        <v>7.0150462962962831E-5</v>
      </c>
      <c r="K9" s="2">
        <f>IFERROR(HLOOKUP(lapchart!K9,totallaptimes!$1:$1048576,ROW()-1)-HLOOKUP(lapchart!J9,totallaptimes!$1:$1048576,ROW()-1),"")</f>
        <v>1.4583333333333462E-5</v>
      </c>
      <c r="L9" s="2">
        <f>IFERROR(HLOOKUP(lapchart!L9,totallaptimes!$1:$1048576,ROW()-1)-HLOOKUP(lapchart!K9,totallaptimes!$1:$1048576,ROW()-1),"")</f>
        <v>3.1018518518530908E-6</v>
      </c>
      <c r="M9" s="2">
        <f>IFERROR(HLOOKUP(lapchart!M9,totallaptimes!$1:$1048576,ROW()-1)-HLOOKUP(lapchart!L9,totallaptimes!$1:$1048576,ROW()-1),"")</f>
        <v>5.7800925925926422E-5</v>
      </c>
      <c r="N9" s="2">
        <f>IFERROR(HLOOKUP(lapchart!N9,totallaptimes!$1:$1048576,ROW()-1)-HLOOKUP(lapchart!M9,totallaptimes!$1:$1048576,ROW()-1),"")</f>
        <v>4.4409722222219991E-5</v>
      </c>
      <c r="O9" s="2">
        <f>IFERROR(HLOOKUP(lapchart!O9,totallaptimes!$1:$1048576,ROW()-1)-HLOOKUP(lapchart!N9,totallaptimes!$1:$1048576,ROW()-1),"")</f>
        <v>2.1006944444445022E-5</v>
      </c>
      <c r="P9" s="2">
        <f>IFERROR(HLOOKUP(lapchart!P9,totallaptimes!$1:$1048576,ROW()-1)-HLOOKUP(lapchart!O9,totallaptimes!$1:$1048576,ROW()-1),"")</f>
        <v>3.1805555555554019E-5</v>
      </c>
      <c r="Q9" s="2">
        <f>IFERROR(HLOOKUP(lapchart!Q9,totallaptimes!$1:$1048576,ROW()-1)-HLOOKUP(lapchart!P9,totallaptimes!$1:$1048576,ROW()-1),"")</f>
        <v>1.6527777777780236E-5</v>
      </c>
      <c r="R9" s="2">
        <f>IFERROR(HLOOKUP(lapchart!R9,totallaptimes!$1:$1048576,ROW()-1)-HLOOKUP(lapchart!Q9,totallaptimes!$1:$1048576,ROW()-1),"")</f>
        <v>9.9305555555529584E-6</v>
      </c>
      <c r="S9" s="2">
        <f>IFERROR(HLOOKUP(lapchart!S9,totallaptimes!$1:$1048576,ROW()-1)-HLOOKUP(lapchart!R9,totallaptimes!$1:$1048576,ROW()-1),"")</f>
        <v>4.8414351851853304E-5</v>
      </c>
      <c r="T9" s="2">
        <f>IFERROR(HLOOKUP(lapchart!T9,totallaptimes!$1:$1048576,ROW()-1)-HLOOKUP(lapchart!S9,totallaptimes!$1:$1048576,ROW()-1),"")</f>
        <v>7.8194444444443234E-5</v>
      </c>
      <c r="U9" s="2">
        <f>IFERROR(HLOOKUP(lapchart!U9,totallaptimes!$1:$1048576,ROW()-1)-HLOOKUP(lapchart!T9,totallaptimes!$1:$1048576,ROW()-1),"")</f>
        <v>6.8101851851853912E-5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4.2395833333331787E-5</v>
      </c>
      <c r="D10" s="2">
        <f>IFERROR(HLOOKUP(lapchart!D10,totallaptimes!$1:$1048576,ROW()-1)-HLOOKUP(lapchart!C10,totallaptimes!$1:$1048576,ROW()-1),"")</f>
        <v>7.6875000000000554E-5</v>
      </c>
      <c r="E10" s="2">
        <f>IFERROR(HLOOKUP(lapchart!E10,totallaptimes!$1:$1048576,ROW()-1)-HLOOKUP(lapchart!D10,totallaptimes!$1:$1048576,ROW()-1),"")</f>
        <v>4.7175925925926204E-5</v>
      </c>
      <c r="F10" s="2">
        <f>IFERROR(HLOOKUP(lapchart!F10,totallaptimes!$1:$1048576,ROW()-1)-HLOOKUP(lapchart!E10,totallaptimes!$1:$1048576,ROW()-1),"")</f>
        <v>1.3796296296296473E-5</v>
      </c>
      <c r="G10" s="2">
        <f>IFERROR(HLOOKUP(lapchart!G10,totallaptimes!$1:$1048576,ROW()-1)-HLOOKUP(lapchart!F10,totallaptimes!$1:$1048576,ROW()-1),"")</f>
        <v>9.229166666666587E-5</v>
      </c>
      <c r="H10" s="2">
        <f>IFERROR(HLOOKUP(lapchart!H10,totallaptimes!$1:$1048576,ROW()-1)-HLOOKUP(lapchart!G10,totallaptimes!$1:$1048576,ROW()-1),"")</f>
        <v>1.2789351851854106E-5</v>
      </c>
      <c r="I10" s="2">
        <f>IFERROR(HLOOKUP(lapchart!I10,totallaptimes!$1:$1048576,ROW()-1)-HLOOKUP(lapchart!H10,totallaptimes!$1:$1048576,ROW()-1),"")</f>
        <v>1.8981481481467055E-6</v>
      </c>
      <c r="J10" s="2">
        <f>IFERROR(HLOOKUP(lapchart!J10,totallaptimes!$1:$1048576,ROW()-1)-HLOOKUP(lapchart!I10,totallaptimes!$1:$1048576,ROW()-1),"")</f>
        <v>7.5023148148148713E-5</v>
      </c>
      <c r="K10" s="2">
        <f>IFERROR(HLOOKUP(lapchart!K10,totallaptimes!$1:$1048576,ROW()-1)-HLOOKUP(lapchart!J10,totallaptimes!$1:$1048576,ROW()-1),"")</f>
        <v>1.0682870370369232E-5</v>
      </c>
      <c r="L10" s="2">
        <f>IFERROR(HLOOKUP(lapchart!L10,totallaptimes!$1:$1048576,ROW()-1)-HLOOKUP(lapchart!K10,totallaptimes!$1:$1048576,ROW()-1),"")</f>
        <v>6.6319444444462583E-6</v>
      </c>
      <c r="M10" s="2">
        <f>IFERROR(HLOOKUP(lapchart!M10,totallaptimes!$1:$1048576,ROW()-1)-HLOOKUP(lapchart!L10,totallaptimes!$1:$1048576,ROW()-1),"")</f>
        <v>1.8622685185185756E-5</v>
      </c>
      <c r="N10" s="2">
        <f>IFERROR(HLOOKUP(lapchart!N10,totallaptimes!$1:$1048576,ROW()-1)-HLOOKUP(lapchart!M10,totallaptimes!$1:$1048576,ROW()-1),"")</f>
        <v>9.1203703703702718E-5</v>
      </c>
      <c r="O10" s="2">
        <f>IFERROR(HLOOKUP(lapchart!O10,totallaptimes!$1:$1048576,ROW()-1)-HLOOKUP(lapchart!N10,totallaptimes!$1:$1048576,ROW()-1),"")</f>
        <v>4.7430555555555767E-5</v>
      </c>
      <c r="P10" s="2">
        <f>IFERROR(HLOOKUP(lapchart!P10,totallaptimes!$1:$1048576,ROW()-1)-HLOOKUP(lapchart!O10,totallaptimes!$1:$1048576,ROW()-1),"")</f>
        <v>1.0104166666665207E-5</v>
      </c>
      <c r="Q10" s="2">
        <f>IFERROR(HLOOKUP(lapchart!Q10,totallaptimes!$1:$1048576,ROW()-1)-HLOOKUP(lapchart!P10,totallaptimes!$1:$1048576,ROW()-1),"")</f>
        <v>4.0162037037022591E-6</v>
      </c>
      <c r="R10" s="2">
        <f>IFERROR(HLOOKUP(lapchart!R10,totallaptimes!$1:$1048576,ROW()-1)-HLOOKUP(lapchart!Q10,totallaptimes!$1:$1048576,ROW()-1),"")</f>
        <v>9.9375000000000505E-5</v>
      </c>
      <c r="S10" s="2">
        <f>IFERROR(HLOOKUP(lapchart!S10,totallaptimes!$1:$1048576,ROW()-1)-HLOOKUP(lapchart!R10,totallaptimes!$1:$1048576,ROW()-1),"")</f>
        <v>4.4074074074074848E-5</v>
      </c>
      <c r="T10" s="2">
        <f>IFERROR(HLOOKUP(lapchart!T10,totallaptimes!$1:$1048576,ROW()-1)-HLOOKUP(lapchart!S10,totallaptimes!$1:$1048576,ROW()-1),"")</f>
        <v>2.763888888889128E-5</v>
      </c>
      <c r="U10" s="2">
        <f>IFERROR(HLOOKUP(lapchart!U10,totallaptimes!$1:$1048576,ROW()-1)-HLOOKUP(lapchart!T10,totallaptimes!$1:$1048576,ROW()-1),"")</f>
        <v>5.6666666666664936E-5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3.8263888888886294E-5</v>
      </c>
      <c r="D11" s="2">
        <f>IFERROR(HLOOKUP(lapchart!D11,totallaptimes!$1:$1048576,ROW()-1)-HLOOKUP(lapchart!C11,totallaptimes!$1:$1048576,ROW()-1),"")</f>
        <v>8.1446759259260273E-5</v>
      </c>
      <c r="E11" s="2">
        <f>IFERROR(HLOOKUP(lapchart!E11,totallaptimes!$1:$1048576,ROW()-1)-HLOOKUP(lapchart!D11,totallaptimes!$1:$1048576,ROW()-1),"")</f>
        <v>4.6481481481482415E-5</v>
      </c>
      <c r="F11" s="2">
        <f>IFERROR(HLOOKUP(lapchart!F11,totallaptimes!$1:$1048576,ROW()-1)-HLOOKUP(lapchart!E11,totallaptimes!$1:$1048576,ROW()-1),"")</f>
        <v>1.9328703703708899E-6</v>
      </c>
      <c r="G11" s="2">
        <f>IFERROR(HLOOKUP(lapchart!G11,totallaptimes!$1:$1048576,ROW()-1)-HLOOKUP(lapchart!F11,totallaptimes!$1:$1048576,ROW()-1),"")</f>
        <v>1.2809027777777732E-4</v>
      </c>
      <c r="H11" s="2">
        <f>IFERROR(HLOOKUP(lapchart!H11,totallaptimes!$1:$1048576,ROW()-1)-HLOOKUP(lapchart!G11,totallaptimes!$1:$1048576,ROW()-1),"")</f>
        <v>1.4594907407409347E-5</v>
      </c>
      <c r="I11" s="2">
        <f>IFERROR(HLOOKUP(lapchart!I11,totallaptimes!$1:$1048576,ROW()-1)-HLOOKUP(lapchart!H11,totallaptimes!$1:$1048576,ROW()-1),"")</f>
        <v>8.6354166666665136E-5</v>
      </c>
      <c r="J11" s="2">
        <f>IFERROR(HLOOKUP(lapchart!J11,totallaptimes!$1:$1048576,ROW()-1)-HLOOKUP(lapchart!I11,totallaptimes!$1:$1048576,ROW()-1),"")</f>
        <v>1.5069444444444288E-5</v>
      </c>
      <c r="K11" s="2">
        <f>IFERROR(HLOOKUP(lapchart!K11,totallaptimes!$1:$1048576,ROW()-1)-HLOOKUP(lapchart!J11,totallaptimes!$1:$1048576,ROW()-1),"")</f>
        <v>1.3344907407406362E-5</v>
      </c>
      <c r="L11" s="2">
        <f>IFERROR(HLOOKUP(lapchart!L11,totallaptimes!$1:$1048576,ROW()-1)-HLOOKUP(lapchart!K11,totallaptimes!$1:$1048576,ROW()-1),"")</f>
        <v>6.2384259259286312E-6</v>
      </c>
      <c r="M11" s="2">
        <f>IFERROR(HLOOKUP(lapchart!M11,totallaptimes!$1:$1048576,ROW()-1)-HLOOKUP(lapchart!L11,totallaptimes!$1:$1048576,ROW()-1),"")</f>
        <v>7.0601851851793962E-7</v>
      </c>
      <c r="N11" s="2">
        <f>IFERROR(HLOOKUP(lapchart!N11,totallaptimes!$1:$1048576,ROW()-1)-HLOOKUP(lapchart!M11,totallaptimes!$1:$1048576,ROW()-1),"")</f>
        <v>7.6979166666666168E-5</v>
      </c>
      <c r="O11" s="2">
        <f>IFERROR(HLOOKUP(lapchart!O11,totallaptimes!$1:$1048576,ROW()-1)-HLOOKUP(lapchart!N11,totallaptimes!$1:$1048576,ROW()-1),"")</f>
        <v>5.1840277777777388E-5</v>
      </c>
      <c r="P11" s="2">
        <f>IFERROR(HLOOKUP(lapchart!P11,totallaptimes!$1:$1048576,ROW()-1)-HLOOKUP(lapchart!O11,totallaptimes!$1:$1048576,ROW()-1),"")</f>
        <v>2.4317129629627607E-5</v>
      </c>
      <c r="Q11" s="2">
        <f>IFERROR(HLOOKUP(lapchart!Q11,totallaptimes!$1:$1048576,ROW()-1)-HLOOKUP(lapchart!P11,totallaptimes!$1:$1048576,ROW()-1),"")</f>
        <v>6.3541666666666607E-5</v>
      </c>
      <c r="R11" s="2">
        <f>IFERROR(HLOOKUP(lapchart!R11,totallaptimes!$1:$1048576,ROW()-1)-HLOOKUP(lapchart!Q11,totallaptimes!$1:$1048576,ROW()-1),"")</f>
        <v>5.2071759259260386E-5</v>
      </c>
      <c r="S11" s="2">
        <f>IFERROR(HLOOKUP(lapchart!S11,totallaptimes!$1:$1048576,ROW()-1)-HLOOKUP(lapchart!R11,totallaptimes!$1:$1048576,ROW()-1),"")</f>
        <v>2.4062500000001513E-5</v>
      </c>
      <c r="T11" s="2">
        <f>IFERROR(HLOOKUP(lapchart!T11,totallaptimes!$1:$1048576,ROW()-1)-HLOOKUP(lapchart!S11,totallaptimes!$1:$1048576,ROW()-1),"")</f>
        <v>3.2337962962961445E-5</v>
      </c>
      <c r="U11" s="2">
        <f>IFERROR(HLOOKUP(lapchart!U11,totallaptimes!$1:$1048576,ROW()-1)-HLOOKUP(lapchart!T11,totallaptimes!$1:$1048576,ROW()-1),"")</f>
        <v>1.2222222222222495E-5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3.2743055555553222E-5</v>
      </c>
      <c r="D12" s="2">
        <f>IFERROR(HLOOKUP(lapchart!D12,totallaptimes!$1:$1048576,ROW()-1)-HLOOKUP(lapchart!C12,totallaptimes!$1:$1048576,ROW()-1),"")</f>
        <v>8.9756944444444389E-5</v>
      </c>
      <c r="E12" s="2">
        <f>IFERROR(HLOOKUP(lapchart!E12,totallaptimes!$1:$1048576,ROW()-1)-HLOOKUP(lapchart!D12,totallaptimes!$1:$1048576,ROW()-1),"")</f>
        <v>3.158564814814864E-5</v>
      </c>
      <c r="F12" s="2">
        <f>IFERROR(HLOOKUP(lapchart!F12,totallaptimes!$1:$1048576,ROW()-1)-HLOOKUP(lapchart!E12,totallaptimes!$1:$1048576,ROW()-1),"")</f>
        <v>2.4120370370372263E-5</v>
      </c>
      <c r="G12" s="2">
        <f>IFERROR(HLOOKUP(lapchart!G12,totallaptimes!$1:$1048576,ROW()-1)-HLOOKUP(lapchart!F12,totallaptimes!$1:$1048576,ROW()-1),"")</f>
        <v>1.5958333333333449E-4</v>
      </c>
      <c r="H12" s="2">
        <f>IFERROR(HLOOKUP(lapchart!H12,totallaptimes!$1:$1048576,ROW()-1)-HLOOKUP(lapchart!G12,totallaptimes!$1:$1048576,ROW()-1),"")</f>
        <v>4.1296296296294485E-5</v>
      </c>
      <c r="I12" s="2">
        <f>IFERROR(HLOOKUP(lapchart!I12,totallaptimes!$1:$1048576,ROW()-1)-HLOOKUP(lapchart!H12,totallaptimes!$1:$1048576,ROW()-1),"")</f>
        <v>8.1041666666668496E-5</v>
      </c>
      <c r="J12" s="2">
        <f>IFERROR(HLOOKUP(lapchart!J12,totallaptimes!$1:$1048576,ROW()-1)-HLOOKUP(lapchart!I12,totallaptimes!$1:$1048576,ROW()-1),"")</f>
        <v>3.2546296296296143E-5</v>
      </c>
      <c r="K12" s="2">
        <f>IFERROR(HLOOKUP(lapchart!K12,totallaptimes!$1:$1048576,ROW()-1)-HLOOKUP(lapchart!J12,totallaptimes!$1:$1048576,ROW()-1),"")</f>
        <v>2.511574074074048E-5</v>
      </c>
      <c r="L12" s="2">
        <f>IFERROR(HLOOKUP(lapchart!L12,totallaptimes!$1:$1048576,ROW()-1)-HLOOKUP(lapchart!K12,totallaptimes!$1:$1048576,ROW()-1),"")</f>
        <v>2.6909722222221572E-5</v>
      </c>
      <c r="M12" s="2">
        <f>IFERROR(HLOOKUP(lapchart!M12,totallaptimes!$1:$1048576,ROW()-1)-HLOOKUP(lapchart!L12,totallaptimes!$1:$1048576,ROW()-1),"")</f>
        <v>7.3726851851831782E-6</v>
      </c>
      <c r="N12" s="2">
        <f>IFERROR(HLOOKUP(lapchart!N12,totallaptimes!$1:$1048576,ROW()-1)-HLOOKUP(lapchart!M12,totallaptimes!$1:$1048576,ROW()-1),"")</f>
        <v>3.355324074074198E-5</v>
      </c>
      <c r="O12" s="2">
        <f>IFERROR(HLOOKUP(lapchart!O12,totallaptimes!$1:$1048576,ROW()-1)-HLOOKUP(lapchart!N12,totallaptimes!$1:$1048576,ROW()-1),"")</f>
        <v>2.6388888888888296E-6</v>
      </c>
      <c r="P12" s="2">
        <f>IFERROR(HLOOKUP(lapchart!P12,totallaptimes!$1:$1048576,ROW()-1)-HLOOKUP(lapchart!O12,totallaptimes!$1:$1048576,ROW()-1),"")</f>
        <v>3.0798611111109916E-5</v>
      </c>
      <c r="Q12" s="2">
        <f>IFERROR(HLOOKUP(lapchart!Q12,totallaptimes!$1:$1048576,ROW()-1)-HLOOKUP(lapchart!P12,totallaptimes!$1:$1048576,ROW()-1),"")</f>
        <v>2.3749999999999466E-5</v>
      </c>
      <c r="R12" s="2">
        <f>IFERROR(HLOOKUP(lapchart!R12,totallaptimes!$1:$1048576,ROW()-1)-HLOOKUP(lapchart!Q12,totallaptimes!$1:$1048576,ROW()-1),"")</f>
        <v>5.5081018518518543E-5</v>
      </c>
      <c r="S12" s="2">
        <f>IFERROR(HLOOKUP(lapchart!S12,totallaptimes!$1:$1048576,ROW()-1)-HLOOKUP(lapchart!R12,totallaptimes!$1:$1048576,ROW()-1),"")</f>
        <v>2.6863425925928441E-5</v>
      </c>
      <c r="T12" s="2">
        <f>IFERROR(HLOOKUP(lapchart!T12,totallaptimes!$1:$1048576,ROW()-1)-HLOOKUP(lapchart!S12,totallaptimes!$1:$1048576,ROW()-1),"")</f>
        <v>3.6921296296295314E-5</v>
      </c>
      <c r="U12" s="2">
        <f>IFERROR(HLOOKUP(lapchart!U12,totallaptimes!$1:$1048576,ROW()-1)-HLOOKUP(lapchart!T12,totallaptimes!$1:$1048576,ROW()-1),"")</f>
        <v>3.4722222222449695E-8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3.6805555555553815E-5</v>
      </c>
      <c r="D13" s="2">
        <f>IFERROR(HLOOKUP(lapchart!D13,totallaptimes!$1:$1048576,ROW()-1)-HLOOKUP(lapchart!C13,totallaptimes!$1:$1048576,ROW()-1),"")</f>
        <v>9.6643518518518476E-5</v>
      </c>
      <c r="E13" s="2">
        <f>IFERROR(HLOOKUP(lapchart!E13,totallaptimes!$1:$1048576,ROW()-1)-HLOOKUP(lapchart!D13,totallaptimes!$1:$1048576,ROW()-1),"")</f>
        <v>4.2141203703705693E-5</v>
      </c>
      <c r="F13" s="2">
        <f>IFERROR(HLOOKUP(lapchart!F13,totallaptimes!$1:$1048576,ROW()-1)-HLOOKUP(lapchart!E13,totallaptimes!$1:$1048576,ROW()-1),"")</f>
        <v>8.6574074074051433E-6</v>
      </c>
      <c r="G13" s="2">
        <f>IFERROR(HLOOKUP(lapchart!G13,totallaptimes!$1:$1048576,ROW()-1)-HLOOKUP(lapchart!F13,totallaptimes!$1:$1048576,ROW()-1),"")</f>
        <v>1.7826388888889273E-4</v>
      </c>
      <c r="H13" s="2">
        <f>IFERROR(HLOOKUP(lapchart!H13,totallaptimes!$1:$1048576,ROW()-1)-HLOOKUP(lapchart!G13,totallaptimes!$1:$1048576,ROW()-1),"")</f>
        <v>8.1886574074072765E-5</v>
      </c>
      <c r="I13" s="2">
        <f>IFERROR(HLOOKUP(lapchart!I13,totallaptimes!$1:$1048576,ROW()-1)-HLOOKUP(lapchart!H13,totallaptimes!$1:$1048576,ROW()-1),"")</f>
        <v>9.2500000000000568E-5</v>
      </c>
      <c r="J13" s="2">
        <f>IFERROR(HLOOKUP(lapchart!J13,totallaptimes!$1:$1048576,ROW()-1)-HLOOKUP(lapchart!I13,totallaptimes!$1:$1048576,ROW()-1),"")</f>
        <v>1.8981481481484402E-6</v>
      </c>
      <c r="K13" s="2">
        <f>IFERROR(HLOOKUP(lapchart!K13,totallaptimes!$1:$1048576,ROW()-1)-HLOOKUP(lapchart!J13,totallaptimes!$1:$1048576,ROW()-1),"")</f>
        <v>3.1666666666665955E-5</v>
      </c>
      <c r="L13" s="2">
        <f>IFERROR(HLOOKUP(lapchart!L13,totallaptimes!$1:$1048576,ROW()-1)-HLOOKUP(lapchart!K13,totallaptimes!$1:$1048576,ROW()-1),"")</f>
        <v>7.0023148148138509E-6</v>
      </c>
      <c r="M13" s="2">
        <f>IFERROR(HLOOKUP(lapchart!M13,totallaptimes!$1:$1048576,ROW()-1)-HLOOKUP(lapchart!L13,totallaptimes!$1:$1048576,ROW()-1),"")</f>
        <v>4.2233796296295423E-5</v>
      </c>
      <c r="N13" s="2">
        <f>IFERROR(HLOOKUP(lapchart!N13,totallaptimes!$1:$1048576,ROW()-1)-HLOOKUP(lapchart!M13,totallaptimes!$1:$1048576,ROW()-1),"")</f>
        <v>2.1851851851851026E-5</v>
      </c>
      <c r="O13" s="2">
        <f>IFERROR(HLOOKUP(lapchart!O13,totallaptimes!$1:$1048576,ROW()-1)-HLOOKUP(lapchart!N13,totallaptimes!$1:$1048576,ROW()-1),"")</f>
        <v>3.8888888888900797E-6</v>
      </c>
      <c r="P13" s="2">
        <f>IFERROR(HLOOKUP(lapchart!P13,totallaptimes!$1:$1048576,ROW()-1)-HLOOKUP(lapchart!O13,totallaptimes!$1:$1048576,ROW()-1),"")</f>
        <v>4.3171296296294626E-5</v>
      </c>
      <c r="Q13" s="2">
        <f>IFERROR(HLOOKUP(lapchart!Q13,totallaptimes!$1:$1048576,ROW()-1)-HLOOKUP(lapchart!P13,totallaptimes!$1:$1048576,ROW()-1),"")</f>
        <v>3.032407407407671E-5</v>
      </c>
      <c r="R13" s="2">
        <f>IFERROR(HLOOKUP(lapchart!R13,totallaptimes!$1:$1048576,ROW()-1)-HLOOKUP(lapchart!Q13,totallaptimes!$1:$1048576,ROW()-1),"")</f>
        <v>4.4907407407404967E-5</v>
      </c>
      <c r="S13" s="2">
        <f>IFERROR(HLOOKUP(lapchart!S13,totallaptimes!$1:$1048576,ROW()-1)-HLOOKUP(lapchart!R13,totallaptimes!$1:$1048576,ROW()-1),"")</f>
        <v>9.4907407407439359E-6</v>
      </c>
      <c r="T13" s="2">
        <f>IFERROR(HLOOKUP(lapchart!T13,totallaptimes!$1:$1048576,ROW()-1)-HLOOKUP(lapchart!S13,totallaptimes!$1:$1048576,ROW()-1),"")</f>
        <v>7.905092592590604E-6</v>
      </c>
      <c r="U13" s="2">
        <f>IFERROR(HLOOKUP(lapchart!U13,totallaptimes!$1:$1048576,ROW()-1)-HLOOKUP(lapchart!T13,totallaptimes!$1:$1048576,ROW()-1),"")</f>
        <v>6.7129629629635729E-6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1.5046296296297723E-5</v>
      </c>
      <c r="D14" s="2">
        <f>IFERROR(HLOOKUP(lapchart!D14,totallaptimes!$1:$1048576,ROW()-1)-HLOOKUP(lapchart!C14,totallaptimes!$1:$1048576,ROW()-1),"")</f>
        <v>4.6284722222220132E-5</v>
      </c>
      <c r="E14" s="2">
        <f>IFERROR(HLOOKUP(lapchart!E14,totallaptimes!$1:$1048576,ROW()-1)-HLOOKUP(lapchart!D14,totallaptimes!$1:$1048576,ROW()-1),"")</f>
        <v>5.8449074074075347E-5</v>
      </c>
      <c r="F14" s="2">
        <f>IFERROR(HLOOKUP(lapchart!F14,totallaptimes!$1:$1048576,ROW()-1)-HLOOKUP(lapchart!E14,totallaptimes!$1:$1048576,ROW()-1),"")</f>
        <v>1.8214120370370172E-4</v>
      </c>
      <c r="G14" s="2">
        <f>IFERROR(HLOOKUP(lapchart!G14,totallaptimes!$1:$1048576,ROW()-1)-HLOOKUP(lapchart!F14,totallaptimes!$1:$1048576,ROW()-1),"")</f>
        <v>7.6793981481483239E-5</v>
      </c>
      <c r="H14" s="2">
        <f>IFERROR(HLOOKUP(lapchart!H14,totallaptimes!$1:$1048576,ROW()-1)-HLOOKUP(lapchart!G14,totallaptimes!$1:$1048576,ROW()-1),"")</f>
        <v>2.5474537037039127E-5</v>
      </c>
      <c r="I14" s="2">
        <f>IFERROR(HLOOKUP(lapchart!I14,totallaptimes!$1:$1048576,ROW()-1)-HLOOKUP(lapchart!H14,totallaptimes!$1:$1048576,ROW()-1),"")</f>
        <v>9.6956018518517054E-5</v>
      </c>
      <c r="J14" s="2">
        <f>IFERROR(HLOOKUP(lapchart!J14,totallaptimes!$1:$1048576,ROW()-1)-HLOOKUP(lapchart!I14,totallaptimes!$1:$1048576,ROW()-1),"")</f>
        <v>4.7442129629631652E-5</v>
      </c>
      <c r="K14" s="2">
        <f>IFERROR(HLOOKUP(lapchart!K14,totallaptimes!$1:$1048576,ROW()-1)-HLOOKUP(lapchart!J14,totallaptimes!$1:$1048576,ROW()-1),"")</f>
        <v>4.5370370370355351E-6</v>
      </c>
      <c r="L14" s="2">
        <f>IFERROR(HLOOKUP(lapchart!L14,totallaptimes!$1:$1048576,ROW()-1)-HLOOKUP(lapchart!K14,totallaptimes!$1:$1048576,ROW()-1),"")</f>
        <v>3.4687499999998261E-5</v>
      </c>
      <c r="M14" s="2">
        <f>IFERROR(HLOOKUP(lapchart!M14,totallaptimes!$1:$1048576,ROW()-1)-HLOOKUP(lapchart!L14,totallaptimes!$1:$1048576,ROW()-1),"")</f>
        <v>3.8773148148159298E-6</v>
      </c>
      <c r="N14" s="2">
        <f>IFERROR(HLOOKUP(lapchart!N14,totallaptimes!$1:$1048576,ROW()-1)-HLOOKUP(lapchart!M14,totallaptimes!$1:$1048576,ROW()-1),"")</f>
        <v>1.7893518518521251E-5</v>
      </c>
      <c r="O14" s="2">
        <f>IFERROR(HLOOKUP(lapchart!O14,totallaptimes!$1:$1048576,ROW()-1)-HLOOKUP(lapchart!N14,totallaptimes!$1:$1048576,ROW()-1),"")</f>
        <v>1.8379629629625138E-5</v>
      </c>
      <c r="P14" s="2">
        <f>IFERROR(HLOOKUP(lapchart!P14,totallaptimes!$1:$1048576,ROW()-1)-HLOOKUP(lapchart!O14,totallaptimes!$1:$1048576,ROW()-1),"")</f>
        <v>6.5972222222307475E-7</v>
      </c>
      <c r="Q14" s="2">
        <f>IFERROR(HLOOKUP(lapchart!Q14,totallaptimes!$1:$1048576,ROW()-1)-HLOOKUP(lapchart!P14,totallaptimes!$1:$1048576,ROW()-1),"")</f>
        <v>3.5752314814816583E-5</v>
      </c>
      <c r="R14" s="2">
        <f>IFERROR(HLOOKUP(lapchart!R14,totallaptimes!$1:$1048576,ROW()-1)-HLOOKUP(lapchart!Q14,totallaptimes!$1:$1048576,ROW()-1),"")</f>
        <v>5.557870370370005E-5</v>
      </c>
      <c r="S14" s="2">
        <f>IFERROR(HLOOKUP(lapchart!S14,totallaptimes!$1:$1048576,ROW()-1)-HLOOKUP(lapchart!R14,totallaptimes!$1:$1048576,ROW()-1),"")</f>
        <v>1.2615740740743592E-5</v>
      </c>
      <c r="T14" s="2">
        <f>IFERROR(HLOOKUP(lapchart!T14,totallaptimes!$1:$1048576,ROW()-1)-HLOOKUP(lapchart!S14,totallaptimes!$1:$1048576,ROW()-1),"")</f>
        <v>7.3726851851849129E-6</v>
      </c>
      <c r="U14" s="2">
        <f>IFERROR(HLOOKUP(lapchart!U14,totallaptimes!$1:$1048576,ROW()-1)-HLOOKUP(lapchart!T14,totallaptimes!$1:$1048576,ROW()-1),"")</f>
        <v>5.8217592592592349E-6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2.0069444444444084E-5</v>
      </c>
      <c r="D15" s="2">
        <f>IFERROR(HLOOKUP(lapchart!D15,totallaptimes!$1:$1048576,ROW()-1)-HLOOKUP(lapchart!C15,totallaptimes!$1:$1048576,ROW()-1),"")</f>
        <v>5.8344907407411467E-5</v>
      </c>
      <c r="E15" s="2">
        <f>IFERROR(HLOOKUP(lapchart!E15,totallaptimes!$1:$1048576,ROW()-1)-HLOOKUP(lapchart!D15,totallaptimes!$1:$1048576,ROW()-1),"")</f>
        <v>7.3217592592590003E-5</v>
      </c>
      <c r="F15" s="2">
        <f>IFERROR(HLOOKUP(lapchart!F15,totallaptimes!$1:$1048576,ROW()-1)-HLOOKUP(lapchart!E15,totallaptimes!$1:$1048576,ROW()-1),"")</f>
        <v>8.2164351851852363E-5</v>
      </c>
      <c r="G15" s="2">
        <f>IFERROR(HLOOKUP(lapchart!G15,totallaptimes!$1:$1048576,ROW()-1)-HLOOKUP(lapchart!F15,totallaptimes!$1:$1048576,ROW()-1),"")</f>
        <v>8.3912037037038589E-5</v>
      </c>
      <c r="H15" s="2">
        <f>IFERROR(HLOOKUP(lapchart!H15,totallaptimes!$1:$1048576,ROW()-1)-HLOOKUP(lapchart!G15,totallaptimes!$1:$1048576,ROW()-1),"")</f>
        <v>1.5062499999999798E-4</v>
      </c>
      <c r="I15" s="2">
        <f>IFERROR(HLOOKUP(lapchart!I15,totallaptimes!$1:$1048576,ROW()-1)-HLOOKUP(lapchart!H15,totallaptimes!$1:$1048576,ROW()-1),"")</f>
        <v>2.1331018518522954E-5</v>
      </c>
      <c r="J15" s="2">
        <f>IFERROR(HLOOKUP(lapchart!J15,totallaptimes!$1:$1048576,ROW()-1)-HLOOKUP(lapchart!I15,totallaptimes!$1:$1048576,ROW()-1),"")</f>
        <v>1.6412037037033533E-5</v>
      </c>
      <c r="K15" s="2">
        <f>IFERROR(HLOOKUP(lapchart!K15,totallaptimes!$1:$1048576,ROW()-1)-HLOOKUP(lapchart!J15,totallaptimes!$1:$1048576,ROW()-1),"")</f>
        <v>2.5613425925927191E-5</v>
      </c>
      <c r="L15" s="2">
        <f>IFERROR(HLOOKUP(lapchart!L15,totallaptimes!$1:$1048576,ROW()-1)-HLOOKUP(lapchart!K15,totallaptimes!$1:$1048576,ROW()-1),"")</f>
        <v>1.7152777777775657E-5</v>
      </c>
      <c r="M15" s="2">
        <f>IFERROR(HLOOKUP(lapchart!M15,totallaptimes!$1:$1048576,ROW()-1)-HLOOKUP(lapchart!L15,totallaptimes!$1:$1048576,ROW()-1),"")</f>
        <v>3.0590277777776953E-5</v>
      </c>
      <c r="N15" s="2">
        <f>IFERROR(HLOOKUP(lapchart!N15,totallaptimes!$1:$1048576,ROW()-1)-HLOOKUP(lapchart!M15,totallaptimes!$1:$1048576,ROW()-1),"")</f>
        <v>2.3958333333351511E-6</v>
      </c>
      <c r="O15" s="2">
        <f>IFERROR(HLOOKUP(lapchart!O15,totallaptimes!$1:$1048576,ROW()-1)-HLOOKUP(lapchart!N15,totallaptimes!$1:$1048576,ROW()-1),"")</f>
        <v>3.4004629629630356E-5</v>
      </c>
      <c r="P15" s="2">
        <f>IFERROR(HLOOKUP(lapchart!P15,totallaptimes!$1:$1048576,ROW()-1)-HLOOKUP(lapchart!O15,totallaptimes!$1:$1048576,ROW()-1),"")</f>
        <v>3.5300925925914328E-6</v>
      </c>
      <c r="Q15" s="2">
        <f>IFERROR(HLOOKUP(lapchart!Q15,totallaptimes!$1:$1048576,ROW()-1)-HLOOKUP(lapchart!P15,totallaptimes!$1:$1048576,ROW()-1),"")</f>
        <v>5.3217592592590818E-5</v>
      </c>
      <c r="R15" s="2">
        <f>IFERROR(HLOOKUP(lapchart!R15,totallaptimes!$1:$1048576,ROW()-1)-HLOOKUP(lapchart!Q15,totallaptimes!$1:$1048576,ROW()-1),"")</f>
        <v>1.3622685185187694E-5</v>
      </c>
      <c r="S15" s="2">
        <f>IFERROR(HLOOKUP(lapchart!S15,totallaptimes!$1:$1048576,ROW()-1)-HLOOKUP(lapchart!R15,totallaptimes!$1:$1048576,ROW()-1),"")</f>
        <v>9.9421296296288431E-6</v>
      </c>
      <c r="T15" s="2">
        <f>IFERROR(HLOOKUP(lapchart!T15,totallaptimes!$1:$1048576,ROW()-1)-HLOOKUP(lapchart!S15,totallaptimes!$1:$1048576,ROW()-1),"")</f>
        <v>2.2465277777779236E-5</v>
      </c>
      <c r="U15" s="2">
        <f>IFERROR(HLOOKUP(lapchart!U15,totallaptimes!$1:$1048576,ROW()-1)-HLOOKUP(lapchart!T15,totallaptimes!$1:$1048576,ROW()-1),"")</f>
        <v>5.8807870370373994E-5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1.4733796296296717E-4</v>
      </c>
      <c r="D16" s="2">
        <f>IFERROR(HLOOKUP(lapchart!D16,totallaptimes!$1:$1048576,ROW()-1)-HLOOKUP(lapchart!C16,totallaptimes!$1:$1048576,ROW()-1),"")</f>
        <v>8.2523148148133663E-6</v>
      </c>
      <c r="E16" s="2">
        <f>IFERROR(HLOOKUP(lapchart!E16,totallaptimes!$1:$1048576,ROW()-1)-HLOOKUP(lapchart!D16,totallaptimes!$1:$1048576,ROW()-1),"")</f>
        <v>5.5856481481479647E-5</v>
      </c>
      <c r="F16" s="2">
        <f>IFERROR(HLOOKUP(lapchart!F16,totallaptimes!$1:$1048576,ROW()-1)-HLOOKUP(lapchart!E16,totallaptimes!$1:$1048576,ROW()-1),"")</f>
        <v>1.1979166666668817E-5</v>
      </c>
      <c r="G16" s="2">
        <f>IFERROR(HLOOKUP(lapchart!G16,totallaptimes!$1:$1048576,ROW()-1)-HLOOKUP(lapchart!F16,totallaptimes!$1:$1048576,ROW()-1),"")</f>
        <v>9.1203703703704453E-5</v>
      </c>
      <c r="H16" s="2">
        <f>IFERROR(HLOOKUP(lapchart!H16,totallaptimes!$1:$1048576,ROW()-1)-HLOOKUP(lapchart!G16,totallaptimes!$1:$1048576,ROW()-1),"")</f>
        <v>1.7620370370370619E-4</v>
      </c>
      <c r="I16" s="2">
        <f>IFERROR(HLOOKUP(lapchart!I16,totallaptimes!$1:$1048576,ROW()-1)-HLOOKUP(lapchart!H16,totallaptimes!$1:$1048576,ROW()-1),"")</f>
        <v>9.1435185184743362E-7</v>
      </c>
      <c r="J16" s="2">
        <f>IFERROR(HLOOKUP(lapchart!J16,totallaptimes!$1:$1048576,ROW()-1)-HLOOKUP(lapchart!I16,totallaptimes!$1:$1048576,ROW()-1),"")</f>
        <v>2.5532407407408142E-5</v>
      </c>
      <c r="K16" s="2">
        <f>IFERROR(HLOOKUP(lapchart!K16,totallaptimes!$1:$1048576,ROW()-1)-HLOOKUP(lapchart!J16,totallaptimes!$1:$1048576,ROW()-1),"")</f>
        <v>1.9108796296296582E-5</v>
      </c>
      <c r="L16" s="2">
        <f>IFERROR(HLOOKUP(lapchart!L16,totallaptimes!$1:$1048576,ROW()-1)-HLOOKUP(lapchart!K16,totallaptimes!$1:$1048576,ROW()-1),"")</f>
        <v>2.3344907407407689E-5</v>
      </c>
      <c r="M16" s="2">
        <f>IFERROR(HLOOKUP(lapchart!M16,totallaptimes!$1:$1048576,ROW()-1)-HLOOKUP(lapchart!L16,totallaptimes!$1:$1048576,ROW()-1),"")</f>
        <v>3.0648148148147702E-5</v>
      </c>
      <c r="N16" s="2">
        <f>IFERROR(HLOOKUP(lapchart!N16,totallaptimes!$1:$1048576,ROW()-1)-HLOOKUP(lapchart!M16,totallaptimes!$1:$1048576,ROW()-1),"")</f>
        <v>4.512731481481555E-5</v>
      </c>
      <c r="O16" s="2">
        <f>IFERROR(HLOOKUP(lapchart!O16,totallaptimes!$1:$1048576,ROW()-1)-HLOOKUP(lapchart!N16,totallaptimes!$1:$1048576,ROW()-1),"")</f>
        <v>3.9699074074056595E-6</v>
      </c>
      <c r="P16" s="2">
        <f>IFERROR(HLOOKUP(lapchart!P16,totallaptimes!$1:$1048576,ROW()-1)-HLOOKUP(lapchart!O16,totallaptimes!$1:$1048576,ROW()-1),"")</f>
        <v>4.3807870370369401E-5</v>
      </c>
      <c r="Q16" s="2">
        <f>IFERROR(HLOOKUP(lapchart!Q16,totallaptimes!$1:$1048576,ROW()-1)-HLOOKUP(lapchart!P16,totallaptimes!$1:$1048576,ROW()-1),"")</f>
        <v>1.3576388888891094E-5</v>
      </c>
      <c r="R16" s="2">
        <f>IFERROR(HLOOKUP(lapchart!R16,totallaptimes!$1:$1048576,ROW()-1)-HLOOKUP(lapchart!Q16,totallaptimes!$1:$1048576,ROW()-1),"")</f>
        <v>1.6898148148147829E-5</v>
      </c>
      <c r="S16" s="2">
        <f>IFERROR(HLOOKUP(lapchart!S16,totallaptimes!$1:$1048576,ROW()-1)-HLOOKUP(lapchart!R16,totallaptimes!$1:$1048576,ROW()-1),"")</f>
        <v>1.0104166666666942E-5</v>
      </c>
      <c r="T16" s="2">
        <f>IFERROR(HLOOKUP(lapchart!T16,totallaptimes!$1:$1048576,ROW()-1)-HLOOKUP(lapchart!S16,totallaptimes!$1:$1048576,ROW()-1),"")</f>
        <v>9.0046296296296402E-6</v>
      </c>
      <c r="U16" s="2">
        <f>IFERROR(HLOOKUP(lapchart!U16,totallaptimes!$1:$1048576,ROW()-1)-HLOOKUP(lapchart!T16,totallaptimes!$1:$1048576,ROW()-1),"")</f>
        <v>6.2708333333338223E-5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1.5578703703703761E-4</v>
      </c>
      <c r="D17" s="2">
        <f>IFERROR(HLOOKUP(lapchart!D17,totallaptimes!$1:$1048576,ROW()-1)-HLOOKUP(lapchart!C17,totallaptimes!$1:$1048576,ROW()-1),"")</f>
        <v>4.6215277777778702E-5</v>
      </c>
      <c r="E17" s="2">
        <f>IFERROR(HLOOKUP(lapchart!E17,totallaptimes!$1:$1048576,ROW()-1)-HLOOKUP(lapchart!D17,totallaptimes!$1:$1048576,ROW()-1),"")</f>
        <v>1.7812500000002202E-5</v>
      </c>
      <c r="F17" s="2">
        <f>IFERROR(HLOOKUP(lapchart!F17,totallaptimes!$1:$1048576,ROW()-1)-HLOOKUP(lapchart!E17,totallaptimes!$1:$1048576,ROW()-1),"")</f>
        <v>1.0193287037036855E-4</v>
      </c>
      <c r="G17" s="2">
        <f>IFERROR(HLOOKUP(lapchart!G17,totallaptimes!$1:$1048576,ROW()-1)-HLOOKUP(lapchart!F17,totallaptimes!$1:$1048576,ROW()-1),"")</f>
        <v>2.0347222222223682E-5</v>
      </c>
      <c r="H17" s="2">
        <f>IFERROR(HLOOKUP(lapchart!H17,totallaptimes!$1:$1048576,ROW()-1)-HLOOKUP(lapchart!G17,totallaptimes!$1:$1048576,ROW()-1),"")</f>
        <v>1.5646990740740899E-4</v>
      </c>
      <c r="I17" s="2">
        <f>IFERROR(HLOOKUP(lapchart!I17,totallaptimes!$1:$1048576,ROW()-1)-HLOOKUP(lapchart!H17,totallaptimes!$1:$1048576,ROW()-1),"")</f>
        <v>3.0046296296291908E-5</v>
      </c>
      <c r="J17" s="2">
        <f>IFERROR(HLOOKUP(lapchart!J17,totallaptimes!$1:$1048576,ROW()-1)-HLOOKUP(lapchart!I17,totallaptimes!$1:$1048576,ROW()-1),"")</f>
        <v>1.7592592592603762E-6</v>
      </c>
      <c r="K17" s="2">
        <f>IFERROR(HLOOKUP(lapchart!K17,totallaptimes!$1:$1048576,ROW()-1)-HLOOKUP(lapchart!J17,totallaptimes!$1:$1048576,ROW()-1),"")</f>
        <v>1.2511574074072773E-5</v>
      </c>
      <c r="L17" s="2">
        <f>IFERROR(HLOOKUP(lapchart!L17,totallaptimes!$1:$1048576,ROW()-1)-HLOOKUP(lapchart!K17,totallaptimes!$1:$1048576,ROW()-1),"")</f>
        <v>3.6516203703707006E-5</v>
      </c>
      <c r="M17" s="2">
        <f>IFERROR(HLOOKUP(lapchart!M17,totallaptimes!$1:$1048576,ROW()-1)-HLOOKUP(lapchart!L17,totallaptimes!$1:$1048576,ROW()-1),"")</f>
        <v>2.3865740740737496E-5</v>
      </c>
      <c r="N17" s="2">
        <f>IFERROR(HLOOKUP(lapchart!N17,totallaptimes!$1:$1048576,ROW()-1)-HLOOKUP(lapchart!M17,totallaptimes!$1:$1048576,ROW()-1),"")</f>
        <v>4.9652777777780405E-5</v>
      </c>
      <c r="O17" s="2">
        <f>IFERROR(HLOOKUP(lapchart!O17,totallaptimes!$1:$1048576,ROW()-1)-HLOOKUP(lapchart!N17,totallaptimes!$1:$1048576,ROW()-1),"")</f>
        <v>4.0555555555550626E-5</v>
      </c>
      <c r="P17" s="2">
        <f>IFERROR(HLOOKUP(lapchart!P17,totallaptimes!$1:$1048576,ROW()-1)-HLOOKUP(lapchart!O17,totallaptimes!$1:$1048576,ROW()-1),"")</f>
        <v>2.1990740740780723E-6</v>
      </c>
      <c r="Q17" s="2">
        <f>IFERROR(HLOOKUP(lapchart!Q17,totallaptimes!$1:$1048576,ROW()-1)-HLOOKUP(lapchart!P17,totallaptimes!$1:$1048576,ROW()-1),"")</f>
        <v>1.1793981481482418E-5</v>
      </c>
      <c r="R17" s="2">
        <f>IFERROR(HLOOKUP(lapchart!R17,totallaptimes!$1:$1048576,ROW()-1)-HLOOKUP(lapchart!Q17,totallaptimes!$1:$1048576,ROW()-1),"")</f>
        <v>1.9733796296293737E-5</v>
      </c>
      <c r="S17" s="2">
        <f>IFERROR(HLOOKUP(lapchart!S17,totallaptimes!$1:$1048576,ROW()-1)-HLOOKUP(lapchart!R17,totallaptimes!$1:$1048576,ROW()-1),"")</f>
        <v>2.2476851851853386E-5</v>
      </c>
      <c r="T17" s="2">
        <f>IFERROR(HLOOKUP(lapchart!T17,totallaptimes!$1:$1048576,ROW()-1)-HLOOKUP(lapchart!S17,totallaptimes!$1:$1048576,ROW()-1),"")</f>
        <v>5.5925925925931486E-5</v>
      </c>
      <c r="U17" s="2">
        <f>IFERROR(HLOOKUP(lapchart!U17,totallaptimes!$1:$1048576,ROW()-1)-HLOOKUP(lapchart!T17,totallaptimes!$1:$1048576,ROW()-1),"")</f>
        <v>9.7476851851845125E-5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1.4370370370370492E-4</v>
      </c>
      <c r="D18" s="2">
        <f>IFERROR(HLOOKUP(lapchart!D18,totallaptimes!$1:$1048576,ROW()-1)-HLOOKUP(lapchart!C18,totallaptimes!$1:$1048576,ROW()-1),"")</f>
        <v>4.3993055555555799E-5</v>
      </c>
      <c r="E18" s="2">
        <f>IFERROR(HLOOKUP(lapchart!E18,totallaptimes!$1:$1048576,ROW()-1)-HLOOKUP(lapchart!D18,totallaptimes!$1:$1048576,ROW()-1),"")</f>
        <v>2.6631944444445443E-5</v>
      </c>
      <c r="F18" s="2">
        <f>IFERROR(HLOOKUP(lapchart!F18,totallaptimes!$1:$1048576,ROW()-1)-HLOOKUP(lapchart!E18,totallaptimes!$1:$1048576,ROW()-1),"")</f>
        <v>1.0854166666666651E-4</v>
      </c>
      <c r="G18" s="2">
        <f>IFERROR(HLOOKUP(lapchart!G18,totallaptimes!$1:$1048576,ROW()-1)-HLOOKUP(lapchart!F18,totallaptimes!$1:$1048576,ROW()-1),"")</f>
        <v>5.7754629629626353E-6</v>
      </c>
      <c r="H18" s="2">
        <f>IFERROR(HLOOKUP(lapchart!H18,totallaptimes!$1:$1048576,ROW()-1)-HLOOKUP(lapchart!G18,totallaptimes!$1:$1048576,ROW()-1),"")</f>
        <v>1.8077546296296418E-4</v>
      </c>
      <c r="I18" s="2">
        <f>IFERROR(HLOOKUP(lapchart!I18,totallaptimes!$1:$1048576,ROW()-1)-HLOOKUP(lapchart!H18,totallaptimes!$1:$1048576,ROW()-1),"")</f>
        <v>2.58333333333291E-5</v>
      </c>
      <c r="J18" s="2">
        <f>IFERROR(HLOOKUP(lapchart!J18,totallaptimes!$1:$1048576,ROW()-1)-HLOOKUP(lapchart!I18,totallaptimes!$1:$1048576,ROW()-1),"")</f>
        <v>2.9594907407407001E-5</v>
      </c>
      <c r="K18" s="2">
        <f>IFERROR(HLOOKUP(lapchart!K18,totallaptimes!$1:$1048576,ROW()-1)-HLOOKUP(lapchart!J18,totallaptimes!$1:$1048576,ROW()-1),"")</f>
        <v>1.712962962967246E-6</v>
      </c>
      <c r="L18" s="2">
        <f>IFERROR(HLOOKUP(lapchart!L18,totallaptimes!$1:$1048576,ROW()-1)-HLOOKUP(lapchart!K18,totallaptimes!$1:$1048576,ROW()-1),"")</f>
        <v>2.0995370370372607E-5</v>
      </c>
      <c r="M18" s="2">
        <f>IFERROR(HLOOKUP(lapchart!M18,totallaptimes!$1:$1048576,ROW()-1)-HLOOKUP(lapchart!L18,totallaptimes!$1:$1048576,ROW()-1),"")</f>
        <v>3.1400462962957038E-5</v>
      </c>
      <c r="N18" s="2">
        <f>IFERROR(HLOOKUP(lapchart!N18,totallaptimes!$1:$1048576,ROW()-1)-HLOOKUP(lapchart!M18,totallaptimes!$1:$1048576,ROW()-1),"")</f>
        <v>5.285879629629911E-5</v>
      </c>
      <c r="O18" s="2">
        <f>IFERROR(HLOOKUP(lapchart!O18,totallaptimes!$1:$1048576,ROW()-1)-HLOOKUP(lapchart!N18,totallaptimes!$1:$1048576,ROW()-1),"")</f>
        <v>2.973379629629333E-5</v>
      </c>
      <c r="P18" s="2">
        <f>IFERROR(HLOOKUP(lapchart!P18,totallaptimes!$1:$1048576,ROW()-1)-HLOOKUP(lapchart!O18,totallaptimes!$1:$1048576,ROW()-1),"")</f>
        <v>1.4305555555559069E-5</v>
      </c>
      <c r="Q18" s="2">
        <f>IFERROR(HLOOKUP(lapchart!Q18,totallaptimes!$1:$1048576,ROW()-1)-HLOOKUP(lapchart!P18,totallaptimes!$1:$1048576,ROW()-1),"")</f>
        <v>4.0277777777774498E-5</v>
      </c>
      <c r="R18" s="2">
        <f>IFERROR(HLOOKUP(lapchart!R18,totallaptimes!$1:$1048576,ROW()-1)-HLOOKUP(lapchart!Q18,totallaptimes!$1:$1048576,ROW()-1),"")</f>
        <v>2.6041666666698493E-6</v>
      </c>
      <c r="S18" s="2">
        <f>IFERROR(HLOOKUP(lapchart!S18,totallaptimes!$1:$1048576,ROW()-1)-HLOOKUP(lapchart!R18,totallaptimes!$1:$1048576,ROW()-1),"")</f>
        <v>4.5370370370355351E-6</v>
      </c>
      <c r="T18" s="2">
        <f>IFERROR(HLOOKUP(lapchart!T18,totallaptimes!$1:$1048576,ROW()-1)-HLOOKUP(lapchart!S18,totallaptimes!$1:$1048576,ROW()-1),"")</f>
        <v>5.1921296296303376E-5</v>
      </c>
      <c r="U18" s="2">
        <f>IFERROR(HLOOKUP(lapchart!U18,totallaptimes!$1:$1048576,ROW()-1)-HLOOKUP(lapchart!T18,totallaptimes!$1:$1048576,ROW()-1),"")</f>
        <v>1.4137731481480773E-4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1.2809027777778079E-4</v>
      </c>
      <c r="D19" s="2">
        <f>IFERROR(HLOOKUP(lapchart!D19,totallaptimes!$1:$1048576,ROW()-1)-HLOOKUP(lapchart!C19,totallaptimes!$1:$1048576,ROW()-1),"")</f>
        <v>4.4953703703703302E-5</v>
      </c>
      <c r="E19" s="2">
        <f>IFERROR(HLOOKUP(lapchart!E19,totallaptimes!$1:$1048576,ROW()-1)-HLOOKUP(lapchart!D19,totallaptimes!$1:$1048576,ROW()-1),"")</f>
        <v>3.1516203703702006E-5</v>
      </c>
      <c r="F19" s="2">
        <f>IFERROR(HLOOKUP(lapchart!F19,totallaptimes!$1:$1048576,ROW()-1)-HLOOKUP(lapchart!E19,totallaptimes!$1:$1048576,ROW()-1),"")</f>
        <v>1.1835648148148317E-4</v>
      </c>
      <c r="G19" s="2">
        <f>IFERROR(HLOOKUP(lapchart!G19,totallaptimes!$1:$1048576,ROW()-1)-HLOOKUP(lapchart!F19,totallaptimes!$1:$1048576,ROW()-1),"")</f>
        <v>2.0555555555554911E-5</v>
      </c>
      <c r="H19" s="2">
        <f>IFERROR(HLOOKUP(lapchart!H19,totallaptimes!$1:$1048576,ROW()-1)-HLOOKUP(lapchart!G19,totallaptimes!$1:$1048576,ROW()-1),"")</f>
        <v>1.7063657407407479E-4</v>
      </c>
      <c r="I19" s="2">
        <f>IFERROR(HLOOKUP(lapchart!I19,totallaptimes!$1:$1048576,ROW()-1)-HLOOKUP(lapchart!H19,totallaptimes!$1:$1048576,ROW()-1),"")</f>
        <v>2.462962962962445E-5</v>
      </c>
      <c r="J19" s="2">
        <f>IFERROR(HLOOKUP(lapchart!J19,totallaptimes!$1:$1048576,ROW()-1)-HLOOKUP(lapchart!I19,totallaptimes!$1:$1048576,ROW()-1),"")</f>
        <v>2.8252314814816021E-5</v>
      </c>
      <c r="K19" s="2">
        <f>IFERROR(HLOOKUP(lapchart!K19,totallaptimes!$1:$1048576,ROW()-1)-HLOOKUP(lapchart!J19,totallaptimes!$1:$1048576,ROW()-1),"")</f>
        <v>3.217592592592855E-5</v>
      </c>
      <c r="L19" s="2">
        <f>IFERROR(HLOOKUP(lapchart!L19,totallaptimes!$1:$1048576,ROW()-1)-HLOOKUP(lapchart!K19,totallaptimes!$1:$1048576,ROW()-1),"")</f>
        <v>2.5462962963476721E-7</v>
      </c>
      <c r="M19" s="2">
        <f>IFERROR(HLOOKUP(lapchart!M19,totallaptimes!$1:$1048576,ROW()-1)-HLOOKUP(lapchart!L19,totallaptimes!$1:$1048576,ROW()-1),"")</f>
        <v>3.4525462962956693E-5</v>
      </c>
      <c r="N19" s="2">
        <f>IFERROR(HLOOKUP(lapchart!N19,totallaptimes!$1:$1048576,ROW()-1)-HLOOKUP(lapchart!M19,totallaptimes!$1:$1048576,ROW()-1),"")</f>
        <v>6.1504629629630103E-5</v>
      </c>
      <c r="O19" s="2">
        <f>IFERROR(HLOOKUP(lapchart!O19,totallaptimes!$1:$1048576,ROW()-1)-HLOOKUP(lapchart!N19,totallaptimes!$1:$1048576,ROW()-1),"")</f>
        <v>7.2916666666658636E-6</v>
      </c>
      <c r="P19" s="2">
        <f>IFERROR(HLOOKUP(lapchart!P19,totallaptimes!$1:$1048576,ROW()-1)-HLOOKUP(lapchart!O19,totallaptimes!$1:$1048576,ROW()-1),"")</f>
        <v>2.0046296296299254E-5</v>
      </c>
      <c r="Q19" s="2">
        <f>IFERROR(HLOOKUP(lapchart!Q19,totallaptimes!$1:$1048576,ROW()-1)-HLOOKUP(lapchart!P19,totallaptimes!$1:$1048576,ROW()-1),"")</f>
        <v>4.0740740740737025E-5</v>
      </c>
      <c r="R19" s="2">
        <f>IFERROR(HLOOKUP(lapchart!R19,totallaptimes!$1:$1048576,ROW()-1)-HLOOKUP(lapchart!Q19,totallaptimes!$1:$1048576,ROW()-1),"")</f>
        <v>4.1817129629632965E-5</v>
      </c>
      <c r="S19" s="2">
        <f>IFERROR(HLOOKUP(lapchart!S19,totallaptimes!$1:$1048576,ROW()-1)-HLOOKUP(lapchart!R19,totallaptimes!$1:$1048576,ROW()-1),"")</f>
        <v>2.1990740740746029E-6</v>
      </c>
      <c r="T19" s="2">
        <f>IFERROR(HLOOKUP(lapchart!T19,totallaptimes!$1:$1048576,ROW()-1)-HLOOKUP(lapchart!S19,totallaptimes!$1:$1048576,ROW()-1),"")</f>
        <v>1.6608796296301021E-5</v>
      </c>
      <c r="U19" s="2">
        <f>IFERROR(HLOOKUP(lapchart!U19,totallaptimes!$1:$1048576,ROW()-1)-HLOOKUP(lapchart!T19,totallaptimes!$1:$1048576,ROW()-1),"")</f>
        <v>1.7478009259258576E-4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1.2327546296296565E-4</v>
      </c>
      <c r="D20" s="2">
        <f>IFERROR(HLOOKUP(lapchart!D20,totallaptimes!$1:$1048576,ROW()-1)-HLOOKUP(lapchart!C20,totallaptimes!$1:$1048576,ROW()-1),"")</f>
        <v>3.5381944444443786E-5</v>
      </c>
      <c r="E20" s="2">
        <f>IFERROR(HLOOKUP(lapchart!E20,totallaptimes!$1:$1048576,ROW()-1)-HLOOKUP(lapchart!D20,totallaptimes!$1:$1048576,ROW()-1),"")</f>
        <v>3.9224537037037266E-5</v>
      </c>
      <c r="F20" s="2">
        <f>IFERROR(HLOOKUP(lapchart!F20,totallaptimes!$1:$1048576,ROW()-1)-HLOOKUP(lapchart!E20,totallaptimes!$1:$1048576,ROW()-1),"")</f>
        <v>1.1782407407407575E-4</v>
      </c>
      <c r="G20" s="2">
        <f>IFERROR(HLOOKUP(lapchart!G20,totallaptimes!$1:$1048576,ROW()-1)-HLOOKUP(lapchart!F20,totallaptimes!$1:$1048576,ROW()-1),"")</f>
        <v>3.3090277777775984E-5</v>
      </c>
      <c r="H20" s="2">
        <f>IFERROR(HLOOKUP(lapchart!H20,totallaptimes!$1:$1048576,ROW()-1)-HLOOKUP(lapchart!G20,totallaptimes!$1:$1048576,ROW()-1),"")</f>
        <v>1.7064814814814894E-4</v>
      </c>
      <c r="I20" s="2">
        <f>IFERROR(HLOOKUP(lapchart!I20,totallaptimes!$1:$1048576,ROW()-1)-HLOOKUP(lapchart!H20,totallaptimes!$1:$1048576,ROW()-1),"")</f>
        <v>2.8020833333329553E-5</v>
      </c>
      <c r="J20" s="2">
        <f>IFERROR(HLOOKUP(lapchart!J20,totallaptimes!$1:$1048576,ROW()-1)-HLOOKUP(lapchart!I20,totallaptimes!$1:$1048576,ROW()-1),"")</f>
        <v>2.2962962962964212E-5</v>
      </c>
      <c r="K20" s="2">
        <f>IFERROR(HLOOKUP(lapchart!K20,totallaptimes!$1:$1048576,ROW()-1)-HLOOKUP(lapchart!J20,totallaptimes!$1:$1048576,ROW()-1),"")</f>
        <v>4.2997685185192785E-5</v>
      </c>
      <c r="L20" s="2">
        <f>IFERROR(HLOOKUP(lapchart!L20,totallaptimes!$1:$1048576,ROW()-1)-HLOOKUP(lapchart!K20,totallaptimes!$1:$1048576,ROW()-1),"")</f>
        <v>2.4745370370362479E-5</v>
      </c>
      <c r="M20" s="2">
        <f>IFERROR(HLOOKUP(lapchart!M20,totallaptimes!$1:$1048576,ROW()-1)-HLOOKUP(lapchart!L20,totallaptimes!$1:$1048576,ROW()-1),"")</f>
        <v>2.3414351851852588E-5</v>
      </c>
      <c r="N20" s="2">
        <f>IFERROR(HLOOKUP(lapchart!N20,totallaptimes!$1:$1048576,ROW()-1)-HLOOKUP(lapchart!M20,totallaptimes!$1:$1048576,ROW()-1),"")</f>
        <v>4.9895833333334083E-5</v>
      </c>
      <c r="O20" s="2">
        <f>IFERROR(HLOOKUP(lapchart!O20,totallaptimes!$1:$1048576,ROW()-1)-HLOOKUP(lapchart!N20,totallaptimes!$1:$1048576,ROW()-1),"")</f>
        <v>3.5185185185172829E-6</v>
      </c>
      <c r="P20" s="2">
        <f>IFERROR(HLOOKUP(lapchart!P20,totallaptimes!$1:$1048576,ROW()-1)-HLOOKUP(lapchart!O20,totallaptimes!$1:$1048576,ROW()-1),"")</f>
        <v>1.8171296296297379E-5</v>
      </c>
      <c r="Q20" s="2">
        <f>IFERROR(HLOOKUP(lapchart!Q20,totallaptimes!$1:$1048576,ROW()-1)-HLOOKUP(lapchart!P20,totallaptimes!$1:$1048576,ROW()-1),"")</f>
        <v>4.3680555555553752E-5</v>
      </c>
      <c r="R20" s="2">
        <f>IFERROR(HLOOKUP(lapchart!R20,totallaptimes!$1:$1048576,ROW()-1)-HLOOKUP(lapchart!Q20,totallaptimes!$1:$1048576,ROW()-1),"")</f>
        <v>4.1099537037039141E-5</v>
      </c>
      <c r="S20" s="2">
        <f>IFERROR(HLOOKUP(lapchart!S20,totallaptimes!$1:$1048576,ROW()-1)-HLOOKUP(lapchart!R20,totallaptimes!$1:$1048576,ROW()-1),"")</f>
        <v>3.9375000000008153E-5</v>
      </c>
      <c r="T20" s="2">
        <f>IFERROR(HLOOKUP(lapchart!T20,totallaptimes!$1:$1048576,ROW()-1)-HLOOKUP(lapchart!S20,totallaptimes!$1:$1048576,ROW()-1),"")</f>
        <v>3.7847222222157917E-6</v>
      </c>
      <c r="U20" s="2">
        <f>IFERROR(HLOOKUP(lapchart!U20,totallaptimes!$1:$1048576,ROW()-1)-HLOOKUP(lapchart!T20,totallaptimes!$1:$1048576,ROW()-1),"")</f>
        <v>1.7936342592592483E-4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1.1462962962963119E-4</v>
      </c>
      <c r="D21" s="2">
        <f>IFERROR(HLOOKUP(lapchart!D21,totallaptimes!$1:$1048576,ROW()-1)-HLOOKUP(lapchart!C21,totallaptimes!$1:$1048576,ROW()-1),"")</f>
        <v>2.6909722222221572E-5</v>
      </c>
      <c r="E21" s="2">
        <f>IFERROR(HLOOKUP(lapchart!E21,totallaptimes!$1:$1048576,ROW()-1)-HLOOKUP(lapchart!D21,totallaptimes!$1:$1048576,ROW()-1),"")</f>
        <v>4.2164351851853993E-5</v>
      </c>
      <c r="F21" s="2">
        <f>IFERROR(HLOOKUP(lapchart!F21,totallaptimes!$1:$1048576,ROW()-1)-HLOOKUP(lapchart!E21,totallaptimes!$1:$1048576,ROW()-1),"")</f>
        <v>1.1761574074074105E-4</v>
      </c>
      <c r="G21" s="2">
        <f>IFERROR(HLOOKUP(lapchart!G21,totallaptimes!$1:$1048576,ROW()-1)-HLOOKUP(lapchart!F21,totallaptimes!$1:$1048576,ROW()-1),"")</f>
        <v>5.0104166666665312E-5</v>
      </c>
      <c r="H21" s="2">
        <f>IFERROR(HLOOKUP(lapchart!H21,totallaptimes!$1:$1048576,ROW()-1)-HLOOKUP(lapchart!G21,totallaptimes!$1:$1048576,ROW()-1),"")</f>
        <v>1.7174768518518624E-4</v>
      </c>
      <c r="I21" s="2">
        <f>IFERROR(HLOOKUP(lapchart!I21,totallaptimes!$1:$1048576,ROW()-1)-HLOOKUP(lapchart!H21,totallaptimes!$1:$1048576,ROW()-1),"")</f>
        <v>3.1192129629625809E-5</v>
      </c>
      <c r="J21" s="2">
        <f>IFERROR(HLOOKUP(lapchart!J21,totallaptimes!$1:$1048576,ROW()-1)-HLOOKUP(lapchart!I21,totallaptimes!$1:$1048576,ROW()-1),"")</f>
        <v>1.6307870370369654E-5</v>
      </c>
      <c r="K21" s="2">
        <f>IFERROR(HLOOKUP(lapchart!K21,totallaptimes!$1:$1048576,ROW()-1)-HLOOKUP(lapchart!J21,totallaptimes!$1:$1048576,ROW()-1),"")</f>
        <v>6.2627314814822643E-5</v>
      </c>
      <c r="L21" s="2">
        <f>IFERROR(HLOOKUP(lapchart!L21,totallaptimes!$1:$1048576,ROW()-1)-HLOOKUP(lapchart!K21,totallaptimes!$1:$1048576,ROW()-1),"")</f>
        <v>3.1921296296290314E-5</v>
      </c>
      <c r="M21" s="2">
        <f>IFERROR(HLOOKUP(lapchart!M21,totallaptimes!$1:$1048576,ROW()-1)-HLOOKUP(lapchart!L21,totallaptimes!$1:$1048576,ROW()-1),"")</f>
        <v>2.7986111111110573E-5</v>
      </c>
      <c r="N21" s="2">
        <f>IFERROR(HLOOKUP(lapchart!N21,totallaptimes!$1:$1048576,ROW()-1)-HLOOKUP(lapchart!M21,totallaptimes!$1:$1048576,ROW()-1),"")</f>
        <v>3.1967592592593852E-5</v>
      </c>
      <c r="O21" s="2">
        <f>IFERROR(HLOOKUP(lapchart!O21,totallaptimes!$1:$1048576,ROW()-1)-HLOOKUP(lapchart!N21,totallaptimes!$1:$1048576,ROW()-1),"")</f>
        <v>1.7777777777779752E-5</v>
      </c>
      <c r="P21" s="2">
        <f>IFERROR(HLOOKUP(lapchart!P21,totallaptimes!$1:$1048576,ROW()-1)-HLOOKUP(lapchart!O21,totallaptimes!$1:$1048576,ROW()-1),"")</f>
        <v>2.8124999999976086E-6</v>
      </c>
      <c r="Q21" s="2">
        <f>IFERROR(HLOOKUP(lapchart!Q21,totallaptimes!$1:$1048576,ROW()-1)-HLOOKUP(lapchart!P21,totallaptimes!$1:$1048576,ROW()-1),"")</f>
        <v>4.6550925925925579E-5</v>
      </c>
      <c r="R21" s="2">
        <f>IFERROR(HLOOKUP(lapchart!R21,totallaptimes!$1:$1048576,ROW()-1)-HLOOKUP(lapchart!Q21,totallaptimes!$1:$1048576,ROW()-1),"")</f>
        <v>3.4432870370370433E-5</v>
      </c>
      <c r="S21" s="2">
        <f>IFERROR(HLOOKUP(lapchart!S21,totallaptimes!$1:$1048576,ROW()-1)-HLOOKUP(lapchart!R21,totallaptimes!$1:$1048576,ROW()-1),"")</f>
        <v>4.9525462962971695E-5</v>
      </c>
      <c r="T21" s="2">
        <f>IFERROR(HLOOKUP(lapchart!T21,totallaptimes!$1:$1048576,ROW()-1)-HLOOKUP(lapchart!S21,totallaptimes!$1:$1048576,ROW()-1),"")</f>
        <v>4.143518518517908E-5</v>
      </c>
      <c r="U21" s="2">
        <f>IFERROR(HLOOKUP(lapchart!U21,totallaptimes!$1:$1048576,ROW()-1)-HLOOKUP(lapchart!T21,totallaptimes!$1:$1048576,ROW()-1),"")</f>
        <v>1.6214120370370427E-4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9.9594907407407618E-5</v>
      </c>
      <c r="D22" s="2">
        <f>IFERROR(HLOOKUP(lapchart!D22,totallaptimes!$1:$1048576,ROW()-1)-HLOOKUP(lapchart!C22,totallaptimes!$1:$1048576,ROW()-1),"")</f>
        <v>2.4861111111110917E-5</v>
      </c>
      <c r="E22" s="2">
        <f>IFERROR(HLOOKUP(lapchart!E22,totallaptimes!$1:$1048576,ROW()-1)-HLOOKUP(lapchart!D22,totallaptimes!$1:$1048576,ROW()-1),"")</f>
        <v>4.7962962962964928E-5</v>
      </c>
      <c r="F22" s="2">
        <f>IFERROR(HLOOKUP(lapchart!F22,totallaptimes!$1:$1048576,ROW()-1)-HLOOKUP(lapchart!E22,totallaptimes!$1:$1048576,ROW()-1),"")</f>
        <v>1.1180555555555596E-4</v>
      </c>
      <c r="G22" s="2">
        <f>IFERROR(HLOOKUP(lapchart!G22,totallaptimes!$1:$1048576,ROW()-1)-HLOOKUP(lapchart!F22,totallaptimes!$1:$1048576,ROW()-1),"")</f>
        <v>6.6886574074071642E-5</v>
      </c>
      <c r="H22" s="2">
        <f>IFERROR(HLOOKUP(lapchart!H22,totallaptimes!$1:$1048576,ROW()-1)-HLOOKUP(lapchart!G22,totallaptimes!$1:$1048576,ROW()-1),"")</f>
        <v>1.7679398148148437E-4</v>
      </c>
      <c r="I22" s="2">
        <f>IFERROR(HLOOKUP(lapchart!I22,totallaptimes!$1:$1048576,ROW()-1)-HLOOKUP(lapchart!H22,totallaptimes!$1:$1048576,ROW()-1),"")</f>
        <v>3.4409722222215194E-5</v>
      </c>
      <c r="J22" s="2">
        <f>IFERROR(HLOOKUP(lapchart!J22,totallaptimes!$1:$1048576,ROW()-1)-HLOOKUP(lapchart!I22,totallaptimes!$1:$1048576,ROW()-1),"")</f>
        <v>1.3182870370369998E-5</v>
      </c>
      <c r="K22" s="2">
        <f>IFERROR(HLOOKUP(lapchart!K22,totallaptimes!$1:$1048576,ROW()-1)-HLOOKUP(lapchart!J22,totallaptimes!$1:$1048576,ROW()-1),"")</f>
        <v>8.6840277777788105E-5</v>
      </c>
      <c r="L22" s="2">
        <f>IFERROR(HLOOKUP(lapchart!L22,totallaptimes!$1:$1048576,ROW()-1)-HLOOKUP(lapchart!K22,totallaptimes!$1:$1048576,ROW()-1),"")</f>
        <v>2.983796296295721E-5</v>
      </c>
      <c r="M22" s="2">
        <f>IFERROR(HLOOKUP(lapchart!M22,totallaptimes!$1:$1048576,ROW()-1)-HLOOKUP(lapchart!L22,totallaptimes!$1:$1048576,ROW()-1),"")</f>
        <v>3.0266203703700756E-5</v>
      </c>
      <c r="N22" s="2">
        <f>IFERROR(HLOOKUP(lapchart!N22,totallaptimes!$1:$1048576,ROW()-1)-HLOOKUP(lapchart!M22,totallaptimes!$1:$1048576,ROW()-1),"")</f>
        <v>1.3680555555558443E-5</v>
      </c>
      <c r="O22" s="2">
        <f>IFERROR(HLOOKUP(lapchart!O22,totallaptimes!$1:$1048576,ROW()-1)-HLOOKUP(lapchart!N22,totallaptimes!$1:$1048576,ROW()-1),"")</f>
        <v>3.3148148148146733E-5</v>
      </c>
      <c r="P22" s="2">
        <f>IFERROR(HLOOKUP(lapchart!P22,totallaptimes!$1:$1048576,ROW()-1)-HLOOKUP(lapchart!O22,totallaptimes!$1:$1048576,ROW()-1),"")</f>
        <v>1.8159722222226699E-5</v>
      </c>
      <c r="Q22" s="2">
        <f>IFERROR(HLOOKUP(lapchart!Q22,totallaptimes!$1:$1048576,ROW()-1)-HLOOKUP(lapchart!P22,totallaptimes!$1:$1048576,ROW()-1),"")</f>
        <v>2.5578703703697803E-5</v>
      </c>
      <c r="R22" s="2">
        <f>IFERROR(HLOOKUP(lapchart!R22,totallaptimes!$1:$1048576,ROW()-1)-HLOOKUP(lapchart!Q22,totallaptimes!$1:$1048576,ROW()-1),"")</f>
        <v>2.6111111111112167E-5</v>
      </c>
      <c r="S22" s="2">
        <f>IFERROR(HLOOKUP(lapchart!S22,totallaptimes!$1:$1048576,ROW()-1)-HLOOKUP(lapchart!R22,totallaptimes!$1:$1048576,ROW()-1),"")</f>
        <v>4.9247685185195567E-5</v>
      </c>
      <c r="T22" s="2">
        <f>IFERROR(HLOOKUP(lapchart!T22,totallaptimes!$1:$1048576,ROW()-1)-HLOOKUP(lapchart!S22,totallaptimes!$1:$1048576,ROW()-1),"")</f>
        <v>7.8599537037031542E-5</v>
      </c>
      <c r="U22" s="2">
        <f>IFERROR(HLOOKUP(lapchart!U22,totallaptimes!$1:$1048576,ROW()-1)-HLOOKUP(lapchart!T22,totallaptimes!$1:$1048576,ROW()-1),"")</f>
        <v>1.5409722222222214E-4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8.5613425925924747E-5</v>
      </c>
      <c r="D23" s="2">
        <f>IFERROR(HLOOKUP(lapchart!D23,totallaptimes!$1:$1048576,ROW()-1)-HLOOKUP(lapchart!C23,totallaptimes!$1:$1048576,ROW()-1),"")</f>
        <v>2.2488425925927535E-5</v>
      </c>
      <c r="E23" s="2">
        <f>IFERROR(HLOOKUP(lapchart!E23,totallaptimes!$1:$1048576,ROW()-1)-HLOOKUP(lapchart!D23,totallaptimes!$1:$1048576,ROW()-1),"")</f>
        <v>4.9965277777778982E-5</v>
      </c>
      <c r="F23" s="2">
        <f>IFERROR(HLOOKUP(lapchart!F23,totallaptimes!$1:$1048576,ROW()-1)-HLOOKUP(lapchart!E23,totallaptimes!$1:$1048576,ROW()-1),"")</f>
        <v>1.0872685185185291E-4</v>
      </c>
      <c r="G23" s="2">
        <f>IFERROR(HLOOKUP(lapchart!G23,totallaptimes!$1:$1048576,ROW()-1)-HLOOKUP(lapchart!F23,totallaptimes!$1:$1048576,ROW()-1),"")</f>
        <v>8.2152777777774744E-5</v>
      </c>
      <c r="H23" s="2">
        <f>IFERROR(HLOOKUP(lapchart!H23,totallaptimes!$1:$1048576,ROW()-1)-HLOOKUP(lapchart!G23,totallaptimes!$1:$1048576,ROW()-1),"")</f>
        <v>1.8267361111111435E-4</v>
      </c>
      <c r="I23" s="2">
        <f>IFERROR(HLOOKUP(lapchart!I23,totallaptimes!$1:$1048576,ROW()-1)-HLOOKUP(lapchart!H23,totallaptimes!$1:$1048576,ROW()-1),"")</f>
        <v>3.9120370370362978E-5</v>
      </c>
      <c r="J23" s="2">
        <f>IFERROR(HLOOKUP(lapchart!J23,totallaptimes!$1:$1048576,ROW()-1)-HLOOKUP(lapchart!I23,totallaptimes!$1:$1048576,ROW()-1),"")</f>
        <v>1.8206018518516359E-5</v>
      </c>
      <c r="K23" s="2">
        <f>IFERROR(HLOOKUP(lapchart!K23,totallaptimes!$1:$1048576,ROW()-1)-HLOOKUP(lapchart!J23,totallaptimes!$1:$1048576,ROW()-1),"")</f>
        <v>9.0173611111122459E-5</v>
      </c>
      <c r="L23" s="2">
        <f>IFERROR(HLOOKUP(lapchart!L23,totallaptimes!$1:$1048576,ROW()-1)-HLOOKUP(lapchart!K23,totallaptimes!$1:$1048576,ROW()-1),"")</f>
        <v>3.7881944444439347E-5</v>
      </c>
      <c r="M23" s="2">
        <f>IFERROR(HLOOKUP(lapchart!M23,totallaptimes!$1:$1048576,ROW()-1)-HLOOKUP(lapchart!L23,totallaptimes!$1:$1048576,ROW()-1),"")</f>
        <v>2.9814814814815849E-5</v>
      </c>
      <c r="N23" s="2">
        <f>IFERROR(HLOOKUP(lapchart!N23,totallaptimes!$1:$1048576,ROW()-1)-HLOOKUP(lapchart!M23,totallaptimes!$1:$1048576,ROW()-1),"")</f>
        <v>1.2615740740684611E-6</v>
      </c>
      <c r="O23" s="2">
        <f>IFERROR(HLOOKUP(lapchart!O23,totallaptimes!$1:$1048576,ROW()-1)-HLOOKUP(lapchart!N23,totallaptimes!$1:$1048576,ROW()-1),"")</f>
        <v>4.0405092592593617E-5</v>
      </c>
      <c r="P23" s="2">
        <f>IFERROR(HLOOKUP(lapchart!P23,totallaptimes!$1:$1048576,ROW()-1)-HLOOKUP(lapchart!O23,totallaptimes!$1:$1048576,ROW()-1),"")</f>
        <v>1.7118055555560147E-5</v>
      </c>
      <c r="Q23" s="2">
        <f>IFERROR(HLOOKUP(lapchart!Q23,totallaptimes!$1:$1048576,ROW()-1)-HLOOKUP(lapchart!P23,totallaptimes!$1:$1048576,ROW()-1),"")</f>
        <v>2.7523148148144577E-5</v>
      </c>
      <c r="R23" s="2">
        <f>IFERROR(HLOOKUP(lapchart!R23,totallaptimes!$1:$1048576,ROW()-1)-HLOOKUP(lapchart!Q23,totallaptimes!$1:$1048576,ROW()-1),"")</f>
        <v>2.3437500000000888E-5</v>
      </c>
      <c r="S23" s="2">
        <f>IFERROR(HLOOKUP(lapchart!S23,totallaptimes!$1:$1048576,ROW()-1)-HLOOKUP(lapchart!R23,totallaptimes!$1:$1048576,ROW()-1),"")</f>
        <v>4.6585648148158437E-5</v>
      </c>
      <c r="T23" s="2">
        <f>IFERROR(HLOOKUP(lapchart!T23,totallaptimes!$1:$1048576,ROW()-1)-HLOOKUP(lapchart!S23,totallaptimes!$1:$1048576,ROW()-1),"")</f>
        <v>1.115277777777729E-4</v>
      </c>
      <c r="U23" s="2">
        <f>IFERROR(HLOOKUP(lapchart!U23,totallaptimes!$1:$1048576,ROW()-1)-HLOOKUP(lapchart!T23,totallaptimes!$1:$1048576,ROW()-1),"")</f>
        <v>1.4658564814814742E-4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6.969907407407272E-5</v>
      </c>
      <c r="D24" s="2">
        <f>IFERROR(HLOOKUP(lapchart!D24,totallaptimes!$1:$1048576,ROW()-1)-HLOOKUP(lapchart!C24,totallaptimes!$1:$1048576,ROW()-1),"")</f>
        <v>3.1944444444445552E-5</v>
      </c>
      <c r="E24" s="2">
        <f>IFERROR(HLOOKUP(lapchart!E24,totallaptimes!$1:$1048576,ROW()-1)-HLOOKUP(lapchart!D24,totallaptimes!$1:$1048576,ROW()-1),"")</f>
        <v>4.0324074074074567E-5</v>
      </c>
      <c r="F24" s="2">
        <f>IFERROR(HLOOKUP(lapchart!F24,totallaptimes!$1:$1048576,ROW()-1)-HLOOKUP(lapchart!E24,totallaptimes!$1:$1048576,ROW()-1),"")</f>
        <v>1.056828703703723E-4</v>
      </c>
      <c r="G24" s="2">
        <f>IFERROR(HLOOKUP(lapchart!G24,totallaptimes!$1:$1048576,ROW()-1)-HLOOKUP(lapchart!F24,totallaptimes!$1:$1048576,ROW()-1),"")</f>
        <v>9.7245370370365597E-5</v>
      </c>
      <c r="H24" s="2">
        <f>IFERROR(HLOOKUP(lapchart!H24,totallaptimes!$1:$1048576,ROW()-1)-HLOOKUP(lapchart!G24,totallaptimes!$1:$1048576,ROW()-1),"")</f>
        <v>1.9123842592592977E-4</v>
      </c>
      <c r="I24" s="2">
        <f>IFERROR(HLOOKUP(lapchart!I24,totallaptimes!$1:$1048576,ROW()-1)-HLOOKUP(lapchart!H24,totallaptimes!$1:$1048576,ROW()-1),"")</f>
        <v>3.8252314814808674E-5</v>
      </c>
      <c r="J24" s="2">
        <f>IFERROR(HLOOKUP(lapchart!J24,totallaptimes!$1:$1048576,ROW()-1)-HLOOKUP(lapchart!I24,totallaptimes!$1:$1048576,ROW()-1),"")</f>
        <v>2.2453703703701616E-5</v>
      </c>
      <c r="K24" s="2">
        <f>IFERROR(HLOOKUP(lapchart!K24,totallaptimes!$1:$1048576,ROW()-1)-HLOOKUP(lapchart!J24,totallaptimes!$1:$1048576,ROW()-1),"")</f>
        <v>9.3506944444453344E-5</v>
      </c>
      <c r="L24" s="2">
        <f>IFERROR(HLOOKUP(lapchart!L24,totallaptimes!$1:$1048576,ROW()-1)-HLOOKUP(lapchart!K24,totallaptimes!$1:$1048576,ROW()-1),"")</f>
        <v>4.9282407407404138E-5</v>
      </c>
      <c r="M24" s="2">
        <f>IFERROR(HLOOKUP(lapchart!M24,totallaptimes!$1:$1048576,ROW()-1)-HLOOKUP(lapchart!L24,totallaptimes!$1:$1048576,ROW()-1),"")</f>
        <v>1.9479166666665909E-5</v>
      </c>
      <c r="N24" s="2">
        <f>IFERROR(HLOOKUP(lapchart!N24,totallaptimes!$1:$1048576,ROW()-1)-HLOOKUP(lapchart!M24,totallaptimes!$1:$1048576,ROW()-1),"")</f>
        <v>2.2731481481477744E-5</v>
      </c>
      <c r="O24" s="2">
        <f>IFERROR(HLOOKUP(lapchart!O24,totallaptimes!$1:$1048576,ROW()-1)-HLOOKUP(lapchart!N24,totallaptimes!$1:$1048576,ROW()-1),"")</f>
        <v>2.1388888888890234E-5</v>
      </c>
      <c r="P24" s="2">
        <f>IFERROR(HLOOKUP(lapchart!P24,totallaptimes!$1:$1048576,ROW()-1)-HLOOKUP(lapchart!O24,totallaptimes!$1:$1048576,ROW()-1),"")</f>
        <v>1.7210648148153346E-5</v>
      </c>
      <c r="Q24" s="2">
        <f>IFERROR(HLOOKUP(lapchart!Q24,totallaptimes!$1:$1048576,ROW()-1)-HLOOKUP(lapchart!P24,totallaptimes!$1:$1048576,ROW()-1),"")</f>
        <v>2.8923611111106307E-5</v>
      </c>
      <c r="R24" s="2">
        <f>IFERROR(HLOOKUP(lapchart!R24,totallaptimes!$1:$1048576,ROW()-1)-HLOOKUP(lapchart!Q24,totallaptimes!$1:$1048576,ROW()-1),"")</f>
        <v>1.9942129629631905E-5</v>
      </c>
      <c r="S24" s="2">
        <f>IFERROR(HLOOKUP(lapchart!S24,totallaptimes!$1:$1048576,ROW()-1)-HLOOKUP(lapchart!R24,totallaptimes!$1:$1048576,ROW()-1),"")</f>
        <v>4.2604166666675158E-5</v>
      </c>
      <c r="T24" s="2">
        <f>IFERROR(HLOOKUP(lapchart!T24,totallaptimes!$1:$1048576,ROW()-1)-HLOOKUP(lapchart!S24,totallaptimes!$1:$1048576,ROW()-1),"")</f>
        <v>1.4624999999999708E-4</v>
      </c>
      <c r="U24" s="2">
        <f>IFERROR(HLOOKUP(lapchart!U24,totallaptimes!$1:$1048576,ROW()-1)-HLOOKUP(lapchart!T24,totallaptimes!$1:$1048576,ROW()-1),"")</f>
        <v>1.4200231481481182E-4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5.289351851851809E-5</v>
      </c>
      <c r="D25" s="2">
        <f>IFERROR(HLOOKUP(lapchart!D25,totallaptimes!$1:$1048576,ROW()-1)-HLOOKUP(lapchart!C25,totallaptimes!$1:$1048576,ROW()-1),"")</f>
        <v>4.8437500000001604E-5</v>
      </c>
      <c r="E25" s="2">
        <f>IFERROR(HLOOKUP(lapchart!E25,totallaptimes!$1:$1048576,ROW()-1)-HLOOKUP(lapchart!D25,totallaptimes!$1:$1048576,ROW()-1),"")</f>
        <v>2.717592592592355E-5</v>
      </c>
      <c r="F25" s="2">
        <f>IFERROR(HLOOKUP(lapchart!F25,totallaptimes!$1:$1048576,ROW()-1)-HLOOKUP(lapchart!E25,totallaptimes!$1:$1048576,ROW()-1),"")</f>
        <v>9.6504629629633881E-5</v>
      </c>
      <c r="G25" s="2">
        <f>IFERROR(HLOOKUP(lapchart!G25,totallaptimes!$1:$1048576,ROW()-1)-HLOOKUP(lapchart!F25,totallaptimes!$1:$1048576,ROW()-1),"")</f>
        <v>1.1704861111110423E-4</v>
      </c>
      <c r="H25" s="2">
        <f>IFERROR(HLOOKUP(lapchart!H25,totallaptimes!$1:$1048576,ROW()-1)-HLOOKUP(lapchart!G25,totallaptimes!$1:$1048576,ROW()-1),"")</f>
        <v>1.9913194444445143E-4</v>
      </c>
      <c r="I25" s="2">
        <f>IFERROR(HLOOKUP(lapchart!I25,totallaptimes!$1:$1048576,ROW()-1)-HLOOKUP(lapchart!H25,totallaptimes!$1:$1048576,ROW()-1),"")</f>
        <v>3.5914351851844273E-5</v>
      </c>
      <c r="J25" s="2">
        <f>IFERROR(HLOOKUP(lapchart!J25,totallaptimes!$1:$1048576,ROW()-1)-HLOOKUP(lapchart!I25,totallaptimes!$1:$1048576,ROW()-1),"")</f>
        <v>2.0995370370369137E-5</v>
      </c>
      <c r="K25" s="2">
        <f>IFERROR(HLOOKUP(lapchart!K25,totallaptimes!$1:$1048576,ROW()-1)-HLOOKUP(lapchart!J25,totallaptimes!$1:$1048576,ROW()-1),"")</f>
        <v>9.8391203703709906E-5</v>
      </c>
      <c r="L25" s="2">
        <f>IFERROR(HLOOKUP(lapchart!L25,totallaptimes!$1:$1048576,ROW()-1)-HLOOKUP(lapchart!K25,totallaptimes!$1:$1048576,ROW()-1),"")</f>
        <v>5.9965277777775106E-5</v>
      </c>
      <c r="M25" s="2">
        <f>IFERROR(HLOOKUP(lapchart!M25,totallaptimes!$1:$1048576,ROW()-1)-HLOOKUP(lapchart!L25,totallaptimes!$1:$1048576,ROW()-1),"")</f>
        <v>1.1365740740742342E-5</v>
      </c>
      <c r="N25" s="2">
        <f>IFERROR(HLOOKUP(lapchart!N25,totallaptimes!$1:$1048576,ROW()-1)-HLOOKUP(lapchart!M25,totallaptimes!$1:$1048576,ROW()-1),"")</f>
        <v>3.3483796296290141E-5</v>
      </c>
      <c r="O25" s="2">
        <f>IFERROR(HLOOKUP(lapchart!O25,totallaptimes!$1:$1048576,ROW()-1)-HLOOKUP(lapchart!N25,totallaptimes!$1:$1048576,ROW()-1),"")</f>
        <v>1.1145833333336963E-5</v>
      </c>
      <c r="P25" s="2">
        <f>IFERROR(HLOOKUP(lapchart!P25,totallaptimes!$1:$1048576,ROW()-1)-HLOOKUP(lapchart!O25,totallaptimes!$1:$1048576,ROW()-1),"")</f>
        <v>2.1273148148152204E-5</v>
      </c>
      <c r="Q25" s="2">
        <f>IFERROR(HLOOKUP(lapchart!Q25,totallaptimes!$1:$1048576,ROW()-1)-HLOOKUP(lapchart!P25,totallaptimes!$1:$1048576,ROW()-1),"")</f>
        <v>3.0520833333328584E-5</v>
      </c>
      <c r="R25" s="2">
        <f>IFERROR(HLOOKUP(lapchart!R25,totallaptimes!$1:$1048576,ROW()-1)-HLOOKUP(lapchart!Q25,totallaptimes!$1:$1048576,ROW()-1),"")</f>
        <v>1.0914351851853965E-5</v>
      </c>
      <c r="S25" s="2">
        <f>IFERROR(HLOOKUP(lapchart!S25,totallaptimes!$1:$1048576,ROW()-1)-HLOOKUP(lapchart!R25,totallaptimes!$1:$1048576,ROW()-1),"")</f>
        <v>3.7488425925935598E-5</v>
      </c>
      <c r="T25" s="2">
        <f>IFERROR(HLOOKUP(lapchart!T25,totallaptimes!$1:$1048576,ROW()-1)-HLOOKUP(lapchart!S25,totallaptimes!$1:$1048576,ROW()-1),"")</f>
        <v>1.8305555555555089E-4</v>
      </c>
      <c r="U25" s="2">
        <f>IFERROR(HLOOKUP(lapchart!U25,totallaptimes!$1:$1048576,ROW()-1)-HLOOKUP(lapchart!T25,totallaptimes!$1:$1048576,ROW()-1),"")</f>
        <v>1.9288194444444171E-4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4.2268518518517872E-5</v>
      </c>
      <c r="D26" s="2">
        <f>IFERROR(HLOOKUP(lapchart!D26,totallaptimes!$1:$1048576,ROW()-1)-HLOOKUP(lapchart!C26,totallaptimes!$1:$1048576,ROW()-1),"")</f>
        <v>4.6979166666669125E-5</v>
      </c>
      <c r="E26" s="2">
        <f>IFERROR(HLOOKUP(lapchart!E26,totallaptimes!$1:$1048576,ROW()-1)-HLOOKUP(lapchart!D26,totallaptimes!$1:$1048576,ROW()-1),"")</f>
        <v>2.4733796296295268E-5</v>
      </c>
      <c r="F26" s="2">
        <f>IFERROR(HLOOKUP(lapchart!F26,totallaptimes!$1:$1048576,ROW()-1)-HLOOKUP(lapchart!E26,totallaptimes!$1:$1048576,ROW()-1),"")</f>
        <v>9.4398148148152478E-5</v>
      </c>
      <c r="G26" s="2">
        <f>IFERROR(HLOOKUP(lapchart!G26,totallaptimes!$1:$1048576,ROW()-1)-HLOOKUP(lapchart!F26,totallaptimes!$1:$1048576,ROW()-1),"")</f>
        <v>1.3040509259258301E-4</v>
      </c>
      <c r="H26" s="2">
        <f>IFERROR(HLOOKUP(lapchart!H26,totallaptimes!$1:$1048576,ROW()-1)-HLOOKUP(lapchart!G26,totallaptimes!$1:$1048576,ROW()-1),"")</f>
        <v>2.1089120370371139E-4</v>
      </c>
      <c r="I26" s="2">
        <f>IFERROR(HLOOKUP(lapchart!I26,totallaptimes!$1:$1048576,ROW()-1)-HLOOKUP(lapchart!H26,totallaptimes!$1:$1048576,ROW()-1),"")</f>
        <v>3.1782407407400515E-5</v>
      </c>
      <c r="J26" s="2">
        <f>IFERROR(HLOOKUP(lapchart!J26,totallaptimes!$1:$1048576,ROW()-1)-HLOOKUP(lapchart!I26,totallaptimes!$1:$1048576,ROW()-1),"")</f>
        <v>2.4629629629627919E-5</v>
      </c>
      <c r="K26" s="2">
        <f>IFERROR(HLOOKUP(lapchart!K26,totallaptimes!$1:$1048576,ROW()-1)-HLOOKUP(lapchart!J26,totallaptimes!$1:$1048576,ROW()-1),"")</f>
        <v>1.3596064814815415E-4</v>
      </c>
      <c r="L26" s="2">
        <f>IFERROR(HLOOKUP(lapchart!L26,totallaptimes!$1:$1048576,ROW()-1)-HLOOKUP(lapchart!K26,totallaptimes!$1:$1048576,ROW()-1),"")</f>
        <v>4.2187499999998823E-5</v>
      </c>
      <c r="M26" s="2">
        <f>IFERROR(HLOOKUP(lapchart!M26,totallaptimes!$1:$1048576,ROW()-1)-HLOOKUP(lapchart!L26,totallaptimes!$1:$1048576,ROW()-1),"")</f>
        <v>4.2314814814811003E-5</v>
      </c>
      <c r="N26" s="2">
        <f>IFERROR(HLOOKUP(lapchart!N26,totallaptimes!$1:$1048576,ROW()-1)-HLOOKUP(lapchart!M26,totallaptimes!$1:$1048576,ROW()-1),"")</f>
        <v>6.9444444444552444E-7</v>
      </c>
      <c r="O26" s="2">
        <f>IFERROR(HLOOKUP(lapchart!O26,totallaptimes!$1:$1048576,ROW()-1)-HLOOKUP(lapchart!N26,totallaptimes!$1:$1048576,ROW()-1),"")</f>
        <v>2.9236111111115293E-5</v>
      </c>
      <c r="P26" s="2">
        <f>IFERROR(HLOOKUP(lapchart!P26,totallaptimes!$1:$1048576,ROW()-1)-HLOOKUP(lapchart!O26,totallaptimes!$1:$1048576,ROW()-1),"")</f>
        <v>3.4629629629624042E-5</v>
      </c>
      <c r="Q26" s="2">
        <f>IFERROR(HLOOKUP(lapchart!Q26,totallaptimes!$1:$1048576,ROW()-1)-HLOOKUP(lapchart!P26,totallaptimes!$1:$1048576,ROW()-1),"")</f>
        <v>1.2500000000047196E-6</v>
      </c>
      <c r="R26" s="2">
        <f>IFERROR(HLOOKUP(lapchart!R26,totallaptimes!$1:$1048576,ROW()-1)-HLOOKUP(lapchart!Q26,totallaptimes!$1:$1048576,ROW()-1),"")</f>
        <v>1.3541666666651297E-6</v>
      </c>
      <c r="S26" s="2">
        <f>IFERROR(HLOOKUP(lapchart!S26,totallaptimes!$1:$1048576,ROW()-1)-HLOOKUP(lapchart!R26,totallaptimes!$1:$1048576,ROW()-1),"")</f>
        <v>2.3692129629639125E-5</v>
      </c>
      <c r="T26" s="2">
        <f>IFERROR(HLOOKUP(lapchart!T26,totallaptimes!$1:$1048576,ROW()-1)-HLOOKUP(lapchart!S26,totallaptimes!$1:$1048576,ROW()-1),"")</f>
        <v>2.1865740740740353E-4</v>
      </c>
      <c r="U26" s="2">
        <f>IFERROR(HLOOKUP(lapchart!U26,totallaptimes!$1:$1048576,ROW()-1)-HLOOKUP(lapchart!T26,totallaptimes!$1:$1048576,ROW()-1),"")</f>
        <v>4.248379629629602E-4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3.6273148148149859E-5</v>
      </c>
      <c r="D27" s="2">
        <f>IFERROR(HLOOKUP(lapchart!D27,totallaptimes!$1:$1048576,ROW()-1)-HLOOKUP(lapchart!C27,totallaptimes!$1:$1048576,ROW()-1),"")</f>
        <v>4.0486111111112666E-5</v>
      </c>
      <c r="E27" s="2">
        <f>IFERROR(HLOOKUP(lapchart!E27,totallaptimes!$1:$1048576,ROW()-1)-HLOOKUP(lapchart!D27,totallaptimes!$1:$1048576,ROW()-1),"")</f>
        <v>3.1388888888886357E-5</v>
      </c>
      <c r="F27" s="2">
        <f>IFERROR(HLOOKUP(lapchart!F27,totallaptimes!$1:$1048576,ROW()-1)-HLOOKUP(lapchart!E27,totallaptimes!$1:$1048576,ROW()-1),"")</f>
        <v>8.886574074074699E-5</v>
      </c>
      <c r="G27" s="2">
        <f>IFERROR(HLOOKUP(lapchart!G27,totallaptimes!$1:$1048576,ROW()-1)-HLOOKUP(lapchart!F27,totallaptimes!$1:$1048576,ROW()-1),"")</f>
        <v>1.382754629629529E-4</v>
      </c>
      <c r="H27" s="2">
        <f>IFERROR(HLOOKUP(lapchart!H27,totallaptimes!$1:$1048576,ROW()-1)-HLOOKUP(lapchart!G27,totallaptimes!$1:$1048576,ROW()-1),"")</f>
        <v>2.2238425925926592E-4</v>
      </c>
      <c r="I27" s="2">
        <f>IFERROR(HLOOKUP(lapchart!I27,totallaptimes!$1:$1048576,ROW()-1)-HLOOKUP(lapchart!H27,totallaptimes!$1:$1048576,ROW()-1),"")</f>
        <v>3.2407407407404609E-5</v>
      </c>
      <c r="J27" s="2">
        <f>IFERROR(HLOOKUP(lapchart!J27,totallaptimes!$1:$1048576,ROW()-1)-HLOOKUP(lapchart!I27,totallaptimes!$1:$1048576,ROW()-1),"")</f>
        <v>2.6782407407402453E-5</v>
      </c>
      <c r="K27" s="2">
        <f>IFERROR(HLOOKUP(lapchart!K27,totallaptimes!$1:$1048576,ROW()-1)-HLOOKUP(lapchart!J27,totallaptimes!$1:$1048576,ROW()-1),"")</f>
        <v>1.3817129629630637E-4</v>
      </c>
      <c r="L27" s="2">
        <f>IFERROR(HLOOKUP(lapchart!L27,totallaptimes!$1:$1048576,ROW()-1)-HLOOKUP(lapchart!K27,totallaptimes!$1:$1048576,ROW()-1),"")</f>
        <v>3.7627314814811519E-5</v>
      </c>
      <c r="M27" s="2">
        <f>IFERROR(HLOOKUP(lapchart!M27,totallaptimes!$1:$1048576,ROW()-1)-HLOOKUP(lapchart!L27,totallaptimes!$1:$1048576,ROW()-1),"")</f>
        <v>4.8032407407402888E-5</v>
      </c>
      <c r="N27" s="2">
        <f>IFERROR(HLOOKUP(lapchart!N27,totallaptimes!$1:$1048576,ROW()-1)-HLOOKUP(lapchart!M27,totallaptimes!$1:$1048576,ROW()-1),"")</f>
        <v>2.7523148148148047E-5</v>
      </c>
      <c r="O27" s="2">
        <f>IFERROR(HLOOKUP(lapchart!O27,totallaptimes!$1:$1048576,ROW()-1)-HLOOKUP(lapchart!N27,totallaptimes!$1:$1048576,ROW()-1),"")</f>
        <v>6.1226851851906017E-6</v>
      </c>
      <c r="P27" s="2">
        <f>IFERROR(HLOOKUP(lapchart!P27,totallaptimes!$1:$1048576,ROW()-1)-HLOOKUP(lapchart!O27,totallaptimes!$1:$1048576,ROW()-1),"")</f>
        <v>5.1157407407409483E-5</v>
      </c>
      <c r="Q27" s="2">
        <f>IFERROR(HLOOKUP(lapchart!Q27,totallaptimes!$1:$1048576,ROW()-1)-HLOOKUP(lapchart!P27,totallaptimes!$1:$1048576,ROW()-1),"")</f>
        <v>3.3564814814340815E-7</v>
      </c>
      <c r="R27" s="2">
        <f>IFERROR(HLOOKUP(lapchart!R27,totallaptimes!$1:$1048576,ROW()-1)-HLOOKUP(lapchart!Q27,totallaptimes!$1:$1048576,ROW()-1),"")</f>
        <v>1.9861111111123264E-5</v>
      </c>
      <c r="S27" s="2">
        <f>IFERROR(HLOOKUP(lapchart!S27,totallaptimes!$1:$1048576,ROW()-1)-HLOOKUP(lapchart!R27,totallaptimes!$1:$1048576,ROW()-1),"")</f>
        <v>2.1412037036899756E-6</v>
      </c>
      <c r="T27" s="2">
        <f>IFERROR(HLOOKUP(lapchart!T27,totallaptimes!$1:$1048576,ROW()-1)-HLOOKUP(lapchart!S27,totallaptimes!$1:$1048576,ROW()-1),"")</f>
        <v>2.9096064814815303E-4</v>
      </c>
      <c r="U27" s="2">
        <f>IFERROR(HLOOKUP(lapchart!U27,totallaptimes!$1:$1048576,ROW()-1)-HLOOKUP(lapchart!T27,totallaptimes!$1:$1048576,ROW()-1),"")</f>
        <v>3.9484953703703557E-4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3.6412037037032718E-5</v>
      </c>
      <c r="D28" s="2">
        <f>IFERROR(HLOOKUP(lapchart!D28,totallaptimes!$1:$1048576,ROW()-1)-HLOOKUP(lapchart!C28,totallaptimes!$1:$1048576,ROW()-1),"")</f>
        <v>2.8344907407412689E-5</v>
      </c>
      <c r="E28" s="2">
        <f>IFERROR(HLOOKUP(lapchart!E28,totallaptimes!$1:$1048576,ROW()-1)-HLOOKUP(lapchart!D28,totallaptimes!$1:$1048576,ROW()-1),"")</f>
        <v>3.7835648148146217E-5</v>
      </c>
      <c r="F28" s="2">
        <f>IFERROR(HLOOKUP(lapchart!F28,totallaptimes!$1:$1048576,ROW()-1)-HLOOKUP(lapchart!E28,totallaptimes!$1:$1048576,ROW()-1),"")</f>
        <v>8.6076388888890742E-5</v>
      </c>
      <c r="G28" s="2">
        <f>IFERROR(HLOOKUP(lapchart!G28,totallaptimes!$1:$1048576,ROW()-1)-HLOOKUP(lapchart!F28,totallaptimes!$1:$1048576,ROW()-1),"")</f>
        <v>1.5398148148147717E-4</v>
      </c>
      <c r="H28" s="2">
        <f>IFERROR(HLOOKUP(lapchart!H28,totallaptimes!$1:$1048576,ROW()-1)-HLOOKUP(lapchart!G28,totallaptimes!$1:$1048576,ROW()-1),"")</f>
        <v>2.387152777777804E-4</v>
      </c>
      <c r="I28" s="2">
        <f>IFERROR(HLOOKUP(lapchart!I28,totallaptimes!$1:$1048576,ROW()-1)-HLOOKUP(lapchart!H28,totallaptimes!$1:$1048576,ROW()-1),"")</f>
        <v>2.2337962962963587E-5</v>
      </c>
      <c r="J28" s="2">
        <f>IFERROR(HLOOKUP(lapchart!J28,totallaptimes!$1:$1048576,ROW()-1)-HLOOKUP(lapchart!I28,totallaptimes!$1:$1048576,ROW()-1),"")</f>
        <v>2.7986111111107104E-5</v>
      </c>
      <c r="K28" s="2">
        <f>IFERROR(HLOOKUP(lapchart!K28,totallaptimes!$1:$1048576,ROW()-1)-HLOOKUP(lapchart!J28,totallaptimes!$1:$1048576,ROW()-1),"")</f>
        <v>1.3876157407408107E-4</v>
      </c>
      <c r="L28" s="2">
        <f>IFERROR(HLOOKUP(lapchart!L28,totallaptimes!$1:$1048576,ROW()-1)-HLOOKUP(lapchart!K28,totallaptimes!$1:$1048576,ROW()-1),"")</f>
        <v>3.3414351851848711E-5</v>
      </c>
      <c r="M28" s="2">
        <f>IFERROR(HLOOKUP(lapchart!M28,totallaptimes!$1:$1048576,ROW()-1)-HLOOKUP(lapchart!L28,totallaptimes!$1:$1048576,ROW()-1),"")</f>
        <v>5.1180555555550844E-5</v>
      </c>
      <c r="N28" s="2">
        <f>IFERROR(HLOOKUP(lapchart!N28,totallaptimes!$1:$1048576,ROW()-1)-HLOOKUP(lapchart!M28,totallaptimes!$1:$1048576,ROW()-1),"")</f>
        <v>4.1018518518516622E-5</v>
      </c>
      <c r="O28" s="2">
        <f>IFERROR(HLOOKUP(lapchart!O28,totallaptimes!$1:$1048576,ROW()-1)-HLOOKUP(lapchart!N28,totallaptimes!$1:$1048576,ROW()-1),"")</f>
        <v>5.3240740741783421E-7</v>
      </c>
      <c r="P28" s="2">
        <f>IFERROR(HLOOKUP(lapchart!P28,totallaptimes!$1:$1048576,ROW()-1)-HLOOKUP(lapchart!O28,totallaptimes!$1:$1048576,ROW()-1),"")</f>
        <v>5.5902777777776247E-5</v>
      </c>
      <c r="Q28" s="2">
        <f>IFERROR(HLOOKUP(lapchart!Q28,totallaptimes!$1:$1048576,ROW()-1)-HLOOKUP(lapchart!P28,totallaptimes!$1:$1048576,ROW()-1),"")</f>
        <v>1.554398148147923E-5</v>
      </c>
      <c r="R28" s="2">
        <f>IFERROR(HLOOKUP(lapchart!R28,totallaptimes!$1:$1048576,ROW()-1)-HLOOKUP(lapchart!Q28,totallaptimes!$1:$1048576,ROW()-1),"")</f>
        <v>1.7939814814932342E-6</v>
      </c>
      <c r="S28" s="2">
        <f>IFERROR(HLOOKUP(lapchart!S28,totallaptimes!$1:$1048576,ROW()-1)-HLOOKUP(lapchart!R28,totallaptimes!$1:$1048576,ROW()-1),"")</f>
        <v>2.3356481481467961E-5</v>
      </c>
      <c r="T28" s="2">
        <f>IFERROR(HLOOKUP(lapchart!T28,totallaptimes!$1:$1048576,ROW()-1)-HLOOKUP(lapchart!S28,totallaptimes!$1:$1048576,ROW()-1),"")</f>
        <v>4.9296296296296588E-4</v>
      </c>
      <c r="U28" s="2">
        <f>IFERROR(HLOOKUP(lapchart!U28,totallaptimes!$1:$1048576,ROW()-1)-HLOOKUP(lapchart!T28,totallaptimes!$1:$1048576,ROW()-1),"")</f>
        <v>1.9532407407406999E-4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3.2650462962954818E-5</v>
      </c>
      <c r="D29" s="2">
        <f>IFERROR(HLOOKUP(lapchart!D29,totallaptimes!$1:$1048576,ROW()-1)-HLOOKUP(lapchart!C29,totallaptimes!$1:$1048576,ROW()-1),"")</f>
        <v>2.4988425925930036E-5</v>
      </c>
      <c r="E29" s="2">
        <f>IFERROR(HLOOKUP(lapchart!E29,totallaptimes!$1:$1048576,ROW()-1)-HLOOKUP(lapchart!D29,totallaptimes!$1:$1048576,ROW()-1),"")</f>
        <v>3.7615740740744308E-5</v>
      </c>
      <c r="F29" s="2">
        <f>IFERROR(HLOOKUP(lapchart!F29,totallaptimes!$1:$1048576,ROW()-1)-HLOOKUP(lapchart!E29,totallaptimes!$1:$1048576,ROW()-1),"")</f>
        <v>8.513888888889154E-5</v>
      </c>
      <c r="G29" s="2">
        <f>IFERROR(HLOOKUP(lapchart!G29,totallaptimes!$1:$1048576,ROW()-1)-HLOOKUP(lapchart!F29,totallaptimes!$1:$1048576,ROW()-1),"")</f>
        <v>1.6072916666665799E-4</v>
      </c>
      <c r="H29" s="2">
        <f>IFERROR(HLOOKUP(lapchart!H29,totallaptimes!$1:$1048576,ROW()-1)-HLOOKUP(lapchart!G29,totallaptimes!$1:$1048576,ROW()-1),"")</f>
        <v>2.5351851851852097E-4</v>
      </c>
      <c r="I29" s="2">
        <f>IFERROR(HLOOKUP(lapchart!I29,totallaptimes!$1:$1048576,ROW()-1)-HLOOKUP(lapchart!H29,totallaptimes!$1:$1048576,ROW()-1),"")</f>
        <v>2.0092592592592384E-5</v>
      </c>
      <c r="J29" s="2">
        <f>IFERROR(HLOOKUP(lapchart!J29,totallaptimes!$1:$1048576,ROW()-1)-HLOOKUP(lapchart!I29,totallaptimes!$1:$1048576,ROW()-1),"")</f>
        <v>2.9814814814815849E-5</v>
      </c>
      <c r="K29" s="2">
        <f>IFERROR(HLOOKUP(lapchart!K29,totallaptimes!$1:$1048576,ROW()-1)-HLOOKUP(lapchart!J29,totallaptimes!$1:$1048576,ROW()-1),"")</f>
        <v>1.475694444444467E-4</v>
      </c>
      <c r="L29" s="2">
        <f>IFERROR(HLOOKUP(lapchart!L29,totallaptimes!$1:$1048576,ROW()-1)-HLOOKUP(lapchart!K29,totallaptimes!$1:$1048576,ROW()-1),"")</f>
        <v>2.321759259259204E-5</v>
      </c>
      <c r="M29" s="2">
        <f>IFERROR(HLOOKUP(lapchart!M29,totallaptimes!$1:$1048576,ROW()-1)-HLOOKUP(lapchart!L29,totallaptimes!$1:$1048576,ROW()-1),"")</f>
        <v>5.8414351851845958E-5</v>
      </c>
      <c r="N29" s="2">
        <f>IFERROR(HLOOKUP(lapchart!N29,totallaptimes!$1:$1048576,ROW()-1)-HLOOKUP(lapchart!M29,totallaptimes!$1:$1048576,ROW()-1),"")</f>
        <v>4.2511574074081959E-5</v>
      </c>
      <c r="O29" s="2">
        <f>IFERROR(HLOOKUP(lapchart!O29,totallaptimes!$1:$1048576,ROW()-1)-HLOOKUP(lapchart!N29,totallaptimes!$1:$1048576,ROW()-1),"")</f>
        <v>2.5289351851844055E-5</v>
      </c>
      <c r="P29" s="2">
        <f>IFERROR(HLOOKUP(lapchart!P29,totallaptimes!$1:$1048576,ROW()-1)-HLOOKUP(lapchart!O29,totallaptimes!$1:$1048576,ROW()-1),"")</f>
        <v>3.079861111111859E-5</v>
      </c>
      <c r="Q29" s="2">
        <f>IFERROR(HLOOKUP(lapchart!Q29,totallaptimes!$1:$1048576,ROW()-1)-HLOOKUP(lapchart!P29,totallaptimes!$1:$1048576,ROW()-1),"")</f>
        <v>3.6631944444455444E-5</v>
      </c>
      <c r="R29" s="2">
        <f>IFERROR(HLOOKUP(lapchart!R29,totallaptimes!$1:$1048576,ROW()-1)-HLOOKUP(lapchart!Q29,totallaptimes!$1:$1048576,ROW()-1),"")</f>
        <v>1.7812499999984854E-5</v>
      </c>
      <c r="S29" s="2">
        <f>IFERROR(HLOOKUP(lapchart!S29,totallaptimes!$1:$1048576,ROW()-1)-HLOOKUP(lapchart!R29,totallaptimes!$1:$1048576,ROW()-1),"")</f>
        <v>5.3356481481484086E-6</v>
      </c>
      <c r="T29" s="2">
        <f>IFERROR(HLOOKUP(lapchart!T29,totallaptimes!$1:$1048576,ROW()-1)-HLOOKUP(lapchart!S29,totallaptimes!$1:$1048576,ROW()-1),"")</f>
        <v>4.9195601851852178E-4</v>
      </c>
      <c r="U29" s="2">
        <f>IFERROR(HLOOKUP(lapchart!U29,totallaptimes!$1:$1048576,ROW()-1)-HLOOKUP(lapchart!T29,totallaptimes!$1:$1048576,ROW()-1),"")</f>
        <v>1.980208333333261E-4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2.2743055555544955E-5</v>
      </c>
      <c r="D30" s="2">
        <f>IFERROR(HLOOKUP(lapchart!D30,totallaptimes!$1:$1048576,ROW()-1)-HLOOKUP(lapchart!C30,totallaptimes!$1:$1048576,ROW()-1),"")</f>
        <v>2.3194444444450679E-5</v>
      </c>
      <c r="E30" s="2">
        <f>IFERROR(HLOOKUP(lapchart!E30,totallaptimes!$1:$1048576,ROW()-1)-HLOOKUP(lapchart!D30,totallaptimes!$1:$1048576,ROW()-1),"")</f>
        <v>3.9085648148154406E-5</v>
      </c>
      <c r="F30" s="2">
        <f>IFERROR(HLOOKUP(lapchart!F30,totallaptimes!$1:$1048576,ROW()-1)-HLOOKUP(lapchart!E30,totallaptimes!$1:$1048576,ROW()-1),"")</f>
        <v>8.6041666666668293E-5</v>
      </c>
      <c r="G30" s="2">
        <f>IFERROR(HLOOKUP(lapchart!G30,totallaptimes!$1:$1048576,ROW()-1)-HLOOKUP(lapchart!F30,totallaptimes!$1:$1048576,ROW()-1),"")</f>
        <v>1.6462962962961875E-4</v>
      </c>
      <c r="H30" s="2">
        <f>IFERROR(HLOOKUP(lapchart!H30,totallaptimes!$1:$1048576,ROW()-1)-HLOOKUP(lapchart!G30,totallaptimes!$1:$1048576,ROW()-1),"")</f>
        <v>2.7259259259259511E-4</v>
      </c>
      <c r="I30" s="2">
        <f>IFERROR(HLOOKUP(lapchart!I30,totallaptimes!$1:$1048576,ROW()-1)-HLOOKUP(lapchart!H30,totallaptimes!$1:$1048576,ROW()-1),"")</f>
        <v>1.6458333333330133E-5</v>
      </c>
      <c r="J30" s="2">
        <f>IFERROR(HLOOKUP(lapchart!J30,totallaptimes!$1:$1048576,ROW()-1)-HLOOKUP(lapchart!I30,totallaptimes!$1:$1048576,ROW()-1),"")</f>
        <v>2.9745370370377888E-5</v>
      </c>
      <c r="K30" s="2">
        <f>IFERROR(HLOOKUP(lapchart!K30,totallaptimes!$1:$1048576,ROW()-1)-HLOOKUP(lapchart!J30,totallaptimes!$1:$1048576,ROW()-1),"")</f>
        <v>1.4991898148147831E-4</v>
      </c>
      <c r="L30" s="2">
        <f>IFERROR(HLOOKUP(lapchart!L30,totallaptimes!$1:$1048576,ROW()-1)-HLOOKUP(lapchart!K30,totallaptimes!$1:$1048576,ROW()-1),"")</f>
        <v>1.8541666666670176E-5</v>
      </c>
      <c r="M30" s="2">
        <f>IFERROR(HLOOKUP(lapchart!M30,totallaptimes!$1:$1048576,ROW()-1)-HLOOKUP(lapchart!L30,totallaptimes!$1:$1048576,ROW()-1),"")</f>
        <v>6.1238425925917717E-5</v>
      </c>
      <c r="N30" s="2">
        <f>IFERROR(HLOOKUP(lapchart!N30,totallaptimes!$1:$1048576,ROW()-1)-HLOOKUP(lapchart!M30,totallaptimes!$1:$1048576,ROW()-1),"")</f>
        <v>5.3680555555567222E-5</v>
      </c>
      <c r="O30" s="2">
        <f>IFERROR(HLOOKUP(lapchart!O30,totallaptimes!$1:$1048576,ROW()-1)-HLOOKUP(lapchart!N30,totallaptimes!$1:$1048576,ROW()-1),"")</f>
        <v>2.5081018518509357E-5</v>
      </c>
      <c r="P30" s="2">
        <f>IFERROR(HLOOKUP(lapchart!P30,totallaptimes!$1:$1048576,ROW()-1)-HLOOKUP(lapchart!O30,totallaptimes!$1:$1048576,ROW()-1),"")</f>
        <v>1.9791666666671426E-5</v>
      </c>
      <c r="Q30" s="2">
        <f>IFERROR(HLOOKUP(lapchart!Q30,totallaptimes!$1:$1048576,ROW()-1)-HLOOKUP(lapchart!P30,totallaptimes!$1:$1048576,ROW()-1),"")</f>
        <v>3.9062500000013045E-5</v>
      </c>
      <c r="R30" s="2">
        <f>IFERROR(HLOOKUP(lapchart!R30,totallaptimes!$1:$1048576,ROW()-1)-HLOOKUP(lapchart!Q30,totallaptimes!$1:$1048576,ROW()-1),"")</f>
        <v>3.2118055555536984E-5</v>
      </c>
      <c r="S30" s="2">
        <f>IFERROR(HLOOKUP(lapchart!S30,totallaptimes!$1:$1048576,ROW()-1)-HLOOKUP(lapchart!R30,totallaptimes!$1:$1048576,ROW()-1),"")</f>
        <v>1.2534722222228012E-5</v>
      </c>
      <c r="T30" s="2">
        <f>IFERROR(HLOOKUP(lapchart!T30,totallaptimes!$1:$1048576,ROW()-1)-HLOOKUP(lapchart!S30,totallaptimes!$1:$1048576,ROW()-1),"")</f>
        <v>4.9319444444444194E-4</v>
      </c>
      <c r="U30" s="2">
        <f>IFERROR(HLOOKUP(lapchart!U30,totallaptimes!$1:$1048576,ROW()-1)-HLOOKUP(lapchart!T30,totallaptimes!$1:$1048576,ROW()-1),"")</f>
        <v>1.9777777777777589E-4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1.7962962962955742E-5</v>
      </c>
      <c r="D31" s="2">
        <f>IFERROR(HLOOKUP(lapchart!D31,totallaptimes!$1:$1048576,ROW()-1)-HLOOKUP(lapchart!C31,totallaptimes!$1:$1048576,ROW()-1),"")</f>
        <v>1.5474537037041269E-5</v>
      </c>
      <c r="E31" s="2">
        <f>IFERROR(HLOOKUP(lapchart!E31,totallaptimes!$1:$1048576,ROW()-1)-HLOOKUP(lapchart!D31,totallaptimes!$1:$1048576,ROW()-1),"")</f>
        <v>4.1921296296300314E-5</v>
      </c>
      <c r="F31" s="2">
        <f>IFERROR(HLOOKUP(lapchart!F31,totallaptimes!$1:$1048576,ROW()-1)-HLOOKUP(lapchart!E31,totallaptimes!$1:$1048576,ROW()-1),"")</f>
        <v>8.8819444444450391E-5</v>
      </c>
      <c r="G31" s="2">
        <f>IFERROR(HLOOKUP(lapchart!G31,totallaptimes!$1:$1048576,ROW()-1)-HLOOKUP(lapchart!F31,totallaptimes!$1:$1048576,ROW()-1),"")</f>
        <v>1.7157407407406011E-4</v>
      </c>
      <c r="H31" s="2">
        <f>IFERROR(HLOOKUP(lapchart!H31,totallaptimes!$1:$1048576,ROW()-1)-HLOOKUP(lapchart!G31,totallaptimes!$1:$1048576,ROW()-1),"")</f>
        <v>2.8640046296296573E-4</v>
      </c>
      <c r="I31" s="2">
        <f>IFERROR(HLOOKUP(lapchart!I31,totallaptimes!$1:$1048576,ROW()-1)-HLOOKUP(lapchart!H31,totallaptimes!$1:$1048576,ROW()-1),"")</f>
        <v>1.7766203703702133E-5</v>
      </c>
      <c r="J31" s="2">
        <f>IFERROR(HLOOKUP(lapchart!J31,totallaptimes!$1:$1048576,ROW()-1)-HLOOKUP(lapchart!I31,totallaptimes!$1:$1048576,ROW()-1),"")</f>
        <v>2.5868055555565428E-5</v>
      </c>
      <c r="K31" s="2">
        <f>IFERROR(HLOOKUP(lapchart!K31,totallaptimes!$1:$1048576,ROW()-1)-HLOOKUP(lapchart!J31,totallaptimes!$1:$1048576,ROW()-1),"")</f>
        <v>1.5590277777777217E-4</v>
      </c>
      <c r="L31" s="2">
        <f>IFERROR(HLOOKUP(lapchart!L31,totallaptimes!$1:$1048576,ROW()-1)-HLOOKUP(lapchart!K31,totallaptimes!$1:$1048576,ROW()-1),"")</f>
        <v>4.2939814814818567E-6</v>
      </c>
      <c r="M31" s="2">
        <f>IFERROR(HLOOKUP(lapchart!M31,totallaptimes!$1:$1048576,ROW()-1)-HLOOKUP(lapchart!L31,totallaptimes!$1:$1048576,ROW()-1),"")</f>
        <v>6.7905092592586425E-5</v>
      </c>
      <c r="N31" s="2">
        <f>IFERROR(HLOOKUP(lapchart!N31,totallaptimes!$1:$1048576,ROW()-1)-HLOOKUP(lapchart!M31,totallaptimes!$1:$1048576,ROW()-1),"")</f>
        <v>5.6099537037050673E-5</v>
      </c>
      <c r="O31" s="2">
        <f>IFERROR(HLOOKUP(lapchart!O31,totallaptimes!$1:$1048576,ROW()-1)-HLOOKUP(lapchart!N31,totallaptimes!$1:$1048576,ROW()-1),"")</f>
        <v>3.6238425925913531E-5</v>
      </c>
      <c r="P31" s="2">
        <f>IFERROR(HLOOKUP(lapchart!P31,totallaptimes!$1:$1048576,ROW()-1)-HLOOKUP(lapchart!O31,totallaptimes!$1:$1048576,ROW()-1),"")</f>
        <v>8.9814814814848098E-6</v>
      </c>
      <c r="Q31" s="2">
        <f>IFERROR(HLOOKUP(lapchart!Q31,totallaptimes!$1:$1048576,ROW()-1)-HLOOKUP(lapchart!P31,totallaptimes!$1:$1048576,ROW()-1),"")</f>
        <v>3.7766203703722134E-5</v>
      </c>
      <c r="R31" s="2">
        <f>IFERROR(HLOOKUP(lapchart!R31,totallaptimes!$1:$1048576,ROW()-1)-HLOOKUP(lapchart!Q31,totallaptimes!$1:$1048576,ROW()-1),"")</f>
        <v>4.6215277777754415E-5</v>
      </c>
      <c r="S31" s="2">
        <f>IFERROR(HLOOKUP(lapchart!S31,totallaptimes!$1:$1048576,ROW()-1)-HLOOKUP(lapchart!R31,totallaptimes!$1:$1048576,ROW()-1),"")</f>
        <v>1.6331018518528362E-5</v>
      </c>
      <c r="T31" s="2">
        <f>IFERROR(HLOOKUP(lapchart!T31,totallaptimes!$1:$1048576,ROW()-1)-HLOOKUP(lapchart!S31,totallaptimes!$1:$1048576,ROW()-1),"")</f>
        <v>5.1148148148147388E-4</v>
      </c>
      <c r="U31" s="2">
        <f>IFERROR(HLOOKUP(lapchart!U31,totallaptimes!$1:$1048576,ROW()-1)-HLOOKUP(lapchart!T31,totallaptimes!$1:$1048576,ROW()-1),"")</f>
        <v>1.837615740740775E-4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1.3321759259249388E-5</v>
      </c>
      <c r="D32" s="2">
        <f>IFERROR(HLOOKUP(lapchart!D32,totallaptimes!$1:$1048576,ROW()-1)-HLOOKUP(lapchart!C32,totallaptimes!$1:$1048576,ROW()-1),"")</f>
        <v>1.1759259259266908E-5</v>
      </c>
      <c r="E32" s="2">
        <f>IFERROR(HLOOKUP(lapchart!E32,totallaptimes!$1:$1048576,ROW()-1)-HLOOKUP(lapchart!D32,totallaptimes!$1:$1048576,ROW()-1),"")</f>
        <v>3.990740740741211E-5</v>
      </c>
      <c r="F32" s="2">
        <f>IFERROR(HLOOKUP(lapchart!F32,totallaptimes!$1:$1048576,ROW()-1)-HLOOKUP(lapchart!E32,totallaptimes!$1:$1048576,ROW()-1),"")</f>
        <v>8.8113425925927247E-5</v>
      </c>
      <c r="G32" s="2">
        <f>IFERROR(HLOOKUP(lapchart!G32,totallaptimes!$1:$1048576,ROW()-1)-HLOOKUP(lapchart!F32,totallaptimes!$1:$1048576,ROW()-1),"")</f>
        <v>1.8959490740739354E-4</v>
      </c>
      <c r="H32" s="2">
        <f>IFERROR(HLOOKUP(lapchart!H32,totallaptimes!$1:$1048576,ROW()-1)-HLOOKUP(lapchart!G32,totallaptimes!$1:$1048576,ROW()-1),"")</f>
        <v>2.9069444444444759E-4</v>
      </c>
      <c r="I32" s="2">
        <f>IFERROR(HLOOKUP(lapchart!I32,totallaptimes!$1:$1048576,ROW()-1)-HLOOKUP(lapchart!H32,totallaptimes!$1:$1048576,ROW()-1),"")</f>
        <v>1.548611111110848E-5</v>
      </c>
      <c r="J32" s="2">
        <f>IFERROR(HLOOKUP(lapchart!J32,totallaptimes!$1:$1048576,ROW()-1)-HLOOKUP(lapchart!I32,totallaptimes!$1:$1048576,ROW()-1),"")</f>
        <v>2.5960648148158627E-5</v>
      </c>
      <c r="K32" s="2">
        <f>IFERROR(HLOOKUP(lapchart!K32,totallaptimes!$1:$1048576,ROW()-1)-HLOOKUP(lapchart!J32,totallaptimes!$1:$1048576,ROW()-1),"")</f>
        <v>1.6398148148148023E-4</v>
      </c>
      <c r="L32" s="2">
        <f>IFERROR(HLOOKUP(lapchart!L32,totallaptimes!$1:$1048576,ROW()-1)-HLOOKUP(lapchart!K32,totallaptimes!$1:$1048576,ROW()-1),"")</f>
        <v>1.724537037034457E-6</v>
      </c>
      <c r="M32" s="2">
        <f>IFERROR(HLOOKUP(lapchart!M32,totallaptimes!$1:$1048576,ROW()-1)-HLOOKUP(lapchart!L32,totallaptimes!$1:$1048576,ROW()-1),"")</f>
        <v>6.6157407407403668E-5</v>
      </c>
      <c r="N32" s="2">
        <f>IFERROR(HLOOKUP(lapchart!N32,totallaptimes!$1:$1048576,ROW()-1)-HLOOKUP(lapchart!M32,totallaptimes!$1:$1048576,ROW()-1),"")</f>
        <v>5.5682870370381277E-5</v>
      </c>
      <c r="O32" s="2">
        <f>IFERROR(HLOOKUP(lapchart!O32,totallaptimes!$1:$1048576,ROW()-1)-HLOOKUP(lapchart!N32,totallaptimes!$1:$1048576,ROW()-1),"")</f>
        <v>4.2662037037025091E-5</v>
      </c>
      <c r="P32" s="2">
        <f>IFERROR(HLOOKUP(lapchart!P32,totallaptimes!$1:$1048576,ROW()-1)-HLOOKUP(lapchart!O32,totallaptimes!$1:$1048576,ROW()-1),"")</f>
        <v>4.3055555555629454E-6</v>
      </c>
      <c r="Q32" s="2">
        <f>IFERROR(HLOOKUP(lapchart!Q32,totallaptimes!$1:$1048576,ROW()-1)-HLOOKUP(lapchart!P32,totallaptimes!$1:$1048576,ROW()-1),"")</f>
        <v>3.1817129629643781E-5</v>
      </c>
      <c r="R32" s="2">
        <f>IFERROR(HLOOKUP(lapchart!R32,totallaptimes!$1:$1048576,ROW()-1)-HLOOKUP(lapchart!Q32,totallaptimes!$1:$1048576,ROW()-1),"")</f>
        <v>6.0995370370346691E-5</v>
      </c>
      <c r="S32" s="2">
        <f>IFERROR(HLOOKUP(lapchart!S32,totallaptimes!$1:$1048576,ROW()-1)-HLOOKUP(lapchart!R32,totallaptimes!$1:$1048576,ROW()-1),"")</f>
        <v>2.3171296296309318E-5</v>
      </c>
      <c r="T32" s="2">
        <f>IFERROR(HLOOKUP(lapchart!T32,totallaptimes!$1:$1048576,ROW()-1)-HLOOKUP(lapchart!S32,totallaptimes!$1:$1048576,ROW()-1),"")</f>
        <v>5.0797453703702727E-4</v>
      </c>
      <c r="U32" s="2">
        <f>IFERROR(HLOOKUP(lapchart!U32,totallaptimes!$1:$1048576,ROW()-1)-HLOOKUP(lapchart!T32,totallaptimes!$1:$1048576,ROW()-1),"")</f>
        <v>1.9001157407407682E-4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8.1018518517661509E-7</v>
      </c>
      <c r="D33" s="2">
        <f>IFERROR(HLOOKUP(lapchart!D33,totallaptimes!$1:$1048576,ROW()-1)-HLOOKUP(lapchart!C33,totallaptimes!$1:$1048576,ROW()-1),"")</f>
        <v>1.2858796296304209E-5</v>
      </c>
      <c r="E33" s="2">
        <f>IFERROR(HLOOKUP(lapchart!E33,totallaptimes!$1:$1048576,ROW()-1)-HLOOKUP(lapchart!D33,totallaptimes!$1:$1048576,ROW()-1),"")</f>
        <v>3.9421296296297814E-5</v>
      </c>
      <c r="F33" s="2">
        <f>IFERROR(HLOOKUP(lapchart!F33,totallaptimes!$1:$1048576,ROW()-1)-HLOOKUP(lapchart!E33,totallaptimes!$1:$1048576,ROW()-1),"")</f>
        <v>8.0000000000003679E-5</v>
      </c>
      <c r="G33" s="2">
        <f>IFERROR(HLOOKUP(lapchart!G33,totallaptimes!$1:$1048576,ROW()-1)-HLOOKUP(lapchart!F33,totallaptimes!$1:$1048576,ROW()-1),"")</f>
        <v>2.0575231481480272E-4</v>
      </c>
      <c r="H33" s="2">
        <f>IFERROR(HLOOKUP(lapchart!H33,totallaptimes!$1:$1048576,ROW()-1)-HLOOKUP(lapchart!G33,totallaptimes!$1:$1048576,ROW()-1),"")</f>
        <v>3.0545138888889156E-4</v>
      </c>
      <c r="I33" s="2">
        <f>IFERROR(HLOOKUP(lapchart!I33,totallaptimes!$1:$1048576,ROW()-1)-HLOOKUP(lapchart!H33,totallaptimes!$1:$1048576,ROW()-1),"")</f>
        <v>1.3263888888885578E-5</v>
      </c>
      <c r="J33" s="2">
        <f>IFERROR(HLOOKUP(lapchart!J33,totallaptimes!$1:$1048576,ROW()-1)-HLOOKUP(lapchart!I33,totallaptimes!$1:$1048576,ROW()-1),"")</f>
        <v>2.2488425925934474E-5</v>
      </c>
      <c r="K33" s="2">
        <f>IFERROR(HLOOKUP(lapchart!K33,totallaptimes!$1:$1048576,ROW()-1)-HLOOKUP(lapchart!J33,totallaptimes!$1:$1048576,ROW()-1),"")</f>
        <v>2.5065972222221983E-4</v>
      </c>
      <c r="L33" s="2">
        <f>IFERROR(HLOOKUP(lapchart!L33,totallaptimes!$1:$1048576,ROW()-1)-HLOOKUP(lapchart!K33,totallaptimes!$1:$1048576,ROW()-1),"")</f>
        <v>5.3958333333339881E-5</v>
      </c>
      <c r="M33" s="2">
        <f>IFERROR(HLOOKUP(lapchart!M33,totallaptimes!$1:$1048576,ROW()-1)-HLOOKUP(lapchart!L33,totallaptimes!$1:$1048576,ROW()-1),"")</f>
        <v>5.0405092592582801E-5</v>
      </c>
      <c r="N33" s="2">
        <f>IFERROR(HLOOKUP(lapchart!N33,totallaptimes!$1:$1048576,ROW()-1)-HLOOKUP(lapchart!M33,totallaptimes!$1:$1048576,ROW()-1),"")</f>
        <v>6.9444444444899389E-7</v>
      </c>
      <c r="O33" s="2">
        <f>IFERROR(HLOOKUP(lapchart!O33,totallaptimes!$1:$1048576,ROW()-1)-HLOOKUP(lapchart!N33,totallaptimes!$1:$1048576,ROW()-1),"")</f>
        <v>2.7511574074087775E-5</v>
      </c>
      <c r="P33" s="2">
        <f>IFERROR(HLOOKUP(lapchart!P33,totallaptimes!$1:$1048576,ROW()-1)-HLOOKUP(lapchart!O33,totallaptimes!$1:$1048576,ROW()-1),"")</f>
        <v>7.267361111108761E-5</v>
      </c>
      <c r="Q33" s="2">
        <f>IFERROR(HLOOKUP(lapchart!Q33,totallaptimes!$1:$1048576,ROW()-1)-HLOOKUP(lapchart!P33,totallaptimes!$1:$1048576,ROW()-1),"")</f>
        <v>2.5208333333345823E-5</v>
      </c>
      <c r="R33" s="2">
        <f>IFERROR(HLOOKUP(lapchart!R33,totallaptimes!$1:$1048576,ROW()-1)-HLOOKUP(lapchart!Q33,totallaptimes!$1:$1048576,ROW()-1),"")</f>
        <v>7.2638888888885977E-5</v>
      </c>
      <c r="S33" s="2">
        <f>IFERROR(HLOOKUP(lapchart!S33,totallaptimes!$1:$1048576,ROW()-1)-HLOOKUP(lapchart!R33,totallaptimes!$1:$1048576,ROW()-1),"")</f>
        <v>3.0658564814814437E-4</v>
      </c>
      <c r="T33" s="2">
        <f>IFERROR(HLOOKUP(lapchart!T33,totallaptimes!$1:$1048576,ROW()-1)-HLOOKUP(lapchart!S33,totallaptimes!$1:$1048576,ROW()-1),"")</f>
        <v>1.1428240740740669E-4</v>
      </c>
      <c r="U33" s="2">
        <f>IFERROR(HLOOKUP(lapchart!U33,totallaptimes!$1:$1048576,ROW()-1)-HLOOKUP(lapchart!T33,totallaptimes!$1:$1048576,ROW()-1),"")</f>
        <v>1.9659722222222648E-4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1.1018518518528253E-5</v>
      </c>
      <c r="D34" s="2">
        <f>IFERROR(HLOOKUP(lapchart!D34,totallaptimes!$1:$1048576,ROW()-1)-HLOOKUP(lapchart!C34,totallaptimes!$1:$1048576,ROW()-1),"")</f>
        <v>2.8356481481459084E-6</v>
      </c>
      <c r="E34" s="2">
        <f>IFERROR(HLOOKUP(lapchart!E34,totallaptimes!$1:$1048576,ROW()-1)-HLOOKUP(lapchart!D34,totallaptimes!$1:$1048576,ROW()-1),"")</f>
        <v>2.572916666666869E-5</v>
      </c>
      <c r="F34" s="2">
        <f>IFERROR(HLOOKUP(lapchart!F34,totallaptimes!$1:$1048576,ROW()-1)-HLOOKUP(lapchart!E34,totallaptimes!$1:$1048576,ROW()-1),"")</f>
        <v>7.8321759259265822E-5</v>
      </c>
      <c r="G34" s="2">
        <f>IFERROR(HLOOKUP(lapchart!G34,totallaptimes!$1:$1048576,ROW()-1)-HLOOKUP(lapchart!F34,totallaptimes!$1:$1048576,ROW()-1),"")</f>
        <v>1.9910879629628231E-4</v>
      </c>
      <c r="H34" s="2">
        <f>IFERROR(HLOOKUP(lapchart!H34,totallaptimes!$1:$1048576,ROW()-1)-HLOOKUP(lapchart!G34,totallaptimes!$1:$1048576,ROW()-1),"")</f>
        <v>3.2449074074074324E-4</v>
      </c>
      <c r="I34" s="2">
        <f>IFERROR(HLOOKUP(lapchart!I34,totallaptimes!$1:$1048576,ROW()-1)-HLOOKUP(lapchart!H34,totallaptimes!$1:$1048576,ROW()-1),"")</f>
        <v>4.5717592592614542E-6</v>
      </c>
      <c r="J34" s="2">
        <f>IFERROR(HLOOKUP(lapchart!J34,totallaptimes!$1:$1048576,ROW()-1)-HLOOKUP(lapchart!I34,totallaptimes!$1:$1048576,ROW()-1),"")</f>
        <v>2.7245370370375388E-5</v>
      </c>
      <c r="K34" s="2">
        <f>IFERROR(HLOOKUP(lapchart!K34,totallaptimes!$1:$1048576,ROW()-1)-HLOOKUP(lapchart!J34,totallaptimes!$1:$1048576,ROW()-1),"")</f>
        <v>2.5614583333333218E-4</v>
      </c>
      <c r="L34" s="2">
        <f>IFERROR(HLOOKUP(lapchart!L34,totallaptimes!$1:$1048576,ROW()-1)-HLOOKUP(lapchart!K34,totallaptimes!$1:$1048576,ROW()-1),"")</f>
        <v>4.9583333333338975E-5</v>
      </c>
      <c r="M34" s="2">
        <f>IFERROR(HLOOKUP(lapchart!M34,totallaptimes!$1:$1048576,ROW()-1)-HLOOKUP(lapchart!L34,totallaptimes!$1:$1048576,ROW()-1),"")</f>
        <v>8.3715277777771102E-5</v>
      </c>
      <c r="N34" s="2">
        <f>IFERROR(HLOOKUP(lapchart!N34,totallaptimes!$1:$1048576,ROW()-1)-HLOOKUP(lapchart!M34,totallaptimes!$1:$1048576,ROW()-1),"")</f>
        <v>1.7361111110530958E-7</v>
      </c>
      <c r="O34" s="2">
        <f>IFERROR(HLOOKUP(lapchart!O34,totallaptimes!$1:$1048576,ROW()-1)-HLOOKUP(lapchart!N34,totallaptimes!$1:$1048576,ROW()-1),"")</f>
        <v>1.9097222222416721E-6</v>
      </c>
      <c r="P34" s="2">
        <f>IFERROR(HLOOKUP(lapchart!P34,totallaptimes!$1:$1048576,ROW()-1)-HLOOKUP(lapchart!O34,totallaptimes!$1:$1048576,ROW()-1),"")</f>
        <v>7.7141203703681716E-5</v>
      </c>
      <c r="Q34" s="2">
        <f>IFERROR(HLOOKUP(lapchart!Q34,totallaptimes!$1:$1048576,ROW()-1)-HLOOKUP(lapchart!P34,totallaptimes!$1:$1048576,ROW()-1),"")</f>
        <v>2.688657407408368E-5</v>
      </c>
      <c r="R34" s="2">
        <f>IFERROR(HLOOKUP(lapchart!R34,totallaptimes!$1:$1048576,ROW()-1)-HLOOKUP(lapchart!Q34,totallaptimes!$1:$1048576,ROW()-1),"")</f>
        <v>1.6225694444444577E-4</v>
      </c>
      <c r="S34" s="2">
        <f>IFERROR(HLOOKUP(lapchart!S34,totallaptimes!$1:$1048576,ROW()-1)-HLOOKUP(lapchart!R34,totallaptimes!$1:$1048576,ROW()-1),"")</f>
        <v>3.2578703703703416E-4</v>
      </c>
      <c r="T34" s="2">
        <f>IFERROR(HLOOKUP(lapchart!T34,totallaptimes!$1:$1048576,ROW()-1)-HLOOKUP(lapchart!S34,totallaptimes!$1:$1048576,ROW()-1),"")</f>
        <v>2.2538194444444298E-4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2.5706018518527329E-5</v>
      </c>
      <c r="D35" s="2">
        <f>IFERROR(HLOOKUP(lapchart!D35,totallaptimes!$1:$1048576,ROW()-1)-HLOOKUP(lapchart!C35,totallaptimes!$1:$1048576,ROW()-1),"")</f>
        <v>1.8807870370368684E-5</v>
      </c>
      <c r="E35" s="2">
        <f>IFERROR(HLOOKUP(lapchart!E35,totallaptimes!$1:$1048576,ROW()-1)-HLOOKUP(lapchart!D35,totallaptimes!$1:$1048576,ROW()-1),"")</f>
        <v>5.9490740740783532E-6</v>
      </c>
      <c r="F35" s="2">
        <f>IFERROR(HLOOKUP(lapchart!F35,totallaptimes!$1:$1048576,ROW()-1)-HLOOKUP(lapchart!E35,totallaptimes!$1:$1048576,ROW()-1),"")</f>
        <v>5.0162037037039531E-5</v>
      </c>
      <c r="G35" s="2">
        <f>IFERROR(HLOOKUP(lapchart!G35,totallaptimes!$1:$1048576,ROW()-1)-HLOOKUP(lapchart!F35,totallaptimes!$1:$1048576,ROW()-1),"")</f>
        <v>2.0936342592590973E-4</v>
      </c>
      <c r="H35" s="2">
        <f>IFERROR(HLOOKUP(lapchart!H35,totallaptimes!$1:$1048576,ROW()-1)-HLOOKUP(lapchart!G35,totallaptimes!$1:$1048576,ROW()-1),"")</f>
        <v>3.4019675925926751E-4</v>
      </c>
      <c r="I35" s="2">
        <f>IFERROR(HLOOKUP(lapchart!I35,totallaptimes!$1:$1048576,ROW()-1)-HLOOKUP(lapchart!H35,totallaptimes!$1:$1048576,ROW()-1),"")</f>
        <v>1.3437499999997826E-5</v>
      </c>
      <c r="J35" s="2">
        <f>IFERROR(HLOOKUP(lapchart!J35,totallaptimes!$1:$1048576,ROW()-1)-HLOOKUP(lapchart!I35,totallaptimes!$1:$1048576,ROW()-1),"")</f>
        <v>1.6990740740747967E-5</v>
      </c>
      <c r="K35" s="2">
        <f>IFERROR(HLOOKUP(lapchart!K35,totallaptimes!$1:$1048576,ROW()-1)-HLOOKUP(lapchart!J35,totallaptimes!$1:$1048576,ROW()-1),"")</f>
        <v>2.5924768518518354E-4</v>
      </c>
      <c r="L35" s="2">
        <f>IFERROR(HLOOKUP(lapchart!L35,totallaptimes!$1:$1048576,ROW()-1)-HLOOKUP(lapchart!K35,totallaptimes!$1:$1048576,ROW()-1),"")</f>
        <v>5.1886574074080927E-5</v>
      </c>
      <c r="M35" s="2">
        <f>IFERROR(HLOOKUP(lapchart!M35,totallaptimes!$1:$1048576,ROW()-1)-HLOOKUP(lapchart!L35,totallaptimes!$1:$1048576,ROW()-1),"")</f>
        <v>9.6180555555561154E-5</v>
      </c>
      <c r="N35" s="2">
        <f>IFERROR(HLOOKUP(lapchart!N35,totallaptimes!$1:$1048576,ROW()-1)-HLOOKUP(lapchart!M35,totallaptimes!$1:$1048576,ROW()-1),"")</f>
        <v>1.4259259259248591E-5</v>
      </c>
      <c r="O35" s="2">
        <f>IFERROR(HLOOKUP(lapchart!O35,totallaptimes!$1:$1048576,ROW()-1)-HLOOKUP(lapchart!N35,totallaptimes!$1:$1048576,ROW()-1),"")</f>
        <v>1.560185185184304E-5</v>
      </c>
      <c r="P35" s="2">
        <f>IFERROR(HLOOKUP(lapchart!P35,totallaptimes!$1:$1048576,ROW()-1)-HLOOKUP(lapchart!O35,totallaptimes!$1:$1048576,ROW()-1),"")</f>
        <v>4.9930555555556533E-5</v>
      </c>
      <c r="Q35" s="2">
        <f>IFERROR(HLOOKUP(lapchart!Q35,totallaptimes!$1:$1048576,ROW()-1)-HLOOKUP(lapchart!P35,totallaptimes!$1:$1048576,ROW()-1),"")</f>
        <v>2.4050925925930833E-5</v>
      </c>
      <c r="R35" s="2">
        <f>IFERROR(HLOOKUP(lapchart!R35,totallaptimes!$1:$1048576,ROW()-1)-HLOOKUP(lapchart!Q35,totallaptimes!$1:$1048576,ROW()-1),"")</f>
        <v>3.2391203703704269E-4</v>
      </c>
      <c r="S35" s="2">
        <f>IFERROR(HLOOKUP(lapchart!S35,totallaptimes!$1:$1048576,ROW()-1)-HLOOKUP(lapchart!R35,totallaptimes!$1:$1048576,ROW()-1),"")</f>
        <v>1.5881944444443713E-4</v>
      </c>
      <c r="T35" s="2">
        <f>IFERROR(HLOOKUP(lapchart!T35,totallaptimes!$1:$1048576,ROW()-1)-HLOOKUP(lapchart!S35,totallaptimes!$1:$1048576,ROW()-1),"")</f>
        <v>2.9148148148148284E-4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2.6550925925933333E-5</v>
      </c>
      <c r="D36" s="2">
        <f>IFERROR(HLOOKUP(lapchart!D36,totallaptimes!$1:$1048576,ROW()-1)-HLOOKUP(lapchart!C36,totallaptimes!$1:$1048576,ROW()-1),"")</f>
        <v>2.6215277777782986E-5</v>
      </c>
      <c r="E36" s="2">
        <f>IFERROR(HLOOKUP(lapchart!E36,totallaptimes!$1:$1048576,ROW()-1)-HLOOKUP(lapchart!D36,totallaptimes!$1:$1048576,ROW()-1),"")</f>
        <v>5.1296296296299282E-5</v>
      </c>
      <c r="F36" s="2">
        <f>IFERROR(HLOOKUP(lapchart!F36,totallaptimes!$1:$1048576,ROW()-1)-HLOOKUP(lapchart!E36,totallaptimes!$1:$1048576,ROW()-1),"")</f>
        <v>2.2685185185174206E-5</v>
      </c>
      <c r="G36" s="2">
        <f>IFERROR(HLOOKUP(lapchart!G36,totallaptimes!$1:$1048576,ROW()-1)-HLOOKUP(lapchart!F36,totallaptimes!$1:$1048576,ROW()-1),"")</f>
        <v>1.8121527777777147E-4</v>
      </c>
      <c r="H36" s="2">
        <f>IFERROR(HLOOKUP(lapchart!H36,totallaptimes!$1:$1048576,ROW()-1)-HLOOKUP(lapchart!G36,totallaptimes!$1:$1048576,ROW()-1),"")</f>
        <v>3.6261574074075015E-4</v>
      </c>
      <c r="I36" s="2">
        <f>IFERROR(HLOOKUP(lapchart!I36,totallaptimes!$1:$1048576,ROW()-1)-HLOOKUP(lapchart!H36,totallaptimes!$1:$1048576,ROW()-1),"")</f>
        <v>9.560185185178427E-6</v>
      </c>
      <c r="J36" s="2">
        <f>IFERROR(HLOOKUP(lapchart!J36,totallaptimes!$1:$1048576,ROW()-1)-HLOOKUP(lapchart!I36,totallaptimes!$1:$1048576,ROW()-1),"")</f>
        <v>1.650462962964061E-5</v>
      </c>
      <c r="K36" s="2">
        <f>IFERROR(HLOOKUP(lapchart!K36,totallaptimes!$1:$1048576,ROW()-1)-HLOOKUP(lapchart!J36,totallaptimes!$1:$1048576,ROW()-1),"")</f>
        <v>2.5387731481481268E-4</v>
      </c>
      <c r="L36" s="2">
        <f>IFERROR(HLOOKUP(lapchart!L36,totallaptimes!$1:$1048576,ROW()-1)-HLOOKUP(lapchart!K36,totallaptimes!$1:$1048576,ROW()-1),"")</f>
        <v>6.0706018518527638E-5</v>
      </c>
      <c r="M36" s="2">
        <f>IFERROR(HLOOKUP(lapchart!M36,totallaptimes!$1:$1048576,ROW()-1)-HLOOKUP(lapchart!L36,totallaptimes!$1:$1048576,ROW()-1),"")</f>
        <v>9.1689814814818749E-5</v>
      </c>
      <c r="N36" s="2">
        <f>IFERROR(HLOOKUP(lapchart!N36,totallaptimes!$1:$1048576,ROW()-1)-HLOOKUP(lapchart!M36,totallaptimes!$1:$1048576,ROW()-1),"")</f>
        <v>2.5671296296284063E-5</v>
      </c>
      <c r="O36" s="2">
        <f>IFERROR(HLOOKUP(lapchart!O36,totallaptimes!$1:$1048576,ROW()-1)-HLOOKUP(lapchart!N36,totallaptimes!$1:$1048576,ROW()-1),"")</f>
        <v>2.33564814814749E-5</v>
      </c>
      <c r="P36" s="2">
        <f>IFERROR(HLOOKUP(lapchart!P36,totallaptimes!$1:$1048576,ROW()-1)-HLOOKUP(lapchart!O36,totallaptimes!$1:$1048576,ROW()-1),"")</f>
        <v>9.7488425925926214E-5</v>
      </c>
      <c r="Q36" s="2">
        <f>IFERROR(HLOOKUP(lapchart!Q36,totallaptimes!$1:$1048576,ROW()-1)-HLOOKUP(lapchart!P36,totallaptimes!$1:$1048576,ROW()-1),"")</f>
        <v>3.1620370370376294E-5</v>
      </c>
      <c r="R36" s="2">
        <f>IFERROR(HLOOKUP(lapchart!R36,totallaptimes!$1:$1048576,ROW()-1)-HLOOKUP(lapchart!Q36,totallaptimes!$1:$1048576,ROW()-1),"")</f>
        <v>4.1959490740740152E-4</v>
      </c>
      <c r="S36" s="2">
        <f>IFERROR(HLOOKUP(lapchart!S36,totallaptimes!$1:$1048576,ROW()-1)-HLOOKUP(lapchart!R36,totallaptimes!$1:$1048576,ROW()-1),"")</f>
        <v>3.0967592592592852E-4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2.1099537037043425E-5</v>
      </c>
      <c r="D37" s="2">
        <f>IFERROR(HLOOKUP(lapchart!D37,totallaptimes!$1:$1048576,ROW()-1)-HLOOKUP(lapchart!C37,totallaptimes!$1:$1048576,ROW()-1),"")</f>
        <v>2.5277777777783783E-5</v>
      </c>
      <c r="E37" s="2">
        <f>IFERROR(HLOOKUP(lapchart!E37,totallaptimes!$1:$1048576,ROW()-1)-HLOOKUP(lapchart!D37,totallaptimes!$1:$1048576,ROW()-1),"")</f>
        <v>5.0486111111115728E-5</v>
      </c>
      <c r="F37" s="2">
        <f>IFERROR(HLOOKUP(lapchart!F37,totallaptimes!$1:$1048576,ROW()-1)-HLOOKUP(lapchart!E37,totallaptimes!$1:$1048576,ROW()-1),"")</f>
        <v>2.2531249999998421E-4</v>
      </c>
      <c r="G37" s="2">
        <f>IFERROR(HLOOKUP(lapchart!G37,totallaptimes!$1:$1048576,ROW()-1)-HLOOKUP(lapchart!F37,totallaptimes!$1:$1048576,ROW()-1),"")</f>
        <v>3.090277777784145E-6</v>
      </c>
      <c r="H37" s="2">
        <f>IFERROR(HLOOKUP(lapchart!H37,totallaptimes!$1:$1048576,ROW()-1)-HLOOKUP(lapchart!G37,totallaptimes!$1:$1048576,ROW()-1),"")</f>
        <v>3.5319444444444764E-4</v>
      </c>
      <c r="I37" s="2">
        <f>IFERROR(HLOOKUP(lapchart!I37,totallaptimes!$1:$1048576,ROW()-1)-HLOOKUP(lapchart!H37,totallaptimes!$1:$1048576,ROW()-1),"")</f>
        <v>1.4189814814803692E-5</v>
      </c>
      <c r="J37" s="2">
        <f>IFERROR(HLOOKUP(lapchart!J37,totallaptimes!$1:$1048576,ROW()-1)-HLOOKUP(lapchart!I37,totallaptimes!$1:$1048576,ROW()-1),"")</f>
        <v>1.5497685185196508E-5</v>
      </c>
      <c r="K37" s="2">
        <f>IFERROR(HLOOKUP(lapchart!K37,totallaptimes!$1:$1048576,ROW()-1)-HLOOKUP(lapchart!J37,totallaptimes!$1:$1048576,ROW()-1),"")</f>
        <v>2.4614583333332912E-4</v>
      </c>
      <c r="L37" s="2">
        <f>IFERROR(HLOOKUP(lapchart!L37,totallaptimes!$1:$1048576,ROW()-1)-HLOOKUP(lapchart!K37,totallaptimes!$1:$1048576,ROW()-1),"")</f>
        <v>7.0798611111123899E-5</v>
      </c>
      <c r="M37" s="2">
        <f>IFERROR(HLOOKUP(lapchart!M37,totallaptimes!$1:$1048576,ROW()-1)-HLOOKUP(lapchart!L37,totallaptimes!$1:$1048576,ROW()-1),"")</f>
        <v>8.9953703703710142E-5</v>
      </c>
      <c r="N37" s="2">
        <f>IFERROR(HLOOKUP(lapchart!N37,totallaptimes!$1:$1048576,ROW()-1)-HLOOKUP(lapchart!M37,totallaptimes!$1:$1048576,ROW()-1),"")</f>
        <v>2.0763888888872262E-5</v>
      </c>
      <c r="O37" s="2">
        <f>IFERROR(HLOOKUP(lapchart!O37,totallaptimes!$1:$1048576,ROW()-1)-HLOOKUP(lapchart!N37,totallaptimes!$1:$1048576,ROW()-1),"")</f>
        <v>3.495370370369677E-5</v>
      </c>
      <c r="P37" s="2">
        <f>IFERROR(HLOOKUP(lapchart!P37,totallaptimes!$1:$1048576,ROW()-1)-HLOOKUP(lapchart!O37,totallaptimes!$1:$1048576,ROW()-1),"")</f>
        <v>2.9537037037036945E-4</v>
      </c>
      <c r="Q37" s="2">
        <f>IFERROR(HLOOKUP(lapchart!Q37,totallaptimes!$1:$1048576,ROW()-1)-HLOOKUP(lapchart!P37,totallaptimes!$1:$1048576,ROW()-1),"")</f>
        <v>5.6180555555562783E-5</v>
      </c>
      <c r="R37" s="2">
        <f>IFERROR(HLOOKUP(lapchart!R37,totallaptimes!$1:$1048576,ROW()-1)-HLOOKUP(lapchart!Q37,totallaptimes!$1:$1048576,ROW()-1),"")</f>
        <v>1.9649305555555219E-4</v>
      </c>
      <c r="S37" s="2">
        <f>IFERROR(HLOOKUP(lapchart!S37,totallaptimes!$1:$1048576,ROW()-1)-HLOOKUP(lapchart!R37,totallaptimes!$1:$1048576,ROW()-1),"")</f>
        <v>3.2707175925925785E-4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1.7824074074079821E-5</v>
      </c>
      <c r="D38" s="2">
        <f>IFERROR(HLOOKUP(lapchart!D38,totallaptimes!$1:$1048576,ROW()-1)-HLOOKUP(lapchart!C38,totallaptimes!$1:$1048576,ROW()-1),"")</f>
        <v>2.5011574074078335E-5</v>
      </c>
      <c r="E38" s="2">
        <f>IFERROR(HLOOKUP(lapchart!E38,totallaptimes!$1:$1048576,ROW()-1)-HLOOKUP(lapchart!D38,totallaptimes!$1:$1048576,ROW()-1),"")</f>
        <v>4.5972222222225023E-5</v>
      </c>
      <c r="F38" s="2">
        <f>IFERROR(HLOOKUP(lapchart!F38,totallaptimes!$1:$1048576,ROW()-1)-HLOOKUP(lapchart!E38,totallaptimes!$1:$1048576,ROW()-1),"")</f>
        <v>2.3770833333332936E-4</v>
      </c>
      <c r="G38" s="2">
        <f>IFERROR(HLOOKUP(lapchart!G38,totallaptimes!$1:$1048576,ROW()-1)-HLOOKUP(lapchart!F38,totallaptimes!$1:$1048576,ROW()-1),"")</f>
        <v>2.0960648148139749E-5</v>
      </c>
      <c r="H38" s="2">
        <f>IFERROR(HLOOKUP(lapchart!H38,totallaptimes!$1:$1048576,ROW()-1)-HLOOKUP(lapchart!G38,totallaptimes!$1:$1048576,ROW()-1),"")</f>
        <v>3.4581018518519552E-4</v>
      </c>
      <c r="I38" s="2">
        <f>IFERROR(HLOOKUP(lapchart!I38,totallaptimes!$1:$1048576,ROW()-1)-HLOOKUP(lapchart!H38,totallaptimes!$1:$1048576,ROW()-1),"")</f>
        <v>4.8032407407305744E-6</v>
      </c>
      <c r="J38" s="2">
        <f>IFERROR(HLOOKUP(lapchart!J38,totallaptimes!$1:$1048576,ROW()-1)-HLOOKUP(lapchart!I38,totallaptimes!$1:$1048576,ROW()-1),"")</f>
        <v>2.1863425925937319E-5</v>
      </c>
      <c r="K38" s="2">
        <f>IFERROR(HLOOKUP(lapchart!K38,totallaptimes!$1:$1048576,ROW()-1)-HLOOKUP(lapchart!J38,totallaptimes!$1:$1048576,ROW()-1),"")</f>
        <v>2.4437499999999113E-4</v>
      </c>
      <c r="L38" s="2">
        <f>IFERROR(HLOOKUP(lapchart!L38,totallaptimes!$1:$1048576,ROW()-1)-HLOOKUP(lapchart!K38,totallaptimes!$1:$1048576,ROW()-1),"")</f>
        <v>7.6956018518536951E-5</v>
      </c>
      <c r="M38" s="2">
        <f>IFERROR(HLOOKUP(lapchart!M38,totallaptimes!$1:$1048576,ROW()-1)-HLOOKUP(lapchart!L38,totallaptimes!$1:$1048576,ROW()-1),"")</f>
        <v>9.1365740740742551E-5</v>
      </c>
      <c r="N38" s="2">
        <f>IFERROR(HLOOKUP(lapchart!N38,totallaptimes!$1:$1048576,ROW()-1)-HLOOKUP(lapchart!M38,totallaptimes!$1:$1048576,ROW()-1),"")</f>
        <v>1.8935185185170456E-5</v>
      </c>
      <c r="O38" s="2">
        <f>IFERROR(HLOOKUP(lapchart!O38,totallaptimes!$1:$1048576,ROW()-1)-HLOOKUP(lapchart!N38,totallaptimes!$1:$1048576,ROW()-1),"")</f>
        <v>3.8113425925918876E-5</v>
      </c>
      <c r="P38" s="2">
        <f>IFERROR(HLOOKUP(lapchart!P38,totallaptimes!$1:$1048576,ROW()-1)-HLOOKUP(lapchart!O38,totallaptimes!$1:$1048576,ROW()-1),"")</f>
        <v>3.0108796296296481E-4</v>
      </c>
      <c r="Q38" s="2">
        <f>IFERROR(HLOOKUP(lapchart!Q38,totallaptimes!$1:$1048576,ROW()-1)-HLOOKUP(lapchart!P38,totallaptimes!$1:$1048576,ROW()-1),"")</f>
        <v>1.1856481481482134E-4</v>
      </c>
      <c r="R38" s="2">
        <f>IFERROR(HLOOKUP(lapchart!R38,totallaptimes!$1:$1048576,ROW()-1)-HLOOKUP(lapchart!Q38,totallaptimes!$1:$1048576,ROW()-1),"")</f>
        <v>1.3239583333332638E-4</v>
      </c>
      <c r="S38" s="2">
        <f>IFERROR(HLOOKUP(lapchart!S38,totallaptimes!$1:$1048576,ROW()-1)-HLOOKUP(lapchart!R38,totallaptimes!$1:$1048576,ROW()-1),"")</f>
        <v>3.3706018518518677E-4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2.1979166666671879E-5</v>
      </c>
      <c r="D39" s="2">
        <f>IFERROR(HLOOKUP(lapchart!D39,totallaptimes!$1:$1048576,ROW()-1)-HLOOKUP(lapchart!C39,totallaptimes!$1:$1048576,ROW()-1),"")</f>
        <v>2.2789351851855433E-5</v>
      </c>
      <c r="E39" s="2">
        <f>IFERROR(HLOOKUP(lapchart!E39,totallaptimes!$1:$1048576,ROW()-1)-HLOOKUP(lapchart!D39,totallaptimes!$1:$1048576,ROW()-1),"")</f>
        <v>4.2928240740744417E-5</v>
      </c>
      <c r="F39" s="2">
        <f>IFERROR(HLOOKUP(lapchart!F39,totallaptimes!$1:$1048576,ROW()-1)-HLOOKUP(lapchart!E39,totallaptimes!$1:$1048576,ROW()-1),"")</f>
        <v>2.4240740740739952E-4</v>
      </c>
      <c r="G39" s="2">
        <f>IFERROR(HLOOKUP(lapchart!G39,totallaptimes!$1:$1048576,ROW()-1)-HLOOKUP(lapchart!F39,totallaptimes!$1:$1048576,ROW()-1),"")</f>
        <v>2.8240740740731463E-5</v>
      </c>
      <c r="H39" s="2">
        <f>IFERROR(HLOOKUP(lapchart!H39,totallaptimes!$1:$1048576,ROW()-1)-HLOOKUP(lapchart!G39,totallaptimes!$1:$1048576,ROW()-1),"")</f>
        <v>3.5329861111112193E-4</v>
      </c>
      <c r="I39" s="2">
        <f>IFERROR(HLOOKUP(lapchart!I39,totallaptimes!$1:$1048576,ROW()-1)-HLOOKUP(lapchart!H39,totallaptimes!$1:$1048576,ROW()-1),"")</f>
        <v>6.2384259259182229E-6</v>
      </c>
      <c r="J39" s="2">
        <f>IFERROR(HLOOKUP(lapchart!J39,totallaptimes!$1:$1048576,ROW()-1)-HLOOKUP(lapchart!I39,totallaptimes!$1:$1048576,ROW()-1),"")</f>
        <v>1.9664351851862716E-5</v>
      </c>
      <c r="K39" s="2">
        <f>IFERROR(HLOOKUP(lapchart!K39,totallaptimes!$1:$1048576,ROW()-1)-HLOOKUP(lapchart!J39,totallaptimes!$1:$1048576,ROW()-1),"")</f>
        <v>2.4422453703702718E-4</v>
      </c>
      <c r="L39" s="2">
        <f>IFERROR(HLOOKUP(lapchart!L39,totallaptimes!$1:$1048576,ROW()-1)-HLOOKUP(lapchart!K39,totallaptimes!$1:$1048576,ROW()-1),"")</f>
        <v>8.9432870370387274E-5</v>
      </c>
      <c r="M39" s="2">
        <f>IFERROR(HLOOKUP(lapchart!M39,totallaptimes!$1:$1048576,ROW()-1)-HLOOKUP(lapchart!L39,totallaptimes!$1:$1048576,ROW()-1),"")</f>
        <v>9.8437500000006506E-5</v>
      </c>
      <c r="N39" s="2">
        <f>IFERROR(HLOOKUP(lapchart!N39,totallaptimes!$1:$1048576,ROW()-1)-HLOOKUP(lapchart!M39,totallaptimes!$1:$1048576,ROW()-1),"")</f>
        <v>4.6064814814630872E-6</v>
      </c>
      <c r="O39" s="2">
        <f>IFERROR(HLOOKUP(lapchart!O39,totallaptimes!$1:$1048576,ROW()-1)-HLOOKUP(lapchart!N39,totallaptimes!$1:$1048576,ROW()-1),"")</f>
        <v>4.2581018518512981E-5</v>
      </c>
      <c r="P39" s="2">
        <f>IFERROR(HLOOKUP(lapchart!P39,totallaptimes!$1:$1048576,ROW()-1)-HLOOKUP(lapchart!O39,totallaptimes!$1:$1048576,ROW()-1),"")</f>
        <v>2.9938657407407865E-4</v>
      </c>
      <c r="Q39" s="2">
        <f>IFERROR(HLOOKUP(lapchart!Q39,totallaptimes!$1:$1048576,ROW()-1)-HLOOKUP(lapchart!P39,totallaptimes!$1:$1048576,ROW()-1),"")</f>
        <v>1.3472222222222358E-4</v>
      </c>
      <c r="R39" s="2">
        <f>IFERROR(HLOOKUP(lapchart!R39,totallaptimes!$1:$1048576,ROW()-1)-HLOOKUP(lapchart!Q39,totallaptimes!$1:$1048576,ROW()-1),"")</f>
        <v>1.1953703703703605E-4</v>
      </c>
      <c r="S39" s="2">
        <f>IFERROR(HLOOKUP(lapchart!S39,totallaptimes!$1:$1048576,ROW()-1)-HLOOKUP(lapchart!R39,totallaptimes!$1:$1048576,ROW()-1),"")</f>
        <v>3.5430555555555215E-4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1.9386574074076179E-5</v>
      </c>
      <c r="D40" s="2">
        <f>IFERROR(HLOOKUP(lapchart!D40,totallaptimes!$1:$1048576,ROW()-1)-HLOOKUP(lapchart!C40,totallaptimes!$1:$1048576,ROW()-1),"")</f>
        <v>2.7245370370375388E-5</v>
      </c>
      <c r="E40" s="2">
        <f>IFERROR(HLOOKUP(lapchart!E40,totallaptimes!$1:$1048576,ROW()-1)-HLOOKUP(lapchart!D40,totallaptimes!$1:$1048576,ROW()-1),"")</f>
        <v>3.8854166666671408E-5</v>
      </c>
      <c r="F40" s="2">
        <f>IFERROR(HLOOKUP(lapchart!F40,totallaptimes!$1:$1048576,ROW()-1)-HLOOKUP(lapchart!E40,totallaptimes!$1:$1048576,ROW()-1),"")</f>
        <v>2.6564814814813986E-4</v>
      </c>
      <c r="G40" s="2">
        <f>IFERROR(HLOOKUP(lapchart!G40,totallaptimes!$1:$1048576,ROW()-1)-HLOOKUP(lapchart!F40,totallaptimes!$1:$1048576,ROW()-1),"")</f>
        <v>1.6053240740734886E-5</v>
      </c>
      <c r="H40" s="2">
        <f>IFERROR(HLOOKUP(lapchart!H40,totallaptimes!$1:$1048576,ROW()-1)-HLOOKUP(lapchart!G40,totallaptimes!$1:$1048576,ROW()-1),"")</f>
        <v>3.5452546296296794E-4</v>
      </c>
      <c r="I40" s="2">
        <f>IFERROR(HLOOKUP(lapchart!I40,totallaptimes!$1:$1048576,ROW()-1)-HLOOKUP(lapchart!H40,totallaptimes!$1:$1048576,ROW()-1),"")</f>
        <v>7.9513888888854689E-6</v>
      </c>
      <c r="J40" s="2">
        <f>IFERROR(HLOOKUP(lapchart!J40,totallaptimes!$1:$1048576,ROW()-1)-HLOOKUP(lapchart!I40,totallaptimes!$1:$1048576,ROW()-1),"")</f>
        <v>1.7650462962974511E-5</v>
      </c>
      <c r="K40" s="2">
        <f>IFERROR(HLOOKUP(lapchart!K40,totallaptimes!$1:$1048576,ROW()-1)-HLOOKUP(lapchart!J40,totallaptimes!$1:$1048576,ROW()-1),"")</f>
        <v>2.3896990740739782E-4</v>
      </c>
      <c r="L40" s="2">
        <f>IFERROR(HLOOKUP(lapchart!L40,totallaptimes!$1:$1048576,ROW()-1)-HLOOKUP(lapchart!K40,totallaptimes!$1:$1048576,ROW()-1),"")</f>
        <v>1.037615740740877E-4</v>
      </c>
      <c r="M40" s="2">
        <f>IFERROR(HLOOKUP(lapchart!M40,totallaptimes!$1:$1048576,ROW()-1)-HLOOKUP(lapchart!L40,totallaptimes!$1:$1048576,ROW()-1),"")</f>
        <v>9.1840277777782697E-5</v>
      </c>
      <c r="N40" s="2">
        <f>IFERROR(HLOOKUP(lapchart!N40,totallaptimes!$1:$1048576,ROW()-1)-HLOOKUP(lapchart!M40,totallaptimes!$1:$1048576,ROW()-1),"")</f>
        <v>7.2337962962812363E-6</v>
      </c>
      <c r="O40" s="2">
        <f>IFERROR(HLOOKUP(lapchart!O40,totallaptimes!$1:$1048576,ROW()-1)-HLOOKUP(lapchart!N40,totallaptimes!$1:$1048576,ROW()-1),"")</f>
        <v>1.1189814814813875E-4</v>
      </c>
      <c r="P40" s="2">
        <f>IFERROR(HLOOKUP(lapchart!P40,totallaptimes!$1:$1048576,ROW()-1)-HLOOKUP(lapchart!O40,totallaptimes!$1:$1048576,ROW()-1),"")</f>
        <v>3.7923611111111838E-4</v>
      </c>
      <c r="Q40" s="2">
        <f>IFERROR(HLOOKUP(lapchart!Q40,totallaptimes!$1:$1048576,ROW()-1)-HLOOKUP(lapchart!P40,totallaptimes!$1:$1048576,ROW()-1),"")</f>
        <v>3.9322916666666846E-4</v>
      </c>
      <c r="R40" s="2">
        <f>IFERROR(HLOOKUP(lapchart!R40,totallaptimes!$1:$1048576,ROW()-1)-HLOOKUP(lapchart!Q40,totallaptimes!$1:$1048576,ROW()-1),"")</f>
        <v>6.4004629629632603E-6</v>
      </c>
      <c r="S40" s="2">
        <f>IFERROR(HLOOKUP(lapchart!S40,totallaptimes!$1:$1048576,ROW()-1)-HLOOKUP(lapchart!R40,totallaptimes!$1:$1048576,ROW()-1),"")</f>
        <v>3.9357638888888602E-4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2.5011574074071397E-5</v>
      </c>
      <c r="D41" s="2">
        <f>IFERROR(HLOOKUP(lapchart!D41,totallaptimes!$1:$1048576,ROW()-1)-HLOOKUP(lapchart!C41,totallaptimes!$1:$1048576,ROW()-1),"")</f>
        <v>3.6284722222230947E-5</v>
      </c>
      <c r="E41" s="2">
        <f>IFERROR(HLOOKUP(lapchart!E41,totallaptimes!$1:$1048576,ROW()-1)-HLOOKUP(lapchart!D41,totallaptimes!$1:$1048576,ROW()-1),"")</f>
        <v>1.8773148148153174E-5</v>
      </c>
      <c r="F41" s="2">
        <f>IFERROR(HLOOKUP(lapchart!F41,totallaptimes!$1:$1048576,ROW()-1)-HLOOKUP(lapchart!E41,totallaptimes!$1:$1048576,ROW()-1),"")</f>
        <v>4.2611111111109934E-4</v>
      </c>
      <c r="G41" s="2">
        <f>IFERROR(HLOOKUP(lapchart!G41,totallaptimes!$1:$1048576,ROW()-1)-HLOOKUP(lapchart!F41,totallaptimes!$1:$1048576,ROW()-1),"")</f>
        <v>5.1101851851852176E-4</v>
      </c>
      <c r="H41" s="2">
        <f>IFERROR(HLOOKUP(lapchart!H41,totallaptimes!$1:$1048576,ROW()-1)-HLOOKUP(lapchart!G41,totallaptimes!$1:$1048576,ROW()-1),"")</f>
        <v>3.6481481481491496E-5</v>
      </c>
      <c r="I41" s="2">
        <f>IFERROR(HLOOKUP(lapchart!I41,totallaptimes!$1:$1048576,ROW()-1)-HLOOKUP(lapchart!H41,totallaptimes!$1:$1048576,ROW()-1),"")</f>
        <v>7.6388888888764828E-6</v>
      </c>
      <c r="J41" s="2">
        <f>IFERROR(HLOOKUP(lapchart!J41,totallaptimes!$1:$1048576,ROW()-1)-HLOOKUP(lapchart!I41,totallaptimes!$1:$1048576,ROW()-1),"")</f>
        <v>2.921990740740732E-4</v>
      </c>
      <c r="K41" s="2">
        <f>IFERROR(HLOOKUP(lapchart!K41,totallaptimes!$1:$1048576,ROW()-1)-HLOOKUP(lapchart!J41,totallaptimes!$1:$1048576,ROW()-1),"")</f>
        <v>1.2550925925926965E-4</v>
      </c>
      <c r="L41" s="2">
        <f>IFERROR(HLOOKUP(lapchart!L41,totallaptimes!$1:$1048576,ROW()-1)-HLOOKUP(lapchart!K41,totallaptimes!$1:$1048576,ROW()-1),"")</f>
        <v>1.4673611111112178E-4</v>
      </c>
      <c r="M41" s="2">
        <f>IFERROR(HLOOKUP(lapchart!M41,totallaptimes!$1:$1048576,ROW()-1)-HLOOKUP(lapchart!L41,totallaptimes!$1:$1048576,ROW()-1),"")</f>
        <v>7.384259259245185E-6</v>
      </c>
      <c r="N41" s="2">
        <f>IFERROR(HLOOKUP(lapchart!N41,totallaptimes!$1:$1048576,ROW()-1)-HLOOKUP(lapchart!M41,totallaptimes!$1:$1048576,ROW()-1),"")</f>
        <v>1.7609953703702497E-4</v>
      </c>
      <c r="O41" s="2">
        <f>IFERROR(HLOOKUP(lapchart!O41,totallaptimes!$1:$1048576,ROW()-1)-HLOOKUP(lapchart!N41,totallaptimes!$1:$1048576,ROW()-1),"")</f>
        <v>3.3652777777778281E-4</v>
      </c>
      <c r="P41" s="2">
        <f>IFERROR(HLOOKUP(lapchart!P41,totallaptimes!$1:$1048576,ROW()-1)-HLOOKUP(lapchart!O41,totallaptimes!$1:$1048576,ROW()-1),"")</f>
        <v>5.1420138888889216E-4</v>
      </c>
      <c r="Q41" s="2">
        <f>IFERROR(HLOOKUP(lapchart!Q41,totallaptimes!$1:$1048576,ROW()-1)-HLOOKUP(lapchart!P41,totallaptimes!$1:$1048576,ROW()-1),"")</f>
        <v>1.6714120370370233E-4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2.8692129629623309E-5</v>
      </c>
      <c r="D42" s="2">
        <f>IFERROR(HLOOKUP(lapchart!D42,totallaptimes!$1:$1048576,ROW()-1)-HLOOKUP(lapchart!C42,totallaptimes!$1:$1048576,ROW()-1),"")</f>
        <v>4.9050925925935018E-5</v>
      </c>
      <c r="E42" s="2">
        <f>IFERROR(HLOOKUP(lapchart!E42,totallaptimes!$1:$1048576,ROW()-1)-HLOOKUP(lapchart!D42,totallaptimes!$1:$1048576,ROW()-1),"")</f>
        <v>2.7500000000006686E-5</v>
      </c>
      <c r="F42" s="2">
        <f>IFERROR(HLOOKUP(lapchart!F42,totallaptimes!$1:$1048576,ROW()-1)-HLOOKUP(lapchart!E42,totallaptimes!$1:$1048576,ROW()-1),"")</f>
        <v>4.4582175925925172E-4</v>
      </c>
      <c r="G42" s="2">
        <f>IFERROR(HLOOKUP(lapchart!G42,totallaptimes!$1:$1048576,ROW()-1)-HLOOKUP(lapchart!F42,totallaptimes!$1:$1048576,ROW()-1),"")</f>
        <v>4.3146990740740992E-4</v>
      </c>
      <c r="H42" s="2">
        <f>IFERROR(HLOOKUP(lapchart!H42,totallaptimes!$1:$1048576,ROW()-1)-HLOOKUP(lapchart!G42,totallaptimes!$1:$1048576,ROW()-1),"")</f>
        <v>2.6504629629636733E-5</v>
      </c>
      <c r="I42" s="2">
        <f>IFERROR(HLOOKUP(lapchart!I42,totallaptimes!$1:$1048576,ROW()-1)-HLOOKUP(lapchart!H42,totallaptimes!$1:$1048576,ROW()-1),"")</f>
        <v>1.4019675925924791E-4</v>
      </c>
      <c r="J42" s="2">
        <f>IFERROR(HLOOKUP(lapchart!J42,totallaptimes!$1:$1048576,ROW()-1)-HLOOKUP(lapchart!I42,totallaptimes!$1:$1048576,ROW()-1),"")</f>
        <v>7.4479166666661933E-5</v>
      </c>
      <c r="K42" s="2">
        <f>IFERROR(HLOOKUP(lapchart!K42,totallaptimes!$1:$1048576,ROW()-1)-HLOOKUP(lapchart!J42,totallaptimes!$1:$1048576,ROW()-1),"")</f>
        <v>1.2251157407408564E-4</v>
      </c>
      <c r="L42" s="2">
        <f>IFERROR(HLOOKUP(lapchart!L42,totallaptimes!$1:$1048576,ROW()-1)-HLOOKUP(lapchart!K42,totallaptimes!$1:$1048576,ROW()-1),"")</f>
        <v>8.0185185185197017E-5</v>
      </c>
      <c r="M42" s="2">
        <f>IFERROR(HLOOKUP(lapchart!M42,totallaptimes!$1:$1048576,ROW()-1)-HLOOKUP(lapchart!L42,totallaptimes!$1:$1048576,ROW()-1),"")</f>
        <v>1.8564814814804598E-5</v>
      </c>
      <c r="N42" s="2">
        <f>IFERROR(HLOOKUP(lapchart!N42,totallaptimes!$1:$1048576,ROW()-1)-HLOOKUP(lapchart!M42,totallaptimes!$1:$1048576,ROW()-1),"")</f>
        <v>2.550925925925776E-4</v>
      </c>
      <c r="O42" s="2">
        <f>IFERROR(HLOOKUP(lapchart!O42,totallaptimes!$1:$1048576,ROW()-1)-HLOOKUP(lapchart!N42,totallaptimes!$1:$1048576,ROW()-1),"")</f>
        <v>1.7133101851852378E-4</v>
      </c>
      <c r="P42" s="2">
        <f>IFERROR(HLOOKUP(lapchart!P42,totallaptimes!$1:$1048576,ROW()-1)-HLOOKUP(lapchart!O42,totallaptimes!$1:$1048576,ROW()-1),"")</f>
        <v>4.175462962962978E-4</v>
      </c>
      <c r="Q42" s="2">
        <f>IFERROR(HLOOKUP(lapchart!Q42,totallaptimes!$1:$1048576,ROW()-1)-HLOOKUP(lapchart!P42,totallaptimes!$1:$1048576,ROW()-1),"")</f>
        <v>1.7153935185185154E-4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4.1192129629621932E-5</v>
      </c>
      <c r="D43" s="2">
        <f>IFERROR(HLOOKUP(lapchart!D43,totallaptimes!$1:$1048576,ROW()-1)-HLOOKUP(lapchart!C43,totallaptimes!$1:$1048576,ROW()-1),"")</f>
        <v>3.1203703703713837E-5</v>
      </c>
      <c r="E43" s="2">
        <f>IFERROR(HLOOKUP(lapchart!E43,totallaptimes!$1:$1048576,ROW()-1)-HLOOKUP(lapchart!D43,totallaptimes!$1:$1048576,ROW()-1),"")</f>
        <v>2.6331018518524485E-5</v>
      </c>
      <c r="F43" s="2">
        <f>IFERROR(HLOOKUP(lapchart!F43,totallaptimes!$1:$1048576,ROW()-1)-HLOOKUP(lapchart!E43,totallaptimes!$1:$1048576,ROW()-1),"")</f>
        <v>3.3902777777777143E-4</v>
      </c>
      <c r="G43" s="2">
        <f>IFERROR(HLOOKUP(lapchart!G43,totallaptimes!$1:$1048576,ROW()-1)-HLOOKUP(lapchart!F43,totallaptimes!$1:$1048576,ROW()-1),"")</f>
        <v>3.3331018518518302E-4</v>
      </c>
      <c r="H43" s="2">
        <f>IFERROR(HLOOKUP(lapchart!H43,totallaptimes!$1:$1048576,ROW()-1)-HLOOKUP(lapchart!G43,totallaptimes!$1:$1048576,ROW()-1),"")</f>
        <v>3.3043981481489793E-5</v>
      </c>
      <c r="I43" s="2">
        <f>IFERROR(HLOOKUP(lapchart!I43,totallaptimes!$1:$1048576,ROW()-1)-HLOOKUP(lapchart!H43,totallaptimes!$1:$1048576,ROW()-1),"")</f>
        <v>1.2535879629628488E-4</v>
      </c>
      <c r="J43" s="2">
        <f>IFERROR(HLOOKUP(lapchart!J43,totallaptimes!$1:$1048576,ROW()-1)-HLOOKUP(lapchart!I43,totallaptimes!$1:$1048576,ROW()-1),"")</f>
        <v>9.1481481481477112E-5</v>
      </c>
      <c r="K43" s="2">
        <f>IFERROR(HLOOKUP(lapchart!K43,totallaptimes!$1:$1048576,ROW()-1)-HLOOKUP(lapchart!J43,totallaptimes!$1:$1048576,ROW()-1),"")</f>
        <v>1.2221064814816468E-4</v>
      </c>
      <c r="L43" s="2">
        <f>IFERROR(HLOOKUP(lapchart!L43,totallaptimes!$1:$1048576,ROW()-1)-HLOOKUP(lapchart!K43,totallaptimes!$1:$1048576,ROW()-1),"")</f>
        <v>7.9733796296305171E-5</v>
      </c>
      <c r="M43" s="2">
        <f>IFERROR(HLOOKUP(lapchart!M43,totallaptimes!$1:$1048576,ROW()-1)-HLOOKUP(lapchart!L43,totallaptimes!$1:$1048576,ROW()-1),"")</f>
        <v>1.9930555555547347E-5</v>
      </c>
      <c r="N43" s="2">
        <f>IFERROR(HLOOKUP(lapchart!N43,totallaptimes!$1:$1048576,ROW()-1)-HLOOKUP(lapchart!M43,totallaptimes!$1:$1048576,ROW()-1),"")</f>
        <v>2.4545138888887319E-4</v>
      </c>
      <c r="O43" s="2">
        <f>IFERROR(HLOOKUP(lapchart!O43,totallaptimes!$1:$1048576,ROW()-1)-HLOOKUP(lapchart!N43,totallaptimes!$1:$1048576,ROW()-1),"")</f>
        <v>2.1788194444444936E-4</v>
      </c>
      <c r="P43" s="2">
        <f>IFERROR(HLOOKUP(lapchart!P43,totallaptimes!$1:$1048576,ROW()-1)-HLOOKUP(lapchart!O43,totallaptimes!$1:$1048576,ROW()-1),"")</f>
        <v>3.9032407407407071E-4</v>
      </c>
      <c r="Q43" s="2">
        <f>IFERROR(HLOOKUP(lapchart!Q43,totallaptimes!$1:$1048576,ROW()-1)-HLOOKUP(lapchart!P43,totallaptimes!$1:$1048576,ROW()-1),"")</f>
        <v>2.1414351851851976E-4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3.3055555555543126E-5</v>
      </c>
      <c r="D44" s="2">
        <f>IFERROR(HLOOKUP(lapchart!D44,totallaptimes!$1:$1048576,ROW()-1)-HLOOKUP(lapchart!C44,totallaptimes!$1:$1048576,ROW()-1),"")</f>
        <v>2.7199074074085727E-5</v>
      </c>
      <c r="E44" s="2">
        <f>IFERROR(HLOOKUP(lapchart!E44,totallaptimes!$1:$1048576,ROW()-1)-HLOOKUP(lapchart!D44,totallaptimes!$1:$1048576,ROW()-1),"")</f>
        <v>3.9837962962967211E-5</v>
      </c>
      <c r="F44" s="2">
        <f>IFERROR(HLOOKUP(lapchart!F44,totallaptimes!$1:$1048576,ROW()-1)-HLOOKUP(lapchart!E44,totallaptimes!$1:$1048576,ROW()-1),"")</f>
        <v>3.3530092592592292E-4</v>
      </c>
      <c r="G44" s="2">
        <f>IFERROR(HLOOKUP(lapchart!G44,totallaptimes!$1:$1048576,ROW()-1)-HLOOKUP(lapchart!F44,totallaptimes!$1:$1048576,ROW()-1),"")</f>
        <v>3.3621527777777382E-4</v>
      </c>
      <c r="H44" s="2">
        <f>IFERROR(HLOOKUP(lapchart!H44,totallaptimes!$1:$1048576,ROW()-1)-HLOOKUP(lapchart!G44,totallaptimes!$1:$1048576,ROW()-1),"")</f>
        <v>3.4027777777785595E-5</v>
      </c>
      <c r="I44" s="2">
        <f>IFERROR(HLOOKUP(lapchart!I44,totallaptimes!$1:$1048576,ROW()-1)-HLOOKUP(lapchart!H44,totallaptimes!$1:$1048576,ROW()-1),"")</f>
        <v>1.1981481481480871E-4</v>
      </c>
      <c r="J44" s="2">
        <f>IFERROR(HLOOKUP(lapchart!J44,totallaptimes!$1:$1048576,ROW()-1)-HLOOKUP(lapchart!I44,totallaptimes!$1:$1048576,ROW()-1),"")</f>
        <v>1.0271990740740033E-4</v>
      </c>
      <c r="K44" s="2">
        <f>IFERROR(HLOOKUP(lapchart!K44,totallaptimes!$1:$1048576,ROW()-1)-HLOOKUP(lapchart!J44,totallaptimes!$1:$1048576,ROW()-1),"")</f>
        <v>1.2615740740742204E-4</v>
      </c>
      <c r="L44" s="2">
        <f>IFERROR(HLOOKUP(lapchart!L44,totallaptimes!$1:$1048576,ROW()-1)-HLOOKUP(lapchart!K44,totallaptimes!$1:$1048576,ROW()-1),"")</f>
        <v>9.3657407407417292E-5</v>
      </c>
      <c r="M44" s="2">
        <f>IFERROR(HLOOKUP(lapchart!M44,totallaptimes!$1:$1048576,ROW()-1)-HLOOKUP(lapchart!L44,totallaptimes!$1:$1048576,ROW()-1),"")</f>
        <v>5.1076388888883495E-5</v>
      </c>
      <c r="N44" s="2">
        <f>IFERROR(HLOOKUP(lapchart!N44,totallaptimes!$1:$1048576,ROW()-1)-HLOOKUP(lapchart!M44,totallaptimes!$1:$1048576,ROW()-1),"")</f>
        <v>1.9718749999998036E-4</v>
      </c>
      <c r="O44" s="2">
        <f>IFERROR(HLOOKUP(lapchart!O44,totallaptimes!$1:$1048576,ROW()-1)-HLOOKUP(lapchart!N44,totallaptimes!$1:$1048576,ROW()-1),"")</f>
        <v>2.3032407407407723E-4</v>
      </c>
      <c r="P44" s="2">
        <f>IFERROR(HLOOKUP(lapchart!P44,totallaptimes!$1:$1048576,ROW()-1)-HLOOKUP(lapchart!O44,totallaptimes!$1:$1048576,ROW()-1),"")</f>
        <v>3.844675925925925E-4</v>
      </c>
      <c r="Q44" s="2">
        <f>IFERROR(HLOOKUP(lapchart!Q44,totallaptimes!$1:$1048576,ROW()-1)-HLOOKUP(lapchart!P44,totallaptimes!$1:$1048576,ROW()-1),"")</f>
        <v>3.0650462962963226E-4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2.3634259259247559E-5</v>
      </c>
      <c r="D45" s="2">
        <f>IFERROR(HLOOKUP(lapchart!D45,totallaptimes!$1:$1048576,ROW()-1)-HLOOKUP(lapchart!C45,totallaptimes!$1:$1048576,ROW()-1),"")</f>
        <v>3.3750000000012936E-5</v>
      </c>
      <c r="E45" s="2">
        <f>IFERROR(HLOOKUP(lapchart!E45,totallaptimes!$1:$1048576,ROW()-1)-HLOOKUP(lapchart!D45,totallaptimes!$1:$1048576,ROW()-1),"")</f>
        <v>4.1087962962968461E-5</v>
      </c>
      <c r="F45" s="2">
        <f>IFERROR(HLOOKUP(lapchart!F45,totallaptimes!$1:$1048576,ROW()-1)-HLOOKUP(lapchart!E45,totallaptimes!$1:$1048576,ROW()-1),"")</f>
        <v>3.3251157407407361E-4</v>
      </c>
      <c r="G45" s="2">
        <f>IFERROR(HLOOKUP(lapchart!G45,totallaptimes!$1:$1048576,ROW()-1)-HLOOKUP(lapchart!F45,totallaptimes!$1:$1048576,ROW()-1),"")</f>
        <v>3.3957175925924954E-4</v>
      </c>
      <c r="H45" s="2">
        <f>IFERROR(HLOOKUP(lapchart!H45,totallaptimes!$1:$1048576,ROW()-1)-HLOOKUP(lapchart!G45,totallaptimes!$1:$1048576,ROW()-1),"")</f>
        <v>3.462962962964139E-5</v>
      </c>
      <c r="I45" s="2">
        <f>IFERROR(HLOOKUP(lapchart!I45,totallaptimes!$1:$1048576,ROW()-1)-HLOOKUP(lapchart!H45,totallaptimes!$1:$1048576,ROW()-1),"")</f>
        <v>1.1503472222221256E-4</v>
      </c>
      <c r="J45" s="2">
        <f>IFERROR(HLOOKUP(lapchart!J45,totallaptimes!$1:$1048576,ROW()-1)-HLOOKUP(lapchart!I45,totallaptimes!$1:$1048576,ROW()-1),"")</f>
        <v>1.1474537037036575E-4</v>
      </c>
      <c r="K45" s="2">
        <f>IFERROR(HLOOKUP(lapchart!K45,totallaptimes!$1:$1048576,ROW()-1)-HLOOKUP(lapchart!J45,totallaptimes!$1:$1048576,ROW()-1),"")</f>
        <v>1.3364583333334845E-4</v>
      </c>
      <c r="L45" s="2">
        <f>IFERROR(HLOOKUP(lapchart!L45,totallaptimes!$1:$1048576,ROW()-1)-HLOOKUP(lapchart!K45,totallaptimes!$1:$1048576,ROW()-1),"")</f>
        <v>1.0021990740741865E-4</v>
      </c>
      <c r="M45" s="2">
        <f>IFERROR(HLOOKUP(lapchart!M45,totallaptimes!$1:$1048576,ROW()-1)-HLOOKUP(lapchart!L45,totallaptimes!$1:$1048576,ROW()-1),"")</f>
        <v>3.4305555555551315E-5</v>
      </c>
      <c r="N45" s="2">
        <f>IFERROR(HLOOKUP(lapchart!N45,totallaptimes!$1:$1048576,ROW()-1)-HLOOKUP(lapchart!M45,totallaptimes!$1:$1048576,ROW()-1),"")</f>
        <v>2.0358796296293669E-4</v>
      </c>
      <c r="O45" s="2">
        <f>IFERROR(HLOOKUP(lapchart!O45,totallaptimes!$1:$1048576,ROW()-1)-HLOOKUP(lapchart!N45,totallaptimes!$1:$1048576,ROW()-1),"")</f>
        <v>2.37916666666671E-4</v>
      </c>
      <c r="P45" s="2">
        <f>IFERROR(HLOOKUP(lapchart!P45,totallaptimes!$1:$1048576,ROW()-1)-HLOOKUP(lapchart!O45,totallaptimes!$1:$1048576,ROW()-1),"")</f>
        <v>3.8891203703703831E-4</v>
      </c>
      <c r="Q45" s="2">
        <f>IFERROR(HLOOKUP(lapchart!Q45,totallaptimes!$1:$1048576,ROW()-1)-HLOOKUP(lapchart!P45,totallaptimes!$1:$1048576,ROW()-1),"")</f>
        <v>5.358449074074137E-4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2.474537037035901E-5</v>
      </c>
      <c r="D46" s="2">
        <f>IFERROR(HLOOKUP(lapchart!D46,totallaptimes!$1:$1048576,ROW()-1)-HLOOKUP(lapchart!C46,totallaptimes!$1:$1048576,ROW()-1),"")</f>
        <v>3.6643518518529594E-5</v>
      </c>
      <c r="E46" s="2">
        <f>IFERROR(HLOOKUP(lapchart!E46,totallaptimes!$1:$1048576,ROW()-1)-HLOOKUP(lapchart!D46,totallaptimes!$1:$1048576,ROW()-1),"")</f>
        <v>4.8726851851858821E-5</v>
      </c>
      <c r="F46" s="2">
        <f>IFERROR(HLOOKUP(lapchart!F46,totallaptimes!$1:$1048576,ROW()-1)-HLOOKUP(lapchart!E46,totallaptimes!$1:$1048576,ROW()-1),"")</f>
        <v>3.2158564814815244E-4</v>
      </c>
      <c r="G46" s="2">
        <f>IFERROR(HLOOKUP(lapchart!G46,totallaptimes!$1:$1048576,ROW()-1)-HLOOKUP(lapchart!F46,totallaptimes!$1:$1048576,ROW()-1),"")</f>
        <v>3.5324074074073036E-4</v>
      </c>
      <c r="H46" s="2">
        <f>IFERROR(HLOOKUP(lapchart!H46,totallaptimes!$1:$1048576,ROW()-1)-HLOOKUP(lapchart!G46,totallaptimes!$1:$1048576,ROW()-1),"")</f>
        <v>3.9942129629641498E-5</v>
      </c>
      <c r="I46" s="2">
        <f>IFERROR(HLOOKUP(lapchart!I46,totallaptimes!$1:$1048576,ROW()-1)-HLOOKUP(lapchart!H46,totallaptimes!$1:$1048576,ROW()-1),"")</f>
        <v>1.1878472222220937E-4</v>
      </c>
      <c r="J46" s="2">
        <f>IFERROR(HLOOKUP(lapchart!J46,totallaptimes!$1:$1048576,ROW()-1)-HLOOKUP(lapchart!I46,totallaptimes!$1:$1048576,ROW()-1),"")</f>
        <v>1.1170138888888514E-4</v>
      </c>
      <c r="K46" s="2">
        <f>IFERROR(HLOOKUP(lapchart!K46,totallaptimes!$1:$1048576,ROW()-1)-HLOOKUP(lapchart!J46,totallaptimes!$1:$1048576,ROW()-1),"")</f>
        <v>1.4732638888890343E-4</v>
      </c>
      <c r="L46" s="2">
        <f>IFERROR(HLOOKUP(lapchart!L46,totallaptimes!$1:$1048576,ROW()-1)-HLOOKUP(lapchart!K46,totallaptimes!$1:$1048576,ROW()-1),"")</f>
        <v>1.0178240740742195E-4</v>
      </c>
      <c r="M46" s="2">
        <f>IFERROR(HLOOKUP(lapchart!M46,totallaptimes!$1:$1048576,ROW()-1)-HLOOKUP(lapchart!L46,totallaptimes!$1:$1048576,ROW()-1),"")</f>
        <v>5.1643518518509901E-5</v>
      </c>
      <c r="N46" s="2">
        <f>IFERROR(HLOOKUP(lapchart!N46,totallaptimes!$1:$1048576,ROW()-1)-HLOOKUP(lapchart!M46,totallaptimes!$1:$1048576,ROW()-1),"")</f>
        <v>1.7809027777775099E-4</v>
      </c>
      <c r="O46" s="2">
        <f>IFERROR(HLOOKUP(lapchart!O46,totallaptimes!$1:$1048576,ROW()-1)-HLOOKUP(lapchart!N46,totallaptimes!$1:$1048576,ROW()-1),"")</f>
        <v>2.4530092592593006E-4</v>
      </c>
      <c r="P46" s="2">
        <f>IFERROR(HLOOKUP(lapchart!P46,totallaptimes!$1:$1048576,ROW()-1)-HLOOKUP(lapchart!O46,totallaptimes!$1:$1048576,ROW()-1),"")</f>
        <v>4.2671296296296901E-4</v>
      </c>
      <c r="Q46" s="2">
        <f>IFERROR(HLOOKUP(lapchart!Q46,totallaptimes!$1:$1048576,ROW()-1)-HLOOKUP(lapchart!P46,totallaptimes!$1:$1048576,ROW()-1),"")</f>
        <v>5.0486111111111565E-4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2.1863425925916502E-5</v>
      </c>
      <c r="D47" s="2">
        <f>IFERROR(HLOOKUP(lapchart!D47,totallaptimes!$1:$1048576,ROW()-1)-HLOOKUP(lapchart!C47,totallaptimes!$1:$1048576,ROW()-1),"")</f>
        <v>4.747685185186451E-5</v>
      </c>
      <c r="E47" s="2">
        <f>IFERROR(HLOOKUP(lapchart!E47,totallaptimes!$1:$1048576,ROW()-1)-HLOOKUP(lapchart!D47,totallaptimes!$1:$1048576,ROW()-1),"")</f>
        <v>5.1423611111114931E-5</v>
      </c>
      <c r="F47" s="2">
        <f>IFERROR(HLOOKUP(lapchart!F47,totallaptimes!$1:$1048576,ROW()-1)-HLOOKUP(lapchart!E47,totallaptimes!$1:$1048576,ROW()-1),"")</f>
        <v>3.3087962962963235E-4</v>
      </c>
      <c r="G47" s="2">
        <f>IFERROR(HLOOKUP(lapchart!G47,totallaptimes!$1:$1048576,ROW()-1)-HLOOKUP(lapchart!F47,totallaptimes!$1:$1048576,ROW()-1),"")</f>
        <v>3.470486111111018E-4</v>
      </c>
      <c r="H47" s="2">
        <f>IFERROR(HLOOKUP(lapchart!H47,totallaptimes!$1:$1048576,ROW()-1)-HLOOKUP(lapchart!G47,totallaptimes!$1:$1048576,ROW()-1),"")</f>
        <v>3.9247685185199443E-5</v>
      </c>
      <c r="I47" s="2">
        <f>IFERROR(HLOOKUP(lapchart!I47,totallaptimes!$1:$1048576,ROW()-1)-HLOOKUP(lapchart!H47,totallaptimes!$1:$1048576,ROW()-1),"")</f>
        <v>1.2665509259257579E-4</v>
      </c>
      <c r="J47" s="2">
        <f>IFERROR(HLOOKUP(lapchart!J47,totallaptimes!$1:$1048576,ROW()-1)-HLOOKUP(lapchart!I47,totallaptimes!$1:$1048576,ROW()-1),"")</f>
        <v>1.0917824074074128E-4</v>
      </c>
      <c r="K47" s="2">
        <f>IFERROR(HLOOKUP(lapchart!K47,totallaptimes!$1:$1048576,ROW()-1)-HLOOKUP(lapchart!J47,totallaptimes!$1:$1048576,ROW()-1),"")</f>
        <v>1.8996527777778716E-4</v>
      </c>
      <c r="L47" s="2">
        <f>IFERROR(HLOOKUP(lapchart!L47,totallaptimes!$1:$1048576,ROW()-1)-HLOOKUP(lapchart!K47,totallaptimes!$1:$1048576,ROW()-1),"")</f>
        <v>5.5925925925945363E-5</v>
      </c>
      <c r="M47" s="2">
        <f>IFERROR(HLOOKUP(lapchart!M47,totallaptimes!$1:$1048576,ROW()-1)-HLOOKUP(lapchart!L47,totallaptimes!$1:$1048576,ROW()-1),"")</f>
        <v>4.9155092592581551E-5</v>
      </c>
      <c r="N47" s="2">
        <f>IFERROR(HLOOKUP(lapchart!N47,totallaptimes!$1:$1048576,ROW()-1)-HLOOKUP(lapchart!M47,totallaptimes!$1:$1048576,ROW()-1),"")</f>
        <v>1.9778935185182228E-4</v>
      </c>
      <c r="O47" s="2">
        <f>IFERROR(HLOOKUP(lapchart!O47,totallaptimes!$1:$1048576,ROW()-1)-HLOOKUP(lapchart!N47,totallaptimes!$1:$1048576,ROW()-1),"")</f>
        <v>2.4606481481482395E-4</v>
      </c>
      <c r="P47" s="2">
        <f>IFERROR(HLOOKUP(lapchart!P47,totallaptimes!$1:$1048576,ROW()-1)-HLOOKUP(lapchart!O47,totallaptimes!$1:$1048576,ROW()-1),"")</f>
        <v>4.3358796296296548E-4</v>
      </c>
      <c r="Q47" s="2">
        <f>IFERROR(HLOOKUP(lapchart!Q47,totallaptimes!$1:$1048576,ROW()-1)-HLOOKUP(lapchart!P47,totallaptimes!$1:$1048576,ROW()-1),"")</f>
        <v>4.9766203703704298E-4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1.5763888888881139E-5</v>
      </c>
      <c r="D48" s="2">
        <f>IFERROR(HLOOKUP(lapchart!D48,totallaptimes!$1:$1048576,ROW()-1)-HLOOKUP(lapchart!C48,totallaptimes!$1:$1048576,ROW()-1),"")</f>
        <v>4.4502314814828803E-5</v>
      </c>
      <c r="E48" s="2">
        <f>IFERROR(HLOOKUP(lapchart!E48,totallaptimes!$1:$1048576,ROW()-1)-HLOOKUP(lapchart!D48,totallaptimes!$1:$1048576,ROW()-1),"")</f>
        <v>5.4988425925925344E-5</v>
      </c>
      <c r="F48" s="2">
        <f>IFERROR(HLOOKUP(lapchart!F48,totallaptimes!$1:$1048576,ROW()-1)-HLOOKUP(lapchart!E48,totallaptimes!$1:$1048576,ROW()-1),"")</f>
        <v>3.4358796296296568E-4</v>
      </c>
      <c r="G48" s="2">
        <f>IFERROR(HLOOKUP(lapchart!G48,totallaptimes!$1:$1048576,ROW()-1)-HLOOKUP(lapchart!F48,totallaptimes!$1:$1048576,ROW()-1),"")</f>
        <v>3.4271990740739749E-4</v>
      </c>
      <c r="H48" s="2">
        <f>IFERROR(HLOOKUP(lapchart!H48,totallaptimes!$1:$1048576,ROW()-1)-HLOOKUP(lapchart!G48,totallaptimes!$1:$1048576,ROW()-1),"")</f>
        <v>4.2013888888907391E-5</v>
      </c>
      <c r="I48" s="2">
        <f>IFERROR(HLOOKUP(lapchart!I48,totallaptimes!$1:$1048576,ROW()-1)-HLOOKUP(lapchart!H48,totallaptimes!$1:$1048576,ROW()-1),"")</f>
        <v>1.5035879629627519E-4</v>
      </c>
      <c r="J48" s="2">
        <f>IFERROR(HLOOKUP(lapchart!J48,totallaptimes!$1:$1048576,ROW()-1)-HLOOKUP(lapchart!I48,totallaptimes!$1:$1048576,ROW()-1),"")</f>
        <v>9.0706018518522946E-5</v>
      </c>
      <c r="K48" s="2">
        <f>IFERROR(HLOOKUP(lapchart!K48,totallaptimes!$1:$1048576,ROW()-1)-HLOOKUP(lapchart!J48,totallaptimes!$1:$1048576,ROW()-1),"")</f>
        <v>2.131828703703792E-4</v>
      </c>
      <c r="L48" s="2">
        <f>IFERROR(HLOOKUP(lapchart!L48,totallaptimes!$1:$1048576,ROW()-1)-HLOOKUP(lapchart!K48,totallaptimes!$1:$1048576,ROW()-1),"")</f>
        <v>5.6643518518535718E-5</v>
      </c>
      <c r="M48" s="2">
        <f>IFERROR(HLOOKUP(lapchart!M48,totallaptimes!$1:$1048576,ROW()-1)-HLOOKUP(lapchart!L48,totallaptimes!$1:$1048576,ROW()-1),"")</f>
        <v>2.07870370370275E-5</v>
      </c>
      <c r="N48" s="2">
        <f>IFERROR(HLOOKUP(lapchart!N48,totallaptimes!$1:$1048576,ROW()-1)-HLOOKUP(lapchart!M48,totallaptimes!$1:$1048576,ROW()-1),"")</f>
        <v>2.1824074074071331E-4</v>
      </c>
      <c r="O48" s="2">
        <f>IFERROR(HLOOKUP(lapchart!O48,totallaptimes!$1:$1048576,ROW()-1)-HLOOKUP(lapchart!N48,totallaptimes!$1:$1048576,ROW()-1),"")</f>
        <v>2.5447916666667542E-4</v>
      </c>
      <c r="P48" s="2">
        <f>IFERROR(HLOOKUP(lapchart!P48,totallaptimes!$1:$1048576,ROW()-1)-HLOOKUP(lapchart!O48,totallaptimes!$1:$1048576,ROW()-1),"")</f>
        <v>4.3750000000000039E-4</v>
      </c>
      <c r="Q48" s="2">
        <f>IFERROR(HLOOKUP(lapchart!Q48,totallaptimes!$1:$1048576,ROW()-1)-HLOOKUP(lapchart!P48,totallaptimes!$1:$1048576,ROW()-1),"")</f>
        <v>4.9351851851852507E-4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1.7361111111099947E-5</v>
      </c>
      <c r="D49" s="2">
        <f>IFERROR(HLOOKUP(lapchart!D49,totallaptimes!$1:$1048576,ROW()-1)-HLOOKUP(lapchart!C49,totallaptimes!$1:$1048576,ROW()-1),"")</f>
        <v>4.7210648148166001E-5</v>
      </c>
      <c r="E49" s="2">
        <f>IFERROR(HLOOKUP(lapchart!E49,totallaptimes!$1:$1048576,ROW()-1)-HLOOKUP(lapchart!D49,totallaptimes!$1:$1048576,ROW()-1),"")</f>
        <v>6.4236111111108662E-5</v>
      </c>
      <c r="F49" s="2">
        <f>IFERROR(HLOOKUP(lapchart!F49,totallaptimes!$1:$1048576,ROW()-1)-HLOOKUP(lapchart!E49,totallaptimes!$1:$1048576,ROW()-1),"")</f>
        <v>4.0106481481481937E-4</v>
      </c>
      <c r="G49" s="2">
        <f>IFERROR(HLOOKUP(lapchart!G49,totallaptimes!$1:$1048576,ROW()-1)-HLOOKUP(lapchart!F49,totallaptimes!$1:$1048576,ROW()-1),"")</f>
        <v>2.7981481481480219E-4</v>
      </c>
      <c r="H49" s="2">
        <f>IFERROR(HLOOKUP(lapchart!H49,totallaptimes!$1:$1048576,ROW()-1)-HLOOKUP(lapchart!G49,totallaptimes!$1:$1048576,ROW()-1),"")</f>
        <v>5.3506944444461912E-5</v>
      </c>
      <c r="I49" s="2">
        <f>IFERROR(HLOOKUP(lapchart!I49,totallaptimes!$1:$1048576,ROW()-1)-HLOOKUP(lapchart!H49,totallaptimes!$1:$1048576,ROW()-1),"")</f>
        <v>1.588078703703491E-4</v>
      </c>
      <c r="J49" s="2">
        <f>IFERROR(HLOOKUP(lapchart!J49,totallaptimes!$1:$1048576,ROW()-1)-HLOOKUP(lapchart!I49,totallaptimes!$1:$1048576,ROW()-1),"")</f>
        <v>8.0462962962969675E-5</v>
      </c>
      <c r="K49" s="2">
        <f>IFERROR(HLOOKUP(lapchart!K49,totallaptimes!$1:$1048576,ROW()-1)-HLOOKUP(lapchart!J49,totallaptimes!$1:$1048576,ROW()-1),"")</f>
        <v>2.1465277777778929E-4</v>
      </c>
      <c r="L49" s="2">
        <f>IFERROR(HLOOKUP(lapchart!L49,totallaptimes!$1:$1048576,ROW()-1)-HLOOKUP(lapchart!K49,totallaptimes!$1:$1048576,ROW()-1),"")</f>
        <v>5.2986111111125167E-5</v>
      </c>
      <c r="M49" s="2">
        <f>IFERROR(HLOOKUP(lapchart!M49,totallaptimes!$1:$1048576,ROW()-1)-HLOOKUP(lapchart!L49,totallaptimes!$1:$1048576,ROW()-1),"")</f>
        <v>2.2604166666662096E-5</v>
      </c>
      <c r="N49" s="2">
        <f>IFERROR(HLOOKUP(lapchart!N49,totallaptimes!$1:$1048576,ROW()-1)-HLOOKUP(lapchart!M49,totallaptimes!$1:$1048576,ROW()-1),"")</f>
        <v>2.3846064814811441E-4</v>
      </c>
      <c r="O49" s="2">
        <f>IFERROR(HLOOKUP(lapchart!O49,totallaptimes!$1:$1048576,ROW()-1)-HLOOKUP(lapchart!N49,totallaptimes!$1:$1048576,ROW()-1),"")</f>
        <v>2.5607638888890116E-4</v>
      </c>
      <c r="P49" s="2">
        <f>IFERROR(HLOOKUP(lapchart!P49,totallaptimes!$1:$1048576,ROW()-1)-HLOOKUP(lapchart!O49,totallaptimes!$1:$1048576,ROW()-1),"")</f>
        <v>4.5396990740740467E-4</v>
      </c>
      <c r="Q49" s="2">
        <f>IFERROR(HLOOKUP(lapchart!Q49,totallaptimes!$1:$1048576,ROW()-1)-HLOOKUP(lapchart!P49,totallaptimes!$1:$1048576,ROW()-1),"")</f>
        <v>4.8538194444445321E-4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9.0624999999899813E-6</v>
      </c>
      <c r="D50" s="2">
        <f>IFERROR(HLOOKUP(lapchart!D50,totallaptimes!$1:$1048576,ROW()-1)-HLOOKUP(lapchart!C50,totallaptimes!$1:$1048576,ROW()-1),"")</f>
        <v>5.7905092592611118E-5</v>
      </c>
      <c r="E50" s="2">
        <f>IFERROR(HLOOKUP(lapchart!E50,totallaptimes!$1:$1048576,ROW()-1)-HLOOKUP(lapchart!D50,totallaptimes!$1:$1048576,ROW()-1),"")</f>
        <v>6.8715277777769979E-5</v>
      </c>
      <c r="F50" s="2">
        <f>IFERROR(HLOOKUP(lapchart!F50,totallaptimes!$1:$1048576,ROW()-1)-HLOOKUP(lapchart!E50,totallaptimes!$1:$1048576,ROW()-1),"")</f>
        <v>6.0723379629630536E-4</v>
      </c>
      <c r="G50" s="2">
        <f>IFERROR(HLOOKUP(lapchart!G50,totallaptimes!$1:$1048576,ROW()-1)-HLOOKUP(lapchart!F50,totallaptimes!$1:$1048576,ROW()-1),"")</f>
        <v>7.5983796296280603E-5</v>
      </c>
      <c r="H50" s="2">
        <f>IFERROR(HLOOKUP(lapchart!H50,totallaptimes!$1:$1048576,ROW()-1)-HLOOKUP(lapchart!G50,totallaptimes!$1:$1048576,ROW()-1),"")</f>
        <v>6.1782407407423579E-5</v>
      </c>
      <c r="I50" s="2">
        <f>IFERROR(HLOOKUP(lapchart!I50,totallaptimes!$1:$1048576,ROW()-1)-HLOOKUP(lapchart!H50,totallaptimes!$1:$1048576,ROW()-1),"")</f>
        <v>1.6916666666665081E-4</v>
      </c>
      <c r="J50" s="2">
        <f>IFERROR(HLOOKUP(lapchart!J50,totallaptimes!$1:$1048576,ROW()-1)-HLOOKUP(lapchart!I50,totallaptimes!$1:$1048576,ROW()-1),"")</f>
        <v>7.5682870370373523E-5</v>
      </c>
      <c r="K50" s="2">
        <f>IFERROR(HLOOKUP(lapchart!K50,totallaptimes!$1:$1048576,ROW()-1)-HLOOKUP(lapchart!J50,totallaptimes!$1:$1048576,ROW()-1),"")</f>
        <v>2.1005787037037954E-4</v>
      </c>
      <c r="L50" s="2">
        <f>IFERROR(HLOOKUP(lapchart!L50,totallaptimes!$1:$1048576,ROW()-1)-HLOOKUP(lapchart!K50,totallaptimes!$1:$1048576,ROW()-1),"")</f>
        <v>5.0150462962979259E-5</v>
      </c>
      <c r="M50" s="2">
        <f>IFERROR(HLOOKUP(lapchart!M50,totallaptimes!$1:$1048576,ROW()-1)-HLOOKUP(lapchart!L50,totallaptimes!$1:$1048576,ROW()-1),"")</f>
        <v>2.0555555555551441E-5</v>
      </c>
      <c r="N50" s="2">
        <f>IFERROR(HLOOKUP(lapchart!N50,totallaptimes!$1:$1048576,ROW()-1)-HLOOKUP(lapchart!M50,totallaptimes!$1:$1048576,ROW()-1),"")</f>
        <v>2.643287037036729E-4</v>
      </c>
      <c r="O50" s="2">
        <f>IFERROR(HLOOKUP(lapchart!O50,totallaptimes!$1:$1048576,ROW()-1)-HLOOKUP(lapchart!N50,totallaptimes!$1:$1048576,ROW()-1),"")</f>
        <v>2.6275462962963708E-4</v>
      </c>
      <c r="P50" s="2">
        <f>IFERROR(HLOOKUP(lapchart!P50,totallaptimes!$1:$1048576,ROW()-1)-HLOOKUP(lapchart!O50,totallaptimes!$1:$1048576,ROW()-1),"")</f>
        <v>4.8309027777777847E-4</v>
      </c>
      <c r="Q50" s="2">
        <f>IFERROR(HLOOKUP(lapchart!Q50,totallaptimes!$1:$1048576,ROW()-1)-HLOOKUP(lapchart!P50,totallaptimes!$1:$1048576,ROW()-1),"")</f>
        <v>4.7062500000000229E-4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9.5370370370301272E-6</v>
      </c>
      <c r="D51" s="2">
        <f>IFERROR(HLOOKUP(lapchart!D51,totallaptimes!$1:$1048576,ROW()-1)-HLOOKUP(lapchart!C51,totallaptimes!$1:$1048576,ROW()-1),"")</f>
        <v>6.4872685185200785E-5</v>
      </c>
      <c r="E51" s="2">
        <f>IFERROR(HLOOKUP(lapchart!E51,totallaptimes!$1:$1048576,ROW()-1)-HLOOKUP(lapchart!D51,totallaptimes!$1:$1048576,ROW()-1),"")</f>
        <v>7.494212962962099E-5</v>
      </c>
      <c r="F51" s="2">
        <f>IFERROR(HLOOKUP(lapchart!F51,totallaptimes!$1:$1048576,ROW()-1)-HLOOKUP(lapchart!E51,totallaptimes!$1:$1048576,ROW()-1),"")</f>
        <v>6.4203703703704512E-4</v>
      </c>
      <c r="G51" s="2">
        <f>IFERROR(HLOOKUP(lapchart!G51,totallaptimes!$1:$1048576,ROW()-1)-HLOOKUP(lapchart!F51,totallaptimes!$1:$1048576,ROW()-1),"")</f>
        <v>3.8263888888875885E-5</v>
      </c>
      <c r="H51" s="2">
        <f>IFERROR(HLOOKUP(lapchart!H51,totallaptimes!$1:$1048576,ROW()-1)-HLOOKUP(lapchart!G51,totallaptimes!$1:$1048576,ROW()-1),"")</f>
        <v>7.7731481481498055E-5</v>
      </c>
      <c r="I51" s="2">
        <f>IFERROR(HLOOKUP(lapchart!I51,totallaptimes!$1:$1048576,ROW()-1)-HLOOKUP(lapchart!H51,totallaptimes!$1:$1048576,ROW()-1),"")</f>
        <v>1.7406249999998152E-4</v>
      </c>
      <c r="J51" s="2">
        <f>IFERROR(HLOOKUP(lapchart!J51,totallaptimes!$1:$1048576,ROW()-1)-HLOOKUP(lapchart!I51,totallaptimes!$1:$1048576,ROW()-1),"")</f>
        <v>6.1087962962967646E-5</v>
      </c>
      <c r="K51" s="2">
        <f>IFERROR(HLOOKUP(lapchart!K51,totallaptimes!$1:$1048576,ROW()-1)-HLOOKUP(lapchart!J51,totallaptimes!$1:$1048576,ROW()-1),"")</f>
        <v>2.1704861111111751E-4</v>
      </c>
      <c r="L51" s="2">
        <f>IFERROR(HLOOKUP(lapchart!L51,totallaptimes!$1:$1048576,ROW()-1)-HLOOKUP(lapchart!K51,totallaptimes!$1:$1048576,ROW()-1),"")</f>
        <v>3.957175925928258E-5</v>
      </c>
      <c r="M51" s="2">
        <f>IFERROR(HLOOKUP(lapchart!M51,totallaptimes!$1:$1048576,ROW()-1)-HLOOKUP(lapchart!L51,totallaptimes!$1:$1048576,ROW()-1),"")</f>
        <v>2.6226851851843258E-5</v>
      </c>
      <c r="N51" s="2">
        <f>IFERROR(HLOOKUP(lapchart!N51,totallaptimes!$1:$1048576,ROW()-1)-HLOOKUP(lapchart!M51,totallaptimes!$1:$1048576,ROW()-1),"")</f>
        <v>2.8657407407405022E-4</v>
      </c>
      <c r="O51" s="2">
        <f>IFERROR(HLOOKUP(lapchart!O51,totallaptimes!$1:$1048576,ROW()-1)-HLOOKUP(lapchart!N51,totallaptimes!$1:$1048576,ROW()-1),"")</f>
        <v>2.7599537037037436E-4</v>
      </c>
      <c r="P51" s="2">
        <f>IFERROR(HLOOKUP(lapchart!P51,totallaptimes!$1:$1048576,ROW()-1)-HLOOKUP(lapchart!O51,totallaptimes!$1:$1048576,ROW()-1),"")</f>
        <v>5.8053240740740808E-4</v>
      </c>
      <c r="Q51" s="2">
        <f>IFERROR(HLOOKUP(lapchart!Q51,totallaptimes!$1:$1048576,ROW()-1)-HLOOKUP(lapchart!P51,totallaptimes!$1:$1048576,ROW()-1),"")</f>
        <v>3.8305555555555315E-4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1.7268518518520626E-5</v>
      </c>
      <c r="D52" s="2">
        <f>IFERROR(HLOOKUP(lapchart!D52,totallaptimes!$1:$1048576,ROW()-1)-HLOOKUP(lapchart!C52,totallaptimes!$1:$1048576,ROW()-1),"")</f>
        <v>7.9155092592597676E-5</v>
      </c>
      <c r="E52" s="2">
        <f>IFERROR(HLOOKUP(lapchart!E52,totallaptimes!$1:$1048576,ROW()-1)-HLOOKUP(lapchart!D52,totallaptimes!$1:$1048576,ROW()-1),"")</f>
        <v>8.0995370370359754E-5</v>
      </c>
      <c r="F52" s="2">
        <f>IFERROR(HLOOKUP(lapchart!F52,totallaptimes!$1:$1048576,ROW()-1)-HLOOKUP(lapchart!E52,totallaptimes!$1:$1048576,ROW()-1),"")</f>
        <v>6.0222222222224009E-4</v>
      </c>
      <c r="G52" s="2">
        <f>IFERROR(HLOOKUP(lapchart!G52,totallaptimes!$1:$1048576,ROW()-1)-HLOOKUP(lapchart!F52,totallaptimes!$1:$1048576,ROW()-1),"")</f>
        <v>8.0092592592576062E-5</v>
      </c>
      <c r="H52" s="2">
        <f>IFERROR(HLOOKUP(lapchart!H52,totallaptimes!$1:$1048576,ROW()-1)-HLOOKUP(lapchart!G52,totallaptimes!$1:$1048576,ROW()-1),"")</f>
        <v>8.1666666666688204E-5</v>
      </c>
      <c r="I52" s="2">
        <f>IFERROR(HLOOKUP(lapchart!I52,totallaptimes!$1:$1048576,ROW()-1)-HLOOKUP(lapchart!H52,totallaptimes!$1:$1048576,ROW()-1),"")</f>
        <v>1.8387731481478431E-4</v>
      </c>
      <c r="J52" s="2">
        <f>IFERROR(HLOOKUP(lapchart!J52,totallaptimes!$1:$1048576,ROW()-1)-HLOOKUP(lapchart!I52,totallaptimes!$1:$1048576,ROW()-1),"")</f>
        <v>4.1863425925936504E-5</v>
      </c>
      <c r="K52" s="2">
        <f>IFERROR(HLOOKUP(lapchart!K52,totallaptimes!$1:$1048576,ROW()-1)-HLOOKUP(lapchart!J52,totallaptimes!$1:$1048576,ROW()-1),"")</f>
        <v>2.2192129629630686E-4</v>
      </c>
      <c r="L52" s="2">
        <f>IFERROR(HLOOKUP(lapchart!L52,totallaptimes!$1:$1048576,ROW()-1)-HLOOKUP(lapchart!K52,totallaptimes!$1:$1048576,ROW()-1),"")</f>
        <v>3.1238425925950164E-5</v>
      </c>
      <c r="M52" s="2">
        <f>IFERROR(HLOOKUP(lapchart!M52,totallaptimes!$1:$1048576,ROW()-1)-HLOOKUP(lapchart!L52,totallaptimes!$1:$1048576,ROW()-1),"")</f>
        <v>2.8854166666647529E-5</v>
      </c>
      <c r="N52" s="2">
        <f>IFERROR(HLOOKUP(lapchart!N52,totallaptimes!$1:$1048576,ROW()-1)-HLOOKUP(lapchart!M52,totallaptimes!$1:$1048576,ROW()-1),"")</f>
        <v>3.2140046296294522E-4</v>
      </c>
      <c r="O52" s="2">
        <f>IFERROR(HLOOKUP(lapchart!O52,totallaptimes!$1:$1048576,ROW()-1)-HLOOKUP(lapchart!N52,totallaptimes!$1:$1048576,ROW()-1),"")</f>
        <v>2.8893518518519068E-4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1.7638888888879545E-5</v>
      </c>
      <c r="D53" s="2">
        <f>IFERROR(HLOOKUP(lapchart!D53,totallaptimes!$1:$1048576,ROW()-1)-HLOOKUP(lapchart!C53,totallaptimes!$1:$1048576,ROW()-1),"")</f>
        <v>1.1822916666667793E-4</v>
      </c>
      <c r="E53" s="2">
        <f>IFERROR(HLOOKUP(lapchart!E53,totallaptimes!$1:$1048576,ROW()-1)-HLOOKUP(lapchart!D53,totallaptimes!$1:$1048576,ROW()-1),"")</f>
        <v>6.6597222222214425E-5</v>
      </c>
      <c r="F53" s="2">
        <f>IFERROR(HLOOKUP(lapchart!F53,totallaptimes!$1:$1048576,ROW()-1)-HLOOKUP(lapchart!E53,totallaptimes!$1:$1048576,ROW()-1),"")</f>
        <v>5.9738425925927319E-4</v>
      </c>
      <c r="G53" s="2">
        <f>IFERROR(HLOOKUP(lapchart!G53,totallaptimes!$1:$1048576,ROW()-1)-HLOOKUP(lapchart!F53,totallaptimes!$1:$1048576,ROW()-1),"")</f>
        <v>8.4594907407392617E-5</v>
      </c>
      <c r="H53" s="2">
        <f>IFERROR(HLOOKUP(lapchart!H53,totallaptimes!$1:$1048576,ROW()-1)-HLOOKUP(lapchart!G53,totallaptimes!$1:$1048576,ROW()-1),"")</f>
        <v>8.5763888888909512E-5</v>
      </c>
      <c r="I53" s="2">
        <f>IFERROR(HLOOKUP(lapchart!I53,totallaptimes!$1:$1048576,ROW()-1)-HLOOKUP(lapchart!H53,totallaptimes!$1:$1048576,ROW()-1),"")</f>
        <v>1.9030092592589587E-4</v>
      </c>
      <c r="J53" s="2">
        <f>IFERROR(HLOOKUP(lapchart!J53,totallaptimes!$1:$1048576,ROW()-1)-HLOOKUP(lapchart!I53,totallaptimes!$1:$1048576,ROW()-1),"")</f>
        <v>4.1064814814820161E-5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10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18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11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2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6</v>
      </c>
      <c r="C5">
        <f>_xlfn.MAXIFS(pitstop!E:E,pitstop!A:A,A5)</f>
        <v>1</v>
      </c>
      <c r="D5">
        <f t="shared" ca="1" si="0"/>
        <v>17</v>
      </c>
      <c r="E5" cm="1">
        <f t="array" aca="1" ref="E5" ca="1">IFERROR(IF(D5=1,"",INDEX(lapchart!$B:$U,B5+1,D5-1)),"")</f>
        <v>8</v>
      </c>
      <c r="F5">
        <f t="shared" ca="1" si="1"/>
        <v>16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16</v>
      </c>
      <c r="E6" cm="1">
        <f t="array" aca="1" ref="E6" ca="1">IFERROR(IF(D6=1,"",INDEX(lapchart!$B:$U,B6+1,D6-1)),"")</f>
        <v>27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0</v>
      </c>
      <c r="D7">
        <f t="shared" ca="1" si="0"/>
        <v>6</v>
      </c>
      <c r="E7" cm="1">
        <f t="array" aca="1" ref="E7" ca="1">IFERROR(IF(D7=1,"",INDEX(lapchart!$B:$U,B7+1,D7-1)),"")</f>
        <v>33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2</v>
      </c>
      <c r="G8">
        <f t="shared" ca="1" si="2"/>
        <v>4</v>
      </c>
      <c r="H8">
        <f t="shared" ca="1" si="3"/>
        <v>-4</v>
      </c>
    </row>
    <row r="9" spans="1:8" x14ac:dyDescent="0.25">
      <c r="A9">
        <v>16</v>
      </c>
      <c r="B9">
        <f>VLOOKUP(A9,pitstop!$1:$1048576,4)</f>
        <v>47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10</v>
      </c>
      <c r="C10">
        <f>_xlfn.MAXIFS(pitstop!E:E,pitstop!A:A,A10)</f>
        <v>1</v>
      </c>
      <c r="D10">
        <f t="shared" ca="1" si="0"/>
        <v>9</v>
      </c>
      <c r="E10" cm="1">
        <f t="array" aca="1" ref="E10" ca="1">IFERROR(IF(D10=1,"",INDEX(lapchart!$B:$U,B10+1,D10-1)),"")</f>
        <v>4</v>
      </c>
      <c r="F10">
        <f t="shared" ca="1" si="1"/>
        <v>8</v>
      </c>
      <c r="G10">
        <f t="shared" ca="1" si="2"/>
        <v>29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12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8</v>
      </c>
      <c r="F12">
        <f t="shared" ca="1" si="1"/>
        <v>16</v>
      </c>
      <c r="G12">
        <f t="shared" ca="1" si="2"/>
        <v>22</v>
      </c>
      <c r="H12">
        <f t="shared" ca="1" si="3"/>
        <v>7</v>
      </c>
    </row>
    <row r="13" spans="1:8" x14ac:dyDescent="0.25">
      <c r="A13">
        <v>26</v>
      </c>
      <c r="B13">
        <f>VLOOKUP(A13,pitstop!$1:$1048576,4)</f>
        <v>5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18</v>
      </c>
      <c r="F13">
        <f t="shared" ca="1" si="1"/>
        <v>11</v>
      </c>
      <c r="G13">
        <f t="shared" ca="1" si="2"/>
        <v>5</v>
      </c>
      <c r="H13">
        <f t="shared" ca="1" si="3"/>
        <v>1</v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2</v>
      </c>
      <c r="D14">
        <f t="shared" ca="1" si="0"/>
        <v>15</v>
      </c>
      <c r="E14" cm="1">
        <f t="array" aca="1" ref="E14" ca="1">IFERROR(IF(D14=1,"",INDEX(lapchart!$B:$U,B14+1,D14-1)),"")</f>
        <v>20</v>
      </c>
      <c r="F14">
        <f t="shared" ca="1" si="1"/>
        <v>13</v>
      </c>
      <c r="G14">
        <f t="shared" ca="1" si="2"/>
        <v>5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14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13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12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38</v>
      </c>
      <c r="C18">
        <f>_xlfn.MAXIFS(pitstop!E:E,pitstop!A:A,A18)</f>
        <v>2</v>
      </c>
      <c r="D18">
        <f t="shared" ca="1" si="0"/>
        <v>17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42</v>
      </c>
      <c r="C20">
        <f>_xlfn.MAXIFS(pitstop!E:E,pitstop!A:A,A20)</f>
        <v>3</v>
      </c>
      <c r="D20">
        <f t="shared" ca="1" si="0"/>
        <v>16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7</v>
      </c>
      <c r="C21">
        <f>_xlfn.MAXIFS(pitstop!E:E,pitstop!A:A,A21)</f>
        <v>1</v>
      </c>
      <c r="D21">
        <f t="shared" ca="1" si="0"/>
        <v>16</v>
      </c>
      <c r="E21" cm="1">
        <f t="array" aca="1" ref="E21" ca="1">IFERROR(IF(D21=1,"",INDEX(lapchart!$B:$U,B21+1,D21-1)),"")</f>
        <v>8</v>
      </c>
      <c r="F21">
        <f t="shared" ca="1" si="1"/>
        <v>16</v>
      </c>
      <c r="G21">
        <f t="shared" ca="1" si="2"/>
        <v>27</v>
      </c>
      <c r="H21">
        <f t="shared" ca="1" si="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5"/>
  <sheetViews>
    <sheetView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s="4">
        <v>0.44</v>
      </c>
    </row>
    <row r="4" spans="1:2" x14ac:dyDescent="0.25">
      <c r="A4" t="s">
        <v>105</v>
      </c>
      <c r="B4" t="s">
        <v>106</v>
      </c>
    </row>
    <row r="5" spans="1:2" x14ac:dyDescent="0.25">
      <c r="A5" t="s">
        <v>107</v>
      </c>
      <c r="B5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109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1"/>
  <sheetViews>
    <sheetView workbookViewId="0">
      <selection activeCell="R11" sqref="R1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110</v>
      </c>
      <c r="B1" t="s">
        <v>111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7</v>
      </c>
      <c r="K11" s="1"/>
    </row>
    <row r="12" spans="1:11" x14ac:dyDescent="0.25">
      <c r="A12">
        <v>11</v>
      </c>
      <c r="B12">
        <v>23</v>
      </c>
      <c r="K12" s="1"/>
    </row>
    <row r="13" spans="1:11" x14ac:dyDescent="0.25">
      <c r="A13">
        <v>12</v>
      </c>
      <c r="B13">
        <v>99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27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 t="s">
        <v>112</v>
      </c>
      <c r="B18">
        <v>10</v>
      </c>
      <c r="K18" s="1"/>
    </row>
    <row r="19" spans="1:11" x14ac:dyDescent="0.25">
      <c r="A19" t="s">
        <v>112</v>
      </c>
      <c r="B19">
        <v>8</v>
      </c>
      <c r="K19" s="1"/>
    </row>
    <row r="20" spans="1:11" x14ac:dyDescent="0.25">
      <c r="A20" t="s">
        <v>112</v>
      </c>
      <c r="B20">
        <v>26</v>
      </c>
      <c r="K20" s="1"/>
    </row>
    <row r="21" spans="1:11" x14ac:dyDescent="0.25">
      <c r="A21" t="s">
        <v>112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53</v>
      </c>
      <c r="B1" t="s">
        <v>113</v>
      </c>
      <c r="C1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124</v>
      </c>
      <c r="L1" s="8" t="s">
        <v>122</v>
      </c>
      <c r="M1" s="8" t="s">
        <v>123</v>
      </c>
      <c r="N1" s="8" t="s">
        <v>147</v>
      </c>
    </row>
    <row r="2" spans="1:14" x14ac:dyDescent="0.25">
      <c r="A2">
        <v>3</v>
      </c>
      <c r="B2">
        <f>MATCH(A2,lapchart!$B$2:$U$2,0)</f>
        <v>10</v>
      </c>
      <c r="C2" t="str">
        <f>INDEX(finalstanding!A:A,MATCH(compoundchange!A2,finalstanding!B:B,0))</f>
        <v>DNF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10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41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4.0268576388888887E-2</v>
      </c>
    </row>
    <row r="3" spans="1:14" x14ac:dyDescent="0.25">
      <c r="A3">
        <v>4</v>
      </c>
      <c r="B3">
        <f>MATCH(A3,lapchart!$B$2:$U$2,0)</f>
        <v>7</v>
      </c>
      <c r="C3">
        <f>INDEX(finalstanding!A:A,MATCH(compoundchange!A3,finalstanding!B:B,0))</f>
        <v>8</v>
      </c>
      <c r="D3">
        <f>COUNTIF(pitstop!A:A, A3)</f>
        <v>2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4</v>
      </c>
      <c r="H3" cm="1">
        <f t="array" ref="H3">IFERROR(INDEX(pitstop!D:D,SMALL(IF(pitstop!A:A=A3,ROW(pitstop!A:A),""),1)),"")</f>
        <v>9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30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12</v>
      </c>
      <c r="K3">
        <v>1</v>
      </c>
      <c r="L3">
        <f t="shared" ref="L3:L21" si="1">IFERROR((C3-B3)*-1,"")</f>
        <v>-1</v>
      </c>
      <c r="M3">
        <f t="shared" si="0"/>
        <v>4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6.4967708333333332E-2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3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11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40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0</v>
      </c>
      <c r="M4">
        <f t="shared" si="0"/>
        <v>15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6.3943067129629633E-2</v>
      </c>
    </row>
    <row r="5" spans="1:14" x14ac:dyDescent="0.25">
      <c r="A5">
        <v>7</v>
      </c>
      <c r="B5">
        <f>MATCH(A5,lapchart!$B$2:$U$2,0)</f>
        <v>19</v>
      </c>
      <c r="C5">
        <f>INDEX(finalstanding!A:A,MATCH(compoundchange!A5,finalstanding!B:B,0))</f>
        <v>10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6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45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9</v>
      </c>
      <c r="M5">
        <f t="shared" si="0"/>
        <v>1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6.5372685185185173E-2</v>
      </c>
    </row>
    <row r="6" spans="1:14" x14ac:dyDescent="0.25">
      <c r="A6">
        <v>8</v>
      </c>
      <c r="B6">
        <f>MATCH(A6,lapchart!$B$2:$U$2,0)</f>
        <v>14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34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17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4.9404525462962957E-2</v>
      </c>
    </row>
    <row r="7" spans="1:14" x14ac:dyDescent="0.25">
      <c r="A7">
        <v>10</v>
      </c>
      <c r="B7">
        <f>MATCH(A7,lapchart!$B$2:$U$2,0)</f>
        <v>20</v>
      </c>
      <c r="C7" t="str">
        <f>INDEX(finalstanding!A:A,MATCH(compoundchange!A7,finalstanding!B:B,0))</f>
        <v>DNF</v>
      </c>
      <c r="D7">
        <f>COUNTIF(pitstop!A:A, A7)</f>
        <v>0</v>
      </c>
      <c r="E7" t="str" cm="1">
        <f t="array" ref="E7">IFERROR(INDEX(pitstop!H:H,SMALL(IF(pitstop!A:A=A7,ROW(pitstop!A:A),""),COLUMNS($E$1:E6))),"")</f>
        <v/>
      </c>
      <c r="F7" t="str" cm="1">
        <f t="array" ref="F7">IFERROR(IFERROR(INDEX(pitstop!H:H,SMALL(IF(pitstop!A:A=A7,ROW(pitstop!A:A),""),COLUMNS($E$1:F6))),INDEX(pitstop!I:I,SMALL(IF(pitstop!A:A=A7,ROW(pitstop!A:A),""),COLUMNS($E$1:E6)))),"")</f>
        <v/>
      </c>
      <c r="G7" t="str" cm="1">
        <f t="array" ref="G7">IFERROR(INDEX(pitstop!I:I,SMALL(IF(pitstop!A:A=A7,ROW(pitstop!A:A),""),COLUMNS($E$1:F6))),F7)</f>
        <v/>
      </c>
      <c r="H7" t="str" cm="1">
        <f t="array" ref="H7">IFERROR(INDEX(pitstop!D:D,SMALL(IF(pitstop!A:A=A7,ROW(pitstop!A:A),""),1)),"")</f>
        <v/>
      </c>
      <c r="I7" t="str" cm="1">
        <f t="array" ref="I7">IFERROR(IF(D7=1,LOOKUP(2,1/(laptimes!A:A&lt;&gt;""),laptimes!A:A)-H7,INDEX(pitstop!$D$2:$D$100,SMALL(IF(compoundchange!$A7=pitstop!$A$2:$A$100,ROW(pitstop!$A$2:$A$100)-ROW(pitstop!$A$2)+2),1))-H7),"")</f>
        <v/>
      </c>
      <c r="J7" t="str" cm="1">
        <f t="array" ref="J7">IFERROR(IF(D7=1,0,IF(D7=2,LOOKUP(2,1/(laptimes!A:A&lt;&gt;""),laptimes!A:A)-H7-I7,INDEX(pitstop!$D$2:$D$100,SMALL(IF(compoundchange!$A7=pitstop!$A$2:$A$100,ROW(pitstop!$A$2:$A$100)-ROW(pitstop!$A$2)+2),1))-H7-I7)),"")</f>
        <v/>
      </c>
      <c r="K7">
        <v>0</v>
      </c>
      <c r="L7" t="str">
        <f t="shared" si="1"/>
        <v/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4.7698229166666661E-2</v>
      </c>
    </row>
    <row r="8" spans="1:14" x14ac:dyDescent="0.25">
      <c r="A8">
        <v>11</v>
      </c>
      <c r="B8">
        <f>MATCH(A8,lapchart!$B$2:$U$2,0)</f>
        <v>5</v>
      </c>
      <c r="C8">
        <f>INDEX(finalstanding!A:A,MATCH(compoundchange!A8,finalstanding!B:B,0))</f>
        <v>6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4</v>
      </c>
      <c r="G8" cm="1">
        <f t="array" ref="G8">IFERROR(INDEX(pitstop!I:I,SMALL(IF(pitstop!A:A=A8,ROW(pitstop!A:A),""),COLUMNS($E$1:F7))),F8)</f>
        <v>4</v>
      </c>
      <c r="H8" cm="1">
        <f t="array" ref="H8">IFERROR(INDEX(pitstop!D:D,SMALL(IF(pitstop!A:A=A8,ROW(pitstop!A:A),""),1)),"")</f>
        <v>10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41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-1</v>
      </c>
      <c r="M8">
        <f t="shared" si="0"/>
        <v>8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6.4691643518518513E-2</v>
      </c>
    </row>
    <row r="9" spans="1:14" x14ac:dyDescent="0.25">
      <c r="A9">
        <v>16</v>
      </c>
      <c r="B9">
        <f>MATCH(A9,lapchart!$B$2:$U$2,0)</f>
        <v>8</v>
      </c>
      <c r="C9">
        <f>INDEX(finalstanding!A:A,MATCH(compoundchange!A9,finalstanding!B:B,0))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4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34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13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4</v>
      </c>
      <c r="K9">
        <v>0</v>
      </c>
      <c r="L9">
        <f t="shared" si="1"/>
        <v>3</v>
      </c>
      <c r="M9">
        <f t="shared" si="0"/>
        <v>10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6.4607048611111106E-2</v>
      </c>
    </row>
    <row r="10" spans="1:14" x14ac:dyDescent="0.25">
      <c r="A10">
        <v>18</v>
      </c>
      <c r="B10">
        <f>MATCH(A10,lapchart!$B$2:$U$2,0)</f>
        <v>13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10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41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4</v>
      </c>
      <c r="M10">
        <f t="shared" si="0"/>
        <v>2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6.5008773148148138E-2</v>
      </c>
    </row>
    <row r="11" spans="1:14" x14ac:dyDescent="0.25">
      <c r="A11">
        <v>20</v>
      </c>
      <c r="B11">
        <f>MATCH(A11,lapchart!$B$2:$U$2,0)</f>
        <v>12</v>
      </c>
      <c r="C11">
        <f>INDEX(finalstanding!A:A,MATCH(compoundchange!A11,finalstanding!B:B,0))</f>
        <v>13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12</v>
      </c>
      <c r="K11">
        <v>1</v>
      </c>
      <c r="L11">
        <f t="shared" si="1"/>
        <v>-1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6.5754178240740743E-2</v>
      </c>
    </row>
    <row r="12" spans="1:14" x14ac:dyDescent="0.25">
      <c r="A12">
        <v>23</v>
      </c>
      <c r="B12">
        <f>MATCH(A12,lapchart!$B$2:$U$2,0)</f>
        <v>11</v>
      </c>
      <c r="C12">
        <f>INDEX(finalstanding!A:A,MATCH(compoundchange!A12,finalstanding!B:B,0))</f>
        <v>11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12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0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6.5403923611111095E-2</v>
      </c>
    </row>
    <row r="13" spans="1:14" x14ac:dyDescent="0.25">
      <c r="A13">
        <v>26</v>
      </c>
      <c r="B13">
        <f>MATCH(A13,lapchart!$B$2:$U$2,0)</f>
        <v>6</v>
      </c>
      <c r="C13" t="str">
        <f>INDEX(finalstanding!A:A,MATCH(compoundchange!A13,finalstanding!B:B,0))</f>
        <v>DNF</v>
      </c>
      <c r="D13">
        <f>COUNTIF(pitstop!A:A, A13)</f>
        <v>1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5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46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 t="str">
        <f t="shared" si="1"/>
        <v/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4.2726099537037036E-2</v>
      </c>
    </row>
    <row r="14" spans="1:14" x14ac:dyDescent="0.25">
      <c r="A14">
        <v>27</v>
      </c>
      <c r="B14">
        <f>MATCH(A14,lapchart!$B$2:$U$2,0)</f>
        <v>15</v>
      </c>
      <c r="C14">
        <f>INDEX(finalstanding!A:A,MATCH(compoundchange!A14,finalstanding!B:B,0))</f>
        <v>14</v>
      </c>
      <c r="D14">
        <f>COUNTIF(pitstop!A:A, A14)</f>
        <v>2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8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26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17</v>
      </c>
      <c r="K14">
        <v>0</v>
      </c>
      <c r="L14">
        <f t="shared" si="1"/>
        <v>1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6.604311342592592E-2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14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0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6.4009664351851847E-2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13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38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0</v>
      </c>
      <c r="M16">
        <f t="shared" si="0"/>
        <v>18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6.3824837962962969E-2</v>
      </c>
    </row>
    <row r="17" spans="1:14" x14ac:dyDescent="0.25">
      <c r="A17">
        <v>55</v>
      </c>
      <c r="B17">
        <f>MATCH(A17,lapchart!$B$2:$U$2,0)</f>
        <v>9</v>
      </c>
      <c r="C17">
        <f>INDEX(finalstanding!A:A,MATCH(compoundchange!A17,finalstanding!B:B,0))</f>
        <v>7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12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39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2</v>
      </c>
      <c r="M17">
        <f t="shared" si="0"/>
        <v>6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6.4777407407407409E-2</v>
      </c>
    </row>
    <row r="18" spans="1:14" x14ac:dyDescent="0.25">
      <c r="A18">
        <v>63</v>
      </c>
      <c r="B18">
        <f>MATCH(A18,lapchart!$B$2:$U$2,0)</f>
        <v>16</v>
      </c>
      <c r="C18">
        <f>INDEX(finalstanding!A:A,MATCH(compoundchange!A18,finalstanding!B:B,0))</f>
        <v>15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25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13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13</v>
      </c>
      <c r="K18">
        <v>0</v>
      </c>
      <c r="L18">
        <f t="shared" si="1"/>
        <v>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6.8125902777777775E-2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1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12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25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6.3807199074074075E-2</v>
      </c>
    </row>
    <row r="20" spans="1:14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16</v>
      </c>
      <c r="D20">
        <f>COUNTIF(pitstop!A:A, A20)</f>
        <v>3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14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9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2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6.8508958333333328E-2</v>
      </c>
    </row>
    <row r="21" spans="1:14" x14ac:dyDescent="0.25">
      <c r="A21">
        <v>99</v>
      </c>
      <c r="B21">
        <f>MATCH(A21,lapchart!$B$2:$U$2,0)</f>
        <v>17</v>
      </c>
      <c r="C21">
        <f>INDEX(finalstanding!A:A,MATCH(compoundchange!A21,finalstanding!B:B,0))</f>
        <v>12</v>
      </c>
      <c r="D21">
        <f>COUNTIF(pitstop!A:A, A21)</f>
        <v>1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44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5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6.543277777777777E-2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F2B3-2F28-418A-A6E1-B2D30B800B19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110</v>
      </c>
      <c r="B1" t="s">
        <v>111</v>
      </c>
      <c r="C1" t="s">
        <v>54</v>
      </c>
      <c r="D1" t="s">
        <v>125</v>
      </c>
      <c r="E1" t="s">
        <v>55</v>
      </c>
      <c r="F1" t="s">
        <v>126</v>
      </c>
      <c r="G1" t="s">
        <v>58</v>
      </c>
      <c r="H1" t="s">
        <v>79</v>
      </c>
      <c r="I1" t="s">
        <v>127</v>
      </c>
      <c r="J1" t="s">
        <v>128</v>
      </c>
      <c r="K1" t="s">
        <v>129</v>
      </c>
      <c r="L1" t="s">
        <v>56</v>
      </c>
    </row>
    <row r="2" spans="1:12" x14ac:dyDescent="0.25">
      <c r="A2">
        <v>1</v>
      </c>
      <c r="B2">
        <v>77</v>
      </c>
      <c r="C2" t="s">
        <v>77</v>
      </c>
      <c r="D2" t="s">
        <v>130</v>
      </c>
      <c r="E2" t="s">
        <v>82</v>
      </c>
      <c r="F2">
        <v>51</v>
      </c>
      <c r="G2" s="1">
        <v>6.3807199074074075E-2</v>
      </c>
      <c r="J2">
        <v>199.852</v>
      </c>
      <c r="K2" s="1">
        <v>1.2039814814814814E-3</v>
      </c>
      <c r="L2">
        <v>50</v>
      </c>
    </row>
    <row r="3" spans="1:12" x14ac:dyDescent="0.25">
      <c r="A3">
        <v>2</v>
      </c>
      <c r="B3">
        <v>44</v>
      </c>
      <c r="C3" t="s">
        <v>75</v>
      </c>
      <c r="D3" t="s">
        <v>131</v>
      </c>
      <c r="E3" t="s">
        <v>82</v>
      </c>
      <c r="F3">
        <v>51</v>
      </c>
      <c r="G3" s="1">
        <v>6.3824837962962969E-2</v>
      </c>
      <c r="H3">
        <v>1.524</v>
      </c>
      <c r="I3">
        <v>1.524</v>
      </c>
      <c r="J3">
        <v>199.797</v>
      </c>
      <c r="K3" s="1">
        <v>1.2056249999999999E-3</v>
      </c>
      <c r="L3">
        <v>48</v>
      </c>
    </row>
    <row r="4" spans="1:12" x14ac:dyDescent="0.25">
      <c r="A4">
        <v>3</v>
      </c>
      <c r="B4">
        <v>5</v>
      </c>
      <c r="C4" t="s">
        <v>63</v>
      </c>
      <c r="D4" t="s">
        <v>132</v>
      </c>
      <c r="E4" t="s">
        <v>81</v>
      </c>
      <c r="F4">
        <v>51</v>
      </c>
      <c r="G4" s="1">
        <v>6.3943067129629633E-2</v>
      </c>
      <c r="H4">
        <v>11.739000000000001</v>
      </c>
      <c r="I4">
        <v>10.215</v>
      </c>
      <c r="J4">
        <v>199.428</v>
      </c>
      <c r="K4" s="1">
        <v>1.2109837962962962E-3</v>
      </c>
      <c r="L4">
        <v>46</v>
      </c>
    </row>
    <row r="5" spans="1:12" x14ac:dyDescent="0.25">
      <c r="A5">
        <v>4</v>
      </c>
      <c r="B5">
        <v>33</v>
      </c>
      <c r="C5" t="s">
        <v>74</v>
      </c>
      <c r="D5" t="s">
        <v>133</v>
      </c>
      <c r="E5" t="s">
        <v>67</v>
      </c>
      <c r="F5">
        <v>51</v>
      </c>
      <c r="G5" s="1">
        <v>6.4009664351851847E-2</v>
      </c>
      <c r="H5">
        <v>17.492999999999999</v>
      </c>
      <c r="I5">
        <v>5.7539999999999996</v>
      </c>
      <c r="J5">
        <v>199.22</v>
      </c>
      <c r="K5" s="1">
        <v>1.2128935185185185E-3</v>
      </c>
      <c r="L5">
        <v>39</v>
      </c>
    </row>
    <row r="6" spans="1:12" x14ac:dyDescent="0.25">
      <c r="A6">
        <v>5</v>
      </c>
      <c r="B6">
        <v>16</v>
      </c>
      <c r="C6" t="s">
        <v>69</v>
      </c>
      <c r="D6" t="s">
        <v>134</v>
      </c>
      <c r="E6" t="s">
        <v>81</v>
      </c>
      <c r="F6">
        <v>51</v>
      </c>
      <c r="G6" s="1">
        <v>6.4607048611111106E-2</v>
      </c>
      <c r="H6">
        <v>0</v>
      </c>
      <c r="I6">
        <v>51.613999999999997</v>
      </c>
      <c r="J6">
        <v>197.37799999999999</v>
      </c>
      <c r="K6" s="1">
        <v>1.1922337962962963E-3</v>
      </c>
      <c r="L6">
        <v>50</v>
      </c>
    </row>
    <row r="7" spans="1:12" x14ac:dyDescent="0.25">
      <c r="A7">
        <v>6</v>
      </c>
      <c r="B7">
        <v>11</v>
      </c>
      <c r="C7" t="s">
        <v>68</v>
      </c>
      <c r="D7" t="s">
        <v>135</v>
      </c>
      <c r="E7" t="s">
        <v>84</v>
      </c>
      <c r="F7">
        <v>51</v>
      </c>
      <c r="G7" s="1">
        <v>6.4691643518518513E-2</v>
      </c>
      <c r="H7">
        <v>0</v>
      </c>
      <c r="I7">
        <v>7.3090000000000002</v>
      </c>
      <c r="J7">
        <v>197.12</v>
      </c>
      <c r="K7" s="1">
        <v>1.2213425925925927E-3</v>
      </c>
      <c r="L7">
        <v>49</v>
      </c>
    </row>
    <row r="8" spans="1:12" x14ac:dyDescent="0.25">
      <c r="A8">
        <v>7</v>
      </c>
      <c r="B8">
        <v>55</v>
      </c>
      <c r="C8" t="s">
        <v>80</v>
      </c>
      <c r="D8" t="s">
        <v>136</v>
      </c>
      <c r="E8" t="s">
        <v>62</v>
      </c>
      <c r="F8">
        <v>51</v>
      </c>
      <c r="G8" s="1">
        <v>6.4777407407407409E-2</v>
      </c>
      <c r="H8">
        <v>0</v>
      </c>
      <c r="I8">
        <v>7.41</v>
      </c>
      <c r="J8">
        <v>196.85900000000001</v>
      </c>
      <c r="K8" s="1">
        <v>1.2246180555555556E-3</v>
      </c>
      <c r="L8">
        <v>43</v>
      </c>
    </row>
    <row r="9" spans="1:12" x14ac:dyDescent="0.25">
      <c r="A9">
        <v>8</v>
      </c>
      <c r="B9">
        <v>4</v>
      </c>
      <c r="C9" t="s">
        <v>61</v>
      </c>
      <c r="D9" t="s">
        <v>131</v>
      </c>
      <c r="E9" t="s">
        <v>62</v>
      </c>
      <c r="F9">
        <v>51</v>
      </c>
      <c r="G9" s="1">
        <v>6.4967708333333332E-2</v>
      </c>
      <c r="H9">
        <v>0</v>
      </c>
      <c r="I9">
        <v>16.442</v>
      </c>
      <c r="J9">
        <v>196.28200000000001</v>
      </c>
      <c r="K9" s="1">
        <v>1.2198379629629629E-3</v>
      </c>
      <c r="L9">
        <v>43</v>
      </c>
    </row>
    <row r="10" spans="1:12" x14ac:dyDescent="0.25">
      <c r="A10">
        <v>9</v>
      </c>
      <c r="B10">
        <v>18</v>
      </c>
      <c r="C10" t="s">
        <v>83</v>
      </c>
      <c r="D10" t="s">
        <v>137</v>
      </c>
      <c r="E10" t="s">
        <v>84</v>
      </c>
      <c r="F10">
        <v>51</v>
      </c>
      <c r="G10" s="1">
        <v>6.5008773148148138E-2</v>
      </c>
      <c r="H10">
        <v>0</v>
      </c>
      <c r="I10">
        <v>3.548</v>
      </c>
      <c r="J10">
        <v>196.15799999999999</v>
      </c>
      <c r="K10" s="1">
        <v>1.2269560185185185E-3</v>
      </c>
      <c r="L10">
        <v>38</v>
      </c>
    </row>
    <row r="11" spans="1:12" x14ac:dyDescent="0.25">
      <c r="A11">
        <v>10</v>
      </c>
      <c r="B11">
        <v>7</v>
      </c>
      <c r="C11" t="s">
        <v>64</v>
      </c>
      <c r="D11" t="s">
        <v>130</v>
      </c>
      <c r="E11" t="s">
        <v>87</v>
      </c>
      <c r="F11">
        <v>50</v>
      </c>
      <c r="G11" s="1">
        <v>6.3983796296296289E-2</v>
      </c>
      <c r="H11" t="s">
        <v>138</v>
      </c>
      <c r="I11" t="s">
        <v>138</v>
      </c>
      <c r="J11">
        <v>195.39099999999999</v>
      </c>
      <c r="K11" s="1">
        <v>1.2323958333333332E-3</v>
      </c>
      <c r="L11">
        <v>48</v>
      </c>
    </row>
    <row r="12" spans="1:12" x14ac:dyDescent="0.25">
      <c r="A12">
        <v>11</v>
      </c>
      <c r="B12">
        <v>23</v>
      </c>
      <c r="C12" t="s">
        <v>71</v>
      </c>
      <c r="D12" t="s">
        <v>139</v>
      </c>
      <c r="E12" t="s">
        <v>88</v>
      </c>
      <c r="F12">
        <v>50</v>
      </c>
      <c r="G12" s="1">
        <v>6.4015034722222211E-2</v>
      </c>
      <c r="H12" t="s">
        <v>138</v>
      </c>
      <c r="I12">
        <v>2.6989999999999998</v>
      </c>
      <c r="J12">
        <v>195.29599999999999</v>
      </c>
      <c r="K12" s="1">
        <v>1.2240046296296296E-3</v>
      </c>
      <c r="L12">
        <v>49</v>
      </c>
    </row>
    <row r="13" spans="1:12" x14ac:dyDescent="0.25">
      <c r="A13">
        <v>12</v>
      </c>
      <c r="B13">
        <v>99</v>
      </c>
      <c r="C13" t="s">
        <v>78</v>
      </c>
      <c r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="I13">
        <v>2.4929999999999999</v>
      </c>
      <c r="J13">
        <v>195.208</v>
      </c>
      <c r="K13" s="1">
        <v>1.2264930555555555E-3</v>
      </c>
      <c r="L13">
        <v>45</v>
      </c>
    </row>
    <row r="14" spans="1:12" x14ac:dyDescent="0.25">
      <c r="A14">
        <v>13</v>
      </c>
      <c r="B14">
        <v>20</v>
      </c>
      <c r="C14" t="s">
        <v>70</v>
      </c>
      <c r="D14" t="s">
        <v>141</v>
      </c>
      <c r="E14" t="s">
        <v>85</v>
      </c>
      <c r="F14">
        <v>50</v>
      </c>
      <c r="G14" s="1">
        <v>6.4365289351851859E-2</v>
      </c>
      <c r="H14" t="s">
        <v>138</v>
      </c>
      <c r="I14">
        <v>27.768999999999998</v>
      </c>
      <c r="J14">
        <v>194.233</v>
      </c>
      <c r="K14" s="1">
        <v>1.2347453703703704E-3</v>
      </c>
      <c r="L14">
        <v>42</v>
      </c>
    </row>
    <row r="15" spans="1:12" x14ac:dyDescent="0.25">
      <c r="A15">
        <v>14</v>
      </c>
      <c r="B15">
        <v>27</v>
      </c>
      <c r="C15" t="s">
        <v>73</v>
      </c>
      <c r="D15" t="s">
        <v>132</v>
      </c>
      <c r="E15" t="s">
        <v>89</v>
      </c>
      <c r="F15">
        <v>50</v>
      </c>
      <c r="G15" s="1">
        <v>6.4654224537037036E-2</v>
      </c>
      <c r="H15" t="s">
        <v>138</v>
      </c>
      <c r="I15">
        <v>24.963999999999999</v>
      </c>
      <c r="J15">
        <v>193.36500000000001</v>
      </c>
      <c r="K15" s="1">
        <v>1.243136574074074E-3</v>
      </c>
      <c r="L15">
        <v>43</v>
      </c>
    </row>
    <row r="16" spans="1:12" x14ac:dyDescent="0.25">
      <c r="A16">
        <v>15</v>
      </c>
      <c r="B16">
        <v>63</v>
      </c>
      <c r="C16" t="s">
        <v>76</v>
      </c>
      <c r="D16" t="s">
        <v>131</v>
      </c>
      <c r="E16" t="s">
        <v>86</v>
      </c>
      <c r="F16">
        <v>49</v>
      </c>
      <c r="G16" s="1">
        <v>6.3959236111111109E-2</v>
      </c>
      <c r="H16" t="s">
        <v>146</v>
      </c>
      <c r="I16" t="s">
        <v>138</v>
      </c>
      <c r="J16">
        <v>191.55600000000001</v>
      </c>
      <c r="K16" s="1">
        <v>1.2413310185185186E-3</v>
      </c>
      <c r="L16">
        <v>42</v>
      </c>
    </row>
    <row r="17" spans="1:12" x14ac:dyDescent="0.25">
      <c r="A17">
        <v>16</v>
      </c>
      <c r="B17">
        <v>88</v>
      </c>
      <c r="C17" t="s">
        <v>90</v>
      </c>
      <c r="D17" t="s">
        <v>142</v>
      </c>
      <c r="E17" t="s">
        <v>86</v>
      </c>
      <c r="F17">
        <v>49</v>
      </c>
      <c r="G17" s="1">
        <v>6.4342291666666662E-2</v>
      </c>
      <c r="H17" t="s">
        <v>146</v>
      </c>
      <c r="I17">
        <v>33.095999999999997</v>
      </c>
      <c r="J17">
        <v>190.41499999999999</v>
      </c>
      <c r="K17" s="1">
        <v>1.2466319444444445E-3</v>
      </c>
      <c r="L17">
        <v>45</v>
      </c>
    </row>
    <row r="18" spans="1:12" x14ac:dyDescent="0.25">
      <c r="A18" t="s">
        <v>112</v>
      </c>
      <c r="B18">
        <v>10</v>
      </c>
      <c r="C18" t="s">
        <v>66</v>
      </c>
      <c r="D18" t="s">
        <v>143</v>
      </c>
      <c r="E18" t="s">
        <v>67</v>
      </c>
      <c r="F18">
        <v>38</v>
      </c>
      <c r="G18" s="1">
        <v>4.7698229166666661E-2</v>
      </c>
      <c r="J18">
        <v>199.17699999999999</v>
      </c>
      <c r="K18" s="1">
        <v>1.2235185185185185E-3</v>
      </c>
      <c r="L18">
        <v>34</v>
      </c>
    </row>
    <row r="19" spans="1:12" x14ac:dyDescent="0.25">
      <c r="A19" t="s">
        <v>112</v>
      </c>
      <c r="B19">
        <v>8</v>
      </c>
      <c r="C19" t="s">
        <v>65</v>
      </c>
      <c r="D19" t="s">
        <v>143</v>
      </c>
      <c r="E19" t="s">
        <v>85</v>
      </c>
      <c r="F19">
        <v>38</v>
      </c>
      <c r="G19" s="1">
        <v>4.9404525462962957E-2</v>
      </c>
      <c r="J19">
        <v>192.298</v>
      </c>
      <c r="K19" s="1">
        <v>1.2559837962962965E-3</v>
      </c>
      <c r="L19">
        <v>33</v>
      </c>
    </row>
    <row r="20" spans="1:12" x14ac:dyDescent="0.25">
      <c r="A20" t="s">
        <v>112</v>
      </c>
      <c r="B20">
        <v>26</v>
      </c>
      <c r="C20" t="s">
        <v>72</v>
      </c>
      <c r="D20" t="s">
        <v>144</v>
      </c>
      <c r="E20" t="s">
        <v>88</v>
      </c>
      <c r="F20">
        <v>33</v>
      </c>
      <c r="G20" s="1">
        <v>4.2726099537037036E-2</v>
      </c>
      <c r="J20">
        <v>193.08500000000001</v>
      </c>
      <c r="K20" s="1">
        <v>1.2463078703703705E-3</v>
      </c>
      <c r="L20">
        <v>28</v>
      </c>
    </row>
    <row r="21" spans="1:12" x14ac:dyDescent="0.25">
      <c r="A21" t="s">
        <v>112</v>
      </c>
      <c r="B21">
        <v>3</v>
      </c>
      <c r="C21" t="s">
        <v>60</v>
      </c>
      <c r="D21" t="s">
        <v>145</v>
      </c>
      <c r="E21" t="s">
        <v>89</v>
      </c>
      <c r="F21">
        <v>31</v>
      </c>
      <c r="G21" s="1">
        <v>4.0268576388888887E-2</v>
      </c>
      <c r="J21">
        <v>192.446</v>
      </c>
      <c r="K21" s="1">
        <v>1.2357291666666669E-3</v>
      </c>
      <c r="L21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2021-03-03T18:27:53Z</dcterms:modified>
</cp:coreProperties>
</file>