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DA1B12F7-7946-4350-B9A8-747BA9D09D44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5" l="1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" i="15"/>
  <c r="B3" i="15" l="1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" i="15"/>
  <c r="H21" i="15" l="1" a="1"/>
  <c r="H21" i="15" s="1"/>
  <c r="G21" i="15" a="1"/>
  <c r="G21" i="15" s="1"/>
  <c r="F21" i="15" a="1"/>
  <c r="F21" i="15" s="1"/>
  <c r="E21" i="15" a="1"/>
  <c r="E21" i="15" s="1"/>
  <c r="D21" i="15"/>
  <c r="J20" i="15" a="1"/>
  <c r="J20" i="15" s="1"/>
  <c r="H20" i="15" a="1"/>
  <c r="H20" i="15" s="1"/>
  <c r="I20" i="15" s="1" a="1"/>
  <c r="I20" i="15" s="1"/>
  <c r="F20" i="15" a="1"/>
  <c r="F20" i="15" s="1"/>
  <c r="G20" i="15" s="1" a="1"/>
  <c r="G20" i="15" s="1"/>
  <c r="E20" i="15" a="1"/>
  <c r="E20" i="15" s="1"/>
  <c r="D20" i="15"/>
  <c r="H19" i="15" a="1"/>
  <c r="H19" i="15" s="1"/>
  <c r="G19" i="15" a="1"/>
  <c r="G19" i="15" s="1"/>
  <c r="F19" i="15" a="1"/>
  <c r="F19" i="15" s="1"/>
  <c r="E19" i="15" a="1"/>
  <c r="E19" i="15" s="1"/>
  <c r="D19" i="15"/>
  <c r="H18" i="15" a="1"/>
  <c r="H18" i="15" s="1"/>
  <c r="G18" i="15" a="1"/>
  <c r="G18" i="15" s="1"/>
  <c r="F18" i="15" a="1"/>
  <c r="F18" i="15" s="1"/>
  <c r="E18" i="15" a="1"/>
  <c r="E18" i="15" s="1"/>
  <c r="D18" i="15"/>
  <c r="H17" i="15" a="1"/>
  <c r="H17" i="15" s="1"/>
  <c r="G17" i="15" a="1"/>
  <c r="G17" i="15" s="1"/>
  <c r="F17" i="15" a="1"/>
  <c r="F17" i="15" s="1"/>
  <c r="E17" i="15" a="1"/>
  <c r="E17" i="15" s="1"/>
  <c r="D17" i="15"/>
  <c r="H16" i="15" a="1"/>
  <c r="H16" i="15" s="1"/>
  <c r="G16" i="15" a="1"/>
  <c r="G16" i="15" s="1"/>
  <c r="F16" i="15" a="1"/>
  <c r="F16" i="15" s="1"/>
  <c r="E16" i="15" a="1"/>
  <c r="E16" i="15" s="1"/>
  <c r="D16" i="15"/>
  <c r="H15" i="15" a="1"/>
  <c r="H15" i="15" s="1"/>
  <c r="G15" i="15" a="1"/>
  <c r="G15" i="15" s="1"/>
  <c r="F15" i="15" a="1"/>
  <c r="F15" i="15" s="1"/>
  <c r="E15" i="15" a="1"/>
  <c r="E15" i="15" s="1"/>
  <c r="D15" i="15"/>
  <c r="H14" i="15" a="1"/>
  <c r="H14" i="15" s="1"/>
  <c r="F14" i="15" a="1"/>
  <c r="F14" i="15" s="1"/>
  <c r="G14" i="15" s="1" a="1"/>
  <c r="G14" i="15" s="1"/>
  <c r="E14" i="15" a="1"/>
  <c r="E14" i="15" s="1"/>
  <c r="D14" i="15"/>
  <c r="J14" i="15" s="1" a="1"/>
  <c r="J14" i="15" s="1"/>
  <c r="H13" i="15" a="1"/>
  <c r="H13" i="15" s="1"/>
  <c r="G13" i="15" a="1"/>
  <c r="G13" i="15" s="1"/>
  <c r="F13" i="15" a="1"/>
  <c r="F13" i="15" s="1"/>
  <c r="E13" i="15" a="1"/>
  <c r="E13" i="15" s="1"/>
  <c r="D13" i="15"/>
  <c r="J12" i="15" a="1"/>
  <c r="J12" i="15" s="1"/>
  <c r="H12" i="15" a="1"/>
  <c r="H12" i="15" s="1"/>
  <c r="I12" i="15" s="1" a="1"/>
  <c r="I12" i="15" s="1"/>
  <c r="F12" i="15" a="1"/>
  <c r="F12" i="15" s="1"/>
  <c r="G12" i="15" s="1" a="1"/>
  <c r="G12" i="15" s="1"/>
  <c r="E12" i="15" a="1"/>
  <c r="E12" i="15" s="1"/>
  <c r="D12" i="15"/>
  <c r="H11" i="15" a="1"/>
  <c r="H11" i="15" s="1"/>
  <c r="G11" i="15" a="1"/>
  <c r="G11" i="15" s="1"/>
  <c r="F11" i="15" a="1"/>
  <c r="F11" i="15" s="1"/>
  <c r="E11" i="15" a="1"/>
  <c r="E11" i="15" s="1"/>
  <c r="D11" i="15"/>
  <c r="H10" i="15" a="1"/>
  <c r="H10" i="15" s="1"/>
  <c r="G10" i="15" a="1"/>
  <c r="G10" i="15" s="1"/>
  <c r="F10" i="15" a="1"/>
  <c r="F10" i="15" s="1"/>
  <c r="E10" i="15" a="1"/>
  <c r="E10" i="15" s="1"/>
  <c r="D10" i="15"/>
  <c r="H9" i="15" a="1"/>
  <c r="H9" i="15" s="1"/>
  <c r="G9" i="15" a="1"/>
  <c r="G9" i="15" s="1"/>
  <c r="F9" i="15" a="1"/>
  <c r="F9" i="15" s="1"/>
  <c r="E9" i="15" a="1"/>
  <c r="E9" i="15" s="1"/>
  <c r="D9" i="15"/>
  <c r="H8" i="15" a="1"/>
  <c r="H8" i="15" s="1"/>
  <c r="F8" i="15" a="1"/>
  <c r="F8" i="15" s="1"/>
  <c r="G8" i="15" s="1" a="1"/>
  <c r="G8" i="15" s="1"/>
  <c r="E8" i="15" a="1"/>
  <c r="E8" i="15" s="1"/>
  <c r="D8" i="15"/>
  <c r="J8" i="15" s="1" a="1"/>
  <c r="J8" i="15" s="1"/>
  <c r="H7" i="15" a="1"/>
  <c r="H7" i="15" s="1"/>
  <c r="G7" i="15" a="1"/>
  <c r="G7" i="15" s="1"/>
  <c r="F7" i="15" a="1"/>
  <c r="F7" i="15" s="1"/>
  <c r="E7" i="15" a="1"/>
  <c r="E7" i="15" s="1"/>
  <c r="D7" i="15"/>
  <c r="H6" i="15" a="1"/>
  <c r="H6" i="15" s="1"/>
  <c r="G6" i="15" a="1"/>
  <c r="G6" i="15" s="1"/>
  <c r="F6" i="15" a="1"/>
  <c r="F6" i="15" s="1"/>
  <c r="E6" i="15" a="1"/>
  <c r="E6" i="15" s="1"/>
  <c r="D6" i="15"/>
  <c r="H5" i="15" a="1"/>
  <c r="H5" i="15" s="1"/>
  <c r="F5" i="15" a="1"/>
  <c r="F5" i="15" s="1"/>
  <c r="G5" i="15" s="1" a="1"/>
  <c r="G5" i="15" s="1"/>
  <c r="E5" i="15" a="1"/>
  <c r="E5" i="15" s="1"/>
  <c r="D5" i="15"/>
  <c r="J5" i="15" s="1" a="1"/>
  <c r="J5" i="15" s="1"/>
  <c r="H4" i="15" a="1"/>
  <c r="H4" i="15" s="1"/>
  <c r="G4" i="15" a="1"/>
  <c r="G4" i="15" s="1"/>
  <c r="F4" i="15" a="1"/>
  <c r="F4" i="15" s="1"/>
  <c r="E4" i="15" a="1"/>
  <c r="E4" i="15" s="1"/>
  <c r="D4" i="15"/>
  <c r="H3" i="15" a="1"/>
  <c r="H3" i="15" s="1"/>
  <c r="G3" i="15" a="1"/>
  <c r="G3" i="15" s="1"/>
  <c r="F3" i="15" a="1"/>
  <c r="F3" i="15" s="1"/>
  <c r="E3" i="15" a="1"/>
  <c r="E3" i="15" s="1"/>
  <c r="D3" i="15"/>
  <c r="H2" i="15" a="1"/>
  <c r="H2" i="15" s="1"/>
  <c r="F2" i="15" a="1"/>
  <c r="F2" i="15" s="1"/>
  <c r="G2" i="15" s="1" a="1"/>
  <c r="G2" i="15" s="1"/>
  <c r="E2" i="15" a="1"/>
  <c r="E2" i="15" s="1"/>
  <c r="D2" i="15"/>
  <c r="J2" i="15" s="1" a="1"/>
  <c r="J2" i="15" s="1"/>
  <c r="C21" i="15"/>
  <c r="M21" i="15" s="1"/>
  <c r="C20" i="15"/>
  <c r="M20" i="15" s="1"/>
  <c r="C19" i="15"/>
  <c r="M19" i="15" s="1"/>
  <c r="C18" i="15"/>
  <c r="M18" i="15" s="1"/>
  <c r="C17" i="15"/>
  <c r="M17" i="15" s="1"/>
  <c r="C16" i="15"/>
  <c r="L16" i="15" s="1"/>
  <c r="C15" i="15"/>
  <c r="M15" i="15" s="1"/>
  <c r="C14" i="15"/>
  <c r="M14" i="15" s="1"/>
  <c r="C13" i="15"/>
  <c r="M13" i="15" s="1"/>
  <c r="C12" i="15"/>
  <c r="C11" i="15"/>
  <c r="M11" i="15" s="1"/>
  <c r="C10" i="15"/>
  <c r="M10" i="15" s="1"/>
  <c r="C9" i="15"/>
  <c r="M9" i="15" s="1"/>
  <c r="C8" i="15"/>
  <c r="M8" i="15" s="1"/>
  <c r="C7" i="15"/>
  <c r="M7" i="15" s="1"/>
  <c r="M6" i="15"/>
  <c r="C6" i="15"/>
  <c r="L6" i="15" s="1"/>
  <c r="C5" i="15"/>
  <c r="M5" i="15" s="1"/>
  <c r="C4" i="15"/>
  <c r="C3" i="15"/>
  <c r="M3" i="15" s="1"/>
  <c r="C2" i="15"/>
  <c r="L2" i="15" s="1"/>
  <c r="M2" i="15" l="1"/>
  <c r="I14" i="15" a="1"/>
  <c r="I14" i="15" s="1"/>
  <c r="I5" i="15" a="1"/>
  <c r="I5" i="15" s="1"/>
  <c r="I8" i="15" a="1"/>
  <c r="I8" i="15" s="1"/>
  <c r="L9" i="15"/>
  <c r="I2" i="15" a="1"/>
  <c r="I2" i="15" s="1"/>
  <c r="I13" i="15" a="1"/>
  <c r="I13" i="15" s="1"/>
  <c r="J13" i="15" s="1" a="1"/>
  <c r="J13" i="15" s="1"/>
  <c r="J17" i="15" a="1"/>
  <c r="J17" i="15" s="1"/>
  <c r="I17" i="15" a="1"/>
  <c r="I17" i="15" s="1"/>
  <c r="I4" i="15" a="1"/>
  <c r="I4" i="15" s="1"/>
  <c r="J4" i="15" a="1"/>
  <c r="J4" i="15" s="1"/>
  <c r="I16" i="15" a="1"/>
  <c r="I16" i="15" s="1"/>
  <c r="J16" i="15" a="1"/>
  <c r="J16" i="15" s="1"/>
  <c r="J9" i="15" a="1"/>
  <c r="J9" i="15" s="1"/>
  <c r="I9" i="15" a="1"/>
  <c r="I9" i="15" s="1"/>
  <c r="J15" i="15" a="1"/>
  <c r="J15" i="15" s="1"/>
  <c r="I15" i="15" a="1"/>
  <c r="I15" i="15" s="1"/>
  <c r="I19" i="15" a="1"/>
  <c r="I19" i="15" s="1"/>
  <c r="J19" i="15" s="1" a="1"/>
  <c r="J19" i="15" s="1"/>
  <c r="J21" i="15" a="1"/>
  <c r="J21" i="15" s="1"/>
  <c r="I3" i="15" a="1"/>
  <c r="I3" i="15" s="1"/>
  <c r="J3" i="15" s="1" a="1"/>
  <c r="J3" i="15" s="1"/>
  <c r="I7" i="15" a="1"/>
  <c r="I7" i="15" s="1"/>
  <c r="J7" i="15" s="1" a="1"/>
  <c r="J7" i="15" s="1"/>
  <c r="I11" i="15" a="1"/>
  <c r="I11" i="15" s="1"/>
  <c r="J11" i="15" s="1" a="1"/>
  <c r="J11" i="15" s="1"/>
  <c r="J6" i="15" a="1"/>
  <c r="J6" i="15" s="1"/>
  <c r="I6" i="15" a="1"/>
  <c r="I6" i="15" s="1"/>
  <c r="J10" i="15" a="1"/>
  <c r="J10" i="15" s="1"/>
  <c r="I10" i="15" a="1"/>
  <c r="I10" i="15" s="1"/>
  <c r="J18" i="15" a="1"/>
  <c r="J18" i="15" s="1"/>
  <c r="I18" i="15" a="1"/>
  <c r="I18" i="15" s="1"/>
  <c r="L4" i="15"/>
  <c r="I21" i="15" a="1"/>
  <c r="I21" i="15" s="1"/>
  <c r="L12" i="15"/>
  <c r="L8" i="15"/>
  <c r="L14" i="15"/>
  <c r="M4" i="15"/>
  <c r="M16" i="15"/>
  <c r="M12" i="15"/>
  <c r="L7" i="15"/>
  <c r="L15" i="15"/>
  <c r="L17" i="15"/>
  <c r="L10" i="15"/>
  <c r="L18" i="15"/>
  <c r="L3" i="15"/>
  <c r="L11" i="15"/>
  <c r="L19" i="15"/>
  <c r="L20" i="15"/>
  <c r="L5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45" i="10"/>
  <c r="U46" i="10"/>
  <c r="U47" i="10"/>
  <c r="U48" i="10"/>
  <c r="U49" i="10"/>
  <c r="U50" i="10"/>
  <c r="U51" i="10"/>
  <c r="U52" i="10"/>
  <c r="U53" i="10"/>
  <c r="T54" i="10"/>
  <c r="U54" i="10"/>
  <c r="T55" i="10"/>
  <c r="U55" i="10"/>
  <c r="T56" i="10"/>
  <c r="U56" i="10"/>
  <c r="T57" i="10"/>
  <c r="U57" i="10"/>
  <c r="R58" i="10"/>
  <c r="S58" i="10"/>
  <c r="T58" i="10"/>
  <c r="U58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S6" i="10" s="1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P7" i="10" s="1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R10" i="10" s="1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S11" i="10" s="1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Q15" i="10" s="1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P16" i="10" s="1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P17" i="10" s="1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P18" i="10" s="1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U21" i="10" s="1"/>
  <c r="D20" i="9"/>
  <c r="E20" i="9"/>
  <c r="F20" i="9"/>
  <c r="G20" i="9"/>
  <c r="H20" i="9"/>
  <c r="I20" i="9"/>
  <c r="J20" i="9"/>
  <c r="K20" i="9"/>
  <c r="L20" i="9"/>
  <c r="M20" i="9"/>
  <c r="N20" i="9"/>
  <c r="O20" i="9"/>
  <c r="G21" i="10" s="1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3" i="10" s="1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Q24" i="10" s="1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U29" i="10" s="1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3" i="10" s="1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U42" i="10" s="1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R3" i="10" s="1"/>
  <c r="S2" i="9"/>
  <c r="T2" i="9"/>
  <c r="U2" i="9"/>
  <c r="B2" i="9"/>
  <c r="G2" i="10"/>
  <c r="N3" i="10" l="1"/>
  <c r="I4" i="10"/>
  <c r="F57" i="10"/>
  <c r="F55" i="10"/>
  <c r="F53" i="10"/>
  <c r="F51" i="10"/>
  <c r="F49" i="10"/>
  <c r="F47" i="10"/>
  <c r="O46" i="10"/>
  <c r="O44" i="10"/>
  <c r="O42" i="10"/>
  <c r="C41" i="10"/>
  <c r="O40" i="10"/>
  <c r="P38" i="10"/>
  <c r="F35" i="10"/>
  <c r="F33" i="10"/>
  <c r="F31" i="10"/>
  <c r="F29" i="10"/>
  <c r="M28" i="10"/>
  <c r="R51" i="10"/>
  <c r="R49" i="10"/>
  <c r="R47" i="10"/>
  <c r="F27" i="10"/>
  <c r="N26" i="10"/>
  <c r="N24" i="10"/>
  <c r="P22" i="10"/>
  <c r="R18" i="10"/>
  <c r="S14" i="10"/>
  <c r="S12" i="10"/>
  <c r="K12" i="10"/>
  <c r="K10" i="10"/>
  <c r="K8" i="10"/>
  <c r="L6" i="10"/>
  <c r="M4" i="10"/>
  <c r="I9" i="10"/>
  <c r="Q4" i="10"/>
  <c r="I58" i="10"/>
  <c r="I46" i="10"/>
  <c r="I50" i="10"/>
  <c r="I44" i="10"/>
  <c r="I54" i="10"/>
  <c r="I52" i="10"/>
  <c r="I48" i="10"/>
  <c r="R40" i="10"/>
  <c r="R38" i="10"/>
  <c r="N37" i="10"/>
  <c r="R36" i="10"/>
  <c r="R34" i="10"/>
  <c r="O33" i="10"/>
  <c r="O32" i="10"/>
  <c r="O30" i="10"/>
  <c r="K30" i="10"/>
  <c r="P29" i="10"/>
  <c r="Q27" i="10"/>
  <c r="L26" i="10"/>
  <c r="Q25" i="10"/>
  <c r="Q20" i="10"/>
  <c r="N18" i="10"/>
  <c r="N16" i="10"/>
  <c r="O54" i="10"/>
  <c r="O50" i="10"/>
  <c r="I56" i="10"/>
  <c r="Q3" i="10"/>
  <c r="O57" i="10"/>
  <c r="O52" i="10"/>
  <c r="O48" i="10"/>
  <c r="R44" i="10"/>
  <c r="R42" i="10"/>
  <c r="N58" i="10"/>
  <c r="R52" i="10"/>
  <c r="R50" i="10"/>
  <c r="R48" i="10"/>
  <c r="P56" i="10"/>
  <c r="P53" i="10"/>
  <c r="P49" i="10"/>
  <c r="P47" i="10"/>
  <c r="P45" i="10"/>
  <c r="K55" i="10"/>
  <c r="P55" i="10"/>
  <c r="P51" i="10"/>
  <c r="P43" i="10"/>
  <c r="L3" i="10"/>
  <c r="G58" i="10"/>
  <c r="G54" i="10"/>
  <c r="G50" i="10"/>
  <c r="G48" i="10"/>
  <c r="G46" i="10"/>
  <c r="F38" i="10"/>
  <c r="S37" i="10"/>
  <c r="G36" i="10"/>
  <c r="S35" i="10"/>
  <c r="G34" i="10"/>
  <c r="G32" i="10"/>
  <c r="G30" i="10"/>
  <c r="L29" i="10"/>
  <c r="G28" i="10"/>
  <c r="M27" i="10"/>
  <c r="G26" i="10"/>
  <c r="M25" i="10"/>
  <c r="E22" i="10"/>
  <c r="F20" i="10"/>
  <c r="F18" i="10"/>
  <c r="F16" i="10"/>
  <c r="F14" i="10"/>
  <c r="L11" i="10"/>
  <c r="G56" i="10"/>
  <c r="G52" i="10"/>
  <c r="Q35" i="10"/>
  <c r="R33" i="10"/>
  <c r="R31" i="10"/>
  <c r="K57" i="10"/>
  <c r="P41" i="10"/>
  <c r="P36" i="10"/>
  <c r="P34" i="10"/>
  <c r="Q32" i="10"/>
  <c r="P31" i="10"/>
  <c r="Q30" i="10"/>
  <c r="T15" i="10"/>
  <c r="T13" i="10"/>
  <c r="T11" i="10"/>
  <c r="E4" i="10"/>
  <c r="D40" i="10"/>
  <c r="H25" i="10"/>
  <c r="U18" i="10"/>
  <c r="U16" i="10"/>
  <c r="R14" i="10"/>
  <c r="U14" i="10"/>
  <c r="U12" i="10"/>
  <c r="U10" i="10"/>
  <c r="K13" i="10"/>
  <c r="L9" i="10"/>
  <c r="L7" i="10"/>
  <c r="K53" i="10"/>
  <c r="K51" i="10"/>
  <c r="R5" i="10"/>
  <c r="I27" i="10"/>
  <c r="P23" i="10"/>
  <c r="Q21" i="10"/>
  <c r="K21" i="10"/>
  <c r="K19" i="10"/>
  <c r="K17" i="10"/>
  <c r="K15" i="10"/>
  <c r="R9" i="10"/>
  <c r="O7" i="10"/>
  <c r="P5" i="10"/>
  <c r="N5" i="10"/>
  <c r="E37" i="10"/>
  <c r="J36" i="10"/>
  <c r="R46" i="10"/>
  <c r="C36" i="10"/>
  <c r="N36" i="10"/>
  <c r="E35" i="10"/>
  <c r="C34" i="10"/>
  <c r="N34" i="10"/>
  <c r="E33" i="10"/>
  <c r="C32" i="10"/>
  <c r="S32" i="10"/>
  <c r="E31" i="10"/>
  <c r="C30" i="10"/>
  <c r="S30" i="10"/>
  <c r="E29" i="10"/>
  <c r="C28" i="10"/>
  <c r="E27" i="10"/>
  <c r="C26" i="10"/>
  <c r="F25" i="10"/>
  <c r="C24" i="10"/>
  <c r="F23" i="10"/>
  <c r="I23" i="10"/>
  <c r="C22" i="10"/>
  <c r="F21" i="10"/>
  <c r="C20" i="10"/>
  <c r="C18" i="10"/>
  <c r="C16" i="10"/>
  <c r="C14" i="10"/>
  <c r="F13" i="10"/>
  <c r="C12" i="10"/>
  <c r="N12" i="10"/>
  <c r="F11" i="10"/>
  <c r="C10" i="10"/>
  <c r="F9" i="10"/>
  <c r="C8" i="10"/>
  <c r="F7" i="10"/>
  <c r="M34" i="10"/>
  <c r="N32" i="10"/>
  <c r="J29" i="10"/>
  <c r="K25" i="10"/>
  <c r="N30" i="10"/>
  <c r="S28" i="10"/>
  <c r="K27" i="10"/>
  <c r="S26" i="10"/>
  <c r="P26" i="10"/>
  <c r="P24" i="10"/>
  <c r="M18" i="10"/>
  <c r="M16" i="10"/>
  <c r="N14" i="10"/>
  <c r="J11" i="10"/>
  <c r="P10" i="10"/>
  <c r="J9" i="10"/>
  <c r="J7" i="10"/>
  <c r="H3" i="10"/>
  <c r="O56" i="10"/>
  <c r="J35" i="10"/>
  <c r="J33" i="10"/>
  <c r="J31" i="10"/>
  <c r="N29" i="10"/>
  <c r="Q28" i="10"/>
  <c r="L27" i="10"/>
  <c r="H27" i="10"/>
  <c r="Q26" i="10"/>
  <c r="L25" i="10"/>
  <c r="R24" i="10"/>
  <c r="S22" i="10"/>
  <c r="M21" i="10"/>
  <c r="S20" i="10"/>
  <c r="E20" i="10"/>
  <c r="J19" i="10"/>
  <c r="T18" i="10"/>
  <c r="E18" i="10"/>
  <c r="J17" i="10"/>
  <c r="E16" i="10"/>
  <c r="O15" i="10"/>
  <c r="J15" i="10"/>
  <c r="E14" i="10"/>
  <c r="P13" i="10"/>
  <c r="J13" i="10"/>
  <c r="R11" i="10"/>
  <c r="T10" i="10"/>
  <c r="Q9" i="10"/>
  <c r="T8" i="10"/>
  <c r="S3" i="10"/>
  <c r="E58" i="10"/>
  <c r="C57" i="10"/>
  <c r="E56" i="10"/>
  <c r="C55" i="10"/>
  <c r="E54" i="10"/>
  <c r="M49" i="10"/>
  <c r="N47" i="10"/>
  <c r="E46" i="10"/>
  <c r="C45" i="10"/>
  <c r="F44" i="10"/>
  <c r="N43" i="10"/>
  <c r="F40" i="10"/>
  <c r="C39" i="10"/>
  <c r="C37" i="10"/>
  <c r="E36" i="10"/>
  <c r="C35" i="10"/>
  <c r="E34" i="10"/>
  <c r="C33" i="10"/>
  <c r="M33" i="10"/>
  <c r="E32" i="10"/>
  <c r="C31" i="10"/>
  <c r="L31" i="10"/>
  <c r="E30" i="10"/>
  <c r="C29" i="10"/>
  <c r="E28" i="10"/>
  <c r="C27" i="10"/>
  <c r="E26" i="10"/>
  <c r="F24" i="10"/>
  <c r="C23" i="10"/>
  <c r="N23" i="10"/>
  <c r="G22" i="10"/>
  <c r="C21" i="10"/>
  <c r="O21" i="10"/>
  <c r="C19" i="10"/>
  <c r="P19" i="10"/>
  <c r="C17" i="10"/>
  <c r="Q17" i="10"/>
  <c r="C15" i="10"/>
  <c r="R15" i="10"/>
  <c r="C13" i="10"/>
  <c r="R13" i="10"/>
  <c r="F12" i="10"/>
  <c r="C11" i="10"/>
  <c r="F10" i="10"/>
  <c r="C9" i="10"/>
  <c r="M9" i="10"/>
  <c r="F8" i="10"/>
  <c r="C7" i="10"/>
  <c r="M7" i="10"/>
  <c r="F6" i="10"/>
  <c r="C5" i="10"/>
  <c r="L5" i="10"/>
  <c r="F4" i="10"/>
  <c r="D3" i="10"/>
  <c r="M57" i="10"/>
  <c r="M55" i="10"/>
  <c r="C53" i="10"/>
  <c r="M53" i="10"/>
  <c r="E52" i="10"/>
  <c r="C51" i="10"/>
  <c r="M51" i="10"/>
  <c r="E50" i="10"/>
  <c r="C49" i="10"/>
  <c r="E48" i="10"/>
  <c r="C47" i="10"/>
  <c r="N45" i="10"/>
  <c r="C43" i="10"/>
  <c r="F42" i="10"/>
  <c r="N41" i="10"/>
  <c r="N39" i="10"/>
  <c r="M46" i="10"/>
  <c r="M44" i="10"/>
  <c r="M42" i="10"/>
  <c r="H41" i="10"/>
  <c r="M40" i="10"/>
  <c r="L39" i="10"/>
  <c r="H39" i="10"/>
  <c r="M38" i="10"/>
  <c r="H37" i="10"/>
  <c r="M35" i="10"/>
  <c r="H35" i="10"/>
  <c r="H33" i="10"/>
  <c r="N31" i="10"/>
  <c r="H31" i="10"/>
  <c r="J30" i="10"/>
  <c r="S29" i="10"/>
  <c r="H29" i="10"/>
  <c r="K28" i="10"/>
  <c r="S27" i="10"/>
  <c r="P27" i="10"/>
  <c r="K26" i="10"/>
  <c r="P25" i="10"/>
  <c r="I21" i="10"/>
  <c r="M19" i="10"/>
  <c r="H19" i="10"/>
  <c r="M17" i="10"/>
  <c r="H17" i="10"/>
  <c r="M15" i="10"/>
  <c r="H15" i="10"/>
  <c r="N13" i="10"/>
  <c r="L13" i="10"/>
  <c r="H13" i="10"/>
  <c r="J12" i="10"/>
  <c r="P11" i="10"/>
  <c r="H11" i="10"/>
  <c r="J10" i="10"/>
  <c r="H9" i="10"/>
  <c r="J8" i="10"/>
  <c r="R7" i="10"/>
  <c r="H7" i="10"/>
  <c r="J6" i="10"/>
  <c r="J4" i="10"/>
  <c r="J34" i="10"/>
  <c r="J32" i="10"/>
  <c r="O28" i="10"/>
  <c r="C25" i="10"/>
  <c r="K24" i="10"/>
  <c r="R23" i="10"/>
  <c r="M22" i="10"/>
  <c r="I22" i="10"/>
  <c r="S21" i="10"/>
  <c r="M20" i="10"/>
  <c r="J20" i="10"/>
  <c r="T19" i="10"/>
  <c r="E19" i="10"/>
  <c r="J18" i="10"/>
  <c r="T17" i="10"/>
  <c r="E17" i="10"/>
  <c r="S16" i="10"/>
  <c r="J16" i="10"/>
  <c r="E15" i="10"/>
  <c r="P14" i="10"/>
  <c r="J14" i="10"/>
  <c r="Q12" i="10"/>
  <c r="Q10" i="10"/>
  <c r="T9" i="10"/>
  <c r="Q8" i="10"/>
  <c r="O8" i="10"/>
  <c r="T7" i="10"/>
  <c r="O6" i="10"/>
  <c r="T5" i="10"/>
  <c r="O4" i="10"/>
  <c r="R4" i="10"/>
  <c r="D58" i="10"/>
  <c r="I57" i="10"/>
  <c r="D56" i="10"/>
  <c r="I55" i="10"/>
  <c r="D54" i="10"/>
  <c r="I53" i="10"/>
  <c r="D52" i="10"/>
  <c r="I51" i="10"/>
  <c r="D50" i="10"/>
  <c r="I49" i="10"/>
  <c r="D48" i="10"/>
  <c r="I47" i="10"/>
  <c r="D46" i="10"/>
  <c r="I45" i="10"/>
  <c r="E44" i="10"/>
  <c r="I43" i="10"/>
  <c r="E42" i="10"/>
  <c r="I41" i="10"/>
  <c r="E40" i="10"/>
  <c r="I39" i="10"/>
  <c r="D38" i="10"/>
  <c r="I37" i="10"/>
  <c r="L36" i="10"/>
  <c r="I33" i="10"/>
  <c r="I31" i="10"/>
  <c r="I29" i="10"/>
  <c r="I13" i="10"/>
  <c r="I5" i="10"/>
  <c r="M56" i="10"/>
  <c r="M52" i="10"/>
  <c r="N46" i="10"/>
  <c r="N44" i="10"/>
  <c r="N42" i="10"/>
  <c r="N40" i="10"/>
  <c r="L32" i="10"/>
  <c r="L28" i="10"/>
  <c r="M24" i="10"/>
  <c r="M10" i="10"/>
  <c r="M8" i="10"/>
  <c r="G7" i="10"/>
  <c r="C6" i="10"/>
  <c r="F5" i="10"/>
  <c r="C4" i="10"/>
  <c r="L4" i="10"/>
  <c r="C3" i="10"/>
  <c r="M54" i="10"/>
  <c r="M50" i="10"/>
  <c r="M48" i="10"/>
  <c r="Q48" i="10"/>
  <c r="Q46" i="10"/>
  <c r="L14" i="10"/>
  <c r="L12" i="10"/>
  <c r="N10" i="10"/>
  <c r="N8" i="10"/>
  <c r="N6" i="10"/>
  <c r="J5" i="10"/>
  <c r="K3" i="10"/>
  <c r="O58" i="10"/>
  <c r="F58" i="10"/>
  <c r="P57" i="10"/>
  <c r="O55" i="10"/>
  <c r="O53" i="10"/>
  <c r="O51" i="10"/>
  <c r="P50" i="10"/>
  <c r="O49" i="10"/>
  <c r="D44" i="10"/>
  <c r="D42" i="10"/>
  <c r="R41" i="10"/>
  <c r="R39" i="10"/>
  <c r="N38" i="10"/>
  <c r="R37" i="10"/>
  <c r="O36" i="10"/>
  <c r="O34" i="10"/>
  <c r="P32" i="10"/>
  <c r="O31" i="10"/>
  <c r="K29" i="10"/>
  <c r="G23" i="10"/>
  <c r="T6" i="10"/>
  <c r="O5" i="10"/>
  <c r="T4" i="10"/>
  <c r="T3" i="10"/>
  <c r="D57" i="10"/>
  <c r="D55" i="10"/>
  <c r="D53" i="10"/>
  <c r="D51" i="10"/>
  <c r="K49" i="10"/>
  <c r="D49" i="10"/>
  <c r="K47" i="10"/>
  <c r="D47" i="10"/>
  <c r="R45" i="10"/>
  <c r="K45" i="10"/>
  <c r="D45" i="10"/>
  <c r="S43" i="10"/>
  <c r="K43" i="10"/>
  <c r="E43" i="10"/>
  <c r="I42" i="10"/>
  <c r="S41" i="10"/>
  <c r="K41" i="10"/>
  <c r="E41" i="10"/>
  <c r="I40" i="10"/>
  <c r="S39" i="10"/>
  <c r="K39" i="10"/>
  <c r="E39" i="10"/>
  <c r="I38" i="10"/>
  <c r="L37" i="10"/>
  <c r="D37" i="10"/>
  <c r="I34" i="10"/>
  <c r="R29" i="10"/>
  <c r="R27" i="10"/>
  <c r="E25" i="10"/>
  <c r="Q23" i="10"/>
  <c r="S17" i="10"/>
  <c r="O13" i="10"/>
  <c r="G44" i="10"/>
  <c r="G42" i="10"/>
  <c r="D41" i="10"/>
  <c r="G40" i="10"/>
  <c r="G38" i="10"/>
  <c r="O37" i="10"/>
  <c r="N35" i="10"/>
  <c r="S33" i="10"/>
  <c r="S31" i="10"/>
  <c r="T29" i="10"/>
  <c r="D25" i="10"/>
  <c r="H24" i="10"/>
  <c r="G20" i="10"/>
  <c r="U19" i="10"/>
  <c r="G18" i="10"/>
  <c r="U17" i="10"/>
  <c r="G16" i="10"/>
  <c r="U15" i="10"/>
  <c r="G14" i="10"/>
  <c r="U13" i="10"/>
  <c r="G12" i="10"/>
  <c r="U11" i="10"/>
  <c r="U9" i="10"/>
  <c r="U7" i="10"/>
  <c r="U5" i="10"/>
  <c r="Q53" i="10"/>
  <c r="Q47" i="10"/>
  <c r="R57" i="10"/>
  <c r="S57" i="10"/>
  <c r="T41" i="10"/>
  <c r="U41" i="10"/>
  <c r="G10" i="10"/>
  <c r="G8" i="10"/>
  <c r="G6" i="10"/>
  <c r="G4" i="10"/>
  <c r="J3" i="10"/>
  <c r="P3" i="10"/>
  <c r="L58" i="10"/>
  <c r="Q57" i="10"/>
  <c r="N57" i="10"/>
  <c r="H57" i="10"/>
  <c r="L56" i="10"/>
  <c r="Q55" i="10"/>
  <c r="N55" i="10"/>
  <c r="H55" i="10"/>
  <c r="L54" i="10"/>
  <c r="R53" i="10"/>
  <c r="N53" i="10"/>
  <c r="H53" i="10"/>
  <c r="L52" i="10"/>
  <c r="Q51" i="10"/>
  <c r="N51" i="10"/>
  <c r="H51" i="10"/>
  <c r="L50" i="10"/>
  <c r="Q49" i="10"/>
  <c r="N49" i="10"/>
  <c r="H49" i="10"/>
  <c r="L48" i="10"/>
  <c r="L47" i="10"/>
  <c r="H47" i="10"/>
  <c r="Q45" i="10"/>
  <c r="L45" i="10"/>
  <c r="H45" i="10"/>
  <c r="R43" i="10"/>
  <c r="L43" i="10"/>
  <c r="H43" i="10"/>
  <c r="Q41" i="10"/>
  <c r="L41" i="10"/>
  <c r="Q39" i="10"/>
  <c r="Q37" i="10"/>
  <c r="M37" i="10"/>
  <c r="K36" i="10"/>
  <c r="K34" i="10"/>
  <c r="N33" i="10"/>
  <c r="N22" i="10"/>
  <c r="S51" i="10"/>
  <c r="T51" i="10"/>
  <c r="S47" i="10"/>
  <c r="T47" i="10"/>
  <c r="T43" i="10"/>
  <c r="U43" i="10"/>
  <c r="T25" i="10"/>
  <c r="U25" i="10"/>
  <c r="J54" i="10"/>
  <c r="J44" i="10"/>
  <c r="D43" i="10"/>
  <c r="J42" i="10"/>
  <c r="J40" i="10"/>
  <c r="O39" i="10"/>
  <c r="D39" i="10"/>
  <c r="J38" i="10"/>
  <c r="O35" i="10"/>
  <c r="H28" i="10"/>
  <c r="H26" i="10"/>
  <c r="G24" i="10"/>
  <c r="D23" i="10"/>
  <c r="D21" i="10"/>
  <c r="T21" i="10"/>
  <c r="T37" i="10"/>
  <c r="U37" i="10"/>
  <c r="U39" i="10"/>
  <c r="T39" i="10"/>
  <c r="J46" i="10"/>
  <c r="R56" i="10"/>
  <c r="S56" i="10"/>
  <c r="R54" i="10"/>
  <c r="S54" i="10"/>
  <c r="K54" i="10"/>
  <c r="S52" i="10"/>
  <c r="T52" i="10"/>
  <c r="K52" i="10"/>
  <c r="T50" i="10"/>
  <c r="S50" i="10"/>
  <c r="K50" i="10"/>
  <c r="T48" i="10"/>
  <c r="S48" i="10"/>
  <c r="K48" i="10"/>
  <c r="S46" i="10"/>
  <c r="T46" i="10"/>
  <c r="K46" i="10"/>
  <c r="S44" i="10"/>
  <c r="K44" i="10"/>
  <c r="S42" i="10"/>
  <c r="K42" i="10"/>
  <c r="S40" i="10"/>
  <c r="K40" i="10"/>
  <c r="S38" i="10"/>
  <c r="K38" i="10"/>
  <c r="T36" i="10"/>
  <c r="U36" i="10"/>
  <c r="T49" i="10"/>
  <c r="S49" i="10"/>
  <c r="T27" i="10"/>
  <c r="U27" i="10"/>
  <c r="J58" i="10"/>
  <c r="J52" i="10"/>
  <c r="J50" i="10"/>
  <c r="E3" i="10"/>
  <c r="K56" i="10"/>
  <c r="C58" i="10"/>
  <c r="G57" i="10"/>
  <c r="E55" i="10"/>
  <c r="C54" i="10"/>
  <c r="E53" i="10"/>
  <c r="G53" i="10"/>
  <c r="C52" i="10"/>
  <c r="E51" i="10"/>
  <c r="G51" i="10"/>
  <c r="C50" i="10"/>
  <c r="E49" i="10"/>
  <c r="G49" i="10"/>
  <c r="C48" i="10"/>
  <c r="E47" i="10"/>
  <c r="G47" i="10"/>
  <c r="C46" i="10"/>
  <c r="F45" i="10"/>
  <c r="G45" i="10"/>
  <c r="C44" i="10"/>
  <c r="T44" i="10"/>
  <c r="U44" i="10"/>
  <c r="F43" i="10"/>
  <c r="G43" i="10"/>
  <c r="C42" i="10"/>
  <c r="T42" i="10"/>
  <c r="F41" i="10"/>
  <c r="G41" i="10"/>
  <c r="T40" i="10"/>
  <c r="U40" i="10"/>
  <c r="F39" i="10"/>
  <c r="G39" i="10"/>
  <c r="C38" i="10"/>
  <c r="O38" i="10"/>
  <c r="T38" i="10"/>
  <c r="U38" i="10"/>
  <c r="F37" i="10"/>
  <c r="G37" i="10"/>
  <c r="S36" i="10"/>
  <c r="G35" i="10"/>
  <c r="S34" i="10"/>
  <c r="L30" i="10"/>
  <c r="R55" i="10"/>
  <c r="S55" i="10"/>
  <c r="U3" i="10"/>
  <c r="U23" i="10"/>
  <c r="T23" i="10"/>
  <c r="Q58" i="10"/>
  <c r="P58" i="10"/>
  <c r="J48" i="10"/>
  <c r="E45" i="10"/>
  <c r="O3" i="10"/>
  <c r="K58" i="10"/>
  <c r="M3" i="10"/>
  <c r="E57" i="10"/>
  <c r="C56" i="10"/>
  <c r="G55" i="10"/>
  <c r="F3" i="10"/>
  <c r="G3" i="10"/>
  <c r="M58" i="10"/>
  <c r="H58" i="10"/>
  <c r="L57" i="10"/>
  <c r="Q56" i="10"/>
  <c r="N56" i="10"/>
  <c r="H56" i="10"/>
  <c r="L55" i="10"/>
  <c r="Q54" i="10"/>
  <c r="N54" i="10"/>
  <c r="H54" i="10"/>
  <c r="L53" i="10"/>
  <c r="Q52" i="10"/>
  <c r="N52" i="10"/>
  <c r="H52" i="10"/>
  <c r="L51" i="10"/>
  <c r="Q50" i="10"/>
  <c r="N50" i="10"/>
  <c r="H50" i="10"/>
  <c r="L49" i="10"/>
  <c r="N48" i="10"/>
  <c r="H48" i="10"/>
  <c r="M47" i="10"/>
  <c r="L46" i="10"/>
  <c r="H46" i="10"/>
  <c r="M45" i="10"/>
  <c r="Q44" i="10"/>
  <c r="L44" i="10"/>
  <c r="H44" i="10"/>
  <c r="M43" i="10"/>
  <c r="Q42" i="10"/>
  <c r="L42" i="10"/>
  <c r="H42" i="10"/>
  <c r="M41" i="10"/>
  <c r="Q40" i="10"/>
  <c r="L40" i="10"/>
  <c r="H40" i="10"/>
  <c r="M39" i="10"/>
  <c r="Q38" i="10"/>
  <c r="L38" i="10"/>
  <c r="H38" i="10"/>
  <c r="K37" i="10"/>
  <c r="Q36" i="10"/>
  <c r="M36" i="10"/>
  <c r="H36" i="10"/>
  <c r="K35" i="10"/>
  <c r="Q34" i="10"/>
  <c r="J22" i="10"/>
  <c r="H12" i="10"/>
  <c r="S53" i="10"/>
  <c r="T53" i="10"/>
  <c r="S45" i="10"/>
  <c r="T45" i="10"/>
  <c r="J56" i="10"/>
  <c r="I3" i="10"/>
  <c r="J57" i="10"/>
  <c r="F56" i="10"/>
  <c r="J55" i="10"/>
  <c r="P54" i="10"/>
  <c r="F54" i="10"/>
  <c r="J53" i="10"/>
  <c r="P52" i="10"/>
  <c r="F52" i="10"/>
  <c r="J51" i="10"/>
  <c r="F50" i="10"/>
  <c r="J49" i="10"/>
  <c r="P48" i="10"/>
  <c r="F48" i="10"/>
  <c r="O47" i="10"/>
  <c r="J47" i="10"/>
  <c r="P46" i="10"/>
  <c r="F46" i="10"/>
  <c r="O45" i="10"/>
  <c r="J45" i="10"/>
  <c r="P44" i="10"/>
  <c r="O43" i="10"/>
  <c r="Q43" i="10"/>
  <c r="J43" i="10"/>
  <c r="P42" i="10"/>
  <c r="O41" i="10"/>
  <c r="J41" i="10"/>
  <c r="P40" i="10"/>
  <c r="C40" i="10"/>
  <c r="P39" i="10"/>
  <c r="J39" i="10"/>
  <c r="E38" i="10"/>
  <c r="P37" i="10"/>
  <c r="J37" i="10"/>
  <c r="F36" i="10"/>
  <c r="P35" i="10"/>
  <c r="R35" i="10"/>
  <c r="F34" i="10"/>
  <c r="P33" i="10"/>
  <c r="Q33" i="10"/>
  <c r="S15" i="10"/>
  <c r="M5" i="10"/>
  <c r="F32" i="10"/>
  <c r="Q31" i="10"/>
  <c r="P30" i="10"/>
  <c r="F30" i="10"/>
  <c r="Q29" i="10"/>
  <c r="F28" i="10"/>
  <c r="N27" i="10"/>
  <c r="F26" i="10"/>
  <c r="N25" i="10"/>
  <c r="G25" i="10"/>
  <c r="D24" i="10"/>
  <c r="O23" i="10"/>
  <c r="L23" i="10"/>
  <c r="D22" i="10"/>
  <c r="P21" i="10"/>
  <c r="J21" i="10"/>
  <c r="Q19" i="10"/>
  <c r="N19" i="10"/>
  <c r="R17" i="10"/>
  <c r="N17" i="10"/>
  <c r="T16" i="10"/>
  <c r="T14" i="10"/>
  <c r="S13" i="10"/>
  <c r="T12" i="10"/>
  <c r="D12" i="10"/>
  <c r="K11" i="10"/>
  <c r="D10" i="10"/>
  <c r="O9" i="10"/>
  <c r="K9" i="10"/>
  <c r="D8" i="10"/>
  <c r="K7" i="10"/>
  <c r="D6" i="10"/>
  <c r="Q5" i="10"/>
  <c r="D4" i="10"/>
  <c r="I36" i="10"/>
  <c r="T35" i="10"/>
  <c r="U35" i="10"/>
  <c r="L35" i="10"/>
  <c r="D35" i="10"/>
  <c r="L33" i="10"/>
  <c r="D33" i="10"/>
  <c r="I32" i="10"/>
  <c r="U31" i="10"/>
  <c r="T31" i="10"/>
  <c r="M31" i="10"/>
  <c r="D31" i="10"/>
  <c r="I30" i="10"/>
  <c r="M29" i="10"/>
  <c r="D29" i="10"/>
  <c r="J28" i="10"/>
  <c r="O27" i="10"/>
  <c r="D27" i="10"/>
  <c r="J26" i="10"/>
  <c r="S25" i="10"/>
  <c r="O25" i="10"/>
  <c r="J24" i="10"/>
  <c r="S23" i="10"/>
  <c r="E23" i="10"/>
  <c r="H22" i="10"/>
  <c r="R21" i="10"/>
  <c r="L21" i="10"/>
  <c r="E21" i="10"/>
  <c r="I20" i="10"/>
  <c r="S19" i="10"/>
  <c r="L19" i="10"/>
  <c r="D19" i="10"/>
  <c r="I18" i="10"/>
  <c r="L17" i="10"/>
  <c r="D17" i="10"/>
  <c r="I16" i="10"/>
  <c r="N15" i="10"/>
  <c r="L15" i="10"/>
  <c r="D15" i="10"/>
  <c r="I14" i="10"/>
  <c r="M13" i="10"/>
  <c r="E13" i="10"/>
  <c r="I12" i="10"/>
  <c r="Q11" i="10"/>
  <c r="O11" i="10"/>
  <c r="E11" i="10"/>
  <c r="I10" i="10"/>
  <c r="S9" i="10"/>
  <c r="P9" i="10"/>
  <c r="E9" i="10"/>
  <c r="I8" i="10"/>
  <c r="S7" i="10"/>
  <c r="Q7" i="10"/>
  <c r="E7" i="10"/>
  <c r="I6" i="10"/>
  <c r="S5" i="10"/>
  <c r="E5" i="10"/>
  <c r="K32" i="10"/>
  <c r="O29" i="10"/>
  <c r="R25" i="10"/>
  <c r="I25" i="10"/>
  <c r="L24" i="10"/>
  <c r="J23" i="10"/>
  <c r="N20" i="10"/>
  <c r="O18" i="10"/>
  <c r="O16" i="10"/>
  <c r="K14" i="10"/>
  <c r="Q14" i="10"/>
  <c r="R12" i="10"/>
  <c r="M11" i="10"/>
  <c r="L10" i="10"/>
  <c r="N9" i="10"/>
  <c r="L8" i="10"/>
  <c r="N7" i="10"/>
  <c r="K6" i="10"/>
  <c r="H5" i="10"/>
  <c r="K4" i="10"/>
  <c r="D13" i="10"/>
  <c r="D11" i="10"/>
  <c r="D9" i="10"/>
  <c r="D7" i="10"/>
  <c r="P6" i="10"/>
  <c r="D5" i="10"/>
  <c r="D36" i="10"/>
  <c r="I35" i="10"/>
  <c r="T34" i="10"/>
  <c r="U34" i="10"/>
  <c r="L34" i="10"/>
  <c r="D34" i="10"/>
  <c r="U32" i="10"/>
  <c r="T32" i="10"/>
  <c r="M32" i="10"/>
  <c r="D32" i="10"/>
  <c r="U30" i="10"/>
  <c r="T30" i="10"/>
  <c r="M30" i="10"/>
  <c r="D30" i="10"/>
  <c r="R28" i="10"/>
  <c r="N28" i="10"/>
  <c r="D28" i="10"/>
  <c r="J27" i="10"/>
  <c r="R26" i="10"/>
  <c r="O26" i="10"/>
  <c r="D26" i="10"/>
  <c r="J25" i="10"/>
  <c r="S24" i="10"/>
  <c r="O24" i="10"/>
  <c r="E24" i="10"/>
  <c r="H23" i="10"/>
  <c r="R22" i="10"/>
  <c r="L22" i="10"/>
  <c r="F22" i="10"/>
  <c r="H21" i="10"/>
  <c r="R20" i="10"/>
  <c r="L20" i="10"/>
  <c r="D20" i="10"/>
  <c r="I19" i="10"/>
  <c r="S18" i="10"/>
  <c r="L18" i="10"/>
  <c r="D18" i="10"/>
  <c r="I17" i="10"/>
  <c r="R16" i="10"/>
  <c r="L16" i="10"/>
  <c r="D16" i="10"/>
  <c r="I15" i="10"/>
  <c r="O14" i="10"/>
  <c r="M14" i="10"/>
  <c r="D14" i="10"/>
  <c r="P12" i="10"/>
  <c r="M12" i="10"/>
  <c r="E12" i="10"/>
  <c r="I11" i="10"/>
  <c r="S10" i="10"/>
  <c r="O10" i="10"/>
  <c r="E10" i="10"/>
  <c r="S8" i="10"/>
  <c r="P8" i="10"/>
  <c r="E8" i="10"/>
  <c r="I7" i="10"/>
  <c r="R6" i="10"/>
  <c r="E6" i="10"/>
  <c r="S4" i="10"/>
  <c r="G33" i="10"/>
  <c r="G31" i="10"/>
  <c r="G29" i="10"/>
  <c r="T28" i="10"/>
  <c r="U28" i="10"/>
  <c r="G27" i="10"/>
  <c r="M26" i="10"/>
  <c r="T26" i="10"/>
  <c r="U26" i="10"/>
  <c r="U24" i="10"/>
  <c r="T24" i="10"/>
  <c r="O22" i="10"/>
  <c r="U22" i="10"/>
  <c r="T22" i="10"/>
  <c r="O20" i="10"/>
  <c r="U20" i="10"/>
  <c r="T20" i="10"/>
  <c r="F19" i="10"/>
  <c r="G19" i="10"/>
  <c r="Q18" i="10"/>
  <c r="F17" i="10"/>
  <c r="G17" i="10"/>
  <c r="Q16" i="10"/>
  <c r="F15" i="10"/>
  <c r="G15" i="10"/>
  <c r="G13" i="10"/>
  <c r="G11" i="10"/>
  <c r="G9" i="10"/>
  <c r="U8" i="10"/>
  <c r="M6" i="10"/>
  <c r="U6" i="10"/>
  <c r="G5" i="10"/>
  <c r="U4" i="10"/>
  <c r="T33" i="10"/>
  <c r="H34" i="10"/>
  <c r="K33" i="10"/>
  <c r="R32" i="10"/>
  <c r="H32" i="10"/>
  <c r="K31" i="10"/>
  <c r="R30" i="10"/>
  <c r="H30" i="10"/>
  <c r="P28" i="10"/>
  <c r="I28" i="10"/>
  <c r="I26" i="10"/>
  <c r="I24" i="10"/>
  <c r="M23" i="10"/>
  <c r="Q22" i="10"/>
  <c r="K22" i="10"/>
  <c r="N21" i="10"/>
  <c r="P20" i="10"/>
  <c r="K20" i="10"/>
  <c r="H20" i="10"/>
  <c r="R19" i="10"/>
  <c r="O19" i="10"/>
  <c r="K18" i="10"/>
  <c r="H18" i="10"/>
  <c r="O17" i="10"/>
  <c r="K16" i="10"/>
  <c r="H16" i="10"/>
  <c r="P15" i="10"/>
  <c r="H14" i="10"/>
  <c r="Q13" i="10"/>
  <c r="O12" i="10"/>
  <c r="N11" i="10"/>
  <c r="H10" i="10"/>
  <c r="R8" i="10"/>
  <c r="H8" i="10"/>
  <c r="Q6" i="10"/>
  <c r="H6" i="10"/>
  <c r="K5" i="10"/>
  <c r="P4" i="10"/>
  <c r="N4" i="10"/>
  <c r="H4" i="10"/>
  <c r="D13" i="11"/>
  <c r="D20" i="11"/>
  <c r="D10" i="11"/>
  <c r="D16" i="11"/>
  <c r="D19" i="11"/>
  <c r="D14" i="11"/>
  <c r="D8" i="11"/>
  <c r="D5" i="11"/>
  <c r="D2" i="11"/>
  <c r="D21" i="11"/>
  <c r="D17" i="11"/>
  <c r="D15" i="11"/>
  <c r="D11" i="11"/>
  <c r="D4" i="11"/>
  <c r="D9" i="11"/>
  <c r="D12" i="11"/>
  <c r="D6" i="11"/>
  <c r="D18" i="11"/>
  <c r="D7" i="11"/>
  <c r="D3" i="11"/>
  <c r="E9" i="11" l="1" a="1"/>
  <c r="E9" i="11" s="1"/>
  <c r="F9" i="11" s="1"/>
  <c r="E15" i="11" a="1"/>
  <c r="E15" i="11" s="1"/>
  <c r="E12" i="11" a="1"/>
  <c r="E12" i="11" s="1"/>
  <c r="E5" i="11" a="1"/>
  <c r="E5" i="11" s="1"/>
  <c r="E21" i="11" a="1"/>
  <c r="E21" i="11" s="1"/>
  <c r="E11" i="11" a="1"/>
  <c r="E11" i="11" s="1"/>
  <c r="E18" i="11" a="1"/>
  <c r="E18" i="11" s="1"/>
  <c r="F18" i="11" s="1"/>
  <c r="E17" i="11" a="1"/>
  <c r="E17" i="11" s="1"/>
  <c r="F17" i="11" s="1"/>
  <c r="E7" i="11" a="1"/>
  <c r="E7" i="11" s="1"/>
  <c r="F7" i="11" s="1"/>
  <c r="E10" i="11" a="1"/>
  <c r="E10" i="11" s="1"/>
  <c r="F10" i="11" s="1"/>
  <c r="E6" i="11" a="1"/>
  <c r="E6" i="11" s="1"/>
  <c r="F6" i="11" s="1"/>
  <c r="E4" i="11" a="1"/>
  <c r="E4" i="11" s="1"/>
  <c r="E14" i="11" a="1"/>
  <c r="E14" i="11" s="1"/>
  <c r="E8" i="11" a="1"/>
  <c r="E8" i="11" s="1"/>
  <c r="E20" i="11" a="1"/>
  <c r="E20" i="11" s="1"/>
  <c r="E13" i="11" a="1"/>
  <c r="E13" i="11" s="1"/>
  <c r="E16" i="11" a="1"/>
  <c r="E16" i="11" s="1"/>
  <c r="F16" i="11" s="1"/>
  <c r="E19" i="11" a="1"/>
  <c r="E19" i="11" s="1"/>
  <c r="F19" i="11" s="1"/>
  <c r="E3" i="11" a="1"/>
  <c r="E3" i="11" s="1"/>
  <c r="F3" i="11" s="1"/>
  <c r="E2" i="11" a="1"/>
  <c r="E2" i="11" s="1"/>
  <c r="F15" i="11"/>
  <c r="F5" i="11"/>
  <c r="F4" i="11"/>
  <c r="F21" i="11"/>
  <c r="F8" i="11"/>
  <c r="F14" i="11"/>
  <c r="F11" i="11"/>
  <c r="F2" i="11"/>
  <c r="F12" i="11"/>
  <c r="F20" i="11"/>
  <c r="F13" i="11"/>
  <c r="H8" i="11" l="1"/>
  <c r="G8" i="11"/>
  <c r="H14" i="11"/>
  <c r="G14" i="11"/>
  <c r="H2" i="11"/>
  <c r="G2" i="11"/>
  <c r="H3" i="11"/>
  <c r="G3" i="11"/>
  <c r="H5" i="11"/>
  <c r="G5" i="11"/>
  <c r="H4" i="11"/>
  <c r="G4" i="11"/>
  <c r="H12" i="11"/>
  <c r="G12" i="11"/>
  <c r="H15" i="11"/>
  <c r="G15" i="11"/>
  <c r="H20" i="11"/>
  <c r="G20" i="11"/>
  <c r="H18" i="11"/>
  <c r="G18" i="11"/>
  <c r="H11" i="11"/>
  <c r="G11" i="11"/>
  <c r="H21" i="11"/>
  <c r="G21" i="11"/>
  <c r="H6" i="11"/>
  <c r="G6" i="11"/>
  <c r="H19" i="11"/>
  <c r="G19" i="11"/>
  <c r="H10" i="11"/>
  <c r="G10" i="11"/>
  <c r="H16" i="11"/>
  <c r="G16" i="11"/>
  <c r="H7" i="11"/>
  <c r="G7" i="11"/>
  <c r="H13" i="11"/>
  <c r="G13" i="11"/>
  <c r="H17" i="11"/>
  <c r="G17" i="11"/>
  <c r="H9" i="11"/>
  <c r="G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<sst xmlns="http://schemas.openxmlformats.org/spreadsheetml/2006/main" count="373" uniqueCount="155">
  <si>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</si>
  <si>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</si>
  <si>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</si>
  <si>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</si>
  <si>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</si>
  <si>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</si>
  <si>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</si>
  <si>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</si>
  <si>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</si>
  <si>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</si>
  <si>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</si>
  <si>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</si>
  <si>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</si>
  <si>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</si>
  <si>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</si>
  <si>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</si>
  <si>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</si>
  <si>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</si>
  <si>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</si>
  <si>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</si>
  <si>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</si>
  <si>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</si>
  <si>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</si>
  <si>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</si>
  <si>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</si>
  <si>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</si>
  <si>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</si>
  <si>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</si>
  <si>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</si>
  <si>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</si>
  <si>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</si>
  <si>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</si>
  <si>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</si>
  <si>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</si>
  <si>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</si>
  <si>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</si>
  <si>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</si>
  <si>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</si>
  <si>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</si>
  <si>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</si>
  <si>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</si>
  <si>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</si>
  <si>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</si>
  <si>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</si>
  <si>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</si>
  <si>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</si>
  <si>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</si>
  <si>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</si>
  <si>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</si>
  <si>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</si>
  <si>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</si>
  <si>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</si>
  <si>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</si>
  <si>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</si>
  <si>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</si>
  <si>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</si>
  <si>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</si>
  <si>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</si>
  <si>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</si>
  <si>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</si>
  <si>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</si>
  <si>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</si>
  <si>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</si>
  <si>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</si>
  <si>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</si>
  <si>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</si>
  <si>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</si>
  <si>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</si>
  <si>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</si>
  <si>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</si>
  <si>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</si>
  <si>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</si>
  <si>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</si>
  <si>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</si>
  <si>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</si>
  <si>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</si>
  <si>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</si>
  <si>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</si>
  <si>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</si>
  <si>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</si>
  <si>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</si>
  <si>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</si>
  <si>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</si>
  <si>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</si>
  <si>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</si>
  <si>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</si>
  <si>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Scuderia Ferrari Mission Winnow</t>
  </si>
  <si>
    <t>Mercedes-AMG Petronas Motorsport</t>
  </si>
  <si>
    <t>Lance Stroll</t>
  </si>
  <si>
    <t>SportPesa Racing Point F1 Team</t>
  </si>
  <si>
    <t>Rich Energy Haas F1 Team</t>
  </si>
  <si>
    <t>ROKiT Williams Racing</t>
  </si>
  <si>
    <t>Alfa Romeo Racing</t>
  </si>
  <si>
    <t>Red Bull Toro Rosso Honda</t>
  </si>
  <si>
    <t>Renault F1 Team</t>
  </si>
  <si>
    <t>Robert Kubica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</si>
  <si>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</si>
  <si>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</si>
  <si>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</si>
  <si>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</si>
  <si>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</si>
  <si>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</si>
  <si>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</si>
  <si>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</si>
  <si>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</si>
  <si>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</si>
  <si>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Breezy and Overcast</t>
  </si>
  <si>
    <t>Temperature</t>
  </si>
  <si>
    <t>66.04°F</t>
  </si>
  <si>
    <t>Humidity</t>
  </si>
  <si>
    <t>Wind speed</t>
  </si>
  <si>
    <t>15.44 mph</t>
  </si>
  <si>
    <t>Wind bearing</t>
  </si>
  <si>
    <t>33°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</si>
  <si>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</si>
  <si>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</si>
  <si>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</si>
  <si>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</si>
  <si>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</si>
  <si>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</si>
  <si>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</si>
  <si>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</si>
  <si>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</si>
  <si>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</si>
  <si>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</si>
  <si>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</si>
  <si>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</si>
  <si>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</si>
  <si>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</si>
  <si>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</si>
  <si>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Nat</t>
  </si>
  <si>
    <t>Laps</t>
  </si>
  <si>
    <t>Great Britain</t>
  </si>
  <si>
    <t>Finland</t>
  </si>
  <si>
    <t>Germany</t>
  </si>
  <si>
    <t>Netherlands</t>
  </si>
  <si>
    <t>Monaco</t>
  </si>
  <si>
    <t>France</t>
  </si>
  <si>
    <t>Australia</t>
  </si>
  <si>
    <t>Mexico</t>
  </si>
  <si>
    <t>Thailand</t>
  </si>
  <si>
    <t>Canada</t>
  </si>
  <si>
    <t>Denmark</t>
  </si>
  <si>
    <t>Spain</t>
  </si>
  <si>
    <t>Italy</t>
  </si>
  <si>
    <t>Poland</t>
  </si>
  <si>
    <t>Russia</t>
  </si>
  <si>
    <t>Interval</t>
  </si>
  <si>
    <t>Kph</t>
  </si>
  <si>
    <t>Best</t>
  </si>
  <si>
    <t>1 Lap</t>
  </si>
  <si>
    <t>4 Laps</t>
  </si>
  <si>
    <t>2 Laps</t>
  </si>
  <si>
    <t>6 Laps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</si>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</sst>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D26" sqref="D26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58</v>
      </c>
      <c r="C1" t="s">
        <v>59</v>
      </c>
      <c r="D1" t="s">
        <v>60</v>
      </c>
      <c r="E1" t="s">
        <v>63</v>
      </c>
      <c r="F1" t="s">
        <v>61</v>
      </c>
      <c r="G1" t="s">
        <v>84</v>
      </c>
    </row>
    <row r="2" spans="1:7" x14ac:dyDescent="0.25">
      <c r="A2">
        <v>1</v>
      </c>
      <c r="B2">
        <v>10</v>
      </c>
      <c r="C2" t="s">
        <v>71</v>
      </c>
      <c r="D2" t="s">
        <v>72</v>
      </c>
      <c r="E2" s="1">
        <v>1.0965509259259259E-3</v>
      </c>
      <c r="F2">
        <v>55</v>
      </c>
    </row>
    <row r="3" spans="1:7" x14ac:dyDescent="0.25">
      <c r="A3">
        <v>2</v>
      </c>
      <c r="B3">
        <v>5</v>
      </c>
      <c r="C3" t="s">
        <v>68</v>
      </c>
      <c r="D3" t="s">
        <v>86</v>
      </c>
      <c r="E3" s="1">
        <v>1.0976388888888889E-3</v>
      </c>
      <c r="F3">
        <v>37</v>
      </c>
      <c r="G3">
        <v>9.4E-2</v>
      </c>
    </row>
    <row r="4" spans="1:7" x14ac:dyDescent="0.25">
      <c r="A4">
        <v>3</v>
      </c>
      <c r="B4">
        <v>16</v>
      </c>
      <c r="C4" t="s">
        <v>74</v>
      </c>
      <c r="D4" t="s">
        <v>86</v>
      </c>
      <c r="E4" s="1">
        <v>1.0979166666666665E-3</v>
      </c>
      <c r="F4">
        <v>45</v>
      </c>
      <c r="G4">
        <v>0.11799999999999999</v>
      </c>
    </row>
    <row r="5" spans="1:7" x14ac:dyDescent="0.25">
      <c r="A5">
        <v>4</v>
      </c>
      <c r="B5">
        <v>77</v>
      </c>
      <c r="C5" t="s">
        <v>82</v>
      </c>
      <c r="D5" t="s">
        <v>87</v>
      </c>
      <c r="E5" s="1">
        <v>1.0980555555555555E-3</v>
      </c>
      <c r="F5">
        <v>38</v>
      </c>
      <c r="G5">
        <v>0.13</v>
      </c>
    </row>
    <row r="6" spans="1:7" x14ac:dyDescent="0.25">
      <c r="A6">
        <v>5</v>
      </c>
      <c r="B6">
        <v>44</v>
      </c>
      <c r="C6" t="s">
        <v>80</v>
      </c>
      <c r="D6" t="s">
        <v>87</v>
      </c>
      <c r="E6" s="1">
        <v>1.1098611111111112E-3</v>
      </c>
      <c r="F6">
        <v>47</v>
      </c>
      <c r="G6">
        <v>1.1499999999999999</v>
      </c>
    </row>
    <row r="7" spans="1:7" x14ac:dyDescent="0.25">
      <c r="A7">
        <v>6</v>
      </c>
      <c r="B7">
        <v>33</v>
      </c>
      <c r="C7" t="s">
        <v>79</v>
      </c>
      <c r="D7" t="s">
        <v>72</v>
      </c>
      <c r="E7" s="1">
        <v>1.1127662037037037E-3</v>
      </c>
      <c r="F7">
        <v>45</v>
      </c>
      <c r="G7">
        <v>1.401</v>
      </c>
    </row>
    <row r="8" spans="1:7" x14ac:dyDescent="0.25">
      <c r="A8">
        <v>7</v>
      </c>
      <c r="B8">
        <v>18</v>
      </c>
      <c r="C8" t="s">
        <v>88</v>
      </c>
      <c r="D8" t="s">
        <v>89</v>
      </c>
      <c r="E8" s="1">
        <v>1.1189583333333333E-3</v>
      </c>
      <c r="F8">
        <v>46</v>
      </c>
      <c r="G8">
        <v>1.9359999999999999</v>
      </c>
    </row>
    <row r="9" spans="1:7" x14ac:dyDescent="0.25">
      <c r="A9">
        <v>8</v>
      </c>
      <c r="B9">
        <v>8</v>
      </c>
      <c r="C9" t="s">
        <v>70</v>
      </c>
      <c r="D9" t="s">
        <v>90</v>
      </c>
      <c r="E9" s="1">
        <v>1.1212152777777776E-3</v>
      </c>
      <c r="F9">
        <v>37</v>
      </c>
      <c r="G9">
        <v>2.1309999999999998</v>
      </c>
    </row>
    <row r="10" spans="1:7" x14ac:dyDescent="0.25">
      <c r="A10">
        <v>9</v>
      </c>
      <c r="B10">
        <v>63</v>
      </c>
      <c r="C10" t="s">
        <v>81</v>
      </c>
      <c r="D10" t="s">
        <v>91</v>
      </c>
      <c r="E10" s="1">
        <v>1.1259606481481483E-3</v>
      </c>
      <c r="F10">
        <v>51</v>
      </c>
      <c r="G10">
        <v>2.5409999999999999</v>
      </c>
    </row>
    <row r="11" spans="1:7" x14ac:dyDescent="0.25">
      <c r="A11">
        <v>10</v>
      </c>
      <c r="B11">
        <v>20</v>
      </c>
      <c r="C11" t="s">
        <v>75</v>
      </c>
      <c r="D11" t="s">
        <v>90</v>
      </c>
      <c r="E11" s="1">
        <v>1.1281365740740742E-3</v>
      </c>
      <c r="F11">
        <v>35</v>
      </c>
      <c r="G11">
        <v>2.7290000000000001</v>
      </c>
    </row>
    <row r="12" spans="1:7" x14ac:dyDescent="0.25">
      <c r="A12">
        <v>11</v>
      </c>
      <c r="B12">
        <v>55</v>
      </c>
      <c r="C12" t="s">
        <v>85</v>
      </c>
      <c r="D12" t="s">
        <v>67</v>
      </c>
      <c r="E12" s="1">
        <v>1.1284953703703704E-3</v>
      </c>
      <c r="F12">
        <v>44</v>
      </c>
      <c r="G12">
        <v>2.76</v>
      </c>
    </row>
    <row r="13" spans="1:7" x14ac:dyDescent="0.25">
      <c r="A13">
        <v>12</v>
      </c>
      <c r="B13">
        <v>7</v>
      </c>
      <c r="C13" t="s">
        <v>69</v>
      </c>
      <c r="D13" t="s">
        <v>92</v>
      </c>
      <c r="E13" s="1">
        <v>1.1320833333333332E-3</v>
      </c>
      <c r="F13">
        <v>27</v>
      </c>
      <c r="G13">
        <v>3.07</v>
      </c>
    </row>
    <row r="14" spans="1:7" x14ac:dyDescent="0.25">
      <c r="A14">
        <v>13</v>
      </c>
      <c r="B14">
        <v>26</v>
      </c>
      <c r="C14" t="s">
        <v>77</v>
      </c>
      <c r="D14" t="s">
        <v>93</v>
      </c>
      <c r="E14" s="1">
        <v>1.1339699074074073E-3</v>
      </c>
      <c r="F14">
        <v>27</v>
      </c>
      <c r="G14">
        <v>3.2330000000000001</v>
      </c>
    </row>
    <row r="15" spans="1:7" x14ac:dyDescent="0.25">
      <c r="A15">
        <v>14</v>
      </c>
      <c r="B15">
        <v>99</v>
      </c>
      <c r="C15" t="s">
        <v>83</v>
      </c>
      <c r="D15" t="s">
        <v>92</v>
      </c>
      <c r="E15" s="1">
        <v>1.1348148148148148E-3</v>
      </c>
      <c r="F15">
        <v>32</v>
      </c>
      <c r="G15">
        <v>3.306</v>
      </c>
    </row>
    <row r="16" spans="1:7" x14ac:dyDescent="0.25">
      <c r="A16">
        <v>15</v>
      </c>
      <c r="B16">
        <v>4</v>
      </c>
      <c r="C16" t="s">
        <v>66</v>
      </c>
      <c r="D16" t="s">
        <v>67</v>
      </c>
      <c r="E16" s="1">
        <v>1.138263888888889E-3</v>
      </c>
      <c r="F16">
        <v>37</v>
      </c>
      <c r="G16">
        <v>3.6040000000000001</v>
      </c>
    </row>
    <row r="17" spans="1:7" x14ac:dyDescent="0.25">
      <c r="A17">
        <v>16</v>
      </c>
      <c r="B17">
        <v>3</v>
      </c>
      <c r="C17" t="s">
        <v>65</v>
      </c>
      <c r="D17" t="s">
        <v>94</v>
      </c>
      <c r="E17" s="1">
        <v>1.1415740740740741E-3</v>
      </c>
      <c r="F17">
        <v>38</v>
      </c>
      <c r="G17">
        <v>3.89</v>
      </c>
    </row>
    <row r="18" spans="1:7" x14ac:dyDescent="0.25">
      <c r="A18">
        <v>17</v>
      </c>
      <c r="B18">
        <v>11</v>
      </c>
      <c r="C18" t="s">
        <v>73</v>
      </c>
      <c r="D18" t="s">
        <v>89</v>
      </c>
      <c r="E18" s="1">
        <v>1.1423842592592592E-3</v>
      </c>
      <c r="F18">
        <v>37</v>
      </c>
      <c r="G18">
        <v>3.96</v>
      </c>
    </row>
    <row r="19" spans="1:7" x14ac:dyDescent="0.25">
      <c r="A19">
        <v>18</v>
      </c>
      <c r="B19">
        <v>23</v>
      </c>
      <c r="C19" t="s">
        <v>76</v>
      </c>
      <c r="D19" t="s">
        <v>93</v>
      </c>
      <c r="E19" s="1">
        <v>1.1446875000000001E-3</v>
      </c>
      <c r="F19">
        <v>22</v>
      </c>
      <c r="G19">
        <v>4.1589999999999998</v>
      </c>
    </row>
    <row r="20" spans="1:7" x14ac:dyDescent="0.25">
      <c r="A20">
        <v>19</v>
      </c>
      <c r="B20">
        <v>27</v>
      </c>
      <c r="C20" t="s">
        <v>78</v>
      </c>
      <c r="D20" t="s">
        <v>94</v>
      </c>
      <c r="E20" s="1">
        <v>1.1536689814814814E-3</v>
      </c>
      <c r="F20">
        <v>14</v>
      </c>
      <c r="G20">
        <v>4.9349999999999996</v>
      </c>
    </row>
    <row r="21" spans="1:7" x14ac:dyDescent="0.25">
      <c r="A21">
        <v>20</v>
      </c>
      <c r="B21">
        <v>88</v>
      </c>
      <c r="C21" t="s">
        <v>95</v>
      </c>
      <c r="D21" t="s">
        <v>91</v>
      </c>
      <c r="E21" s="1">
        <v>1.1547685185185183E-3</v>
      </c>
      <c r="F21">
        <v>28</v>
      </c>
      <c r="G21">
        <v>5.03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8"/>
  <sheetViews>
    <sheetView workbookViewId="0">
      <selection activeCell="U2" sqref="U2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5</v>
      </c>
      <c r="E2">
        <v>16</v>
      </c>
      <c r="F2">
        <v>33</v>
      </c>
      <c r="G2">
        <v>10</v>
      </c>
      <c r="H2">
        <v>3</v>
      </c>
      <c r="I2">
        <v>27</v>
      </c>
      <c r="J2">
        <v>20</v>
      </c>
      <c r="K2">
        <v>8</v>
      </c>
      <c r="L2">
        <v>26</v>
      </c>
      <c r="M2">
        <v>11</v>
      </c>
      <c r="N2">
        <v>7</v>
      </c>
      <c r="O2">
        <v>55</v>
      </c>
      <c r="P2">
        <v>4</v>
      </c>
      <c r="Q2">
        <v>18</v>
      </c>
      <c r="R2">
        <v>63</v>
      </c>
      <c r="S2">
        <v>88</v>
      </c>
      <c r="T2">
        <v>99</v>
      </c>
      <c r="U2">
        <v>23</v>
      </c>
    </row>
    <row r="3" spans="1:21" x14ac:dyDescent="0.25">
      <c r="A3" t="s">
        <v>2</v>
      </c>
      <c r="B3">
        <v>44</v>
      </c>
      <c r="C3">
        <v>77</v>
      </c>
      <c r="D3">
        <v>16</v>
      </c>
      <c r="E3">
        <v>5</v>
      </c>
      <c r="F3">
        <v>33</v>
      </c>
      <c r="G3">
        <v>10</v>
      </c>
      <c r="H3">
        <v>3</v>
      </c>
      <c r="I3">
        <v>11</v>
      </c>
      <c r="J3">
        <v>27</v>
      </c>
      <c r="K3">
        <v>8</v>
      </c>
      <c r="L3">
        <v>20</v>
      </c>
      <c r="M3">
        <v>7</v>
      </c>
      <c r="N3">
        <v>18</v>
      </c>
      <c r="O3">
        <v>99</v>
      </c>
      <c r="P3">
        <v>63</v>
      </c>
      <c r="Q3">
        <v>88</v>
      </c>
      <c r="R3">
        <v>26</v>
      </c>
      <c r="S3">
        <v>23</v>
      </c>
      <c r="T3">
        <v>55</v>
      </c>
      <c r="U3">
        <v>4</v>
      </c>
    </row>
    <row r="4" spans="1:21" x14ac:dyDescent="0.25">
      <c r="A4" t="s">
        <v>3</v>
      </c>
      <c r="B4">
        <v>44</v>
      </c>
      <c r="C4">
        <v>77</v>
      </c>
      <c r="D4">
        <v>16</v>
      </c>
      <c r="E4">
        <v>5</v>
      </c>
      <c r="F4">
        <v>33</v>
      </c>
      <c r="G4">
        <v>10</v>
      </c>
      <c r="H4">
        <v>3</v>
      </c>
      <c r="I4">
        <v>11</v>
      </c>
      <c r="J4">
        <v>27</v>
      </c>
      <c r="K4">
        <v>8</v>
      </c>
      <c r="L4">
        <v>20</v>
      </c>
      <c r="M4">
        <v>7</v>
      </c>
      <c r="N4">
        <v>18</v>
      </c>
      <c r="O4">
        <v>99</v>
      </c>
      <c r="P4">
        <v>63</v>
      </c>
      <c r="Q4">
        <v>26</v>
      </c>
      <c r="R4">
        <v>88</v>
      </c>
      <c r="S4">
        <v>23</v>
      </c>
      <c r="T4">
        <v>55</v>
      </c>
      <c r="U4">
        <v>4</v>
      </c>
    </row>
    <row r="5" spans="1:21" x14ac:dyDescent="0.25">
      <c r="A5" t="s">
        <v>4</v>
      </c>
      <c r="B5">
        <v>44</v>
      </c>
      <c r="C5">
        <v>77</v>
      </c>
      <c r="D5">
        <v>16</v>
      </c>
      <c r="E5">
        <v>5</v>
      </c>
      <c r="F5">
        <v>33</v>
      </c>
      <c r="G5">
        <v>10</v>
      </c>
      <c r="H5">
        <v>3</v>
      </c>
      <c r="I5">
        <v>11</v>
      </c>
      <c r="J5">
        <v>27</v>
      </c>
      <c r="K5">
        <v>8</v>
      </c>
      <c r="L5">
        <v>7</v>
      </c>
      <c r="M5">
        <v>20</v>
      </c>
      <c r="N5">
        <v>18</v>
      </c>
      <c r="O5">
        <v>99</v>
      </c>
      <c r="P5">
        <v>26</v>
      </c>
      <c r="Q5">
        <v>63</v>
      </c>
      <c r="R5">
        <v>23</v>
      </c>
      <c r="S5">
        <v>88</v>
      </c>
      <c r="T5">
        <v>55</v>
      </c>
      <c r="U5">
        <v>4</v>
      </c>
    </row>
    <row r="6" spans="1:21" x14ac:dyDescent="0.25">
      <c r="A6" t="s">
        <v>5</v>
      </c>
      <c r="B6">
        <v>44</v>
      </c>
      <c r="C6">
        <v>77</v>
      </c>
      <c r="D6">
        <v>16</v>
      </c>
      <c r="E6">
        <v>5</v>
      </c>
      <c r="F6">
        <v>33</v>
      </c>
      <c r="G6">
        <v>10</v>
      </c>
      <c r="H6">
        <v>3</v>
      </c>
      <c r="I6">
        <v>11</v>
      </c>
      <c r="J6">
        <v>27</v>
      </c>
      <c r="K6">
        <v>7</v>
      </c>
      <c r="L6">
        <v>8</v>
      </c>
      <c r="M6">
        <v>20</v>
      </c>
      <c r="N6">
        <v>18</v>
      </c>
      <c r="O6">
        <v>26</v>
      </c>
      <c r="P6">
        <v>99</v>
      </c>
      <c r="Q6">
        <v>23</v>
      </c>
      <c r="R6">
        <v>63</v>
      </c>
      <c r="S6">
        <v>88</v>
      </c>
      <c r="T6">
        <v>55</v>
      </c>
      <c r="U6">
        <v>4</v>
      </c>
    </row>
    <row r="7" spans="1:21" x14ac:dyDescent="0.25">
      <c r="A7" t="s">
        <v>6</v>
      </c>
      <c r="B7">
        <v>44</v>
      </c>
      <c r="C7">
        <v>77</v>
      </c>
      <c r="D7">
        <v>16</v>
      </c>
      <c r="E7">
        <v>5</v>
      </c>
      <c r="F7">
        <v>33</v>
      </c>
      <c r="G7">
        <v>10</v>
      </c>
      <c r="H7">
        <v>3</v>
      </c>
      <c r="I7">
        <v>11</v>
      </c>
      <c r="J7">
        <v>27</v>
      </c>
      <c r="K7">
        <v>7</v>
      </c>
      <c r="L7">
        <v>8</v>
      </c>
      <c r="M7">
        <v>20</v>
      </c>
      <c r="N7">
        <v>18</v>
      </c>
      <c r="O7">
        <v>26</v>
      </c>
      <c r="P7">
        <v>23</v>
      </c>
      <c r="Q7">
        <v>99</v>
      </c>
      <c r="R7">
        <v>63</v>
      </c>
      <c r="S7">
        <v>88</v>
      </c>
      <c r="T7">
        <v>55</v>
      </c>
      <c r="U7">
        <v>4</v>
      </c>
    </row>
    <row r="8" spans="1:21" x14ac:dyDescent="0.25">
      <c r="A8" t="s">
        <v>7</v>
      </c>
      <c r="B8">
        <v>44</v>
      </c>
      <c r="C8">
        <v>77</v>
      </c>
      <c r="D8">
        <v>16</v>
      </c>
      <c r="E8">
        <v>5</v>
      </c>
      <c r="F8">
        <v>33</v>
      </c>
      <c r="G8">
        <v>10</v>
      </c>
      <c r="H8">
        <v>3</v>
      </c>
      <c r="I8">
        <v>11</v>
      </c>
      <c r="J8">
        <v>27</v>
      </c>
      <c r="K8">
        <v>7</v>
      </c>
      <c r="L8">
        <v>8</v>
      </c>
      <c r="M8">
        <v>20</v>
      </c>
      <c r="N8">
        <v>18</v>
      </c>
      <c r="O8">
        <v>26</v>
      </c>
      <c r="P8">
        <v>23</v>
      </c>
      <c r="Q8">
        <v>99</v>
      </c>
      <c r="R8">
        <v>63</v>
      </c>
      <c r="S8">
        <v>88</v>
      </c>
      <c r="T8">
        <v>55</v>
      </c>
      <c r="U8">
        <v>4</v>
      </c>
    </row>
    <row r="9" spans="1:21" x14ac:dyDescent="0.25">
      <c r="A9" t="s">
        <v>8</v>
      </c>
      <c r="B9">
        <v>44</v>
      </c>
      <c r="C9">
        <v>77</v>
      </c>
      <c r="D9">
        <v>16</v>
      </c>
      <c r="E9">
        <v>5</v>
      </c>
      <c r="F9">
        <v>33</v>
      </c>
      <c r="G9">
        <v>10</v>
      </c>
      <c r="H9">
        <v>3</v>
      </c>
      <c r="I9">
        <v>11</v>
      </c>
      <c r="J9">
        <v>27</v>
      </c>
      <c r="K9">
        <v>7</v>
      </c>
      <c r="L9">
        <v>8</v>
      </c>
      <c r="M9">
        <v>20</v>
      </c>
      <c r="N9">
        <v>18</v>
      </c>
      <c r="O9">
        <v>23</v>
      </c>
      <c r="P9">
        <v>63</v>
      </c>
      <c r="Q9">
        <v>26</v>
      </c>
      <c r="R9">
        <v>99</v>
      </c>
      <c r="S9">
        <v>88</v>
      </c>
      <c r="T9">
        <v>55</v>
      </c>
      <c r="U9">
        <v>4</v>
      </c>
    </row>
    <row r="10" spans="1:21" x14ac:dyDescent="0.25">
      <c r="A10" t="s">
        <v>9</v>
      </c>
      <c r="B10">
        <v>44</v>
      </c>
      <c r="C10">
        <v>77</v>
      </c>
      <c r="D10">
        <v>16</v>
      </c>
      <c r="E10">
        <v>5</v>
      </c>
      <c r="F10">
        <v>33</v>
      </c>
      <c r="G10">
        <v>10</v>
      </c>
      <c r="H10">
        <v>3</v>
      </c>
      <c r="I10">
        <v>11</v>
      </c>
      <c r="J10">
        <v>27</v>
      </c>
      <c r="K10">
        <v>7</v>
      </c>
      <c r="L10">
        <v>20</v>
      </c>
      <c r="M10">
        <v>18</v>
      </c>
      <c r="N10">
        <v>8</v>
      </c>
      <c r="O10">
        <v>23</v>
      </c>
      <c r="P10">
        <v>63</v>
      </c>
      <c r="Q10">
        <v>88</v>
      </c>
      <c r="R10">
        <v>26</v>
      </c>
      <c r="S10">
        <v>99</v>
      </c>
      <c r="T10">
        <v>55</v>
      </c>
      <c r="U10">
        <v>4</v>
      </c>
    </row>
    <row r="11" spans="1:21" x14ac:dyDescent="0.25">
      <c r="A11" t="s">
        <v>10</v>
      </c>
      <c r="B11">
        <v>44</v>
      </c>
      <c r="C11">
        <v>77</v>
      </c>
      <c r="D11">
        <v>16</v>
      </c>
      <c r="E11">
        <v>5</v>
      </c>
      <c r="F11">
        <v>33</v>
      </c>
      <c r="G11">
        <v>10</v>
      </c>
      <c r="H11">
        <v>3</v>
      </c>
      <c r="I11">
        <v>11</v>
      </c>
      <c r="J11">
        <v>27</v>
      </c>
      <c r="K11">
        <v>7</v>
      </c>
      <c r="L11">
        <v>18</v>
      </c>
      <c r="M11">
        <v>23</v>
      </c>
      <c r="N11">
        <v>20</v>
      </c>
      <c r="O11">
        <v>63</v>
      </c>
      <c r="P11">
        <v>88</v>
      </c>
      <c r="Q11">
        <v>26</v>
      </c>
      <c r="R11">
        <v>8</v>
      </c>
      <c r="S11">
        <v>99</v>
      </c>
      <c r="T11">
        <v>55</v>
      </c>
      <c r="U11">
        <v>4</v>
      </c>
    </row>
    <row r="12" spans="1:21" x14ac:dyDescent="0.25">
      <c r="A12" t="s">
        <v>11</v>
      </c>
      <c r="B12">
        <v>44</v>
      </c>
      <c r="C12">
        <v>77</v>
      </c>
      <c r="D12">
        <v>16</v>
      </c>
      <c r="E12">
        <v>5</v>
      </c>
      <c r="F12">
        <v>33</v>
      </c>
      <c r="G12">
        <v>10</v>
      </c>
      <c r="H12">
        <v>3</v>
      </c>
      <c r="I12">
        <v>11</v>
      </c>
      <c r="J12">
        <v>7</v>
      </c>
      <c r="K12">
        <v>27</v>
      </c>
      <c r="L12">
        <v>18</v>
      </c>
      <c r="M12">
        <v>23</v>
      </c>
      <c r="N12">
        <v>63</v>
      </c>
      <c r="O12">
        <v>88</v>
      </c>
      <c r="P12">
        <v>26</v>
      </c>
      <c r="Q12">
        <v>8</v>
      </c>
      <c r="R12">
        <v>20</v>
      </c>
      <c r="S12">
        <v>99</v>
      </c>
      <c r="T12">
        <v>55</v>
      </c>
      <c r="U12">
        <v>4</v>
      </c>
    </row>
    <row r="13" spans="1:21" x14ac:dyDescent="0.25">
      <c r="A13" t="s">
        <v>12</v>
      </c>
      <c r="B13">
        <v>44</v>
      </c>
      <c r="C13">
        <v>77</v>
      </c>
      <c r="D13">
        <v>5</v>
      </c>
      <c r="E13">
        <v>16</v>
      </c>
      <c r="F13">
        <v>33</v>
      </c>
      <c r="G13">
        <v>10</v>
      </c>
      <c r="H13">
        <v>3</v>
      </c>
      <c r="I13">
        <v>11</v>
      </c>
      <c r="J13">
        <v>7</v>
      </c>
      <c r="K13">
        <v>27</v>
      </c>
      <c r="L13">
        <v>18</v>
      </c>
      <c r="M13">
        <v>23</v>
      </c>
      <c r="N13">
        <v>63</v>
      </c>
      <c r="O13">
        <v>88</v>
      </c>
      <c r="P13">
        <v>26</v>
      </c>
      <c r="Q13">
        <v>8</v>
      </c>
      <c r="R13">
        <v>20</v>
      </c>
      <c r="S13">
        <v>99</v>
      </c>
      <c r="T13">
        <v>55</v>
      </c>
      <c r="U13">
        <v>4</v>
      </c>
    </row>
    <row r="14" spans="1:21" x14ac:dyDescent="0.25">
      <c r="A14" t="s">
        <v>13</v>
      </c>
      <c r="B14">
        <v>44</v>
      </c>
      <c r="C14">
        <v>77</v>
      </c>
      <c r="D14">
        <v>5</v>
      </c>
      <c r="E14">
        <v>16</v>
      </c>
      <c r="F14">
        <v>33</v>
      </c>
      <c r="G14">
        <v>10</v>
      </c>
      <c r="H14">
        <v>3</v>
      </c>
      <c r="I14">
        <v>11</v>
      </c>
      <c r="J14">
        <v>7</v>
      </c>
      <c r="K14">
        <v>18</v>
      </c>
      <c r="L14">
        <v>23</v>
      </c>
      <c r="M14">
        <v>63</v>
      </c>
      <c r="N14">
        <v>88</v>
      </c>
      <c r="O14">
        <v>26</v>
      </c>
      <c r="P14">
        <v>8</v>
      </c>
      <c r="Q14">
        <v>27</v>
      </c>
      <c r="R14">
        <v>20</v>
      </c>
      <c r="S14">
        <v>99</v>
      </c>
      <c r="T14">
        <v>55</v>
      </c>
      <c r="U14">
        <v>4</v>
      </c>
    </row>
    <row r="15" spans="1:21" x14ac:dyDescent="0.25">
      <c r="A15" t="s">
        <v>14</v>
      </c>
      <c r="B15">
        <v>44</v>
      </c>
      <c r="C15">
        <v>77</v>
      </c>
      <c r="D15">
        <v>5</v>
      </c>
      <c r="E15">
        <v>16</v>
      </c>
      <c r="F15">
        <v>33</v>
      </c>
      <c r="G15">
        <v>10</v>
      </c>
      <c r="H15">
        <v>3</v>
      </c>
      <c r="I15">
        <v>11</v>
      </c>
      <c r="J15">
        <v>7</v>
      </c>
      <c r="K15">
        <v>18</v>
      </c>
      <c r="L15">
        <v>23</v>
      </c>
      <c r="M15">
        <v>63</v>
      </c>
      <c r="N15">
        <v>26</v>
      </c>
      <c r="O15">
        <v>8</v>
      </c>
      <c r="P15">
        <v>27</v>
      </c>
      <c r="Q15">
        <v>20</v>
      </c>
      <c r="R15">
        <v>88</v>
      </c>
      <c r="S15">
        <v>99</v>
      </c>
      <c r="T15">
        <v>55</v>
      </c>
      <c r="U15">
        <v>4</v>
      </c>
    </row>
    <row r="16" spans="1:21" x14ac:dyDescent="0.25">
      <c r="A16" t="s">
        <v>15</v>
      </c>
      <c r="B16">
        <v>44</v>
      </c>
      <c r="C16">
        <v>77</v>
      </c>
      <c r="D16">
        <v>5</v>
      </c>
      <c r="E16">
        <v>16</v>
      </c>
      <c r="F16">
        <v>33</v>
      </c>
      <c r="G16">
        <v>10</v>
      </c>
      <c r="H16">
        <v>3</v>
      </c>
      <c r="I16">
        <v>11</v>
      </c>
      <c r="J16">
        <v>7</v>
      </c>
      <c r="K16">
        <v>18</v>
      </c>
      <c r="L16">
        <v>23</v>
      </c>
      <c r="M16">
        <v>63</v>
      </c>
      <c r="N16">
        <v>26</v>
      </c>
      <c r="O16">
        <v>8</v>
      </c>
      <c r="P16">
        <v>27</v>
      </c>
      <c r="Q16">
        <v>20</v>
      </c>
      <c r="R16">
        <v>99</v>
      </c>
      <c r="S16">
        <v>88</v>
      </c>
      <c r="T16">
        <v>55</v>
      </c>
      <c r="U16">
        <v>4</v>
      </c>
    </row>
    <row r="17" spans="1:21" x14ac:dyDescent="0.25">
      <c r="A17" t="s">
        <v>16</v>
      </c>
      <c r="B17">
        <v>44</v>
      </c>
      <c r="C17">
        <v>77</v>
      </c>
      <c r="D17">
        <v>5</v>
      </c>
      <c r="E17">
        <v>16</v>
      </c>
      <c r="F17">
        <v>33</v>
      </c>
      <c r="G17">
        <v>10</v>
      </c>
      <c r="H17">
        <v>3</v>
      </c>
      <c r="I17">
        <v>11</v>
      </c>
      <c r="J17">
        <v>7</v>
      </c>
      <c r="K17">
        <v>18</v>
      </c>
      <c r="L17">
        <v>23</v>
      </c>
      <c r="M17">
        <v>63</v>
      </c>
      <c r="N17">
        <v>26</v>
      </c>
      <c r="O17">
        <v>8</v>
      </c>
      <c r="P17">
        <v>27</v>
      </c>
      <c r="Q17">
        <v>20</v>
      </c>
      <c r="R17">
        <v>99</v>
      </c>
      <c r="S17">
        <v>88</v>
      </c>
      <c r="T17">
        <v>55</v>
      </c>
      <c r="U17">
        <v>4</v>
      </c>
    </row>
    <row r="18" spans="1:21" x14ac:dyDescent="0.25">
      <c r="A18" t="s">
        <v>17</v>
      </c>
      <c r="B18">
        <v>44</v>
      </c>
      <c r="C18">
        <v>77</v>
      </c>
      <c r="D18">
        <v>5</v>
      </c>
      <c r="E18">
        <v>16</v>
      </c>
      <c r="F18">
        <v>33</v>
      </c>
      <c r="G18">
        <v>10</v>
      </c>
      <c r="H18">
        <v>3</v>
      </c>
      <c r="I18">
        <v>11</v>
      </c>
      <c r="J18">
        <v>7</v>
      </c>
      <c r="K18">
        <v>18</v>
      </c>
      <c r="L18">
        <v>23</v>
      </c>
      <c r="M18">
        <v>63</v>
      </c>
      <c r="N18">
        <v>26</v>
      </c>
      <c r="O18">
        <v>8</v>
      </c>
      <c r="P18">
        <v>20</v>
      </c>
      <c r="Q18">
        <v>99</v>
      </c>
      <c r="R18">
        <v>27</v>
      </c>
      <c r="S18">
        <v>88</v>
      </c>
      <c r="T18">
        <v>55</v>
      </c>
      <c r="U18">
        <v>4</v>
      </c>
    </row>
    <row r="19" spans="1:21" x14ac:dyDescent="0.25">
      <c r="A19" t="s">
        <v>18</v>
      </c>
      <c r="B19">
        <v>44</v>
      </c>
      <c r="C19">
        <v>77</v>
      </c>
      <c r="D19">
        <v>5</v>
      </c>
      <c r="E19">
        <v>16</v>
      </c>
      <c r="F19">
        <v>33</v>
      </c>
      <c r="G19">
        <v>10</v>
      </c>
      <c r="H19">
        <v>3</v>
      </c>
      <c r="I19">
        <v>11</v>
      </c>
      <c r="J19">
        <v>7</v>
      </c>
      <c r="K19">
        <v>18</v>
      </c>
      <c r="L19">
        <v>23</v>
      </c>
      <c r="M19">
        <v>26</v>
      </c>
      <c r="N19">
        <v>8</v>
      </c>
      <c r="O19">
        <v>20</v>
      </c>
      <c r="P19">
        <v>63</v>
      </c>
      <c r="Q19">
        <v>99</v>
      </c>
      <c r="R19">
        <v>88</v>
      </c>
      <c r="S19">
        <v>55</v>
      </c>
      <c r="T19">
        <v>4</v>
      </c>
    </row>
    <row r="20" spans="1:21" x14ac:dyDescent="0.25">
      <c r="A20" t="s">
        <v>19</v>
      </c>
      <c r="B20">
        <v>44</v>
      </c>
      <c r="C20">
        <v>77</v>
      </c>
      <c r="D20">
        <v>16</v>
      </c>
      <c r="E20">
        <v>5</v>
      </c>
      <c r="F20">
        <v>10</v>
      </c>
      <c r="G20">
        <v>33</v>
      </c>
      <c r="H20">
        <v>11</v>
      </c>
      <c r="I20">
        <v>3</v>
      </c>
      <c r="J20">
        <v>7</v>
      </c>
      <c r="K20">
        <v>18</v>
      </c>
      <c r="L20">
        <v>23</v>
      </c>
      <c r="M20">
        <v>26</v>
      </c>
      <c r="N20">
        <v>8</v>
      </c>
      <c r="O20">
        <v>20</v>
      </c>
      <c r="P20">
        <v>99</v>
      </c>
      <c r="Q20">
        <v>63</v>
      </c>
      <c r="R20">
        <v>88</v>
      </c>
      <c r="S20">
        <v>55</v>
      </c>
      <c r="T20">
        <v>4</v>
      </c>
    </row>
    <row r="21" spans="1:21" x14ac:dyDescent="0.25">
      <c r="A21" t="s">
        <v>20</v>
      </c>
      <c r="B21">
        <v>44</v>
      </c>
      <c r="C21">
        <v>77</v>
      </c>
      <c r="D21">
        <v>16</v>
      </c>
      <c r="E21">
        <v>10</v>
      </c>
      <c r="F21">
        <v>5</v>
      </c>
      <c r="G21">
        <v>33</v>
      </c>
      <c r="H21">
        <v>11</v>
      </c>
      <c r="I21">
        <v>7</v>
      </c>
      <c r="J21">
        <v>18</v>
      </c>
      <c r="K21">
        <v>3</v>
      </c>
      <c r="L21">
        <v>23</v>
      </c>
      <c r="M21">
        <v>26</v>
      </c>
      <c r="N21">
        <v>8</v>
      </c>
      <c r="O21">
        <v>20</v>
      </c>
      <c r="P21">
        <v>99</v>
      </c>
      <c r="Q21">
        <v>63</v>
      </c>
      <c r="R21">
        <v>88</v>
      </c>
      <c r="S21">
        <v>55</v>
      </c>
      <c r="T21">
        <v>4</v>
      </c>
    </row>
    <row r="22" spans="1:21" x14ac:dyDescent="0.25">
      <c r="A22" t="s">
        <v>21</v>
      </c>
      <c r="B22">
        <v>44</v>
      </c>
      <c r="C22">
        <v>77</v>
      </c>
      <c r="D22">
        <v>16</v>
      </c>
      <c r="E22">
        <v>5</v>
      </c>
      <c r="F22">
        <v>33</v>
      </c>
      <c r="G22">
        <v>7</v>
      </c>
      <c r="H22">
        <v>11</v>
      </c>
      <c r="I22">
        <v>10</v>
      </c>
      <c r="J22">
        <v>3</v>
      </c>
      <c r="K22">
        <v>18</v>
      </c>
      <c r="L22">
        <v>26</v>
      </c>
      <c r="M22">
        <v>8</v>
      </c>
      <c r="N22">
        <v>20</v>
      </c>
      <c r="O22">
        <v>99</v>
      </c>
      <c r="P22">
        <v>63</v>
      </c>
      <c r="Q22">
        <v>23</v>
      </c>
      <c r="R22">
        <v>55</v>
      </c>
      <c r="S22">
        <v>88</v>
      </c>
      <c r="T22">
        <v>4</v>
      </c>
    </row>
    <row r="23" spans="1:21" x14ac:dyDescent="0.25">
      <c r="A23" t="s">
        <v>22</v>
      </c>
      <c r="B23">
        <v>44</v>
      </c>
      <c r="C23">
        <v>77</v>
      </c>
      <c r="D23">
        <v>16</v>
      </c>
      <c r="E23">
        <v>5</v>
      </c>
      <c r="F23">
        <v>33</v>
      </c>
      <c r="G23">
        <v>7</v>
      </c>
      <c r="H23">
        <v>10</v>
      </c>
      <c r="I23">
        <v>3</v>
      </c>
      <c r="J23">
        <v>11</v>
      </c>
      <c r="K23">
        <v>26</v>
      </c>
      <c r="L23">
        <v>8</v>
      </c>
      <c r="M23">
        <v>20</v>
      </c>
      <c r="N23">
        <v>99</v>
      </c>
      <c r="O23">
        <v>23</v>
      </c>
      <c r="P23">
        <v>18</v>
      </c>
      <c r="Q23">
        <v>63</v>
      </c>
      <c r="R23">
        <v>55</v>
      </c>
      <c r="S23">
        <v>88</v>
      </c>
      <c r="T23">
        <v>4</v>
      </c>
    </row>
    <row r="24" spans="1:21" x14ac:dyDescent="0.25">
      <c r="A24" t="s">
        <v>23</v>
      </c>
      <c r="B24">
        <v>44</v>
      </c>
      <c r="C24">
        <v>16</v>
      </c>
      <c r="D24">
        <v>77</v>
      </c>
      <c r="E24">
        <v>5</v>
      </c>
      <c r="F24">
        <v>33</v>
      </c>
      <c r="G24">
        <v>7</v>
      </c>
      <c r="H24">
        <v>10</v>
      </c>
      <c r="I24">
        <v>3</v>
      </c>
      <c r="J24">
        <v>11</v>
      </c>
      <c r="K24">
        <v>8</v>
      </c>
      <c r="L24">
        <v>26</v>
      </c>
      <c r="M24">
        <v>20</v>
      </c>
      <c r="N24">
        <v>99</v>
      </c>
      <c r="O24">
        <v>23</v>
      </c>
      <c r="P24">
        <v>18</v>
      </c>
      <c r="Q24">
        <v>55</v>
      </c>
      <c r="R24">
        <v>63</v>
      </c>
      <c r="S24">
        <v>88</v>
      </c>
      <c r="T24">
        <v>4</v>
      </c>
    </row>
    <row r="25" spans="1:21" x14ac:dyDescent="0.25">
      <c r="A25" t="s">
        <v>24</v>
      </c>
      <c r="B25">
        <v>44</v>
      </c>
      <c r="C25">
        <v>77</v>
      </c>
      <c r="D25">
        <v>5</v>
      </c>
      <c r="E25">
        <v>33</v>
      </c>
      <c r="F25">
        <v>16</v>
      </c>
      <c r="G25">
        <v>10</v>
      </c>
      <c r="H25">
        <v>7</v>
      </c>
      <c r="I25">
        <v>3</v>
      </c>
      <c r="J25">
        <v>11</v>
      </c>
      <c r="K25">
        <v>8</v>
      </c>
      <c r="L25">
        <v>26</v>
      </c>
      <c r="M25">
        <v>20</v>
      </c>
      <c r="N25">
        <v>99</v>
      </c>
      <c r="O25">
        <v>23</v>
      </c>
      <c r="P25">
        <v>18</v>
      </c>
      <c r="Q25">
        <v>55</v>
      </c>
      <c r="R25">
        <v>88</v>
      </c>
      <c r="S25">
        <v>63</v>
      </c>
      <c r="T25">
        <v>4</v>
      </c>
    </row>
    <row r="26" spans="1:21" x14ac:dyDescent="0.25">
      <c r="A26" t="s">
        <v>25</v>
      </c>
      <c r="B26">
        <v>44</v>
      </c>
      <c r="C26">
        <v>77</v>
      </c>
      <c r="D26">
        <v>5</v>
      </c>
      <c r="E26">
        <v>33</v>
      </c>
      <c r="F26">
        <v>16</v>
      </c>
      <c r="G26">
        <v>10</v>
      </c>
      <c r="H26">
        <v>7</v>
      </c>
      <c r="I26">
        <v>3</v>
      </c>
      <c r="J26">
        <v>11</v>
      </c>
      <c r="K26">
        <v>8</v>
      </c>
      <c r="L26">
        <v>26</v>
      </c>
      <c r="M26">
        <v>20</v>
      </c>
      <c r="N26">
        <v>99</v>
      </c>
      <c r="O26">
        <v>23</v>
      </c>
      <c r="P26">
        <v>18</v>
      </c>
      <c r="Q26">
        <v>55</v>
      </c>
      <c r="R26">
        <v>88</v>
      </c>
      <c r="S26">
        <v>63</v>
      </c>
      <c r="T26">
        <v>4</v>
      </c>
    </row>
    <row r="27" spans="1:21" x14ac:dyDescent="0.25">
      <c r="A27" t="s">
        <v>26</v>
      </c>
      <c r="B27">
        <v>44</v>
      </c>
      <c r="C27">
        <v>77</v>
      </c>
      <c r="D27">
        <v>5</v>
      </c>
      <c r="E27">
        <v>33</v>
      </c>
      <c r="F27">
        <v>16</v>
      </c>
      <c r="G27">
        <v>10</v>
      </c>
      <c r="H27">
        <v>7</v>
      </c>
      <c r="I27">
        <v>3</v>
      </c>
      <c r="J27">
        <v>11</v>
      </c>
      <c r="K27">
        <v>8</v>
      </c>
      <c r="L27">
        <v>20</v>
      </c>
      <c r="M27">
        <v>99</v>
      </c>
      <c r="N27">
        <v>23</v>
      </c>
      <c r="O27">
        <v>26</v>
      </c>
      <c r="P27">
        <v>18</v>
      </c>
      <c r="Q27">
        <v>55</v>
      </c>
      <c r="R27">
        <v>88</v>
      </c>
      <c r="S27">
        <v>63</v>
      </c>
      <c r="T27">
        <v>4</v>
      </c>
    </row>
    <row r="28" spans="1:21" x14ac:dyDescent="0.25">
      <c r="A28" t="s">
        <v>27</v>
      </c>
      <c r="B28">
        <v>44</v>
      </c>
      <c r="C28">
        <v>77</v>
      </c>
      <c r="D28">
        <v>5</v>
      </c>
      <c r="E28">
        <v>33</v>
      </c>
      <c r="F28">
        <v>16</v>
      </c>
      <c r="G28">
        <v>10</v>
      </c>
      <c r="H28">
        <v>3</v>
      </c>
      <c r="I28">
        <v>11</v>
      </c>
      <c r="J28">
        <v>8</v>
      </c>
      <c r="K28">
        <v>7</v>
      </c>
      <c r="L28">
        <v>20</v>
      </c>
      <c r="M28">
        <v>23</v>
      </c>
      <c r="N28">
        <v>99</v>
      </c>
      <c r="O28">
        <v>18</v>
      </c>
      <c r="P28">
        <v>55</v>
      </c>
      <c r="Q28">
        <v>26</v>
      </c>
      <c r="R28">
        <v>88</v>
      </c>
      <c r="S28">
        <v>63</v>
      </c>
      <c r="T28">
        <v>4</v>
      </c>
    </row>
    <row r="29" spans="1:21" x14ac:dyDescent="0.25">
      <c r="A29" t="s">
        <v>28</v>
      </c>
      <c r="B29">
        <v>44</v>
      </c>
      <c r="C29">
        <v>77</v>
      </c>
      <c r="D29">
        <v>5</v>
      </c>
      <c r="E29">
        <v>33</v>
      </c>
      <c r="F29">
        <v>16</v>
      </c>
      <c r="G29">
        <v>10</v>
      </c>
      <c r="H29">
        <v>3</v>
      </c>
      <c r="I29">
        <v>11</v>
      </c>
      <c r="J29">
        <v>8</v>
      </c>
      <c r="K29">
        <v>7</v>
      </c>
      <c r="L29">
        <v>20</v>
      </c>
      <c r="M29">
        <v>23</v>
      </c>
      <c r="N29">
        <v>18</v>
      </c>
      <c r="O29">
        <v>99</v>
      </c>
      <c r="P29">
        <v>55</v>
      </c>
      <c r="Q29">
        <v>26</v>
      </c>
      <c r="R29">
        <v>63</v>
      </c>
      <c r="S29">
        <v>4</v>
      </c>
      <c r="T29">
        <v>88</v>
      </c>
    </row>
    <row r="30" spans="1:21" x14ac:dyDescent="0.25">
      <c r="A30" t="s">
        <v>29</v>
      </c>
      <c r="B30">
        <v>44</v>
      </c>
      <c r="C30">
        <v>77</v>
      </c>
      <c r="D30">
        <v>5</v>
      </c>
      <c r="E30">
        <v>33</v>
      </c>
      <c r="F30">
        <v>16</v>
      </c>
      <c r="G30">
        <v>10</v>
      </c>
      <c r="H30">
        <v>3</v>
      </c>
      <c r="I30">
        <v>11</v>
      </c>
      <c r="J30">
        <v>7</v>
      </c>
      <c r="K30">
        <v>8</v>
      </c>
      <c r="L30">
        <v>20</v>
      </c>
      <c r="M30">
        <v>23</v>
      </c>
      <c r="N30">
        <v>18</v>
      </c>
      <c r="O30">
        <v>99</v>
      </c>
      <c r="P30">
        <v>55</v>
      </c>
      <c r="Q30">
        <v>26</v>
      </c>
      <c r="R30">
        <v>63</v>
      </c>
      <c r="S30">
        <v>4</v>
      </c>
      <c r="T30">
        <v>88</v>
      </c>
    </row>
    <row r="31" spans="1:21" x14ac:dyDescent="0.25">
      <c r="A31" t="s">
        <v>30</v>
      </c>
      <c r="B31">
        <v>44</v>
      </c>
      <c r="C31">
        <v>77</v>
      </c>
      <c r="D31">
        <v>5</v>
      </c>
      <c r="E31">
        <v>33</v>
      </c>
      <c r="F31">
        <v>16</v>
      </c>
      <c r="G31">
        <v>10</v>
      </c>
      <c r="H31">
        <v>3</v>
      </c>
      <c r="I31">
        <v>11</v>
      </c>
      <c r="J31">
        <v>7</v>
      </c>
      <c r="K31">
        <v>8</v>
      </c>
      <c r="L31">
        <v>20</v>
      </c>
      <c r="M31">
        <v>23</v>
      </c>
      <c r="N31">
        <v>18</v>
      </c>
      <c r="O31">
        <v>99</v>
      </c>
      <c r="P31">
        <v>55</v>
      </c>
      <c r="Q31">
        <v>26</v>
      </c>
      <c r="R31">
        <v>63</v>
      </c>
      <c r="S31">
        <v>4</v>
      </c>
      <c r="T31">
        <v>88</v>
      </c>
    </row>
    <row r="32" spans="1:21" x14ac:dyDescent="0.25">
      <c r="A32" t="s">
        <v>31</v>
      </c>
      <c r="B32">
        <v>44</v>
      </c>
      <c r="C32">
        <v>77</v>
      </c>
      <c r="D32">
        <v>5</v>
      </c>
      <c r="E32">
        <v>33</v>
      </c>
      <c r="F32">
        <v>16</v>
      </c>
      <c r="G32">
        <v>10</v>
      </c>
      <c r="H32">
        <v>3</v>
      </c>
      <c r="I32">
        <v>11</v>
      </c>
      <c r="J32">
        <v>7</v>
      </c>
      <c r="K32">
        <v>8</v>
      </c>
      <c r="L32">
        <v>23</v>
      </c>
      <c r="M32">
        <v>20</v>
      </c>
      <c r="N32">
        <v>18</v>
      </c>
      <c r="O32">
        <v>55</v>
      </c>
      <c r="P32">
        <v>99</v>
      </c>
      <c r="Q32">
        <v>26</v>
      </c>
      <c r="R32">
        <v>63</v>
      </c>
      <c r="S32">
        <v>4</v>
      </c>
      <c r="T32">
        <v>88</v>
      </c>
    </row>
    <row r="33" spans="1:20" x14ac:dyDescent="0.25">
      <c r="A33" t="s">
        <v>32</v>
      </c>
      <c r="B33">
        <v>44</v>
      </c>
      <c r="C33">
        <v>77</v>
      </c>
      <c r="D33">
        <v>5</v>
      </c>
      <c r="E33">
        <v>33</v>
      </c>
      <c r="F33">
        <v>16</v>
      </c>
      <c r="G33">
        <v>10</v>
      </c>
      <c r="H33">
        <v>3</v>
      </c>
      <c r="I33">
        <v>11</v>
      </c>
      <c r="J33">
        <v>7</v>
      </c>
      <c r="K33">
        <v>8</v>
      </c>
      <c r="L33">
        <v>23</v>
      </c>
      <c r="M33">
        <v>18</v>
      </c>
      <c r="N33">
        <v>20</v>
      </c>
      <c r="O33">
        <v>55</v>
      </c>
      <c r="P33">
        <v>99</v>
      </c>
      <c r="Q33">
        <v>63</v>
      </c>
      <c r="R33">
        <v>26</v>
      </c>
      <c r="S33">
        <v>4</v>
      </c>
      <c r="T33">
        <v>88</v>
      </c>
    </row>
    <row r="34" spans="1:20" x14ac:dyDescent="0.25">
      <c r="A34" t="s">
        <v>33</v>
      </c>
      <c r="B34">
        <v>44</v>
      </c>
      <c r="C34">
        <v>77</v>
      </c>
      <c r="D34">
        <v>5</v>
      </c>
      <c r="E34">
        <v>33</v>
      </c>
      <c r="F34">
        <v>16</v>
      </c>
      <c r="G34">
        <v>10</v>
      </c>
      <c r="H34">
        <v>3</v>
      </c>
      <c r="I34">
        <v>11</v>
      </c>
      <c r="J34">
        <v>7</v>
      </c>
      <c r="K34">
        <v>8</v>
      </c>
      <c r="L34">
        <v>23</v>
      </c>
      <c r="M34">
        <v>18</v>
      </c>
      <c r="N34">
        <v>20</v>
      </c>
      <c r="O34">
        <v>55</v>
      </c>
      <c r="P34">
        <v>99</v>
      </c>
      <c r="Q34">
        <v>63</v>
      </c>
      <c r="R34">
        <v>26</v>
      </c>
      <c r="S34">
        <v>4</v>
      </c>
      <c r="T34">
        <v>88</v>
      </c>
    </row>
    <row r="35" spans="1:20" x14ac:dyDescent="0.25">
      <c r="A35" t="s">
        <v>34</v>
      </c>
      <c r="B35">
        <v>44</v>
      </c>
      <c r="C35">
        <v>77</v>
      </c>
      <c r="D35">
        <v>5</v>
      </c>
      <c r="E35">
        <v>33</v>
      </c>
      <c r="F35">
        <v>16</v>
      </c>
      <c r="G35">
        <v>10</v>
      </c>
      <c r="H35">
        <v>3</v>
      </c>
      <c r="I35">
        <v>11</v>
      </c>
      <c r="J35">
        <v>7</v>
      </c>
      <c r="K35">
        <v>8</v>
      </c>
      <c r="L35">
        <v>23</v>
      </c>
      <c r="M35">
        <v>18</v>
      </c>
      <c r="N35">
        <v>20</v>
      </c>
      <c r="O35">
        <v>55</v>
      </c>
      <c r="P35">
        <v>99</v>
      </c>
      <c r="Q35">
        <v>63</v>
      </c>
      <c r="R35">
        <v>26</v>
      </c>
      <c r="S35">
        <v>4</v>
      </c>
      <c r="T35">
        <v>88</v>
      </c>
    </row>
    <row r="36" spans="1:20" x14ac:dyDescent="0.25">
      <c r="A36" t="s">
        <v>35</v>
      </c>
      <c r="B36">
        <v>44</v>
      </c>
      <c r="C36">
        <v>77</v>
      </c>
      <c r="D36">
        <v>5</v>
      </c>
      <c r="E36">
        <v>16</v>
      </c>
      <c r="F36">
        <v>33</v>
      </c>
      <c r="G36">
        <v>10</v>
      </c>
      <c r="H36">
        <v>3</v>
      </c>
      <c r="I36">
        <v>11</v>
      </c>
      <c r="J36">
        <v>7</v>
      </c>
      <c r="K36">
        <v>8</v>
      </c>
      <c r="L36">
        <v>23</v>
      </c>
      <c r="M36">
        <v>18</v>
      </c>
      <c r="N36">
        <v>55</v>
      </c>
      <c r="O36">
        <v>20</v>
      </c>
      <c r="P36">
        <v>99</v>
      </c>
      <c r="Q36">
        <v>63</v>
      </c>
      <c r="R36">
        <v>26</v>
      </c>
      <c r="S36">
        <v>4</v>
      </c>
      <c r="T36">
        <v>88</v>
      </c>
    </row>
    <row r="37" spans="1:20" x14ac:dyDescent="0.25">
      <c r="A37" t="s">
        <v>36</v>
      </c>
      <c r="B37">
        <v>44</v>
      </c>
      <c r="C37">
        <v>77</v>
      </c>
      <c r="D37">
        <v>5</v>
      </c>
      <c r="E37">
        <v>16</v>
      </c>
      <c r="F37">
        <v>33</v>
      </c>
      <c r="G37">
        <v>10</v>
      </c>
      <c r="H37">
        <v>3</v>
      </c>
      <c r="I37">
        <v>11</v>
      </c>
      <c r="J37">
        <v>7</v>
      </c>
      <c r="K37">
        <v>23</v>
      </c>
      <c r="L37">
        <v>18</v>
      </c>
      <c r="M37">
        <v>8</v>
      </c>
      <c r="N37">
        <v>55</v>
      </c>
      <c r="O37">
        <v>20</v>
      </c>
      <c r="P37">
        <v>99</v>
      </c>
      <c r="Q37">
        <v>63</v>
      </c>
      <c r="R37">
        <v>26</v>
      </c>
      <c r="S37">
        <v>88</v>
      </c>
      <c r="T37">
        <v>4</v>
      </c>
    </row>
    <row r="38" spans="1:20" x14ac:dyDescent="0.25">
      <c r="A38" t="s">
        <v>37</v>
      </c>
      <c r="B38">
        <v>44</v>
      </c>
      <c r="C38">
        <v>77</v>
      </c>
      <c r="D38">
        <v>16</v>
      </c>
      <c r="E38">
        <v>5</v>
      </c>
      <c r="F38">
        <v>33</v>
      </c>
      <c r="G38">
        <v>10</v>
      </c>
      <c r="H38">
        <v>3</v>
      </c>
      <c r="I38">
        <v>11</v>
      </c>
      <c r="J38">
        <v>7</v>
      </c>
      <c r="K38">
        <v>23</v>
      </c>
      <c r="L38">
        <v>18</v>
      </c>
      <c r="M38">
        <v>8</v>
      </c>
      <c r="N38">
        <v>20</v>
      </c>
      <c r="O38">
        <v>55</v>
      </c>
      <c r="P38">
        <v>99</v>
      </c>
      <c r="Q38">
        <v>63</v>
      </c>
      <c r="R38">
        <v>26</v>
      </c>
      <c r="S38">
        <v>88</v>
      </c>
      <c r="T38">
        <v>4</v>
      </c>
    </row>
    <row r="39" spans="1:20" x14ac:dyDescent="0.25">
      <c r="A39" t="s">
        <v>38</v>
      </c>
      <c r="B39">
        <v>44</v>
      </c>
      <c r="C39">
        <v>16</v>
      </c>
      <c r="D39">
        <v>77</v>
      </c>
      <c r="E39">
        <v>5</v>
      </c>
      <c r="F39">
        <v>33</v>
      </c>
      <c r="G39">
        <v>10</v>
      </c>
      <c r="H39">
        <v>3</v>
      </c>
      <c r="I39">
        <v>11</v>
      </c>
      <c r="J39">
        <v>7</v>
      </c>
      <c r="K39">
        <v>23</v>
      </c>
      <c r="L39">
        <v>18</v>
      </c>
      <c r="M39">
        <v>8</v>
      </c>
      <c r="N39">
        <v>20</v>
      </c>
      <c r="O39">
        <v>99</v>
      </c>
      <c r="P39">
        <v>55</v>
      </c>
      <c r="Q39">
        <v>63</v>
      </c>
      <c r="R39">
        <v>26</v>
      </c>
      <c r="S39">
        <v>88</v>
      </c>
      <c r="T39">
        <v>4</v>
      </c>
    </row>
    <row r="40" spans="1:20" x14ac:dyDescent="0.25">
      <c r="A40" t="s">
        <v>39</v>
      </c>
      <c r="B40">
        <v>44</v>
      </c>
      <c r="C40">
        <v>16</v>
      </c>
      <c r="D40">
        <v>77</v>
      </c>
      <c r="E40">
        <v>5</v>
      </c>
      <c r="F40">
        <v>33</v>
      </c>
      <c r="G40">
        <v>10</v>
      </c>
      <c r="H40">
        <v>3</v>
      </c>
      <c r="I40">
        <v>11</v>
      </c>
      <c r="J40">
        <v>7</v>
      </c>
      <c r="K40">
        <v>23</v>
      </c>
      <c r="L40">
        <v>18</v>
      </c>
      <c r="M40">
        <v>8</v>
      </c>
      <c r="N40">
        <v>20</v>
      </c>
      <c r="O40">
        <v>99</v>
      </c>
      <c r="P40">
        <v>55</v>
      </c>
      <c r="Q40">
        <v>63</v>
      </c>
      <c r="R40">
        <v>26</v>
      </c>
      <c r="S40">
        <v>88</v>
      </c>
      <c r="T40">
        <v>4</v>
      </c>
    </row>
    <row r="41" spans="1:20" x14ac:dyDescent="0.25">
      <c r="A41" t="s">
        <v>40</v>
      </c>
      <c r="B41">
        <v>44</v>
      </c>
      <c r="C41">
        <v>77</v>
      </c>
      <c r="D41">
        <v>16</v>
      </c>
      <c r="E41">
        <v>5</v>
      </c>
      <c r="F41">
        <v>33</v>
      </c>
      <c r="G41">
        <v>10</v>
      </c>
      <c r="H41">
        <v>3</v>
      </c>
      <c r="I41">
        <v>11</v>
      </c>
      <c r="J41">
        <v>7</v>
      </c>
      <c r="K41">
        <v>23</v>
      </c>
      <c r="L41">
        <v>18</v>
      </c>
      <c r="M41">
        <v>8</v>
      </c>
      <c r="N41">
        <v>20</v>
      </c>
      <c r="O41">
        <v>99</v>
      </c>
      <c r="P41">
        <v>55</v>
      </c>
      <c r="Q41">
        <v>63</v>
      </c>
      <c r="R41">
        <v>26</v>
      </c>
      <c r="S41">
        <v>88</v>
      </c>
      <c r="T41">
        <v>4</v>
      </c>
    </row>
    <row r="42" spans="1:20" x14ac:dyDescent="0.25">
      <c r="A42" t="s">
        <v>41</v>
      </c>
      <c r="B42">
        <v>44</v>
      </c>
      <c r="C42">
        <v>77</v>
      </c>
      <c r="D42">
        <v>16</v>
      </c>
      <c r="E42">
        <v>5</v>
      </c>
      <c r="F42">
        <v>33</v>
      </c>
      <c r="G42">
        <v>10</v>
      </c>
      <c r="H42">
        <v>3</v>
      </c>
      <c r="I42">
        <v>11</v>
      </c>
      <c r="J42">
        <v>7</v>
      </c>
      <c r="K42">
        <v>23</v>
      </c>
      <c r="L42">
        <v>18</v>
      </c>
      <c r="M42">
        <v>8</v>
      </c>
      <c r="N42">
        <v>20</v>
      </c>
      <c r="O42">
        <v>99</v>
      </c>
      <c r="P42">
        <v>55</v>
      </c>
      <c r="Q42">
        <v>26</v>
      </c>
      <c r="R42">
        <v>63</v>
      </c>
      <c r="S42">
        <v>88</v>
      </c>
      <c r="T42">
        <v>4</v>
      </c>
    </row>
    <row r="43" spans="1:20" x14ac:dyDescent="0.25">
      <c r="A43" t="s">
        <v>42</v>
      </c>
      <c r="B43">
        <v>44</v>
      </c>
      <c r="C43">
        <v>77</v>
      </c>
      <c r="D43">
        <v>16</v>
      </c>
      <c r="E43">
        <v>5</v>
      </c>
      <c r="F43">
        <v>33</v>
      </c>
      <c r="G43">
        <v>10</v>
      </c>
      <c r="H43">
        <v>3</v>
      </c>
      <c r="I43">
        <v>11</v>
      </c>
      <c r="J43">
        <v>7</v>
      </c>
      <c r="K43">
        <v>23</v>
      </c>
      <c r="L43">
        <v>18</v>
      </c>
      <c r="M43">
        <v>8</v>
      </c>
      <c r="N43">
        <v>20</v>
      </c>
      <c r="O43">
        <v>99</v>
      </c>
      <c r="P43">
        <v>55</v>
      </c>
      <c r="Q43">
        <v>63</v>
      </c>
      <c r="R43">
        <v>26</v>
      </c>
      <c r="S43">
        <v>88</v>
      </c>
      <c r="T43">
        <v>4</v>
      </c>
    </row>
    <row r="44" spans="1:20" x14ac:dyDescent="0.25">
      <c r="A44" t="s">
        <v>43</v>
      </c>
      <c r="B44">
        <v>44</v>
      </c>
      <c r="C44">
        <v>77</v>
      </c>
      <c r="D44">
        <v>5</v>
      </c>
      <c r="E44">
        <v>16</v>
      </c>
      <c r="F44">
        <v>33</v>
      </c>
      <c r="G44">
        <v>10</v>
      </c>
      <c r="H44">
        <v>3</v>
      </c>
      <c r="I44">
        <v>11</v>
      </c>
      <c r="J44">
        <v>7</v>
      </c>
      <c r="K44">
        <v>23</v>
      </c>
      <c r="L44">
        <v>18</v>
      </c>
      <c r="M44">
        <v>8</v>
      </c>
      <c r="N44">
        <v>20</v>
      </c>
      <c r="O44">
        <v>99</v>
      </c>
      <c r="P44">
        <v>55</v>
      </c>
      <c r="Q44">
        <v>63</v>
      </c>
      <c r="R44">
        <v>88</v>
      </c>
      <c r="S44">
        <v>4</v>
      </c>
    </row>
    <row r="45" spans="1:20" x14ac:dyDescent="0.25">
      <c r="A45" t="s">
        <v>44</v>
      </c>
      <c r="B45">
        <v>44</v>
      </c>
      <c r="C45">
        <v>77</v>
      </c>
      <c r="D45">
        <v>5</v>
      </c>
      <c r="E45">
        <v>33</v>
      </c>
      <c r="F45">
        <v>16</v>
      </c>
      <c r="G45">
        <v>10</v>
      </c>
      <c r="H45">
        <v>3</v>
      </c>
      <c r="I45">
        <v>11</v>
      </c>
      <c r="J45">
        <v>7</v>
      </c>
      <c r="K45">
        <v>23</v>
      </c>
      <c r="L45">
        <v>18</v>
      </c>
      <c r="M45">
        <v>8</v>
      </c>
      <c r="N45">
        <v>20</v>
      </c>
      <c r="O45">
        <v>99</v>
      </c>
      <c r="P45">
        <v>55</v>
      </c>
      <c r="Q45">
        <v>63</v>
      </c>
      <c r="R45">
        <v>4</v>
      </c>
      <c r="S45">
        <v>88</v>
      </c>
    </row>
    <row r="46" spans="1:20" x14ac:dyDescent="0.25">
      <c r="A46" t="s">
        <v>45</v>
      </c>
      <c r="B46">
        <v>44</v>
      </c>
      <c r="C46">
        <v>77</v>
      </c>
      <c r="D46">
        <v>5</v>
      </c>
      <c r="E46">
        <v>33</v>
      </c>
      <c r="F46">
        <v>16</v>
      </c>
      <c r="G46">
        <v>10</v>
      </c>
      <c r="H46">
        <v>3</v>
      </c>
      <c r="I46">
        <v>11</v>
      </c>
      <c r="J46">
        <v>7</v>
      </c>
      <c r="K46">
        <v>23</v>
      </c>
      <c r="L46">
        <v>18</v>
      </c>
      <c r="M46">
        <v>8</v>
      </c>
      <c r="N46">
        <v>20</v>
      </c>
      <c r="O46">
        <v>99</v>
      </c>
      <c r="P46">
        <v>55</v>
      </c>
      <c r="Q46">
        <v>63</v>
      </c>
      <c r="R46">
        <v>4</v>
      </c>
      <c r="S46">
        <v>88</v>
      </c>
    </row>
    <row r="47" spans="1:20" x14ac:dyDescent="0.25">
      <c r="A47" t="s">
        <v>46</v>
      </c>
      <c r="B47">
        <v>44</v>
      </c>
      <c r="C47">
        <v>77</v>
      </c>
      <c r="D47">
        <v>5</v>
      </c>
      <c r="E47">
        <v>33</v>
      </c>
      <c r="F47">
        <v>16</v>
      </c>
      <c r="G47">
        <v>10</v>
      </c>
      <c r="H47">
        <v>3</v>
      </c>
      <c r="I47">
        <v>11</v>
      </c>
      <c r="J47">
        <v>7</v>
      </c>
      <c r="K47">
        <v>23</v>
      </c>
      <c r="L47">
        <v>8</v>
      </c>
      <c r="M47">
        <v>20</v>
      </c>
      <c r="N47">
        <v>18</v>
      </c>
      <c r="O47">
        <v>99</v>
      </c>
      <c r="P47">
        <v>55</v>
      </c>
      <c r="Q47">
        <v>63</v>
      </c>
      <c r="R47">
        <v>4</v>
      </c>
      <c r="S47">
        <v>88</v>
      </c>
    </row>
    <row r="48" spans="1:20" x14ac:dyDescent="0.25">
      <c r="A48" t="s">
        <v>47</v>
      </c>
      <c r="B48">
        <v>44</v>
      </c>
      <c r="C48">
        <v>77</v>
      </c>
      <c r="D48">
        <v>5</v>
      </c>
      <c r="E48">
        <v>33</v>
      </c>
      <c r="F48">
        <v>16</v>
      </c>
      <c r="G48">
        <v>10</v>
      </c>
      <c r="H48">
        <v>3</v>
      </c>
      <c r="I48">
        <v>11</v>
      </c>
      <c r="J48">
        <v>7</v>
      </c>
      <c r="K48">
        <v>23</v>
      </c>
      <c r="L48">
        <v>8</v>
      </c>
      <c r="M48">
        <v>20</v>
      </c>
      <c r="N48">
        <v>18</v>
      </c>
      <c r="O48">
        <v>99</v>
      </c>
      <c r="P48">
        <v>55</v>
      </c>
      <c r="Q48">
        <v>63</v>
      </c>
      <c r="R48">
        <v>4</v>
      </c>
      <c r="S48">
        <v>88</v>
      </c>
    </row>
    <row r="49" spans="1:19" x14ac:dyDescent="0.25">
      <c r="A49" t="s">
        <v>48</v>
      </c>
      <c r="B49">
        <v>44</v>
      </c>
      <c r="C49">
        <v>77</v>
      </c>
      <c r="D49">
        <v>5</v>
      </c>
      <c r="E49">
        <v>33</v>
      </c>
      <c r="F49">
        <v>16</v>
      </c>
      <c r="G49">
        <v>10</v>
      </c>
      <c r="H49">
        <v>3</v>
      </c>
      <c r="I49">
        <v>11</v>
      </c>
      <c r="J49">
        <v>7</v>
      </c>
      <c r="K49">
        <v>23</v>
      </c>
      <c r="L49">
        <v>8</v>
      </c>
      <c r="M49">
        <v>20</v>
      </c>
      <c r="N49">
        <v>18</v>
      </c>
      <c r="O49">
        <v>99</v>
      </c>
      <c r="P49">
        <v>55</v>
      </c>
      <c r="Q49">
        <v>63</v>
      </c>
      <c r="R49">
        <v>4</v>
      </c>
      <c r="S49">
        <v>88</v>
      </c>
    </row>
    <row r="50" spans="1:19" x14ac:dyDescent="0.25">
      <c r="A50" t="s">
        <v>49</v>
      </c>
      <c r="B50">
        <v>44</v>
      </c>
      <c r="C50">
        <v>77</v>
      </c>
      <c r="D50">
        <v>5</v>
      </c>
      <c r="E50">
        <v>33</v>
      </c>
      <c r="F50">
        <v>16</v>
      </c>
      <c r="G50">
        <v>10</v>
      </c>
      <c r="H50">
        <v>3</v>
      </c>
      <c r="I50">
        <v>11</v>
      </c>
      <c r="J50">
        <v>7</v>
      </c>
      <c r="K50">
        <v>23</v>
      </c>
      <c r="L50">
        <v>8</v>
      </c>
      <c r="M50">
        <v>20</v>
      </c>
      <c r="N50">
        <v>18</v>
      </c>
      <c r="O50">
        <v>99</v>
      </c>
      <c r="P50">
        <v>55</v>
      </c>
      <c r="Q50">
        <v>63</v>
      </c>
      <c r="R50">
        <v>4</v>
      </c>
      <c r="S50">
        <v>88</v>
      </c>
    </row>
    <row r="51" spans="1:19" x14ac:dyDescent="0.25">
      <c r="A51" t="s">
        <v>50</v>
      </c>
      <c r="B51">
        <v>44</v>
      </c>
      <c r="C51">
        <v>77</v>
      </c>
      <c r="D51">
        <v>5</v>
      </c>
      <c r="E51">
        <v>33</v>
      </c>
      <c r="F51">
        <v>16</v>
      </c>
      <c r="G51">
        <v>10</v>
      </c>
      <c r="H51">
        <v>3</v>
      </c>
      <c r="I51">
        <v>11</v>
      </c>
      <c r="J51">
        <v>7</v>
      </c>
      <c r="K51">
        <v>23</v>
      </c>
      <c r="L51">
        <v>8</v>
      </c>
      <c r="M51">
        <v>20</v>
      </c>
      <c r="N51">
        <v>18</v>
      </c>
      <c r="O51">
        <v>99</v>
      </c>
      <c r="P51">
        <v>55</v>
      </c>
      <c r="Q51">
        <v>63</v>
      </c>
      <c r="R51">
        <v>4</v>
      </c>
      <c r="S51">
        <v>88</v>
      </c>
    </row>
    <row r="52" spans="1:19" x14ac:dyDescent="0.25">
      <c r="A52" t="s">
        <v>51</v>
      </c>
      <c r="B52">
        <v>44</v>
      </c>
      <c r="C52">
        <v>77</v>
      </c>
      <c r="D52">
        <v>5</v>
      </c>
      <c r="E52">
        <v>33</v>
      </c>
      <c r="F52">
        <v>16</v>
      </c>
      <c r="G52">
        <v>10</v>
      </c>
      <c r="H52">
        <v>3</v>
      </c>
      <c r="I52">
        <v>11</v>
      </c>
      <c r="J52">
        <v>7</v>
      </c>
      <c r="K52">
        <v>23</v>
      </c>
      <c r="L52">
        <v>8</v>
      </c>
      <c r="M52">
        <v>20</v>
      </c>
      <c r="N52">
        <v>18</v>
      </c>
      <c r="O52">
        <v>99</v>
      </c>
      <c r="P52">
        <v>55</v>
      </c>
      <c r="Q52">
        <v>4</v>
      </c>
      <c r="R52">
        <v>63</v>
      </c>
      <c r="S52">
        <v>88</v>
      </c>
    </row>
    <row r="53" spans="1:19" x14ac:dyDescent="0.25">
      <c r="A53" t="s">
        <v>52</v>
      </c>
      <c r="B53">
        <v>44</v>
      </c>
      <c r="C53">
        <v>77</v>
      </c>
      <c r="D53">
        <v>5</v>
      </c>
      <c r="E53">
        <v>33</v>
      </c>
      <c r="F53">
        <v>16</v>
      </c>
      <c r="G53">
        <v>10</v>
      </c>
      <c r="H53">
        <v>3</v>
      </c>
      <c r="I53">
        <v>11</v>
      </c>
      <c r="J53">
        <v>7</v>
      </c>
      <c r="K53">
        <v>23</v>
      </c>
      <c r="L53">
        <v>8</v>
      </c>
      <c r="M53">
        <v>20</v>
      </c>
      <c r="N53">
        <v>18</v>
      </c>
      <c r="O53">
        <v>99</v>
      </c>
      <c r="P53">
        <v>55</v>
      </c>
      <c r="Q53">
        <v>63</v>
      </c>
      <c r="R53">
        <v>88</v>
      </c>
    </row>
    <row r="54" spans="1:19" x14ac:dyDescent="0.25">
      <c r="A54" t="s">
        <v>53</v>
      </c>
      <c r="B54">
        <v>44</v>
      </c>
      <c r="C54">
        <v>77</v>
      </c>
      <c r="D54">
        <v>5</v>
      </c>
      <c r="E54">
        <v>33</v>
      </c>
      <c r="F54">
        <v>16</v>
      </c>
      <c r="G54">
        <v>10</v>
      </c>
      <c r="H54">
        <v>3</v>
      </c>
      <c r="I54">
        <v>11</v>
      </c>
      <c r="J54">
        <v>7</v>
      </c>
      <c r="K54">
        <v>23</v>
      </c>
      <c r="L54">
        <v>8</v>
      </c>
      <c r="M54">
        <v>20</v>
      </c>
      <c r="N54">
        <v>18</v>
      </c>
      <c r="O54">
        <v>99</v>
      </c>
      <c r="P54">
        <v>55</v>
      </c>
      <c r="Q54">
        <v>63</v>
      </c>
      <c r="R54">
        <v>88</v>
      </c>
    </row>
    <row r="55" spans="1:19" x14ac:dyDescent="0.25">
      <c r="A55" t="s">
        <v>54</v>
      </c>
      <c r="B55">
        <v>44</v>
      </c>
      <c r="C55">
        <v>77</v>
      </c>
      <c r="D55">
        <v>5</v>
      </c>
      <c r="E55">
        <v>33</v>
      </c>
      <c r="F55">
        <v>16</v>
      </c>
      <c r="G55">
        <v>10</v>
      </c>
      <c r="H55">
        <v>3</v>
      </c>
      <c r="I55">
        <v>11</v>
      </c>
      <c r="J55">
        <v>7</v>
      </c>
      <c r="K55">
        <v>23</v>
      </c>
      <c r="L55">
        <v>8</v>
      </c>
      <c r="M55">
        <v>20</v>
      </c>
      <c r="N55">
        <v>18</v>
      </c>
      <c r="O55">
        <v>55</v>
      </c>
      <c r="P55">
        <v>99</v>
      </c>
      <c r="Q55">
        <v>63</v>
      </c>
      <c r="R55">
        <v>88</v>
      </c>
    </row>
    <row r="56" spans="1:19" x14ac:dyDescent="0.25">
      <c r="A56" t="s">
        <v>55</v>
      </c>
      <c r="B56">
        <v>44</v>
      </c>
      <c r="C56">
        <v>77</v>
      </c>
      <c r="D56">
        <v>5</v>
      </c>
      <c r="E56">
        <v>33</v>
      </c>
      <c r="F56">
        <v>16</v>
      </c>
      <c r="G56">
        <v>10</v>
      </c>
      <c r="H56">
        <v>3</v>
      </c>
      <c r="I56">
        <v>11</v>
      </c>
      <c r="J56">
        <v>7</v>
      </c>
      <c r="K56">
        <v>23</v>
      </c>
      <c r="L56">
        <v>8</v>
      </c>
      <c r="M56">
        <v>20</v>
      </c>
      <c r="N56">
        <v>18</v>
      </c>
      <c r="O56">
        <v>55</v>
      </c>
      <c r="P56">
        <v>99</v>
      </c>
      <c r="Q56">
        <v>63</v>
      </c>
      <c r="R56">
        <v>88</v>
      </c>
    </row>
    <row r="57" spans="1:19" x14ac:dyDescent="0.25">
      <c r="A57" t="s">
        <v>56</v>
      </c>
      <c r="B57">
        <v>44</v>
      </c>
      <c r="C57">
        <v>77</v>
      </c>
      <c r="D57">
        <v>5</v>
      </c>
      <c r="E57">
        <v>33</v>
      </c>
      <c r="F57">
        <v>16</v>
      </c>
      <c r="G57">
        <v>10</v>
      </c>
      <c r="H57">
        <v>3</v>
      </c>
      <c r="I57">
        <v>11</v>
      </c>
      <c r="J57">
        <v>7</v>
      </c>
      <c r="K57">
        <v>23</v>
      </c>
      <c r="L57">
        <v>8</v>
      </c>
      <c r="M57">
        <v>18</v>
      </c>
      <c r="N57">
        <v>20</v>
      </c>
      <c r="O57">
        <v>55</v>
      </c>
      <c r="P57">
        <v>99</v>
      </c>
    </row>
    <row r="58" spans="1:19" x14ac:dyDescent="0.25">
      <c r="A58" t="s">
        <v>57</v>
      </c>
      <c r="B58">
        <v>44</v>
      </c>
      <c r="C58">
        <v>77</v>
      </c>
      <c r="D58">
        <v>5</v>
      </c>
      <c r="E58">
        <v>33</v>
      </c>
      <c r="F58">
        <v>16</v>
      </c>
      <c r="G58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59"/>
  <sheetViews>
    <sheetView topLeftCell="A37" workbookViewId="0">
      <selection activeCell="B2" sqref="B2:U59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61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1.3515046296296296E-3</v>
      </c>
      <c r="C2" s="2">
        <v>1.6001620370370371E-3</v>
      </c>
      <c r="D2" s="2">
        <v>1.2816319444444444E-3</v>
      </c>
      <c r="E2" s="2">
        <v>1.4067824074074076E-3</v>
      </c>
      <c r="F2" s="2">
        <v>1.3857060185185188E-3</v>
      </c>
      <c r="G2" s="2">
        <v>1.3208564814814812E-3</v>
      </c>
      <c r="H2" s="2">
        <v>1.3657175925925926E-3</v>
      </c>
      <c r="I2" s="2">
        <v>1.2738541666666668E-3</v>
      </c>
      <c r="J2" s="2">
        <v>1.4235416666666667E-3</v>
      </c>
      <c r="K2" s="2">
        <v>1.3933912037037038E-3</v>
      </c>
      <c r="L2" s="2">
        <v>1.486898148148148E-3</v>
      </c>
      <c r="M2" s="2">
        <v>1.4657291666666666E-3</v>
      </c>
      <c r="N2" s="2">
        <v>1.3791666666666666E-3</v>
      </c>
      <c r="O2" s="2">
        <v>1.3049074074074074E-3</v>
      </c>
      <c r="P2" s="2">
        <v>1.2315625E-3</v>
      </c>
      <c r="Q2" s="2">
        <v>1.5266203703703702E-3</v>
      </c>
      <c r="R2" s="2">
        <v>1.4436805555555555E-3</v>
      </c>
      <c r="S2" s="2">
        <v>1.2545254629629629E-3</v>
      </c>
      <c r="T2" s="2">
        <v>1.4514930555555555E-3</v>
      </c>
      <c r="U2" s="2">
        <v>1.4362847222222223E-3</v>
      </c>
    </row>
    <row r="3" spans="1:21" x14ac:dyDescent="0.25">
      <c r="A3">
        <v>2</v>
      </c>
      <c r="B3" s="2">
        <v>1.2414930555555556E-3</v>
      </c>
      <c r="C3" s="2">
        <v>1.696597222222222E-3</v>
      </c>
      <c r="D3" s="2">
        <v>1.2490162037037036E-3</v>
      </c>
      <c r="E3" s="2">
        <v>1.2290509259259258E-3</v>
      </c>
      <c r="F3" s="2">
        <v>1.2362268518518519E-3</v>
      </c>
      <c r="G3" s="2">
        <v>1.2431597222222223E-3</v>
      </c>
      <c r="H3" s="2">
        <v>1.2428125E-3</v>
      </c>
      <c r="I3" s="2">
        <v>1.2490509259259258E-3</v>
      </c>
      <c r="J3" s="2">
        <v>1.2194328703703705E-3</v>
      </c>
      <c r="K3" s="2">
        <v>1.2382523148148149E-3</v>
      </c>
      <c r="L3" s="2">
        <v>1.1983217592592592E-3</v>
      </c>
      <c r="M3" s="2">
        <v>1.2064814814814816E-3</v>
      </c>
      <c r="N3" s="2">
        <v>1.2342592592592594E-3</v>
      </c>
      <c r="O3" s="2">
        <v>1.2421759259259259E-3</v>
      </c>
      <c r="P3" s="2">
        <v>1.2580208333333334E-3</v>
      </c>
      <c r="Q3" s="2">
        <v>1.6325925925925926E-3</v>
      </c>
      <c r="R3" s="2">
        <v>1.2215625E-3</v>
      </c>
      <c r="S3" s="2">
        <v>1.2471759259259261E-3</v>
      </c>
      <c r="T3" s="2">
        <v>1.2294907407407408E-3</v>
      </c>
      <c r="U3" s="2">
        <v>1.2128819444444446E-3</v>
      </c>
    </row>
    <row r="4" spans="1:21" x14ac:dyDescent="0.25">
      <c r="A4">
        <v>3</v>
      </c>
      <c r="B4" s="2">
        <v>1.1629050925925925E-3</v>
      </c>
      <c r="C4" s="2">
        <v>1.1564930555555556E-3</v>
      </c>
      <c r="D4" s="2">
        <v>1.1417013888888889E-3</v>
      </c>
      <c r="E4" s="2">
        <v>1.1681828703703702E-3</v>
      </c>
      <c r="F4" s="2">
        <v>1.1712731481481483E-3</v>
      </c>
      <c r="G4" s="2">
        <v>1.1553356481481482E-3</v>
      </c>
      <c r="H4" s="2">
        <v>1.1644907407407409E-3</v>
      </c>
      <c r="I4" s="2">
        <v>1.1416319444444445E-3</v>
      </c>
      <c r="J4" s="2">
        <v>1.1759722222222221E-3</v>
      </c>
      <c r="K4" s="2">
        <v>1.1810300925925927E-3</v>
      </c>
      <c r="L4" s="2">
        <v>1.1699305555555554E-3</v>
      </c>
      <c r="M4" s="2">
        <v>1.1679398148148148E-3</v>
      </c>
      <c r="N4" s="2">
        <v>1.1682291666666666E-3</v>
      </c>
      <c r="O4" s="2">
        <v>1.1481828703703704E-3</v>
      </c>
      <c r="P4" s="2">
        <v>1.1356365740740741E-3</v>
      </c>
      <c r="Q4" s="2">
        <v>1.1542939814814816E-3</v>
      </c>
      <c r="R4" s="2">
        <v>1.1846875000000002E-3</v>
      </c>
      <c r="S4" s="2">
        <v>1.1405439814814815E-3</v>
      </c>
      <c r="T4" s="2">
        <v>1.1959953703703705E-3</v>
      </c>
      <c r="U4" s="2">
        <v>1.1816666666666666E-3</v>
      </c>
    </row>
    <row r="5" spans="1:21" x14ac:dyDescent="0.25">
      <c r="A5">
        <v>4</v>
      </c>
      <c r="B5" s="2">
        <v>1.1637384259259259E-3</v>
      </c>
      <c r="C5" s="2">
        <v>1.1596412037037037E-3</v>
      </c>
      <c r="D5" s="2">
        <v>1.1445833333333334E-3</v>
      </c>
      <c r="E5" s="2">
        <v>1.1632870370370371E-3</v>
      </c>
      <c r="F5" s="2">
        <v>1.1837037037037037E-3</v>
      </c>
      <c r="G5" s="2">
        <v>1.1572685185185184E-3</v>
      </c>
      <c r="H5" s="2">
        <v>1.1617708333333334E-3</v>
      </c>
      <c r="I5" s="2">
        <v>1.144085648148148E-3</v>
      </c>
      <c r="J5" s="2">
        <v>1.1806018518518517E-3</v>
      </c>
      <c r="K5" s="2">
        <v>1.1813425925925926E-3</v>
      </c>
      <c r="L5" s="2">
        <v>1.1666087962962964E-3</v>
      </c>
      <c r="M5" s="2">
        <v>1.1649421296296297E-3</v>
      </c>
      <c r="N5" s="2">
        <v>1.1709259259259257E-3</v>
      </c>
      <c r="O5" s="2">
        <v>1.1467013888888889E-3</v>
      </c>
      <c r="P5" s="2">
        <v>1.1403009259259259E-3</v>
      </c>
      <c r="Q5" s="2">
        <v>1.1597916666666668E-3</v>
      </c>
      <c r="R5" s="2">
        <v>1.1936342592592593E-3</v>
      </c>
      <c r="S5" s="2">
        <v>1.1416435185185184E-3</v>
      </c>
      <c r="T5" s="2">
        <v>1.1907407407407407E-3</v>
      </c>
      <c r="U5" s="2">
        <v>1.1856828703703704E-3</v>
      </c>
    </row>
    <row r="6" spans="1:21" x14ac:dyDescent="0.25">
      <c r="A6">
        <v>5</v>
      </c>
      <c r="B6" s="2">
        <v>1.1603472222222221E-3</v>
      </c>
      <c r="C6" s="2">
        <v>1.1634953703703705E-3</v>
      </c>
      <c r="D6" s="2">
        <v>1.1455555555555555E-3</v>
      </c>
      <c r="E6" s="2">
        <v>1.1625347222222221E-3</v>
      </c>
      <c r="F6" s="2">
        <v>1.1740740740740741E-3</v>
      </c>
      <c r="G6" s="2">
        <v>1.1541666666666666E-3</v>
      </c>
      <c r="H6" s="2">
        <v>1.1606134259259258E-3</v>
      </c>
      <c r="I6" s="2">
        <v>1.1454861111111112E-3</v>
      </c>
      <c r="J6" s="2">
        <v>1.1771064814814814E-3</v>
      </c>
      <c r="K6" s="2">
        <v>1.1766782407407407E-3</v>
      </c>
      <c r="L6" s="2">
        <v>1.1772569444444445E-3</v>
      </c>
      <c r="M6" s="2">
        <v>1.178773148148148E-3</v>
      </c>
      <c r="N6" s="2">
        <v>1.1646296296296296E-3</v>
      </c>
      <c r="O6" s="2">
        <v>1.1442476851851852E-3</v>
      </c>
      <c r="P6" s="2">
        <v>1.1400578703703705E-3</v>
      </c>
      <c r="Q6" s="2">
        <v>1.1622453703703703E-3</v>
      </c>
      <c r="R6" s="2">
        <v>1.1818402777777778E-3</v>
      </c>
      <c r="S6" s="2">
        <v>1.1428472222222222E-3</v>
      </c>
      <c r="T6" s="2">
        <v>1.189386574074074E-3</v>
      </c>
      <c r="U6" s="2">
        <v>1.1875462962962961E-3</v>
      </c>
    </row>
    <row r="7" spans="1:21" x14ac:dyDescent="0.25">
      <c r="A7">
        <v>6</v>
      </c>
      <c r="B7" s="2">
        <v>1.1587384259259259E-3</v>
      </c>
      <c r="C7" s="2">
        <v>1.164386574074074E-3</v>
      </c>
      <c r="D7" s="2">
        <v>1.1439699074074076E-3</v>
      </c>
      <c r="E7" s="2">
        <v>1.1617361111111112E-3</v>
      </c>
      <c r="F7" s="2">
        <v>1.1722453703703704E-3</v>
      </c>
      <c r="G7" s="2">
        <v>1.1570601851851852E-3</v>
      </c>
      <c r="H7" s="2">
        <v>1.1608101851851851E-3</v>
      </c>
      <c r="I7" s="2">
        <v>1.1428587962962963E-3</v>
      </c>
      <c r="J7" s="2">
        <v>1.1777777777777778E-3</v>
      </c>
      <c r="K7" s="2">
        <v>1.1754050925925927E-3</v>
      </c>
      <c r="L7" s="2">
        <v>1.1705439814814814E-3</v>
      </c>
      <c r="M7" s="2">
        <v>1.1744560185185185E-3</v>
      </c>
      <c r="N7" s="2">
        <v>1.1606712962962964E-3</v>
      </c>
      <c r="O7" s="2">
        <v>1.1476157407407409E-3</v>
      </c>
      <c r="P7" s="2">
        <v>1.140324074074074E-3</v>
      </c>
      <c r="Q7" s="2">
        <v>1.1655324074074074E-3</v>
      </c>
      <c r="R7" s="2">
        <v>1.1782638888888889E-3</v>
      </c>
      <c r="S7" s="2">
        <v>1.1423379629629628E-3</v>
      </c>
      <c r="T7" s="2">
        <v>1.1834953703703703E-3</v>
      </c>
      <c r="U7" s="2">
        <v>1.1804629629629628E-3</v>
      </c>
    </row>
    <row r="8" spans="1:21" x14ac:dyDescent="0.25">
      <c r="A8">
        <v>7</v>
      </c>
      <c r="B8" s="2">
        <v>1.1579166666666667E-3</v>
      </c>
      <c r="C8" s="2">
        <v>1.1638078703703704E-3</v>
      </c>
      <c r="D8" s="2">
        <v>1.1471296296296297E-3</v>
      </c>
      <c r="E8" s="2">
        <v>1.1604166666666666E-3</v>
      </c>
      <c r="F8" s="2">
        <v>1.172974537037037E-3</v>
      </c>
      <c r="G8" s="2">
        <v>1.1559143518518518E-3</v>
      </c>
      <c r="H8" s="2">
        <v>1.1615393518518518E-3</v>
      </c>
      <c r="I8" s="2">
        <v>1.1470023148148147E-3</v>
      </c>
      <c r="J8" s="2">
        <v>1.1770138888888889E-3</v>
      </c>
      <c r="K8" s="2">
        <v>1.1778472222222223E-3</v>
      </c>
      <c r="L8" s="2">
        <v>1.1822337962962962E-3</v>
      </c>
      <c r="M8" s="2">
        <v>1.2337847222222223E-3</v>
      </c>
      <c r="N8" s="2">
        <v>1.1628703703703703E-3</v>
      </c>
      <c r="O8" s="2">
        <v>1.1458564814814816E-3</v>
      </c>
      <c r="P8" s="2">
        <v>1.1390162037037037E-3</v>
      </c>
      <c r="Q8" s="2">
        <v>1.160486111111111E-3</v>
      </c>
      <c r="R8" s="2">
        <v>1.1789236111111111E-3</v>
      </c>
      <c r="S8" s="2">
        <v>1.1450578703703705E-3</v>
      </c>
      <c r="T8" s="2">
        <v>1.1849305555555556E-3</v>
      </c>
      <c r="U8" s="2">
        <v>1.2349652777777778E-3</v>
      </c>
    </row>
    <row r="9" spans="1:21" x14ac:dyDescent="0.25">
      <c r="A9">
        <v>8</v>
      </c>
      <c r="B9" s="2">
        <v>1.1594791666666667E-3</v>
      </c>
      <c r="C9" s="2">
        <v>1.1631828703703704E-3</v>
      </c>
      <c r="D9" s="2">
        <v>1.1450578703703705E-3</v>
      </c>
      <c r="E9" s="2">
        <v>1.1575925925925924E-3</v>
      </c>
      <c r="F9" s="2">
        <v>1.224699074074074E-3</v>
      </c>
      <c r="G9" s="2">
        <v>1.1551736111111112E-3</v>
      </c>
      <c r="H9" s="2">
        <v>1.1631250000000001E-3</v>
      </c>
      <c r="I9" s="2">
        <v>1.1448148148148149E-3</v>
      </c>
      <c r="J9" s="2">
        <v>1.1741435185185186E-3</v>
      </c>
      <c r="K9" s="2">
        <v>1.1745138888888888E-3</v>
      </c>
      <c r="L9" s="2">
        <v>1.1728009259259259E-3</v>
      </c>
      <c r="M9" s="2">
        <v>1.3090162037037037E-3</v>
      </c>
      <c r="N9" s="2">
        <v>1.1622222222222223E-3</v>
      </c>
      <c r="O9" s="2">
        <v>1.1457291666666666E-3</v>
      </c>
      <c r="P9" s="2">
        <v>1.1376851851851852E-3</v>
      </c>
      <c r="Q9" s="2">
        <v>1.1600462962962962E-3</v>
      </c>
      <c r="R9" s="2">
        <v>1.1732407407407408E-3</v>
      </c>
      <c r="S9" s="2">
        <v>1.1427083333333332E-3</v>
      </c>
      <c r="T9" s="2">
        <v>1.1791435185185184E-3</v>
      </c>
      <c r="U9" s="2">
        <v>1.3908564814814814E-3</v>
      </c>
    </row>
    <row r="10" spans="1:21" x14ac:dyDescent="0.25">
      <c r="A10">
        <v>9</v>
      </c>
      <c r="B10" s="2">
        <v>1.1631597222222221E-3</v>
      </c>
      <c r="C10" s="2">
        <v>1.1615972222222223E-3</v>
      </c>
      <c r="D10" s="2">
        <v>1.145324074074074E-3</v>
      </c>
      <c r="E10" s="2">
        <v>1.1648611111111111E-3</v>
      </c>
      <c r="F10" s="2">
        <v>1.370798611111111E-3</v>
      </c>
      <c r="G10" s="2">
        <v>1.154247685185185E-3</v>
      </c>
      <c r="H10" s="2">
        <v>1.1612962962962963E-3</v>
      </c>
      <c r="I10" s="2">
        <v>1.1448495370370369E-3</v>
      </c>
      <c r="J10" s="2">
        <v>1.1719212962962963E-3</v>
      </c>
      <c r="K10" s="2">
        <v>1.2204166666666667E-3</v>
      </c>
      <c r="L10" s="2">
        <v>1.1689467592592591E-3</v>
      </c>
      <c r="M10" s="2">
        <v>1.1591898148148149E-3</v>
      </c>
      <c r="N10" s="2">
        <v>1.162025462962963E-3</v>
      </c>
      <c r="O10" s="2">
        <v>1.1470833333333333E-3</v>
      </c>
      <c r="P10" s="2">
        <v>1.1373263888888889E-3</v>
      </c>
      <c r="Q10" s="2">
        <v>1.1637500000000001E-3</v>
      </c>
      <c r="R10" s="2">
        <v>1.1730902777777777E-3</v>
      </c>
      <c r="S10" s="2">
        <v>1.1416782407407406E-3</v>
      </c>
      <c r="T10" s="2">
        <v>1.1772106481481481E-3</v>
      </c>
      <c r="U10" s="2">
        <v>1.147962962962963E-3</v>
      </c>
    </row>
    <row r="11" spans="1:21" x14ac:dyDescent="0.25">
      <c r="A11">
        <v>10</v>
      </c>
      <c r="B11" s="2">
        <v>1.1604050925925927E-3</v>
      </c>
      <c r="C11" s="2">
        <v>1.164224537037037E-3</v>
      </c>
      <c r="D11" s="2">
        <v>1.1447453703703704E-3</v>
      </c>
      <c r="E11" s="2">
        <v>1.1567013888888888E-3</v>
      </c>
      <c r="F11" s="2">
        <v>1.149212962962963E-3</v>
      </c>
      <c r="G11" s="2">
        <v>1.1541666666666666E-3</v>
      </c>
      <c r="H11" s="2">
        <v>1.1591782407407408E-3</v>
      </c>
      <c r="I11" s="2">
        <v>1.145613425925926E-3</v>
      </c>
      <c r="J11" s="2">
        <v>1.1682060185185185E-3</v>
      </c>
      <c r="K11" s="2">
        <v>1.3785648148148149E-3</v>
      </c>
      <c r="L11" s="2">
        <v>1.1652314814814815E-3</v>
      </c>
      <c r="M11" s="2">
        <v>1.1595717592592593E-3</v>
      </c>
      <c r="N11" s="2">
        <v>1.1723032407407409E-3</v>
      </c>
      <c r="O11" s="2">
        <v>1.1478703703703705E-3</v>
      </c>
      <c r="P11" s="2">
        <v>1.1411342592592593E-3</v>
      </c>
      <c r="Q11" s="2">
        <v>1.1605208333333333E-3</v>
      </c>
      <c r="R11" s="2">
        <v>1.1740625E-3</v>
      </c>
      <c r="S11" s="2">
        <v>1.1377314814814813E-3</v>
      </c>
      <c r="T11" s="2">
        <v>1.1874884259259258E-3</v>
      </c>
      <c r="U11" s="2">
        <v>1.1585185185185186E-3</v>
      </c>
    </row>
    <row r="12" spans="1:21" x14ac:dyDescent="0.25">
      <c r="A12">
        <v>11</v>
      </c>
      <c r="B12" s="2">
        <v>1.1626157407407408E-3</v>
      </c>
      <c r="C12" s="2">
        <v>1.1640277777777779E-3</v>
      </c>
      <c r="D12" s="2">
        <v>1.1470949074074074E-3</v>
      </c>
      <c r="E12" s="2">
        <v>1.1663541666666667E-3</v>
      </c>
      <c r="F12" s="2">
        <v>1.1528587962962964E-3</v>
      </c>
      <c r="G12" s="2">
        <v>1.1559259259259259E-3</v>
      </c>
      <c r="H12" s="2">
        <v>1.1616435185185185E-3</v>
      </c>
      <c r="I12" s="2">
        <v>1.1689004629629629E-3</v>
      </c>
      <c r="J12" s="2">
        <v>1.1656828703703705E-3</v>
      </c>
      <c r="K12" s="2">
        <v>1.143263888888889E-3</v>
      </c>
      <c r="L12" s="2">
        <v>1.167199074074074E-3</v>
      </c>
      <c r="M12" s="2">
        <v>1.1636111111111111E-3</v>
      </c>
      <c r="N12" s="2">
        <v>1.2265625E-3</v>
      </c>
      <c r="O12" s="2">
        <v>1.1515972222222223E-3</v>
      </c>
      <c r="P12" s="2">
        <v>1.1380555555555556E-3</v>
      </c>
      <c r="Q12" s="2">
        <v>1.1616898148148148E-3</v>
      </c>
      <c r="R12" s="2">
        <v>1.1778819444444443E-3</v>
      </c>
      <c r="S12" s="2">
        <v>1.1427083333333332E-3</v>
      </c>
      <c r="T12" s="2">
        <v>1.1825E-3</v>
      </c>
      <c r="U12" s="2">
        <v>1.1530439814814815E-3</v>
      </c>
    </row>
    <row r="13" spans="1:21" x14ac:dyDescent="0.25">
      <c r="A13">
        <v>12</v>
      </c>
      <c r="B13" s="2">
        <v>1.1621180555555553E-3</v>
      </c>
      <c r="C13" s="2">
        <v>1.1667476851851852E-3</v>
      </c>
      <c r="D13" s="2">
        <v>1.1515393518518517E-3</v>
      </c>
      <c r="E13" s="2">
        <v>1.1613657407407408E-3</v>
      </c>
      <c r="F13" s="2">
        <v>1.1611574074074074E-3</v>
      </c>
      <c r="G13" s="2">
        <v>1.159375E-3</v>
      </c>
      <c r="H13" s="2">
        <v>1.1622800925925926E-3</v>
      </c>
      <c r="I13" s="2">
        <v>1.1528703703703703E-3</v>
      </c>
      <c r="J13" s="2">
        <v>1.1703587962962963E-3</v>
      </c>
      <c r="K13" s="2">
        <v>1.1508101851851851E-3</v>
      </c>
      <c r="L13" s="2">
        <v>1.1661342592592593E-3</v>
      </c>
      <c r="M13" s="2">
        <v>1.1635069444444447E-3</v>
      </c>
      <c r="N13" s="2">
        <v>1.3969444444444446E-3</v>
      </c>
      <c r="O13" s="2">
        <v>1.1582175925925924E-3</v>
      </c>
      <c r="P13" s="2">
        <v>1.1413194444444444E-3</v>
      </c>
      <c r="Q13" s="2">
        <v>1.1642708333333333E-3</v>
      </c>
      <c r="R13" s="2">
        <v>1.177037037037037E-3</v>
      </c>
      <c r="S13" s="2">
        <v>1.1484259259259258E-3</v>
      </c>
      <c r="T13" s="2">
        <v>1.1903703703703703E-3</v>
      </c>
      <c r="U13" s="2">
        <v>1.1584722222222224E-3</v>
      </c>
    </row>
    <row r="14" spans="1:21" x14ac:dyDescent="0.25">
      <c r="A14">
        <v>13</v>
      </c>
      <c r="B14" s="2">
        <v>1.1628240740740742E-3</v>
      </c>
      <c r="C14" s="2">
        <v>1.1620023148148149E-3</v>
      </c>
      <c r="D14" s="2">
        <v>1.1559490740740742E-3</v>
      </c>
      <c r="E14" s="2">
        <v>1.1630787037037037E-3</v>
      </c>
      <c r="F14" s="2">
        <v>1.163599537037037E-3</v>
      </c>
      <c r="G14" s="2">
        <v>1.1573842592592593E-3</v>
      </c>
      <c r="H14" s="2">
        <v>1.1635185185185184E-3</v>
      </c>
      <c r="I14" s="2">
        <v>1.1546180555555556E-3</v>
      </c>
      <c r="J14" s="2">
        <v>1.1687384259259259E-3</v>
      </c>
      <c r="K14" s="2">
        <v>1.1545833333333332E-3</v>
      </c>
      <c r="L14" s="2">
        <v>1.1647222222222222E-3</v>
      </c>
      <c r="M14" s="2">
        <v>1.1579166666666667E-3</v>
      </c>
      <c r="N14" s="2">
        <v>1.1667013888888888E-3</v>
      </c>
      <c r="O14" s="2">
        <v>1.1539930555555555E-3</v>
      </c>
      <c r="P14" s="2">
        <v>1.1435763888888889E-3</v>
      </c>
      <c r="Q14" s="2">
        <v>1.1621527777777778E-3</v>
      </c>
      <c r="R14" s="2">
        <v>1.1822453703703704E-3</v>
      </c>
      <c r="S14" s="2">
        <v>1.1447106481481482E-3</v>
      </c>
      <c r="T14" s="2">
        <v>1.2129398148148149E-3</v>
      </c>
      <c r="U14" s="2">
        <v>1.1559259259259259E-3</v>
      </c>
    </row>
    <row r="15" spans="1:21" x14ac:dyDescent="0.25">
      <c r="A15">
        <v>14</v>
      </c>
      <c r="B15" s="2">
        <v>1.1624189814814815E-3</v>
      </c>
      <c r="C15" s="2">
        <v>1.1596990740740741E-3</v>
      </c>
      <c r="D15" s="2">
        <v>1.1508449074074075E-3</v>
      </c>
      <c r="E15" s="2">
        <v>1.1580208333333332E-3</v>
      </c>
      <c r="F15" s="2">
        <v>1.1545486111111112E-3</v>
      </c>
      <c r="G15" s="2">
        <v>1.1563078703703705E-3</v>
      </c>
      <c r="H15" s="2">
        <v>1.1615393518518518E-3</v>
      </c>
      <c r="I15" s="2">
        <v>1.1526273148148149E-3</v>
      </c>
      <c r="J15" s="2">
        <v>1.1633449074074074E-3</v>
      </c>
      <c r="K15" s="2">
        <v>1.1591087962962963E-3</v>
      </c>
      <c r="L15" s="2">
        <v>1.1655671296296297E-3</v>
      </c>
      <c r="M15" s="2">
        <v>1.1582754629629629E-3</v>
      </c>
      <c r="N15" s="2">
        <v>1.1536689814814814E-3</v>
      </c>
      <c r="O15" s="2">
        <v>1.1512962962962963E-3</v>
      </c>
      <c r="P15" s="2">
        <v>1.141238425925926E-3</v>
      </c>
      <c r="Q15" s="2">
        <v>1.1595833333333334E-3</v>
      </c>
      <c r="R15" s="2">
        <v>1.1783217592592594E-3</v>
      </c>
      <c r="S15" s="2">
        <v>1.1469791666666666E-3</v>
      </c>
      <c r="T15" s="2">
        <v>1.1946296296296297E-3</v>
      </c>
      <c r="U15" s="2">
        <v>1.1560648148148148E-3</v>
      </c>
    </row>
    <row r="16" spans="1:21" x14ac:dyDescent="0.25">
      <c r="A16">
        <v>15</v>
      </c>
      <c r="B16" s="2">
        <v>1.1624768518518518E-3</v>
      </c>
      <c r="C16" s="2">
        <v>1.1616319444444445E-3</v>
      </c>
      <c r="D16" s="2">
        <v>1.1546527777777779E-3</v>
      </c>
      <c r="E16" s="2">
        <v>1.167650462962963E-3</v>
      </c>
      <c r="F16" s="2">
        <v>1.1569560185185185E-3</v>
      </c>
      <c r="G16" s="2">
        <v>1.1565162037037037E-3</v>
      </c>
      <c r="H16" s="2">
        <v>1.1664814814814814E-3</v>
      </c>
      <c r="I16" s="2">
        <v>1.1537962962962962E-3</v>
      </c>
      <c r="J16" s="2">
        <v>1.1676157407407408E-3</v>
      </c>
      <c r="K16" s="2">
        <v>1.161377314814815E-3</v>
      </c>
      <c r="L16" s="2">
        <v>1.1693171296296297E-3</v>
      </c>
      <c r="M16" s="2">
        <v>1.1588657407407407E-3</v>
      </c>
      <c r="N16" s="2">
        <v>1.1788773148148147E-3</v>
      </c>
      <c r="O16" s="2">
        <v>1.1511921296296296E-3</v>
      </c>
      <c r="P16" s="2">
        <v>1.1456365740740739E-3</v>
      </c>
      <c r="Q16" s="2">
        <v>1.1613541666666667E-3</v>
      </c>
      <c r="R16" s="2">
        <v>1.1815277777777777E-3</v>
      </c>
      <c r="S16" s="2">
        <v>1.1451273148148147E-3</v>
      </c>
      <c r="T16" s="2">
        <v>1.1896180555555555E-3</v>
      </c>
      <c r="U16" s="2">
        <v>1.1597337962962963E-3</v>
      </c>
    </row>
    <row r="17" spans="1:21" x14ac:dyDescent="0.25">
      <c r="A17">
        <v>16</v>
      </c>
      <c r="B17" s="2">
        <v>1.1614467592592592E-3</v>
      </c>
      <c r="C17" s="2">
        <v>1.1696296296296296E-3</v>
      </c>
      <c r="D17" s="2">
        <v>1.153425925925926E-3</v>
      </c>
      <c r="E17" s="2">
        <v>1.160590277777778E-3</v>
      </c>
      <c r="F17" s="2">
        <v>1.1643287037037037E-3</v>
      </c>
      <c r="G17" s="2">
        <v>1.1577777777777778E-3</v>
      </c>
      <c r="H17" s="2">
        <v>1.1651157407407407E-3</v>
      </c>
      <c r="I17" s="2">
        <v>1.1564120370370372E-3</v>
      </c>
      <c r="J17" s="2">
        <v>1.1656018518518519E-3</v>
      </c>
      <c r="K17" s="2">
        <v>1.1586226851851851E-3</v>
      </c>
      <c r="L17" s="2">
        <v>1.168263888888889E-3</v>
      </c>
      <c r="M17" s="2">
        <v>1.1656481481481481E-3</v>
      </c>
      <c r="N17" s="2">
        <v>1.2678587962962962E-3</v>
      </c>
      <c r="O17" s="2">
        <v>1.1548148148148149E-3</v>
      </c>
      <c r="P17" s="2">
        <v>1.145324074074074E-3</v>
      </c>
      <c r="Q17" s="2">
        <v>1.1600231481481481E-3</v>
      </c>
      <c r="R17" s="2">
        <v>1.1809722222222224E-3</v>
      </c>
      <c r="S17" s="2">
        <v>1.1491435185185185E-3</v>
      </c>
      <c r="T17" s="2">
        <v>1.191261574074074E-3</v>
      </c>
      <c r="U17" s="2">
        <v>1.1580208333333332E-3</v>
      </c>
    </row>
    <row r="18" spans="1:21" x14ac:dyDescent="0.25">
      <c r="A18">
        <v>17</v>
      </c>
      <c r="B18" s="2">
        <v>1.1663888888888889E-3</v>
      </c>
      <c r="C18" s="2">
        <v>1.2443981481481479E-3</v>
      </c>
      <c r="D18" s="2">
        <v>1.1549768518518519E-3</v>
      </c>
      <c r="E18" s="2">
        <v>1.1622569444444443E-3</v>
      </c>
      <c r="F18" s="2">
        <v>1.1860300925925925E-3</v>
      </c>
      <c r="G18" s="2">
        <v>1.1575694444444444E-3</v>
      </c>
      <c r="H18" s="2">
        <v>1.1634143518518519E-3</v>
      </c>
      <c r="I18" s="2">
        <v>1.1572337962962962E-3</v>
      </c>
      <c r="J18" s="2">
        <v>1.17125E-3</v>
      </c>
      <c r="K18" s="2">
        <v>1.1646180555555555E-3</v>
      </c>
      <c r="L18" s="2">
        <v>1.1742592592592592E-3</v>
      </c>
      <c r="M18" s="2">
        <v>1.1675231481481482E-3</v>
      </c>
      <c r="N18" s="2"/>
      <c r="O18" s="2">
        <v>1.2046527777777778E-3</v>
      </c>
      <c r="P18" s="2">
        <v>1.1459375E-3</v>
      </c>
      <c r="Q18" s="2">
        <v>1.1589120370370371E-3</v>
      </c>
      <c r="R18" s="2">
        <v>1.2163888888888888E-3</v>
      </c>
      <c r="S18" s="2">
        <v>1.1480902777777776E-3</v>
      </c>
      <c r="T18" s="2">
        <v>1.1841203703703703E-3</v>
      </c>
      <c r="U18" s="2">
        <v>1.1627662037037038E-3</v>
      </c>
    </row>
    <row r="19" spans="1:21" x14ac:dyDescent="0.25">
      <c r="A19">
        <v>18</v>
      </c>
      <c r="B19" s="2">
        <v>1.2169097222222221E-3</v>
      </c>
      <c r="C19" s="2">
        <v>1.5315046296296294E-3</v>
      </c>
      <c r="D19" s="2">
        <v>1.2155787037037037E-3</v>
      </c>
      <c r="E19" s="2">
        <v>1.1709374999999999E-3</v>
      </c>
      <c r="F19" s="2">
        <v>1.155324074074074E-3</v>
      </c>
      <c r="G19" s="2">
        <v>1.1622337962962964E-3</v>
      </c>
      <c r="H19" s="2">
        <v>1.1763541666666667E-3</v>
      </c>
      <c r="I19" s="2">
        <v>1.1615509259259259E-3</v>
      </c>
      <c r="J19" s="2">
        <v>1.1693865740740742E-3</v>
      </c>
      <c r="K19" s="2">
        <v>1.164351851851852E-3</v>
      </c>
      <c r="L19" s="2">
        <v>1.1753703703703705E-3</v>
      </c>
      <c r="M19" s="2">
        <v>1.1610532407407407E-3</v>
      </c>
      <c r="N19" s="2"/>
      <c r="O19" s="2">
        <v>1.355023148148148E-3</v>
      </c>
      <c r="P19" s="2">
        <v>1.1475115740740742E-3</v>
      </c>
      <c r="Q19" s="2">
        <v>1.1568055555555555E-3</v>
      </c>
      <c r="R19" s="2">
        <v>1.1992824074074074E-3</v>
      </c>
      <c r="S19" s="2">
        <v>1.1491666666666666E-3</v>
      </c>
      <c r="T19" s="2">
        <v>1.1838773148148149E-3</v>
      </c>
      <c r="U19" s="2">
        <v>1.1627314814814814E-3</v>
      </c>
    </row>
    <row r="20" spans="1:21" x14ac:dyDescent="0.25">
      <c r="A20">
        <v>19</v>
      </c>
      <c r="B20" s="2">
        <v>1.3717361111111111E-3</v>
      </c>
      <c r="C20" s="2">
        <v>1.1479282407407408E-3</v>
      </c>
      <c r="D20" s="2">
        <v>1.3523148148148149E-3</v>
      </c>
      <c r="E20" s="2">
        <v>1.1671527777777776E-3</v>
      </c>
      <c r="F20" s="2">
        <v>1.166736111111111E-3</v>
      </c>
      <c r="G20" s="2">
        <v>1.2078240740740741E-3</v>
      </c>
      <c r="H20" s="2">
        <v>1.1708101851851853E-3</v>
      </c>
      <c r="I20" s="2">
        <v>1.1545833333333332E-3</v>
      </c>
      <c r="J20" s="2">
        <v>1.1671759259259259E-3</v>
      </c>
      <c r="K20" s="2">
        <v>1.1578819444444442E-3</v>
      </c>
      <c r="L20" s="2">
        <v>1.2246874999999999E-3</v>
      </c>
      <c r="M20" s="2">
        <v>1.1598263888888888E-3</v>
      </c>
      <c r="N20" s="2"/>
      <c r="O20" s="2">
        <v>1.1302314814814816E-3</v>
      </c>
      <c r="P20" s="2">
        <v>1.1456944444444444E-3</v>
      </c>
      <c r="Q20" s="2">
        <v>1.1626273148148149E-3</v>
      </c>
      <c r="R20" s="2">
        <v>1.1863310185185186E-3</v>
      </c>
      <c r="S20" s="2">
        <v>1.1492361111111111E-3</v>
      </c>
      <c r="T20" s="2">
        <v>1.1858333333333332E-3</v>
      </c>
      <c r="U20" s="2">
        <v>1.163136574074074E-3</v>
      </c>
    </row>
    <row r="21" spans="1:21" x14ac:dyDescent="0.25">
      <c r="A21">
        <v>20</v>
      </c>
      <c r="B21" s="2">
        <v>1.1627546296296297E-3</v>
      </c>
      <c r="C21" s="2">
        <v>1.1484143518518516E-3</v>
      </c>
      <c r="D21" s="2">
        <v>1.1226620370370368E-3</v>
      </c>
      <c r="E21" s="2">
        <v>1.1693055555555556E-3</v>
      </c>
      <c r="F21" s="2">
        <v>1.1541087962962963E-3</v>
      </c>
      <c r="G21" s="2">
        <v>1.3580092592592593E-3</v>
      </c>
      <c r="H21" s="2">
        <v>1.2188425925925925E-3</v>
      </c>
      <c r="I21" s="2">
        <v>1.161238425925926E-3</v>
      </c>
      <c r="J21" s="2">
        <v>1.2274421296296298E-3</v>
      </c>
      <c r="K21" s="2">
        <v>1.1646064814814815E-3</v>
      </c>
      <c r="L21" s="2">
        <v>1.3622106481481482E-3</v>
      </c>
      <c r="M21" s="2">
        <v>1.1625115740740741E-3</v>
      </c>
      <c r="N21" s="2"/>
      <c r="O21" s="2">
        <v>1.1284953703703704E-3</v>
      </c>
      <c r="P21" s="2">
        <v>1.1492592592592594E-3</v>
      </c>
      <c r="Q21" s="2">
        <v>1.1607407407407406E-3</v>
      </c>
      <c r="R21" s="2">
        <v>1.1913657407407409E-3</v>
      </c>
      <c r="S21" s="2">
        <v>1.1486226851851852E-3</v>
      </c>
      <c r="T21" s="2">
        <v>1.1996412037037036E-3</v>
      </c>
      <c r="U21" s="2">
        <v>1.1643171296296295E-3</v>
      </c>
    </row>
    <row r="22" spans="1:21" x14ac:dyDescent="0.25">
      <c r="A22">
        <v>21</v>
      </c>
      <c r="B22" s="2">
        <v>1.1687384259259259E-3</v>
      </c>
      <c r="C22" s="2">
        <v>1.1498495370370371E-3</v>
      </c>
      <c r="D22" s="2">
        <v>1.1244212962962963E-3</v>
      </c>
      <c r="E22" s="2">
        <v>1.1703240740740741E-3</v>
      </c>
      <c r="F22" s="2">
        <v>1.161122685185185E-3</v>
      </c>
      <c r="G22" s="2">
        <v>1.1392245370370371E-3</v>
      </c>
      <c r="H22" s="2">
        <v>1.3741319444444443E-3</v>
      </c>
      <c r="I22" s="2">
        <v>1.1636111111111111E-3</v>
      </c>
      <c r="J22" s="2">
        <v>1.376597222222222E-3</v>
      </c>
      <c r="K22" s="2">
        <v>1.1635879629629628E-3</v>
      </c>
      <c r="L22" s="2">
        <v>1.1465509259259261E-3</v>
      </c>
      <c r="M22" s="2">
        <v>1.1724074074074074E-3</v>
      </c>
      <c r="N22" s="2"/>
      <c r="O22" s="2">
        <v>1.1317245370370372E-3</v>
      </c>
      <c r="P22" s="2">
        <v>1.1502083333333332E-3</v>
      </c>
      <c r="Q22" s="2">
        <v>1.1639351851851852E-3</v>
      </c>
      <c r="R22" s="2">
        <v>1.2005671296296298E-3</v>
      </c>
      <c r="S22" s="2">
        <v>1.2021180555555554E-3</v>
      </c>
      <c r="T22" s="2">
        <v>1.1879861111111112E-3</v>
      </c>
      <c r="U22" s="2">
        <v>1.1616435185185185E-3</v>
      </c>
    </row>
    <row r="23" spans="1:21" x14ac:dyDescent="0.25">
      <c r="A23">
        <v>22</v>
      </c>
      <c r="B23" s="2">
        <v>1.1670486111111111E-3</v>
      </c>
      <c r="C23" s="2">
        <v>1.149548611111111E-3</v>
      </c>
      <c r="D23" s="2">
        <v>1.1290972222222223E-3</v>
      </c>
      <c r="E23" s="2">
        <v>1.1641898148148147E-3</v>
      </c>
      <c r="F23" s="2">
        <v>1.1648842592592594E-3</v>
      </c>
      <c r="G23" s="2">
        <v>1.1452199074074073E-3</v>
      </c>
      <c r="H23" s="2">
        <v>1.1547685185185183E-3</v>
      </c>
      <c r="I23" s="2">
        <v>1.2194444444444444E-3</v>
      </c>
      <c r="J23" s="2">
        <v>1.1501157407407406E-3</v>
      </c>
      <c r="K23" s="2">
        <v>1.1643402777777778E-3</v>
      </c>
      <c r="L23" s="2">
        <v>1.1446875000000001E-3</v>
      </c>
      <c r="M23" s="2">
        <v>1.182037037037037E-3</v>
      </c>
      <c r="N23" s="2"/>
      <c r="O23" s="2">
        <v>1.1368287037037037E-3</v>
      </c>
      <c r="P23" s="2">
        <v>1.2075347222222223E-3</v>
      </c>
      <c r="Q23" s="2">
        <v>1.1664930555555554E-3</v>
      </c>
      <c r="R23" s="2">
        <v>1.2438310185185185E-3</v>
      </c>
      <c r="S23" s="2">
        <v>1.3360185185185185E-3</v>
      </c>
      <c r="T23" s="2">
        <v>1.1890856481481481E-3</v>
      </c>
      <c r="U23" s="2">
        <v>1.1660069444444446E-3</v>
      </c>
    </row>
    <row r="24" spans="1:21" x14ac:dyDescent="0.25">
      <c r="A24">
        <v>23</v>
      </c>
      <c r="B24" s="2">
        <v>1.1618981481481482E-3</v>
      </c>
      <c r="C24" s="2">
        <v>1.1544212962962964E-3</v>
      </c>
      <c r="D24" s="2">
        <v>1.1278240740740743E-3</v>
      </c>
      <c r="E24" s="2">
        <v>1.1810185185185185E-3</v>
      </c>
      <c r="F24" s="2">
        <v>1.1587384259259259E-3</v>
      </c>
      <c r="G24" s="2">
        <v>1.1501967592592592E-3</v>
      </c>
      <c r="H24" s="2">
        <v>1.1580555555555556E-3</v>
      </c>
      <c r="I24" s="2">
        <v>1.3537847222222224E-3</v>
      </c>
      <c r="J24" s="2">
        <v>1.1515509259259259E-3</v>
      </c>
      <c r="K24" s="2">
        <v>1.1678356481481481E-3</v>
      </c>
      <c r="L24" s="2">
        <v>1.1534953703703705E-3</v>
      </c>
      <c r="M24" s="2">
        <v>1.1697569444444444E-3</v>
      </c>
      <c r="N24" s="2"/>
      <c r="O24" s="2">
        <v>1.1360300925925926E-3</v>
      </c>
      <c r="P24" s="2">
        <v>1.3406481481481481E-3</v>
      </c>
      <c r="Q24" s="2">
        <v>1.1608217592592592E-3</v>
      </c>
      <c r="R24" s="2">
        <v>1.3870486111111113E-3</v>
      </c>
      <c r="S24" s="2">
        <v>1.1190972222222221E-3</v>
      </c>
      <c r="T24" s="2">
        <v>1.1901157407407407E-3</v>
      </c>
      <c r="U24" s="2">
        <v>1.1681828703703702E-3</v>
      </c>
    </row>
    <row r="25" spans="1:21" x14ac:dyDescent="0.25">
      <c r="A25">
        <v>24</v>
      </c>
      <c r="B25" s="2">
        <v>1.1620949074074075E-3</v>
      </c>
      <c r="C25" s="2">
        <v>1.1737499999999999E-3</v>
      </c>
      <c r="D25" s="2">
        <v>1.1317939814814815E-3</v>
      </c>
      <c r="E25" s="2">
        <v>1.1745949074074074E-3</v>
      </c>
      <c r="F25" s="2">
        <v>1.1556597222222222E-3</v>
      </c>
      <c r="G25" s="2">
        <v>1.1401967592592594E-3</v>
      </c>
      <c r="H25" s="2">
        <v>1.1651157407407407E-3</v>
      </c>
      <c r="I25" s="2">
        <v>1.1273148148148147E-3</v>
      </c>
      <c r="J25" s="2">
        <v>1.1557060185185186E-3</v>
      </c>
      <c r="K25" s="2">
        <v>1.1717129629629627E-3</v>
      </c>
      <c r="L25" s="2">
        <v>1.1524537037037039E-3</v>
      </c>
      <c r="M25" s="2">
        <v>1.173113425925926E-3</v>
      </c>
      <c r="N25" s="2"/>
      <c r="O25" s="2">
        <v>1.1360416666666665E-3</v>
      </c>
      <c r="P25" s="2">
        <v>1.121261574074074E-3</v>
      </c>
      <c r="Q25" s="2">
        <v>1.156574074074074E-3</v>
      </c>
      <c r="R25" s="2">
        <v>1.145289351851852E-3</v>
      </c>
      <c r="S25" s="2">
        <v>1.1175694444444445E-3</v>
      </c>
      <c r="T25" s="2">
        <v>1.1917245370370371E-3</v>
      </c>
      <c r="U25" s="2">
        <v>1.1696990740740741E-3</v>
      </c>
    </row>
    <row r="26" spans="1:21" x14ac:dyDescent="0.25">
      <c r="A26">
        <v>25</v>
      </c>
      <c r="B26" s="2">
        <v>1.1623726851851853E-3</v>
      </c>
      <c r="C26" s="2">
        <v>1.1530092592592592E-3</v>
      </c>
      <c r="D26" s="2">
        <v>1.1306712962962961E-3</v>
      </c>
      <c r="E26" s="2">
        <v>1.2193981481481481E-3</v>
      </c>
      <c r="F26" s="2">
        <v>1.1574652777777779E-3</v>
      </c>
      <c r="G26" s="2">
        <v>1.1410069444444445E-3</v>
      </c>
      <c r="H26" s="2">
        <v>1.1550578703703703E-3</v>
      </c>
      <c r="I26" s="2">
        <v>1.1292129629629629E-3</v>
      </c>
      <c r="J26" s="2">
        <v>1.153425925925926E-3</v>
      </c>
      <c r="K26" s="2">
        <v>1.1715625000000001E-3</v>
      </c>
      <c r="L26" s="2">
        <v>1.1586458333333334E-3</v>
      </c>
      <c r="M26" s="2">
        <v>1.2263194444444446E-3</v>
      </c>
      <c r="N26" s="2"/>
      <c r="O26" s="2">
        <v>1.1318518518518518E-3</v>
      </c>
      <c r="P26" s="2">
        <v>1.1211805555555556E-3</v>
      </c>
      <c r="Q26" s="2">
        <v>1.1601388888888887E-3</v>
      </c>
      <c r="R26" s="2">
        <v>1.1690393518518519E-3</v>
      </c>
      <c r="S26" s="2">
        <v>1.1196759259259261E-3</v>
      </c>
      <c r="T26" s="2">
        <v>1.1927546296296298E-3</v>
      </c>
      <c r="U26" s="2">
        <v>1.1707060185185186E-3</v>
      </c>
    </row>
    <row r="27" spans="1:21" x14ac:dyDescent="0.25">
      <c r="A27">
        <v>26</v>
      </c>
      <c r="B27" s="2">
        <v>1.1577083333333333E-3</v>
      </c>
      <c r="C27" s="2">
        <v>1.1512962962962963E-3</v>
      </c>
      <c r="D27" s="2">
        <v>1.1309953703703705E-3</v>
      </c>
      <c r="E27" s="2">
        <v>1.3744791666666664E-3</v>
      </c>
      <c r="F27" s="2">
        <v>1.1586111111111111E-3</v>
      </c>
      <c r="G27" s="2">
        <v>1.1386805555555555E-3</v>
      </c>
      <c r="H27" s="2">
        <v>1.1601388888888887E-3</v>
      </c>
      <c r="I27" s="2">
        <v>1.1267129629629628E-3</v>
      </c>
      <c r="J27" s="2">
        <v>1.1622453703703703E-3</v>
      </c>
      <c r="K27" s="2">
        <v>1.1737962962962963E-3</v>
      </c>
      <c r="L27" s="2">
        <v>1.164386574074074E-3</v>
      </c>
      <c r="M27" s="2">
        <v>1.4016666666666667E-3</v>
      </c>
      <c r="N27" s="2"/>
      <c r="O27" s="2">
        <v>1.1336921296296297E-3</v>
      </c>
      <c r="P27" s="2">
        <v>1.1213194444444445E-3</v>
      </c>
      <c r="Q27" s="2">
        <v>1.1588425925925926E-3</v>
      </c>
      <c r="R27" s="2">
        <v>1.1729629629629631E-3</v>
      </c>
      <c r="S27" s="2">
        <v>1.1272916666666666E-3</v>
      </c>
      <c r="T27" s="2">
        <v>1.25E-3</v>
      </c>
      <c r="U27" s="2">
        <v>1.1793750000000001E-3</v>
      </c>
    </row>
    <row r="28" spans="1:21" x14ac:dyDescent="0.25">
      <c r="A28">
        <v>27</v>
      </c>
      <c r="B28" s="2">
        <v>1.1618634259259258E-3</v>
      </c>
      <c r="C28" s="2">
        <v>1.1509837962962964E-3</v>
      </c>
      <c r="D28" s="2">
        <v>1.1278935185185185E-3</v>
      </c>
      <c r="E28" s="2">
        <v>1.1320833333333332E-3</v>
      </c>
      <c r="F28" s="2">
        <v>1.1555902777777777E-3</v>
      </c>
      <c r="G28" s="2">
        <v>1.1395601851851851E-3</v>
      </c>
      <c r="H28" s="2">
        <v>1.1559606481481481E-3</v>
      </c>
      <c r="I28" s="2">
        <v>1.1278356481481482E-3</v>
      </c>
      <c r="J28" s="2">
        <v>1.1675925925925927E-3</v>
      </c>
      <c r="K28" s="2">
        <v>1.1595023148148148E-3</v>
      </c>
      <c r="L28" s="2">
        <v>1.1558449074074073E-3</v>
      </c>
      <c r="M28" s="2">
        <v>1.1339699074074073E-3</v>
      </c>
      <c r="N28" s="2"/>
      <c r="O28" s="2">
        <v>1.1328240740740741E-3</v>
      </c>
      <c r="P28" s="2">
        <v>1.1239814814814814E-3</v>
      </c>
      <c r="Q28" s="2">
        <v>1.1584606481481483E-3</v>
      </c>
      <c r="R28" s="2">
        <v>1.1597337962962963E-3</v>
      </c>
      <c r="S28" s="2">
        <v>1.1291666666666666E-3</v>
      </c>
      <c r="T28" s="2">
        <v>1.514849537037037E-3</v>
      </c>
      <c r="U28" s="2">
        <v>1.1825E-3</v>
      </c>
    </row>
    <row r="29" spans="1:21" x14ac:dyDescent="0.25">
      <c r="A29">
        <v>28</v>
      </c>
      <c r="B29" s="2">
        <v>1.1566319444444445E-3</v>
      </c>
      <c r="C29" s="2">
        <v>1.1506597222222224E-3</v>
      </c>
      <c r="D29" s="2">
        <v>1.1325810185185184E-3</v>
      </c>
      <c r="E29" s="2">
        <v>1.1360648148148148E-3</v>
      </c>
      <c r="F29" s="2">
        <v>1.1658564814814815E-3</v>
      </c>
      <c r="G29" s="2">
        <v>1.1441435185185185E-3</v>
      </c>
      <c r="H29" s="2">
        <v>1.1511805555555557E-3</v>
      </c>
      <c r="I29" s="2">
        <v>1.1242129629629629E-3</v>
      </c>
      <c r="J29" s="2">
        <v>1.1535185185185186E-3</v>
      </c>
      <c r="K29" s="2">
        <v>1.1622337962962964E-3</v>
      </c>
      <c r="L29" s="2">
        <v>1.1539930555555555E-3</v>
      </c>
      <c r="M29" s="2">
        <v>1.1393402777777777E-3</v>
      </c>
      <c r="N29" s="2"/>
      <c r="O29" s="2">
        <v>1.1340972222222223E-3</v>
      </c>
      <c r="P29" s="2">
        <v>1.1206250000000001E-3</v>
      </c>
      <c r="Q29" s="2">
        <v>1.1595717592592593E-3</v>
      </c>
      <c r="R29" s="2">
        <v>1.1768171296296297E-3</v>
      </c>
      <c r="S29" s="2">
        <v>1.1280208333333333E-3</v>
      </c>
      <c r="T29" s="2">
        <v>1.1547685185185183E-3</v>
      </c>
      <c r="U29" s="2">
        <v>1.1775462962962963E-3</v>
      </c>
    </row>
    <row r="30" spans="1:21" x14ac:dyDescent="0.25">
      <c r="A30">
        <v>29</v>
      </c>
      <c r="B30" s="2">
        <v>1.1475115740740742E-3</v>
      </c>
      <c r="C30" s="2">
        <v>1.1547800925925924E-3</v>
      </c>
      <c r="D30" s="2">
        <v>1.1355092592592593E-3</v>
      </c>
      <c r="E30" s="2">
        <v>1.1434722222222222E-3</v>
      </c>
      <c r="F30" s="2">
        <v>1.1681250000000001E-3</v>
      </c>
      <c r="G30" s="2">
        <v>1.1412847222222221E-3</v>
      </c>
      <c r="H30" s="2">
        <v>1.1438310185185186E-3</v>
      </c>
      <c r="I30" s="2">
        <v>1.123877314814815E-3</v>
      </c>
      <c r="J30" s="2">
        <v>1.1480324074074073E-3</v>
      </c>
      <c r="K30" s="2">
        <v>1.1599074074074075E-3</v>
      </c>
      <c r="L30" s="2">
        <v>1.1518865740740741E-3</v>
      </c>
      <c r="M30" s="2">
        <v>1.1401157407407408E-3</v>
      </c>
      <c r="N30" s="2"/>
      <c r="O30" s="2">
        <v>1.1344212962962963E-3</v>
      </c>
      <c r="P30" s="2">
        <v>1.1285995370370371E-3</v>
      </c>
      <c r="Q30" s="2">
        <v>1.1583564814814813E-3</v>
      </c>
      <c r="R30" s="2">
        <v>1.1575462962962963E-3</v>
      </c>
      <c r="S30" s="2">
        <v>1.1297106481481481E-3</v>
      </c>
      <c r="T30" s="2">
        <v>1.1629282407407406E-3</v>
      </c>
      <c r="U30" s="2">
        <v>1.1744444444444445E-3</v>
      </c>
    </row>
    <row r="31" spans="1:21" x14ac:dyDescent="0.25">
      <c r="A31">
        <v>30</v>
      </c>
      <c r="B31" s="2">
        <v>1.144699074074074E-3</v>
      </c>
      <c r="C31" s="2">
        <v>1.1527199074074074E-3</v>
      </c>
      <c r="D31" s="2">
        <v>1.1268287037037037E-3</v>
      </c>
      <c r="E31" s="2">
        <v>1.1448263888888888E-3</v>
      </c>
      <c r="F31" s="2">
        <v>1.1597800925925927E-3</v>
      </c>
      <c r="G31" s="2">
        <v>1.1454513888888888E-3</v>
      </c>
      <c r="H31" s="2">
        <v>1.1465625000000002E-3</v>
      </c>
      <c r="I31" s="2">
        <v>1.1254166666666667E-3</v>
      </c>
      <c r="J31" s="2">
        <v>1.1548148148148149E-3</v>
      </c>
      <c r="K31" s="2">
        <v>1.1777662037037037E-3</v>
      </c>
      <c r="L31" s="2">
        <v>1.1485416666666669E-3</v>
      </c>
      <c r="M31" s="2">
        <v>1.1914351851851851E-3</v>
      </c>
      <c r="N31" s="2"/>
      <c r="O31" s="2">
        <v>1.1358333333333335E-3</v>
      </c>
      <c r="P31" s="2">
        <v>1.1267013888888891E-3</v>
      </c>
      <c r="Q31" s="2">
        <v>1.1650810185185184E-3</v>
      </c>
      <c r="R31" s="2">
        <v>1.1770023148148148E-3</v>
      </c>
      <c r="S31" s="2">
        <v>1.1288773148148148E-3</v>
      </c>
      <c r="T31" s="2">
        <v>1.1655208333333333E-3</v>
      </c>
      <c r="U31" s="2">
        <v>1.2334722222222222E-3</v>
      </c>
    </row>
    <row r="32" spans="1:21" x14ac:dyDescent="0.25">
      <c r="A32">
        <v>31</v>
      </c>
      <c r="B32" s="2">
        <v>1.1460069444444445E-3</v>
      </c>
      <c r="C32" s="2">
        <v>1.1816087962962963E-3</v>
      </c>
      <c r="D32" s="2">
        <v>1.1297916666666667E-3</v>
      </c>
      <c r="E32" s="2">
        <v>1.1435069444444444E-3</v>
      </c>
      <c r="F32" s="2">
        <v>1.1569560185185185E-3</v>
      </c>
      <c r="G32" s="2">
        <v>1.1454861111111112E-3</v>
      </c>
      <c r="H32" s="2">
        <v>1.148460648148148E-3</v>
      </c>
      <c r="I32" s="2">
        <v>1.1283796296296296E-3</v>
      </c>
      <c r="J32" s="2">
        <v>1.1551967592592592E-3</v>
      </c>
      <c r="K32" s="2">
        <v>1.1697453703703703E-3</v>
      </c>
      <c r="L32" s="2">
        <v>1.1504513888888888E-3</v>
      </c>
      <c r="M32" s="2">
        <v>1.5955324074074073E-3</v>
      </c>
      <c r="N32" s="2"/>
      <c r="O32" s="2">
        <v>1.1411689814814815E-3</v>
      </c>
      <c r="P32" s="2">
        <v>1.1281944444444445E-3</v>
      </c>
      <c r="Q32" s="2">
        <v>1.1625347222222221E-3</v>
      </c>
      <c r="R32" s="2">
        <v>1.1750462962962964E-3</v>
      </c>
      <c r="S32" s="2">
        <v>1.1316898148148148E-3</v>
      </c>
      <c r="T32" s="2">
        <v>1.169837962962963E-3</v>
      </c>
      <c r="U32" s="2">
        <v>1.4029629629629628E-3</v>
      </c>
    </row>
    <row r="33" spans="1:21" x14ac:dyDescent="0.25">
      <c r="A33">
        <v>32</v>
      </c>
      <c r="B33" s="2">
        <v>1.1496064814814815E-3</v>
      </c>
      <c r="C33" s="2">
        <v>1.1621875E-3</v>
      </c>
      <c r="D33" s="2">
        <v>1.1261574074074073E-3</v>
      </c>
      <c r="E33" s="2">
        <v>1.1432870370370371E-3</v>
      </c>
      <c r="F33" s="2">
        <v>1.161122685185185E-3</v>
      </c>
      <c r="G33" s="2">
        <v>1.1455092592592591E-3</v>
      </c>
      <c r="H33" s="2">
        <v>1.1477893518518519E-3</v>
      </c>
      <c r="I33" s="2">
        <v>1.1292939814814813E-3</v>
      </c>
      <c r="J33" s="2">
        <v>1.1527662037037038E-3</v>
      </c>
      <c r="K33" s="2">
        <v>1.1731828703703702E-3</v>
      </c>
      <c r="L33" s="2">
        <v>1.1544560185185184E-3</v>
      </c>
      <c r="M33" s="2">
        <v>1.1370949074074074E-3</v>
      </c>
      <c r="N33" s="2"/>
      <c r="O33" s="2">
        <v>1.1422685185185186E-3</v>
      </c>
      <c r="P33" s="2">
        <v>1.1274421296296297E-3</v>
      </c>
      <c r="Q33" s="2">
        <v>1.1779282407407409E-3</v>
      </c>
      <c r="R33" s="2">
        <v>1.1599074074074075E-3</v>
      </c>
      <c r="S33" s="2">
        <v>1.1319907407407407E-3</v>
      </c>
      <c r="T33" s="2">
        <v>1.1705671296296297E-3</v>
      </c>
      <c r="U33" s="2">
        <v>1.1348148148148148E-3</v>
      </c>
    </row>
    <row r="34" spans="1:21" x14ac:dyDescent="0.25">
      <c r="A34">
        <v>33</v>
      </c>
      <c r="B34" s="2">
        <v>1.1482870370370371E-3</v>
      </c>
      <c r="C34" s="2">
        <v>1.1560416666666665E-3</v>
      </c>
      <c r="D34" s="2">
        <v>1.1274999999999998E-3</v>
      </c>
      <c r="E34" s="2">
        <v>1.1436574074074073E-3</v>
      </c>
      <c r="F34" s="2">
        <v>1.1599305555555558E-3</v>
      </c>
      <c r="G34" s="2">
        <v>1.1429513888888889E-3</v>
      </c>
      <c r="H34" s="2">
        <v>1.1495023148148148E-3</v>
      </c>
      <c r="I34" s="2">
        <v>1.1325578703703704E-3</v>
      </c>
      <c r="J34" s="2">
        <v>1.1491550925925925E-3</v>
      </c>
      <c r="K34" s="2">
        <v>1.2158449074074075E-3</v>
      </c>
      <c r="L34" s="2">
        <v>1.153587962962963E-3</v>
      </c>
      <c r="M34" s="2">
        <v>1.1449768518518519E-3</v>
      </c>
      <c r="N34" s="2"/>
      <c r="O34" s="2">
        <v>1.1386342592592592E-3</v>
      </c>
      <c r="P34" s="2">
        <v>1.1247685185185187E-3</v>
      </c>
      <c r="Q34" s="2">
        <v>1.1666550925925926E-3</v>
      </c>
      <c r="R34" s="2">
        <v>1.159050925925926E-3</v>
      </c>
      <c r="S34" s="2">
        <v>1.1356597222222221E-3</v>
      </c>
      <c r="T34" s="2">
        <v>1.1610995370370371E-3</v>
      </c>
      <c r="U34" s="2">
        <v>1.1457523148148149E-3</v>
      </c>
    </row>
    <row r="35" spans="1:21" x14ac:dyDescent="0.25">
      <c r="A35">
        <v>34</v>
      </c>
      <c r="B35" s="2">
        <v>1.1469212962962963E-3</v>
      </c>
      <c r="C35" s="2">
        <v>1.2100810185185185E-3</v>
      </c>
      <c r="D35" s="2">
        <v>1.1289699074074073E-3</v>
      </c>
      <c r="E35" s="2">
        <v>1.1441666666666668E-3</v>
      </c>
      <c r="F35" s="2">
        <v>1.1601504629629629E-3</v>
      </c>
      <c r="G35" s="2">
        <v>1.1433796296296294E-3</v>
      </c>
      <c r="H35" s="2">
        <v>1.147800925925926E-3</v>
      </c>
      <c r="I35" s="2">
        <v>1.1321527777777777E-3</v>
      </c>
      <c r="J35" s="2">
        <v>1.1466898148148148E-3</v>
      </c>
      <c r="K35" s="2">
        <v>1.3490393518518519E-3</v>
      </c>
      <c r="L35" s="2">
        <v>1.1481944444444445E-3</v>
      </c>
      <c r="M35" s="2">
        <v>1.1459722222222221E-3</v>
      </c>
      <c r="N35" s="2"/>
      <c r="O35" s="2">
        <v>1.1907754629629629E-3</v>
      </c>
      <c r="P35" s="2">
        <v>1.1185763888888888E-3</v>
      </c>
      <c r="Q35" s="2">
        <v>1.178900462962963E-3</v>
      </c>
      <c r="R35" s="2">
        <v>1.1578703703703703E-3</v>
      </c>
      <c r="S35" s="2">
        <v>1.1318402777777776E-3</v>
      </c>
      <c r="T35" s="2">
        <v>1.1630555555555554E-3</v>
      </c>
      <c r="U35" s="2">
        <v>1.1378587962962963E-3</v>
      </c>
    </row>
    <row r="36" spans="1:21" x14ac:dyDescent="0.25">
      <c r="A36">
        <v>35</v>
      </c>
      <c r="B36" s="2">
        <v>1.1439004629629629E-3</v>
      </c>
      <c r="C36" s="2">
        <v>1.3913657407407408E-3</v>
      </c>
      <c r="D36" s="2">
        <v>1.1845023148148149E-3</v>
      </c>
      <c r="E36" s="2">
        <v>1.1425000000000001E-3</v>
      </c>
      <c r="F36" s="2">
        <v>1.2175925925925926E-3</v>
      </c>
      <c r="G36" s="2">
        <v>1.1448495370370369E-3</v>
      </c>
      <c r="H36" s="2">
        <v>1.1430092592592592E-3</v>
      </c>
      <c r="I36" s="2">
        <v>1.1312268518518518E-3</v>
      </c>
      <c r="J36" s="2">
        <v>1.1473958333333334E-3</v>
      </c>
      <c r="K36" s="2">
        <v>1.1281365740740742E-3</v>
      </c>
      <c r="L36" s="2">
        <v>1.1519675925925927E-3</v>
      </c>
      <c r="M36" s="2">
        <v>1.140150462962963E-3</v>
      </c>
      <c r="N36" s="2"/>
      <c r="O36" s="2">
        <v>1.3322337962962964E-3</v>
      </c>
      <c r="P36" s="2">
        <v>1.1340277777777779E-3</v>
      </c>
      <c r="Q36" s="2">
        <v>1.1633680555555557E-3</v>
      </c>
      <c r="R36" s="2">
        <v>1.173275462962963E-3</v>
      </c>
      <c r="S36" s="2">
        <v>1.1261342592592592E-3</v>
      </c>
      <c r="T36" s="2">
        <v>1.1625347222222221E-3</v>
      </c>
      <c r="U36" s="2">
        <v>1.1588194444444443E-3</v>
      </c>
    </row>
    <row r="37" spans="1:21" x14ac:dyDescent="0.25">
      <c r="A37">
        <v>36</v>
      </c>
      <c r="B37" s="2">
        <v>1.1473958333333334E-3</v>
      </c>
      <c r="C37" s="2">
        <v>1.1403935185185187E-3</v>
      </c>
      <c r="D37" s="2">
        <v>1.3275347222222221E-3</v>
      </c>
      <c r="E37" s="2">
        <v>1.1469212962962963E-3</v>
      </c>
      <c r="F37" s="2">
        <v>1.3631597222222222E-3</v>
      </c>
      <c r="G37" s="2">
        <v>1.1384490740740741E-3</v>
      </c>
      <c r="H37" s="2">
        <v>1.1455324074074074E-3</v>
      </c>
      <c r="I37" s="2">
        <v>1.1283680555555554E-3</v>
      </c>
      <c r="J37" s="2">
        <v>1.1486458333333333E-3</v>
      </c>
      <c r="K37" s="2">
        <v>1.1299652777777777E-3</v>
      </c>
      <c r="L37" s="2">
        <v>1.1521064814814816E-3</v>
      </c>
      <c r="M37" s="2">
        <v>1.1399884259259258E-3</v>
      </c>
      <c r="N37" s="2"/>
      <c r="O37" s="2">
        <v>1.1200925925925925E-3</v>
      </c>
      <c r="P37" s="2">
        <v>1.1770138888888889E-3</v>
      </c>
      <c r="Q37" s="2">
        <v>1.2193981481481481E-3</v>
      </c>
      <c r="R37" s="2">
        <v>1.1662847222222224E-3</v>
      </c>
      <c r="S37" s="2">
        <v>1.1744212962962965E-3</v>
      </c>
      <c r="T37" s="2">
        <v>1.1614583333333331E-3</v>
      </c>
      <c r="U37" s="2">
        <v>1.1396180555555554E-3</v>
      </c>
    </row>
    <row r="38" spans="1:21" x14ac:dyDescent="0.25">
      <c r="A38">
        <v>37</v>
      </c>
      <c r="B38" s="2">
        <v>1.1445138888888887E-3</v>
      </c>
      <c r="C38" s="2">
        <v>1.138263888888889E-3</v>
      </c>
      <c r="D38" s="2">
        <v>1.0976388888888889E-3</v>
      </c>
      <c r="E38" s="2">
        <v>1.1433680555555557E-3</v>
      </c>
      <c r="F38" s="2">
        <v>1.1212152777777776E-3</v>
      </c>
      <c r="G38" s="2">
        <v>1.1368518518518518E-3</v>
      </c>
      <c r="H38" s="2">
        <v>1.1423842592592592E-3</v>
      </c>
      <c r="I38" s="2">
        <v>1.1317592592592592E-3</v>
      </c>
      <c r="J38" s="2">
        <v>1.1498263888888888E-3</v>
      </c>
      <c r="K38" s="2">
        <v>1.1326620370370371E-3</v>
      </c>
      <c r="L38" s="2">
        <v>1.1531134259259259E-3</v>
      </c>
      <c r="M38" s="2">
        <v>1.1422569444444444E-3</v>
      </c>
      <c r="N38" s="2"/>
      <c r="O38" s="2">
        <v>1.119201388888889E-3</v>
      </c>
      <c r="P38" s="2">
        <v>1.3430324074074074E-3</v>
      </c>
      <c r="Q38" s="2">
        <v>1.3636805555555555E-3</v>
      </c>
      <c r="R38" s="2">
        <v>1.1799884259259261E-3</v>
      </c>
      <c r="S38" s="2">
        <v>1.345173611111111E-3</v>
      </c>
      <c r="T38" s="2">
        <v>1.1596064814814815E-3</v>
      </c>
      <c r="U38" s="2">
        <v>1.1489583333333334E-3</v>
      </c>
    </row>
    <row r="39" spans="1:21" x14ac:dyDescent="0.25">
      <c r="A39">
        <v>38</v>
      </c>
      <c r="B39" s="2">
        <v>1.1415740740740741E-3</v>
      </c>
      <c r="C39" s="2">
        <v>1.139375E-3</v>
      </c>
      <c r="D39" s="2">
        <v>1.116875E-3</v>
      </c>
      <c r="E39" s="2">
        <v>1.1513888888888889E-3</v>
      </c>
      <c r="F39" s="2">
        <v>1.130810185185185E-3</v>
      </c>
      <c r="G39" s="2">
        <v>1.1390277777777779E-3</v>
      </c>
      <c r="H39" s="2">
        <v>1.1462037037037035E-3</v>
      </c>
      <c r="I39" s="2">
        <v>1.1280787037037038E-3</v>
      </c>
      <c r="J39" s="2">
        <v>1.1489004629629629E-3</v>
      </c>
      <c r="K39" s="2">
        <v>1.1518634259259258E-3</v>
      </c>
      <c r="L39" s="2">
        <v>1.1488657407407409E-3</v>
      </c>
      <c r="M39" s="2">
        <v>1.1401157407407408E-3</v>
      </c>
      <c r="N39" s="2"/>
      <c r="O39" s="2">
        <v>1.1251967592592592E-3</v>
      </c>
      <c r="P39" s="2">
        <v>1.1116782407407408E-3</v>
      </c>
      <c r="Q39" s="2">
        <v>1.157476851851852E-3</v>
      </c>
      <c r="R39" s="2">
        <v>1.1731944444444444E-3</v>
      </c>
      <c r="S39" s="2">
        <v>1.0980555555555555E-3</v>
      </c>
      <c r="T39" s="2">
        <v>1.1619212962962963E-3</v>
      </c>
      <c r="U39" s="2">
        <v>1.1528703703703703E-3</v>
      </c>
    </row>
    <row r="40" spans="1:21" x14ac:dyDescent="0.25">
      <c r="A40">
        <v>39</v>
      </c>
      <c r="B40" s="2">
        <v>1.1492013888888888E-3</v>
      </c>
      <c r="C40" s="2">
        <v>1.1434837962962963E-3</v>
      </c>
      <c r="D40" s="2">
        <v>1.1181944444444444E-3</v>
      </c>
      <c r="E40" s="2">
        <v>1.1466087962962964E-3</v>
      </c>
      <c r="F40" s="2">
        <v>1.1346759259259259E-3</v>
      </c>
      <c r="G40" s="2">
        <v>1.1948611111111112E-3</v>
      </c>
      <c r="H40" s="2">
        <v>1.1469444444444444E-3</v>
      </c>
      <c r="I40" s="2">
        <v>1.1381134259259259E-3</v>
      </c>
      <c r="J40" s="2">
        <v>1.1521875E-3</v>
      </c>
      <c r="K40" s="2">
        <v>1.1389814814814815E-3</v>
      </c>
      <c r="L40" s="2">
        <v>1.1507638888888889E-3</v>
      </c>
      <c r="M40" s="2">
        <v>1.1414351851851852E-3</v>
      </c>
      <c r="N40" s="2"/>
      <c r="O40" s="2">
        <v>1.118738425925926E-3</v>
      </c>
      <c r="P40" s="2">
        <v>1.1103703703703703E-3</v>
      </c>
      <c r="Q40" s="2">
        <v>1.1350347222222222E-3</v>
      </c>
      <c r="R40" s="2">
        <v>1.1715625000000001E-3</v>
      </c>
      <c r="S40" s="2">
        <v>1.1251388888888888E-3</v>
      </c>
      <c r="T40" s="2">
        <v>1.1893171296296296E-3</v>
      </c>
      <c r="U40" s="2">
        <v>1.151273148148148E-3</v>
      </c>
    </row>
    <row r="41" spans="1:21" x14ac:dyDescent="0.25">
      <c r="A41">
        <v>40</v>
      </c>
      <c r="B41" s="2">
        <v>1.1460879629629631E-3</v>
      </c>
      <c r="C41" s="2">
        <v>1.1447916666666666E-3</v>
      </c>
      <c r="D41" s="2">
        <v>1.1191898148148148E-3</v>
      </c>
      <c r="E41" s="2">
        <v>1.1461921296296296E-3</v>
      </c>
      <c r="F41" s="2">
        <v>1.1545254629629629E-3</v>
      </c>
      <c r="G41" s="2">
        <v>1.3527893518518518E-3</v>
      </c>
      <c r="H41" s="2">
        <v>1.1490972222222221E-3</v>
      </c>
      <c r="I41" s="2">
        <v>1.1387731481481481E-3</v>
      </c>
      <c r="J41" s="2">
        <v>1.1526967592592593E-3</v>
      </c>
      <c r="K41" s="2">
        <v>1.1376273148148148E-3</v>
      </c>
      <c r="L41" s="2">
        <v>1.1503240740740742E-3</v>
      </c>
      <c r="M41" s="2">
        <v>1.1436226851851852E-3</v>
      </c>
      <c r="N41" s="2"/>
      <c r="O41" s="2">
        <v>1.1164583333333332E-3</v>
      </c>
      <c r="P41" s="2">
        <v>1.1113773148148148E-3</v>
      </c>
      <c r="Q41" s="2">
        <v>1.1360069444444445E-3</v>
      </c>
      <c r="R41" s="2">
        <v>1.1727083333333333E-3</v>
      </c>
      <c r="S41" s="2">
        <v>1.1240277777777778E-3</v>
      </c>
      <c r="T41" s="2">
        <v>1.1637500000000001E-3</v>
      </c>
      <c r="U41" s="2">
        <v>1.138414351851852E-3</v>
      </c>
    </row>
    <row r="42" spans="1:21" x14ac:dyDescent="0.25">
      <c r="A42">
        <v>41</v>
      </c>
      <c r="B42" s="2">
        <v>1.1493518518518519E-3</v>
      </c>
      <c r="C42" s="2">
        <v>1.176574074074074E-3</v>
      </c>
      <c r="D42" s="2">
        <v>1.1185879629629629E-3</v>
      </c>
      <c r="E42" s="2">
        <v>1.1422453703703703E-3</v>
      </c>
      <c r="F42" s="2">
        <v>1.134363425925926E-3</v>
      </c>
      <c r="G42" s="2">
        <v>1.1137152777777779E-3</v>
      </c>
      <c r="H42" s="2">
        <v>1.1483333333333332E-3</v>
      </c>
      <c r="I42" s="2">
        <v>1.1316550925925925E-3</v>
      </c>
      <c r="J42" s="2">
        <v>1.1568518518518518E-3</v>
      </c>
      <c r="K42" s="2">
        <v>1.1562615740740741E-3</v>
      </c>
      <c r="L42" s="2">
        <v>1.1458333333333333E-3</v>
      </c>
      <c r="M42" s="2">
        <v>1.2405671296296297E-3</v>
      </c>
      <c r="N42" s="2"/>
      <c r="O42" s="2">
        <v>1.1169328703703703E-3</v>
      </c>
      <c r="P42" s="2">
        <v>1.113912037037037E-3</v>
      </c>
      <c r="Q42" s="2">
        <v>1.1400925925925925E-3</v>
      </c>
      <c r="R42" s="2">
        <v>1.1733564814814816E-3</v>
      </c>
      <c r="S42" s="2">
        <v>1.1202662037037036E-3</v>
      </c>
      <c r="T42" s="2">
        <v>1.1626967592592594E-3</v>
      </c>
      <c r="U42" s="2">
        <v>1.1414236111111111E-3</v>
      </c>
    </row>
    <row r="43" spans="1:21" x14ac:dyDescent="0.25">
      <c r="A43">
        <v>42</v>
      </c>
      <c r="B43" s="2">
        <v>1.149699074074074E-3</v>
      </c>
      <c r="C43" s="2">
        <v>1.1533912037037036E-3</v>
      </c>
      <c r="D43" s="2">
        <v>1.114988425925926E-3</v>
      </c>
      <c r="E43" s="2">
        <v>1.1471412037037038E-3</v>
      </c>
      <c r="F43" s="2">
        <v>1.1334027777777777E-3</v>
      </c>
      <c r="G43" s="2">
        <v>1.1218518518518517E-3</v>
      </c>
      <c r="H43" s="2">
        <v>1.1476041666666668E-3</v>
      </c>
      <c r="I43" s="2">
        <v>1.1903240740740741E-3</v>
      </c>
      <c r="J43" s="2">
        <v>1.1537731481481481E-3</v>
      </c>
      <c r="K43" s="2">
        <v>1.1586805555555554E-3</v>
      </c>
      <c r="L43" s="2">
        <v>1.150625E-3</v>
      </c>
      <c r="M43" s="2"/>
      <c r="N43" s="2"/>
      <c r="O43" s="2">
        <v>1.1183564814814815E-3</v>
      </c>
      <c r="P43" s="2">
        <v>1.1155439814814815E-3</v>
      </c>
      <c r="Q43" s="2">
        <v>1.1333101851851851E-3</v>
      </c>
      <c r="R43" s="2">
        <v>1.1720601851851851E-3</v>
      </c>
      <c r="S43" s="2">
        <v>1.1231828703703703E-3</v>
      </c>
      <c r="T43" s="2">
        <v>1.2093981481481482E-3</v>
      </c>
      <c r="U43" s="2">
        <v>1.1455555555555555E-3</v>
      </c>
    </row>
    <row r="44" spans="1:21" x14ac:dyDescent="0.25">
      <c r="A44">
        <v>43</v>
      </c>
      <c r="B44" s="2">
        <v>1.1511689814814815E-3</v>
      </c>
      <c r="C44" s="2">
        <v>1.1580092592592592E-3</v>
      </c>
      <c r="D44" s="2">
        <v>1.1186111111111112E-3</v>
      </c>
      <c r="E44" s="2">
        <v>1.1459953703703704E-3</v>
      </c>
      <c r="F44" s="2">
        <v>1.1321759259259258E-3</v>
      </c>
      <c r="G44" s="2">
        <v>1.1191550925925926E-3</v>
      </c>
      <c r="H44" s="2">
        <v>1.1558449074074073E-3</v>
      </c>
      <c r="I44" s="2">
        <v>1.3572569444444446E-3</v>
      </c>
      <c r="J44" s="2">
        <v>1.15375E-3</v>
      </c>
      <c r="K44" s="2">
        <v>1.1381944444444445E-3</v>
      </c>
      <c r="L44" s="2">
        <v>1.1501273148148148E-3</v>
      </c>
      <c r="M44" s="2"/>
      <c r="N44" s="2"/>
      <c r="O44" s="2">
        <v>1.1190740740740742E-3</v>
      </c>
      <c r="P44" s="2">
        <v>1.1146643518518519E-3</v>
      </c>
      <c r="Q44" s="2">
        <v>1.1289699074074073E-3</v>
      </c>
      <c r="R44" s="2">
        <v>1.1777083333333333E-3</v>
      </c>
      <c r="S44" s="2">
        <v>1.1205787037037037E-3</v>
      </c>
      <c r="T44" s="2">
        <v>1.1738310185185183E-3</v>
      </c>
      <c r="U44" s="2">
        <v>1.1598842592592594E-3</v>
      </c>
    </row>
    <row r="45" spans="1:21" x14ac:dyDescent="0.25">
      <c r="A45">
        <v>44</v>
      </c>
      <c r="B45" s="2">
        <v>1.1479282407407408E-3</v>
      </c>
      <c r="C45" s="2">
        <v>1.148460648148148E-3</v>
      </c>
      <c r="D45" s="2">
        <v>1.1152893518518519E-3</v>
      </c>
      <c r="E45" s="2">
        <v>1.1452199074074073E-3</v>
      </c>
      <c r="F45" s="2">
        <v>1.1455555555555555E-3</v>
      </c>
      <c r="G45" s="2">
        <v>1.1199421296296296E-3</v>
      </c>
      <c r="H45" s="2">
        <v>1.1476620370370371E-3</v>
      </c>
      <c r="I45" s="2">
        <v>1.1084953703703704E-3</v>
      </c>
      <c r="J45" s="2">
        <v>1.2158101851851852E-3</v>
      </c>
      <c r="K45" s="2">
        <v>1.1383564814814815E-3</v>
      </c>
      <c r="L45" s="2">
        <v>1.1526273148148149E-3</v>
      </c>
      <c r="M45" s="2"/>
      <c r="N45" s="2"/>
      <c r="O45" s="2">
        <v>1.1135648148148148E-3</v>
      </c>
      <c r="P45" s="2">
        <v>1.1179398148148149E-3</v>
      </c>
      <c r="Q45" s="2">
        <v>1.1284953703703704E-3</v>
      </c>
      <c r="R45" s="2">
        <v>1.1856712962962964E-3</v>
      </c>
      <c r="S45" s="2">
        <v>1.1103935185185186E-3</v>
      </c>
      <c r="T45" s="2">
        <v>1.1778472222222223E-3</v>
      </c>
      <c r="U45" s="2">
        <v>1.1376851851851852E-3</v>
      </c>
    </row>
    <row r="46" spans="1:21" x14ac:dyDescent="0.25">
      <c r="A46">
        <v>45</v>
      </c>
      <c r="B46" s="2">
        <v>1.1466782407407406E-3</v>
      </c>
      <c r="C46" s="2">
        <v>1.1445023148148148E-3</v>
      </c>
      <c r="D46" s="2">
        <v>1.1140162037037037E-3</v>
      </c>
      <c r="E46" s="2">
        <v>1.1442592592592591E-3</v>
      </c>
      <c r="F46" s="2">
        <v>1.1332986111111112E-3</v>
      </c>
      <c r="G46" s="2">
        <v>1.1259953703703705E-3</v>
      </c>
      <c r="H46" s="2">
        <v>1.1448032407407407E-3</v>
      </c>
      <c r="I46" s="2">
        <v>1.0979166666666665E-3</v>
      </c>
      <c r="J46" s="2">
        <v>1.3406944444444445E-3</v>
      </c>
      <c r="K46" s="2">
        <v>1.1367592592592592E-3</v>
      </c>
      <c r="L46" s="2">
        <v>1.1638773148148149E-3</v>
      </c>
      <c r="M46" s="2"/>
      <c r="N46" s="2"/>
      <c r="O46" s="2">
        <v>1.1127662037037037E-3</v>
      </c>
      <c r="P46" s="2">
        <v>1.1142592592592593E-3</v>
      </c>
      <c r="Q46" s="2">
        <v>1.1411921296296298E-3</v>
      </c>
      <c r="R46" s="2">
        <v>1.180763888888889E-3</v>
      </c>
      <c r="S46" s="2">
        <v>1.1101967592592591E-3</v>
      </c>
      <c r="T46" s="2">
        <v>1.1682407407407407E-3</v>
      </c>
      <c r="U46" s="2">
        <v>1.1401157407407408E-3</v>
      </c>
    </row>
    <row r="47" spans="1:21" x14ac:dyDescent="0.25">
      <c r="A47">
        <v>46</v>
      </c>
      <c r="B47" s="2">
        <v>1.1463425925925925E-3</v>
      </c>
      <c r="C47" s="2">
        <v>1.1571643518518517E-3</v>
      </c>
      <c r="D47" s="2">
        <v>1.1113078703703704E-3</v>
      </c>
      <c r="E47" s="2">
        <v>1.1471759259259261E-3</v>
      </c>
      <c r="F47" s="2">
        <v>1.1570833333333333E-3</v>
      </c>
      <c r="G47" s="2">
        <v>1.1223611111111111E-3</v>
      </c>
      <c r="H47" s="2">
        <v>1.1471990740740741E-3</v>
      </c>
      <c r="I47" s="2">
        <v>1.1073611111111113E-3</v>
      </c>
      <c r="J47" s="2">
        <v>1.1189583333333333E-3</v>
      </c>
      <c r="K47" s="2">
        <v>1.1384027777777779E-3</v>
      </c>
      <c r="L47" s="2">
        <v>1.1557060185185186E-3</v>
      </c>
      <c r="M47" s="2"/>
      <c r="N47" s="2"/>
      <c r="O47" s="2">
        <v>1.1138078703703703E-3</v>
      </c>
      <c r="P47" s="2">
        <v>1.1165162037037038E-3</v>
      </c>
      <c r="Q47" s="2">
        <v>1.1367939814814815E-3</v>
      </c>
      <c r="R47" s="2">
        <v>1.1864236111111112E-3</v>
      </c>
      <c r="S47" s="2">
        <v>1.1091319444444445E-3</v>
      </c>
      <c r="T47" s="2">
        <v>1.1608796296296295E-3</v>
      </c>
      <c r="U47" s="2">
        <v>1.1410648148148148E-3</v>
      </c>
    </row>
    <row r="48" spans="1:21" x14ac:dyDescent="0.25">
      <c r="A48">
        <v>47</v>
      </c>
      <c r="B48" s="2">
        <v>1.1440046296296296E-3</v>
      </c>
      <c r="C48" s="2">
        <v>1.1436458333333335E-3</v>
      </c>
      <c r="D48" s="2">
        <v>1.1198611111111112E-3</v>
      </c>
      <c r="E48" s="2">
        <v>1.1551273148148148E-3</v>
      </c>
      <c r="F48" s="2">
        <v>1.1340046296296296E-3</v>
      </c>
      <c r="G48" s="2">
        <v>1.129074074074074E-3</v>
      </c>
      <c r="H48" s="2">
        <v>1.1457523148148149E-3</v>
      </c>
      <c r="I48" s="2">
        <v>1.1126851851851851E-3</v>
      </c>
      <c r="J48" s="2">
        <v>1.1313888888888888E-3</v>
      </c>
      <c r="K48" s="2">
        <v>1.1521643518518519E-3</v>
      </c>
      <c r="L48" s="2">
        <v>1.1672800925925928E-3</v>
      </c>
      <c r="M48" s="2"/>
      <c r="N48" s="2"/>
      <c r="O48" s="2">
        <v>1.1185069444444445E-3</v>
      </c>
      <c r="P48" s="2">
        <v>1.1098611111111112E-3</v>
      </c>
      <c r="Q48" s="2">
        <v>1.1352662037037039E-3</v>
      </c>
      <c r="R48" s="2">
        <v>1.183449074074074E-3</v>
      </c>
      <c r="S48" s="2">
        <v>1.1150231481481482E-3</v>
      </c>
      <c r="T48" s="2">
        <v>1.1762268518518517E-3</v>
      </c>
      <c r="U48" s="2">
        <v>1.1484837962962963E-3</v>
      </c>
    </row>
    <row r="49" spans="1:21" x14ac:dyDescent="0.25">
      <c r="A49">
        <v>48</v>
      </c>
      <c r="B49" s="2">
        <v>1.1456944444444444E-3</v>
      </c>
      <c r="C49" s="2">
        <v>1.1444097222222222E-3</v>
      </c>
      <c r="D49" s="2">
        <v>1.1160532407407408E-3</v>
      </c>
      <c r="E49" s="2">
        <v>1.1551736111111112E-3</v>
      </c>
      <c r="F49" s="2">
        <v>1.1364814814814816E-3</v>
      </c>
      <c r="G49" s="2">
        <v>1.1293518518518517E-3</v>
      </c>
      <c r="H49" s="2">
        <v>1.1470486111111111E-3</v>
      </c>
      <c r="I49" s="2">
        <v>1.1098148148148148E-3</v>
      </c>
      <c r="J49" s="2">
        <v>1.1347106481481481E-3</v>
      </c>
      <c r="K49" s="2">
        <v>1.141099537037037E-3</v>
      </c>
      <c r="L49" s="2">
        <v>1.1606365740740741E-3</v>
      </c>
      <c r="M49" s="2"/>
      <c r="N49" s="2"/>
      <c r="O49" s="2">
        <v>1.1211342592592594E-3</v>
      </c>
      <c r="P49" s="2">
        <v>1.1173726851851852E-3</v>
      </c>
      <c r="Q49" s="2">
        <v>1.1313541666666668E-3</v>
      </c>
      <c r="R49" s="2">
        <v>1.187337962962963E-3</v>
      </c>
      <c r="S49" s="2">
        <v>1.1186921296296296E-3</v>
      </c>
      <c r="T49" s="2">
        <v>1.1804166666666666E-3</v>
      </c>
      <c r="U49" s="2">
        <v>1.1431018518518517E-3</v>
      </c>
    </row>
    <row r="50" spans="1:21" x14ac:dyDescent="0.25">
      <c r="A50">
        <v>49</v>
      </c>
      <c r="B50" s="2">
        <v>1.1471180555555555E-3</v>
      </c>
      <c r="C50" s="2">
        <v>1.1670717592592592E-3</v>
      </c>
      <c r="D50" s="2">
        <v>1.1224074074074075E-3</v>
      </c>
      <c r="E50" s="2">
        <v>1.1511574074074074E-3</v>
      </c>
      <c r="F50" s="2">
        <v>1.1342824074074074E-3</v>
      </c>
      <c r="G50" s="2">
        <v>1.1255208333333332E-3</v>
      </c>
      <c r="H50" s="2">
        <v>1.1494560185185184E-3</v>
      </c>
      <c r="I50" s="2">
        <v>1.1119560185185186E-3</v>
      </c>
      <c r="J50" s="2">
        <v>1.1360648148148148E-3</v>
      </c>
      <c r="K50" s="2">
        <v>1.1435069444444444E-3</v>
      </c>
      <c r="L50" s="2">
        <v>1.1452083333333334E-3</v>
      </c>
      <c r="M50" s="2"/>
      <c r="N50" s="2"/>
      <c r="O50" s="2">
        <v>1.1183217592592592E-3</v>
      </c>
      <c r="P50" s="2">
        <v>1.1165277777777779E-3</v>
      </c>
      <c r="Q50" s="2">
        <v>1.1348842592592593E-3</v>
      </c>
      <c r="R50" s="2">
        <v>1.2392245370370372E-3</v>
      </c>
      <c r="S50" s="2">
        <v>1.1138888888888889E-3</v>
      </c>
      <c r="T50" s="2">
        <v>1.1809374999999999E-3</v>
      </c>
      <c r="U50" s="2">
        <v>1.141273148148148E-3</v>
      </c>
    </row>
    <row r="51" spans="1:21" x14ac:dyDescent="0.25">
      <c r="A51">
        <v>50</v>
      </c>
      <c r="B51" s="2">
        <v>1.1529976851851851E-3</v>
      </c>
      <c r="C51" s="2">
        <v>1.2258333333333333E-3</v>
      </c>
      <c r="D51" s="2">
        <v>1.1164120370370371E-3</v>
      </c>
      <c r="E51" s="2">
        <v>1.1530902777777778E-3</v>
      </c>
      <c r="F51" s="2">
        <v>1.1397685185185185E-3</v>
      </c>
      <c r="G51" s="2">
        <v>1.1262268518518518E-3</v>
      </c>
      <c r="H51" s="2">
        <v>1.1515509259259259E-3</v>
      </c>
      <c r="I51" s="2">
        <v>1.1128356481481482E-3</v>
      </c>
      <c r="J51" s="2">
        <v>1.1573611111111112E-3</v>
      </c>
      <c r="K51" s="2">
        <v>1.1424537037037037E-3</v>
      </c>
      <c r="L51" s="2">
        <v>1.1510532407407407E-3</v>
      </c>
      <c r="M51" s="2"/>
      <c r="N51" s="2"/>
      <c r="O51" s="2">
        <v>1.1182754629629631E-3</v>
      </c>
      <c r="P51" s="2">
        <v>1.1163194444444443E-3</v>
      </c>
      <c r="Q51" s="2">
        <v>1.1348032407407407E-3</v>
      </c>
      <c r="R51" s="2">
        <v>1.3503472222222224E-3</v>
      </c>
      <c r="S51" s="2">
        <v>1.1171064814814815E-3</v>
      </c>
      <c r="T51" s="2">
        <v>1.167650462962963E-3</v>
      </c>
      <c r="U51" s="2">
        <v>1.1425462962962962E-3</v>
      </c>
    </row>
    <row r="52" spans="1:21" x14ac:dyDescent="0.25">
      <c r="A52">
        <v>51</v>
      </c>
      <c r="B52" s="2">
        <v>1.1520138888888888E-3</v>
      </c>
      <c r="C52" s="2"/>
      <c r="D52" s="2">
        <v>1.1232407407407408E-3</v>
      </c>
      <c r="E52" s="2">
        <v>1.1704166666666666E-3</v>
      </c>
      <c r="F52" s="2">
        <v>1.143136574074074E-3</v>
      </c>
      <c r="G52" s="2">
        <v>1.1295023148148147E-3</v>
      </c>
      <c r="H52" s="2">
        <v>1.1497106481481482E-3</v>
      </c>
      <c r="I52" s="2">
        <v>1.1139236111111111E-3</v>
      </c>
      <c r="J52" s="2">
        <v>1.1330439814814816E-3</v>
      </c>
      <c r="K52" s="2">
        <v>1.1473726851851851E-3</v>
      </c>
      <c r="L52" s="2">
        <v>1.1487268518518519E-3</v>
      </c>
      <c r="M52" s="2"/>
      <c r="N52" s="2"/>
      <c r="O52" s="2">
        <v>1.1196643518518519E-3</v>
      </c>
      <c r="P52" s="2">
        <v>1.1271296296296296E-3</v>
      </c>
      <c r="Q52" s="2">
        <v>1.1361574074074076E-3</v>
      </c>
      <c r="R52" s="2">
        <v>1.1259606481481483E-3</v>
      </c>
      <c r="S52" s="2">
        <v>1.1178587962962963E-3</v>
      </c>
      <c r="T52" s="2">
        <v>1.1695254629629629E-3</v>
      </c>
      <c r="U52" s="2">
        <v>1.1445601851851851E-3</v>
      </c>
    </row>
    <row r="53" spans="1:21" x14ac:dyDescent="0.25">
      <c r="A53">
        <v>52</v>
      </c>
      <c r="B53" s="2">
        <v>1.169224537037037E-3</v>
      </c>
      <c r="C53" s="2"/>
      <c r="D53" s="2">
        <v>1.1165393518518519E-3</v>
      </c>
      <c r="E53" s="2">
        <v>1.1706365740740739E-3</v>
      </c>
      <c r="F53" s="2">
        <v>1.165173611111111E-3</v>
      </c>
      <c r="G53" s="2">
        <v>1.129525462962963E-3</v>
      </c>
      <c r="H53" s="2">
        <v>1.1701157407407407E-3</v>
      </c>
      <c r="I53" s="2">
        <v>1.1101388888888888E-3</v>
      </c>
      <c r="J53" s="2">
        <v>1.1349999999999999E-3</v>
      </c>
      <c r="K53" s="2">
        <v>1.1436805555555556E-3</v>
      </c>
      <c r="L53" s="2">
        <v>1.1632870370370371E-3</v>
      </c>
      <c r="M53" s="2"/>
      <c r="N53" s="2"/>
      <c r="O53" s="2">
        <v>1.1227430555555556E-3</v>
      </c>
      <c r="P53" s="2">
        <v>1.1214004629629629E-3</v>
      </c>
      <c r="Q53" s="2">
        <v>1.1394560185185186E-3</v>
      </c>
      <c r="R53" s="2">
        <v>1.139375E-3</v>
      </c>
      <c r="S53" s="2">
        <v>1.1184374999999999E-3</v>
      </c>
      <c r="T53" s="2">
        <v>1.1967592592592592E-3</v>
      </c>
      <c r="U53" s="2">
        <v>1.1462384259259258E-3</v>
      </c>
    </row>
    <row r="54" spans="1:21" x14ac:dyDescent="0.25">
      <c r="A54">
        <v>53</v>
      </c>
      <c r="B54" s="2">
        <v>1.1527199074074074E-3</v>
      </c>
      <c r="C54" s="2"/>
      <c r="D54" s="2">
        <v>1.1163657407407407E-3</v>
      </c>
      <c r="E54" s="2">
        <v>1.1791087962962962E-3</v>
      </c>
      <c r="F54" s="2">
        <v>1.1488425925925926E-3</v>
      </c>
      <c r="G54" s="2">
        <v>1.1809259259259258E-3</v>
      </c>
      <c r="H54" s="2">
        <v>1.152974537037037E-3</v>
      </c>
      <c r="I54" s="2">
        <v>1.1126041666666667E-3</v>
      </c>
      <c r="J54" s="2">
        <v>1.1370370370370369E-3</v>
      </c>
      <c r="K54" s="2">
        <v>1.1407870370370372E-3</v>
      </c>
      <c r="L54" s="2">
        <v>1.1546296296296296E-3</v>
      </c>
      <c r="M54" s="2"/>
      <c r="N54" s="2"/>
      <c r="O54" s="2">
        <v>1.1295949074074075E-3</v>
      </c>
      <c r="P54" s="2">
        <v>1.1199652777777779E-3</v>
      </c>
      <c r="Q54" s="2">
        <v>1.1452199074074073E-3</v>
      </c>
      <c r="R54" s="2">
        <v>1.1419328703703704E-3</v>
      </c>
      <c r="S54" s="2">
        <v>1.1212731481481482E-3</v>
      </c>
      <c r="T54" s="2">
        <v>1.1824189814814816E-3</v>
      </c>
      <c r="U54" s="2">
        <v>1.1579050925925925E-3</v>
      </c>
    </row>
    <row r="55" spans="1:21" x14ac:dyDescent="0.25">
      <c r="A55">
        <v>54</v>
      </c>
      <c r="B55" s="2">
        <v>1.1607291666666667E-3</v>
      </c>
      <c r="C55" s="2"/>
      <c r="D55" s="2">
        <v>1.1211574074074073E-3</v>
      </c>
      <c r="E55" s="2">
        <v>1.1633333333333333E-3</v>
      </c>
      <c r="F55" s="2">
        <v>1.161273148148148E-3</v>
      </c>
      <c r="G55" s="2">
        <v>1.3504513888888889E-3</v>
      </c>
      <c r="H55" s="2">
        <v>1.1618055555555555E-3</v>
      </c>
      <c r="I55" s="2">
        <v>1.1147453703703703E-3</v>
      </c>
      <c r="J55" s="2">
        <v>1.1366319444444445E-3</v>
      </c>
      <c r="K55" s="2">
        <v>1.1398726851851852E-3</v>
      </c>
      <c r="L55" s="2">
        <v>1.1479513888888889E-3</v>
      </c>
      <c r="M55" s="2"/>
      <c r="N55" s="2"/>
      <c r="O55" s="2">
        <v>1.1304976851851851E-3</v>
      </c>
      <c r="P55" s="2">
        <v>1.1141898148148146E-3</v>
      </c>
      <c r="Q55" s="2">
        <v>1.1384953703703702E-3</v>
      </c>
      <c r="R55" s="2">
        <v>1.1493287037037038E-3</v>
      </c>
      <c r="S55" s="2">
        <v>1.1214814814814815E-3</v>
      </c>
      <c r="T55" s="2">
        <v>1.1780555555555557E-3</v>
      </c>
      <c r="U55" s="2">
        <v>1.1576273148148147E-3</v>
      </c>
    </row>
    <row r="56" spans="1:21" x14ac:dyDescent="0.25">
      <c r="A56">
        <v>55</v>
      </c>
      <c r="B56" s="2">
        <v>1.1722569444444445E-3</v>
      </c>
      <c r="C56" s="2"/>
      <c r="D56" s="2">
        <v>1.1212384259259259E-3</v>
      </c>
      <c r="E56" s="2">
        <v>1.1737152777777779E-3</v>
      </c>
      <c r="F56" s="2">
        <v>1.149861111111111E-3</v>
      </c>
      <c r="G56" s="2">
        <v>1.0965509259259259E-3</v>
      </c>
      <c r="H56" s="2">
        <v>1.1736342592592595E-3</v>
      </c>
      <c r="I56" s="2">
        <v>1.1225231481481481E-3</v>
      </c>
      <c r="J56" s="2">
        <v>1.1474074074074075E-3</v>
      </c>
      <c r="K56" s="2">
        <v>1.1644907407407409E-3</v>
      </c>
      <c r="L56" s="2">
        <v>1.1580671296296298E-3</v>
      </c>
      <c r="M56" s="2"/>
      <c r="N56" s="2"/>
      <c r="O56" s="2">
        <v>1.1261111111111109E-3</v>
      </c>
      <c r="P56" s="2">
        <v>1.1152546296296297E-3</v>
      </c>
      <c r="Q56" s="2">
        <v>1.1451157407407408E-3</v>
      </c>
      <c r="R56" s="2"/>
      <c r="S56" s="2">
        <v>1.1146527777777778E-3</v>
      </c>
      <c r="T56" s="2"/>
      <c r="U56" s="2">
        <v>1.1545601851851853E-3</v>
      </c>
    </row>
    <row r="57" spans="1:21" x14ac:dyDescent="0.25">
      <c r="A57">
        <v>56</v>
      </c>
      <c r="B57" s="2"/>
      <c r="C57" s="2"/>
      <c r="D57" s="2">
        <v>1.1336574074074074E-3</v>
      </c>
      <c r="E57" s="2"/>
      <c r="F57" s="2"/>
      <c r="G57" s="2">
        <v>1.130486111111111E-3</v>
      </c>
      <c r="H57" s="2"/>
      <c r="I57" s="2">
        <v>1.1169328703703703E-3</v>
      </c>
      <c r="J57" s="2"/>
      <c r="K57" s="2"/>
      <c r="L57" s="2"/>
      <c r="M57" s="2"/>
      <c r="N57" s="2"/>
      <c r="O57" s="2">
        <v>1.1347916666666668E-3</v>
      </c>
      <c r="P57" s="2">
        <v>1.1183680555555556E-3</v>
      </c>
      <c r="Q57" s="2"/>
      <c r="R57" s="2"/>
      <c r="S57" s="2">
        <v>1.1159143518518519E-3</v>
      </c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8"/>
  <sheetViews>
    <sheetView workbookViewId="0">
      <selection activeCell="H39" sqref="H39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103</v>
      </c>
      <c r="I1" t="s">
        <v>104</v>
      </c>
    </row>
    <row r="2" spans="1:9" x14ac:dyDescent="0.25">
      <c r="A2">
        <v>3</v>
      </c>
      <c r="B2" t="s">
        <v>65</v>
      </c>
      <c r="C2" t="s">
        <v>94</v>
      </c>
      <c r="D2">
        <v>18</v>
      </c>
      <c r="E2">
        <v>1</v>
      </c>
      <c r="F2">
        <v>23.506</v>
      </c>
      <c r="G2">
        <v>23.506</v>
      </c>
      <c r="H2">
        <v>4</v>
      </c>
      <c r="I2">
        <v>2</v>
      </c>
    </row>
    <row r="3" spans="1:9" x14ac:dyDescent="0.25">
      <c r="A3">
        <v>4</v>
      </c>
      <c r="B3" t="s">
        <v>66</v>
      </c>
      <c r="C3" t="s">
        <v>67</v>
      </c>
      <c r="D3">
        <v>1</v>
      </c>
      <c r="E3">
        <v>1</v>
      </c>
      <c r="F3">
        <v>50.738</v>
      </c>
      <c r="G3">
        <v>50.738</v>
      </c>
      <c r="H3">
        <v>3</v>
      </c>
      <c r="I3">
        <v>2</v>
      </c>
    </row>
    <row r="4" spans="1:9" x14ac:dyDescent="0.25">
      <c r="A4">
        <v>4</v>
      </c>
      <c r="B4" t="s">
        <v>66</v>
      </c>
      <c r="C4" t="s">
        <v>67</v>
      </c>
      <c r="D4">
        <v>17</v>
      </c>
      <c r="E4">
        <v>2</v>
      </c>
      <c r="F4">
        <v>33.637999999999998</v>
      </c>
      <c r="G4">
        <v>33.637999999999998</v>
      </c>
      <c r="H4">
        <v>2</v>
      </c>
      <c r="I4">
        <v>3</v>
      </c>
    </row>
    <row r="5" spans="1:9" x14ac:dyDescent="0.25">
      <c r="A5">
        <v>4</v>
      </c>
      <c r="B5" t="s">
        <v>66</v>
      </c>
      <c r="C5" t="s">
        <v>67</v>
      </c>
      <c r="D5">
        <v>34</v>
      </c>
      <c r="E5">
        <v>3</v>
      </c>
      <c r="F5">
        <v>22.524000000000001</v>
      </c>
      <c r="G5">
        <v>22.524000000000001</v>
      </c>
      <c r="H5">
        <v>3</v>
      </c>
      <c r="I5">
        <v>4</v>
      </c>
    </row>
    <row r="6" spans="1:9" x14ac:dyDescent="0.25">
      <c r="A6">
        <v>5</v>
      </c>
      <c r="B6" t="s">
        <v>68</v>
      </c>
      <c r="C6" t="s">
        <v>86</v>
      </c>
      <c r="D6">
        <v>18</v>
      </c>
      <c r="E6">
        <v>1</v>
      </c>
      <c r="F6">
        <v>22.748999999999999</v>
      </c>
      <c r="G6">
        <v>22.748999999999999</v>
      </c>
      <c r="H6">
        <v>3</v>
      </c>
      <c r="I6">
        <v>2</v>
      </c>
    </row>
    <row r="7" spans="1:9" x14ac:dyDescent="0.25">
      <c r="A7">
        <v>5</v>
      </c>
      <c r="B7" t="s">
        <v>68</v>
      </c>
      <c r="C7" t="s">
        <v>86</v>
      </c>
      <c r="D7">
        <v>35</v>
      </c>
      <c r="E7">
        <v>2</v>
      </c>
      <c r="F7">
        <v>22.315999999999999</v>
      </c>
      <c r="G7">
        <v>22.315999999999999</v>
      </c>
      <c r="H7">
        <v>2</v>
      </c>
      <c r="I7">
        <v>3</v>
      </c>
    </row>
    <row r="8" spans="1:9" x14ac:dyDescent="0.25">
      <c r="A8">
        <v>7</v>
      </c>
      <c r="B8" t="s">
        <v>69</v>
      </c>
      <c r="C8" t="s">
        <v>92</v>
      </c>
      <c r="D8">
        <v>25</v>
      </c>
      <c r="E8">
        <v>1</v>
      </c>
      <c r="F8">
        <v>23.888000000000002</v>
      </c>
      <c r="G8">
        <v>23.888000000000002</v>
      </c>
      <c r="H8">
        <v>3</v>
      </c>
      <c r="I8">
        <v>2</v>
      </c>
    </row>
    <row r="9" spans="1:9" x14ac:dyDescent="0.25">
      <c r="A9">
        <v>8</v>
      </c>
      <c r="B9" t="s">
        <v>70</v>
      </c>
      <c r="C9" t="s">
        <v>90</v>
      </c>
      <c r="D9">
        <v>8</v>
      </c>
      <c r="E9">
        <v>1</v>
      </c>
      <c r="F9">
        <v>23.260999999999999</v>
      </c>
      <c r="G9">
        <v>23.260999999999999</v>
      </c>
      <c r="H9">
        <v>4</v>
      </c>
      <c r="I9">
        <v>2</v>
      </c>
    </row>
    <row r="10" spans="1:9" x14ac:dyDescent="0.25">
      <c r="A10">
        <v>8</v>
      </c>
      <c r="B10" t="s">
        <v>70</v>
      </c>
      <c r="C10" t="s">
        <v>90</v>
      </c>
      <c r="D10">
        <v>35</v>
      </c>
      <c r="E10">
        <v>2</v>
      </c>
      <c r="F10">
        <v>23.52</v>
      </c>
      <c r="G10">
        <v>23.52</v>
      </c>
      <c r="H10">
        <v>2</v>
      </c>
      <c r="I10">
        <v>3</v>
      </c>
    </row>
    <row r="11" spans="1:9" x14ac:dyDescent="0.25">
      <c r="A11">
        <v>10</v>
      </c>
      <c r="B11" t="s">
        <v>71</v>
      </c>
      <c r="C11" t="s">
        <v>72</v>
      </c>
      <c r="D11">
        <v>19</v>
      </c>
      <c r="E11">
        <v>1</v>
      </c>
      <c r="F11">
        <v>22.300999999999998</v>
      </c>
      <c r="G11">
        <v>22.300999999999998</v>
      </c>
      <c r="H11">
        <v>4</v>
      </c>
      <c r="I11">
        <v>2</v>
      </c>
    </row>
    <row r="12" spans="1:9" x14ac:dyDescent="0.25">
      <c r="A12">
        <v>10</v>
      </c>
      <c r="B12" t="s">
        <v>71</v>
      </c>
      <c r="C12" t="s">
        <v>72</v>
      </c>
      <c r="D12">
        <v>39</v>
      </c>
      <c r="E12">
        <v>2</v>
      </c>
      <c r="F12">
        <v>22.722000000000001</v>
      </c>
      <c r="G12">
        <v>22.722000000000001</v>
      </c>
      <c r="H12">
        <v>2</v>
      </c>
      <c r="I12">
        <v>3</v>
      </c>
    </row>
    <row r="13" spans="1:9" x14ac:dyDescent="0.25">
      <c r="A13">
        <v>10</v>
      </c>
      <c r="B13" t="s">
        <v>71</v>
      </c>
      <c r="C13" t="s">
        <v>72</v>
      </c>
      <c r="D13">
        <v>53</v>
      </c>
      <c r="E13">
        <v>3</v>
      </c>
      <c r="F13">
        <v>22.408000000000001</v>
      </c>
      <c r="G13">
        <v>22.408000000000001</v>
      </c>
      <c r="H13">
        <v>3</v>
      </c>
      <c r="I13">
        <v>4</v>
      </c>
    </row>
    <row r="14" spans="1:9" x14ac:dyDescent="0.25">
      <c r="A14">
        <v>11</v>
      </c>
      <c r="B14" t="s">
        <v>73</v>
      </c>
      <c r="C14" t="s">
        <v>89</v>
      </c>
      <c r="D14">
        <v>20</v>
      </c>
      <c r="E14">
        <v>1</v>
      </c>
      <c r="F14">
        <v>23.733000000000001</v>
      </c>
      <c r="G14">
        <v>23.733000000000001</v>
      </c>
      <c r="H14">
        <v>3</v>
      </c>
      <c r="I14">
        <v>2</v>
      </c>
    </row>
    <row r="15" spans="1:9" x14ac:dyDescent="0.25">
      <c r="A15">
        <v>16</v>
      </c>
      <c r="B15" t="s">
        <v>74</v>
      </c>
      <c r="C15" t="s">
        <v>86</v>
      </c>
      <c r="D15">
        <v>22</v>
      </c>
      <c r="E15">
        <v>1</v>
      </c>
      <c r="F15">
        <v>22.920999999999999</v>
      </c>
      <c r="G15">
        <v>22.920999999999999</v>
      </c>
      <c r="H15">
        <v>3</v>
      </c>
      <c r="I15">
        <v>2</v>
      </c>
    </row>
    <row r="16" spans="1:9" x14ac:dyDescent="0.25">
      <c r="A16">
        <v>16</v>
      </c>
      <c r="B16" t="s">
        <v>74</v>
      </c>
      <c r="C16" t="s">
        <v>86</v>
      </c>
      <c r="D16">
        <v>42</v>
      </c>
      <c r="E16">
        <v>2</v>
      </c>
      <c r="F16">
        <v>24.227</v>
      </c>
      <c r="G16">
        <v>24.227</v>
      </c>
      <c r="H16">
        <v>2</v>
      </c>
      <c r="I16">
        <v>3</v>
      </c>
    </row>
    <row r="17" spans="1:9" x14ac:dyDescent="0.25">
      <c r="A17">
        <v>18</v>
      </c>
      <c r="B17" t="s">
        <v>88</v>
      </c>
      <c r="C17" t="s">
        <v>89</v>
      </c>
      <c r="D17">
        <v>20</v>
      </c>
      <c r="E17">
        <v>1</v>
      </c>
      <c r="F17">
        <v>23.466000000000001</v>
      </c>
      <c r="G17">
        <v>23.466000000000001</v>
      </c>
      <c r="H17">
        <v>3</v>
      </c>
      <c r="I17">
        <v>2</v>
      </c>
    </row>
    <row r="18" spans="1:9" x14ac:dyDescent="0.25">
      <c r="A18">
        <v>18</v>
      </c>
      <c r="B18" t="s">
        <v>88</v>
      </c>
      <c r="C18" t="s">
        <v>89</v>
      </c>
      <c r="D18">
        <v>44</v>
      </c>
      <c r="E18">
        <v>2</v>
      </c>
      <c r="F18">
        <v>23.515000000000001</v>
      </c>
      <c r="G18">
        <v>23.515000000000001</v>
      </c>
      <c r="H18">
        <v>2</v>
      </c>
      <c r="I18">
        <v>4</v>
      </c>
    </row>
    <row r="19" spans="1:9" x14ac:dyDescent="0.25">
      <c r="A19">
        <v>20</v>
      </c>
      <c r="B19" t="s">
        <v>75</v>
      </c>
      <c r="C19" t="s">
        <v>90</v>
      </c>
      <c r="D19">
        <v>9</v>
      </c>
      <c r="E19">
        <v>1</v>
      </c>
      <c r="F19">
        <v>23.963999999999999</v>
      </c>
      <c r="G19">
        <v>23.963999999999999</v>
      </c>
      <c r="H19">
        <v>4</v>
      </c>
      <c r="I19">
        <v>2</v>
      </c>
    </row>
    <row r="20" spans="1:9" x14ac:dyDescent="0.25">
      <c r="A20">
        <v>20</v>
      </c>
      <c r="B20" t="s">
        <v>75</v>
      </c>
      <c r="C20" t="s">
        <v>90</v>
      </c>
      <c r="D20">
        <v>33</v>
      </c>
      <c r="E20">
        <v>2</v>
      </c>
      <c r="F20">
        <v>23.382999999999999</v>
      </c>
      <c r="G20">
        <v>23.382999999999999</v>
      </c>
      <c r="H20">
        <v>2</v>
      </c>
      <c r="I20">
        <v>3</v>
      </c>
    </row>
    <row r="21" spans="1:9" x14ac:dyDescent="0.25">
      <c r="A21">
        <v>23</v>
      </c>
      <c r="B21" t="s">
        <v>76</v>
      </c>
      <c r="C21" t="s">
        <v>93</v>
      </c>
      <c r="D21">
        <v>19</v>
      </c>
      <c r="E21">
        <v>1</v>
      </c>
      <c r="F21">
        <v>23.215</v>
      </c>
      <c r="G21">
        <v>23.215</v>
      </c>
      <c r="H21">
        <v>4</v>
      </c>
      <c r="I21">
        <v>2</v>
      </c>
    </row>
    <row r="22" spans="1:9" x14ac:dyDescent="0.25">
      <c r="A22">
        <v>26</v>
      </c>
      <c r="B22" t="s">
        <v>77</v>
      </c>
      <c r="C22" t="s">
        <v>93</v>
      </c>
      <c r="D22">
        <v>7</v>
      </c>
      <c r="E22">
        <v>1</v>
      </c>
      <c r="F22">
        <v>17.257000000000001</v>
      </c>
      <c r="G22">
        <v>17.257000000000001</v>
      </c>
      <c r="H22">
        <v>3</v>
      </c>
      <c r="I22">
        <v>3</v>
      </c>
    </row>
    <row r="23" spans="1:9" x14ac:dyDescent="0.25">
      <c r="A23">
        <v>26</v>
      </c>
      <c r="B23" t="s">
        <v>77</v>
      </c>
      <c r="C23" t="s">
        <v>93</v>
      </c>
      <c r="D23">
        <v>25</v>
      </c>
      <c r="E23">
        <v>2</v>
      </c>
      <c r="F23">
        <v>26.05</v>
      </c>
      <c r="G23">
        <v>26.05</v>
      </c>
      <c r="H23">
        <v>3</v>
      </c>
      <c r="I23">
        <v>2</v>
      </c>
    </row>
    <row r="24" spans="1:9" x14ac:dyDescent="0.25">
      <c r="A24">
        <v>26</v>
      </c>
      <c r="B24" t="s">
        <v>77</v>
      </c>
      <c r="C24" t="s">
        <v>93</v>
      </c>
      <c r="D24">
        <v>30</v>
      </c>
      <c r="E24">
        <v>3</v>
      </c>
      <c r="F24">
        <v>43.206000000000003</v>
      </c>
      <c r="G24">
        <v>43.206000000000003</v>
      </c>
      <c r="H24">
        <v>2</v>
      </c>
      <c r="I24">
        <v>4</v>
      </c>
    </row>
    <row r="25" spans="1:9" x14ac:dyDescent="0.25">
      <c r="A25">
        <v>27</v>
      </c>
      <c r="B25" t="s">
        <v>78</v>
      </c>
      <c r="C25" t="s">
        <v>94</v>
      </c>
      <c r="D25">
        <v>11</v>
      </c>
      <c r="E25">
        <v>1</v>
      </c>
      <c r="F25">
        <v>24.106999999999999</v>
      </c>
      <c r="G25">
        <v>24.106999999999999</v>
      </c>
      <c r="H25">
        <v>4</v>
      </c>
      <c r="I25">
        <v>2</v>
      </c>
    </row>
    <row r="26" spans="1:9" x14ac:dyDescent="0.25">
      <c r="A26">
        <v>33</v>
      </c>
      <c r="B26" t="s">
        <v>79</v>
      </c>
      <c r="C26" t="s">
        <v>72</v>
      </c>
      <c r="D26">
        <v>17</v>
      </c>
      <c r="E26">
        <v>1</v>
      </c>
      <c r="F26">
        <v>23.222999999999999</v>
      </c>
      <c r="G26">
        <v>23.222999999999999</v>
      </c>
      <c r="H26">
        <v>3</v>
      </c>
      <c r="I26">
        <v>2</v>
      </c>
    </row>
    <row r="27" spans="1:9" x14ac:dyDescent="0.25">
      <c r="A27">
        <v>33</v>
      </c>
      <c r="B27" t="s">
        <v>79</v>
      </c>
      <c r="C27" t="s">
        <v>72</v>
      </c>
      <c r="D27">
        <v>34</v>
      </c>
      <c r="E27">
        <v>2</v>
      </c>
      <c r="F27">
        <v>22.364999999999998</v>
      </c>
      <c r="G27">
        <v>22.364999999999998</v>
      </c>
      <c r="H27">
        <v>2</v>
      </c>
      <c r="I27">
        <v>3</v>
      </c>
    </row>
    <row r="28" spans="1:9" x14ac:dyDescent="0.25">
      <c r="A28">
        <v>44</v>
      </c>
      <c r="B28" t="s">
        <v>80</v>
      </c>
      <c r="C28" t="s">
        <v>87</v>
      </c>
      <c r="D28">
        <v>22</v>
      </c>
      <c r="E28">
        <v>1</v>
      </c>
      <c r="F28">
        <v>22.643999999999998</v>
      </c>
      <c r="G28">
        <v>22.643999999999998</v>
      </c>
      <c r="H28">
        <v>3</v>
      </c>
      <c r="I28">
        <v>2</v>
      </c>
    </row>
    <row r="29" spans="1:9" x14ac:dyDescent="0.25">
      <c r="A29">
        <v>44</v>
      </c>
      <c r="B29" t="s">
        <v>80</v>
      </c>
      <c r="C29" t="s">
        <v>87</v>
      </c>
      <c r="D29">
        <v>36</v>
      </c>
      <c r="E29">
        <v>2</v>
      </c>
      <c r="F29">
        <v>23.597000000000001</v>
      </c>
      <c r="G29">
        <v>23.597000000000001</v>
      </c>
      <c r="H29">
        <v>2</v>
      </c>
      <c r="I29">
        <v>3</v>
      </c>
    </row>
    <row r="30" spans="1:9" x14ac:dyDescent="0.25">
      <c r="A30">
        <v>55</v>
      </c>
      <c r="B30" t="s">
        <v>85</v>
      </c>
      <c r="C30" t="s">
        <v>67</v>
      </c>
      <c r="D30">
        <v>1</v>
      </c>
      <c r="E30">
        <v>1</v>
      </c>
      <c r="F30">
        <v>45.878</v>
      </c>
      <c r="G30">
        <v>45.878</v>
      </c>
      <c r="H30">
        <v>3</v>
      </c>
      <c r="I30">
        <v>2</v>
      </c>
    </row>
    <row r="31" spans="1:9" x14ac:dyDescent="0.25">
      <c r="A31">
        <v>55</v>
      </c>
      <c r="B31" t="s">
        <v>85</v>
      </c>
      <c r="C31" t="s">
        <v>67</v>
      </c>
      <c r="D31">
        <v>36</v>
      </c>
      <c r="E31">
        <v>2</v>
      </c>
      <c r="F31">
        <v>22.532</v>
      </c>
      <c r="G31">
        <v>22.532</v>
      </c>
      <c r="H31">
        <v>2</v>
      </c>
      <c r="I31">
        <v>4</v>
      </c>
    </row>
    <row r="32" spans="1:9" x14ac:dyDescent="0.25">
      <c r="A32">
        <v>63</v>
      </c>
      <c r="B32" t="s">
        <v>81</v>
      </c>
      <c r="C32" t="s">
        <v>91</v>
      </c>
      <c r="D32">
        <v>22</v>
      </c>
      <c r="E32">
        <v>1</v>
      </c>
      <c r="F32">
        <v>24.332000000000001</v>
      </c>
      <c r="G32">
        <v>24.332000000000001</v>
      </c>
      <c r="H32">
        <v>3</v>
      </c>
      <c r="I32">
        <v>2</v>
      </c>
    </row>
    <row r="33" spans="1:9" x14ac:dyDescent="0.25">
      <c r="A33">
        <v>63</v>
      </c>
      <c r="B33" t="s">
        <v>81</v>
      </c>
      <c r="C33" t="s">
        <v>91</v>
      </c>
      <c r="D33">
        <v>49</v>
      </c>
      <c r="E33">
        <v>2</v>
      </c>
      <c r="F33">
        <v>23.965</v>
      </c>
      <c r="G33">
        <v>23.965</v>
      </c>
      <c r="H33">
        <v>2</v>
      </c>
      <c r="I33">
        <v>4</v>
      </c>
    </row>
    <row r="34" spans="1:9" x14ac:dyDescent="0.25">
      <c r="A34">
        <v>77</v>
      </c>
      <c r="B34" t="s">
        <v>82</v>
      </c>
      <c r="C34" t="s">
        <v>87</v>
      </c>
      <c r="D34">
        <v>21</v>
      </c>
      <c r="E34">
        <v>1</v>
      </c>
      <c r="F34">
        <v>22.196000000000002</v>
      </c>
      <c r="G34">
        <v>22.196000000000002</v>
      </c>
      <c r="H34">
        <v>3</v>
      </c>
      <c r="I34">
        <v>2</v>
      </c>
    </row>
    <row r="35" spans="1:9" x14ac:dyDescent="0.25">
      <c r="A35">
        <v>77</v>
      </c>
      <c r="B35" t="s">
        <v>82</v>
      </c>
      <c r="C35" t="s">
        <v>87</v>
      </c>
      <c r="D35">
        <v>36</v>
      </c>
      <c r="E35">
        <v>2</v>
      </c>
      <c r="F35">
        <v>24.082999999999998</v>
      </c>
      <c r="G35">
        <v>24.082999999999998</v>
      </c>
      <c r="H35">
        <v>2</v>
      </c>
      <c r="I35">
        <v>3</v>
      </c>
    </row>
    <row r="36" spans="1:9" x14ac:dyDescent="0.25">
      <c r="A36">
        <v>88</v>
      </c>
      <c r="B36" t="s">
        <v>95</v>
      </c>
      <c r="C36" t="s">
        <v>91</v>
      </c>
      <c r="D36">
        <v>26</v>
      </c>
      <c r="E36">
        <v>1</v>
      </c>
      <c r="F36">
        <v>32.627000000000002</v>
      </c>
      <c r="G36">
        <v>32.627000000000002</v>
      </c>
      <c r="H36">
        <v>3</v>
      </c>
      <c r="I36">
        <v>2</v>
      </c>
    </row>
    <row r="37" spans="1:9" x14ac:dyDescent="0.25">
      <c r="A37">
        <v>99</v>
      </c>
      <c r="B37" t="s">
        <v>83</v>
      </c>
      <c r="C37" t="s">
        <v>92</v>
      </c>
      <c r="D37">
        <v>7</v>
      </c>
      <c r="E37">
        <v>1</v>
      </c>
      <c r="F37">
        <v>25.184000000000001</v>
      </c>
      <c r="G37">
        <v>25.184000000000001</v>
      </c>
      <c r="H37">
        <v>4</v>
      </c>
      <c r="I37">
        <v>3</v>
      </c>
    </row>
    <row r="38" spans="1:9" x14ac:dyDescent="0.25">
      <c r="A38">
        <v>99</v>
      </c>
      <c r="B38" t="s">
        <v>83</v>
      </c>
      <c r="C38" t="s">
        <v>92</v>
      </c>
      <c r="D38">
        <v>30</v>
      </c>
      <c r="E38">
        <v>2</v>
      </c>
      <c r="F38">
        <v>25.137</v>
      </c>
      <c r="G38">
        <v>25.137</v>
      </c>
      <c r="H38">
        <v>3</v>
      </c>
      <c r="I3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7BB5-2168-4A3F-824D-2250A791F216}">
  <dimension ref="A1:U62"/>
  <sheetViews>
    <sheetView topLeftCell="A5" workbookViewId="0">
      <selection activeCell="W49" sqref="W4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61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1.3515046296296296E-3</v>
      </c>
      <c r="C2" s="3">
        <f>IF(laptimes!C2&lt;&gt;"",SUM(laptimes!C$2:'laptimes'!C2),"")</f>
        <v>1.6001620370370371E-3</v>
      </c>
      <c r="D2" s="3">
        <f>IF(laptimes!D2&lt;&gt;"",SUM(laptimes!D$2:'laptimes'!D2),"")</f>
        <v>1.2816319444444444E-3</v>
      </c>
      <c r="E2" s="3">
        <f>IF(laptimes!E2&lt;&gt;"",SUM(laptimes!E$2:'laptimes'!E2),"")</f>
        <v>1.4067824074074076E-3</v>
      </c>
      <c r="F2" s="3">
        <f>IF(laptimes!F2&lt;&gt;"",SUM(laptimes!F$2:'laptimes'!F2),"")</f>
        <v>1.3857060185185188E-3</v>
      </c>
      <c r="G2" s="3">
        <f>IF(laptimes!G2&lt;&gt;"",SUM(laptimes!G$2:'laptimes'!G2),"")</f>
        <v>1.3208564814814812E-3</v>
      </c>
      <c r="H2" s="3">
        <f>IF(laptimes!H2&lt;&gt;"",SUM(laptimes!H$2:'laptimes'!H2),"")</f>
        <v>1.3657175925925926E-3</v>
      </c>
      <c r="I2" s="3">
        <f>IF(laptimes!I2&lt;&gt;"",SUM(laptimes!I$2:'laptimes'!I2),"")</f>
        <v>1.2738541666666668E-3</v>
      </c>
      <c r="J2" s="3">
        <f>IF(laptimes!J2&lt;&gt;"",SUM(laptimes!J$2:'laptimes'!J2),"")</f>
        <v>1.4235416666666667E-3</v>
      </c>
      <c r="K2" s="3">
        <f>IF(laptimes!K2&lt;&gt;"",SUM(laptimes!K$2:'laptimes'!K2),"")</f>
        <v>1.3933912037037038E-3</v>
      </c>
      <c r="L2" s="3">
        <f>IF(laptimes!L2&lt;&gt;"",SUM(laptimes!L$2:'laptimes'!L2),"")</f>
        <v>1.486898148148148E-3</v>
      </c>
      <c r="M2" s="3">
        <f>IF(laptimes!M2&lt;&gt;"",SUM(laptimes!M$2:'laptimes'!M2),"")</f>
        <v>1.4657291666666666E-3</v>
      </c>
      <c r="N2" s="3">
        <f>IF(laptimes!N2&lt;&gt;"",SUM(laptimes!N$2:'laptimes'!N2),"")</f>
        <v>1.3791666666666666E-3</v>
      </c>
      <c r="O2" s="3">
        <f>IF(laptimes!O2&lt;&gt;"",SUM(laptimes!O$2:'laptimes'!O2),"")</f>
        <v>1.3049074074074074E-3</v>
      </c>
      <c r="P2" s="3">
        <f>IF(laptimes!P2&lt;&gt;"",SUM(laptimes!P$2:'laptimes'!P2),"")</f>
        <v>1.2315625E-3</v>
      </c>
      <c r="Q2" s="3">
        <f>IF(laptimes!Q2&lt;&gt;"",SUM(laptimes!Q$2:'laptimes'!Q2),"")</f>
        <v>1.5266203703703702E-3</v>
      </c>
      <c r="R2" s="3">
        <f>IF(laptimes!R2&lt;&gt;"",SUM(laptimes!R$2:'laptimes'!R2),"")</f>
        <v>1.4436805555555555E-3</v>
      </c>
      <c r="S2" s="3">
        <f>IF(laptimes!S2&lt;&gt;"",SUM(laptimes!S$2:'laptimes'!S2),"")</f>
        <v>1.2545254629629629E-3</v>
      </c>
      <c r="T2" s="3">
        <f>IF(laptimes!T2&lt;&gt;"",SUM(laptimes!T$2:'laptimes'!T2),"")</f>
        <v>1.4514930555555555E-3</v>
      </c>
      <c r="U2" s="3">
        <f>IF(laptimes!U2&lt;&gt;"",SUM(laptimes!U$2:'laptimes'!U2),"")</f>
        <v>1.4362847222222223E-3</v>
      </c>
    </row>
    <row r="3" spans="1:21" x14ac:dyDescent="0.25">
      <c r="A3">
        <v>2</v>
      </c>
      <c r="B3" s="3">
        <f>IF(laptimes!B3&lt;&gt;"",SUM(laptimes!B$2:'laptimes'!B3),"")</f>
        <v>2.5929976851851852E-3</v>
      </c>
      <c r="C3" s="3">
        <f>IF(laptimes!C3&lt;&gt;"",SUM(laptimes!C$2:'laptimes'!C3),"")</f>
        <v>3.2967592592592588E-3</v>
      </c>
      <c r="D3" s="3">
        <f>IF(laptimes!D3&lt;&gt;"",SUM(laptimes!D$2:'laptimes'!D3),"")</f>
        <v>2.5306481481481482E-3</v>
      </c>
      <c r="E3" s="3">
        <f>IF(laptimes!E3&lt;&gt;"",SUM(laptimes!E$2:'laptimes'!E3),"")</f>
        <v>2.6358333333333333E-3</v>
      </c>
      <c r="F3" s="3">
        <f>IF(laptimes!F3&lt;&gt;"",SUM(laptimes!F$2:'laptimes'!F3),"")</f>
        <v>2.6219328703703708E-3</v>
      </c>
      <c r="G3" s="3">
        <f>IF(laptimes!G3&lt;&gt;"",SUM(laptimes!G$2:'laptimes'!G3),"")</f>
        <v>2.5640162037037038E-3</v>
      </c>
      <c r="H3" s="3">
        <f>IF(laptimes!H3&lt;&gt;"",SUM(laptimes!H$2:'laptimes'!H3),"")</f>
        <v>2.6085300925925928E-3</v>
      </c>
      <c r="I3" s="3">
        <f>IF(laptimes!I3&lt;&gt;"",SUM(laptimes!I$2:'laptimes'!I3),"")</f>
        <v>2.5229050925925926E-3</v>
      </c>
      <c r="J3" s="3">
        <f>IF(laptimes!J3&lt;&gt;"",SUM(laptimes!J$2:'laptimes'!J3),"")</f>
        <v>2.6429745370370374E-3</v>
      </c>
      <c r="K3" s="3">
        <f>IF(laptimes!K3&lt;&gt;"",SUM(laptimes!K$2:'laptimes'!K3),"")</f>
        <v>2.6316435185185184E-3</v>
      </c>
      <c r="L3" s="3">
        <f>IF(laptimes!L3&lt;&gt;"",SUM(laptimes!L$2:'laptimes'!L3),"")</f>
        <v>2.685219907407407E-3</v>
      </c>
      <c r="M3" s="3">
        <f>IF(laptimes!M3&lt;&gt;"",SUM(laptimes!M$2:'laptimes'!M3),"")</f>
        <v>2.6722106481481484E-3</v>
      </c>
      <c r="N3" s="3">
        <f>IF(laptimes!N3&lt;&gt;"",SUM(laptimes!N$2:'laptimes'!N3),"")</f>
        <v>2.6134259259259262E-3</v>
      </c>
      <c r="O3" s="3">
        <f>IF(laptimes!O3&lt;&gt;"",SUM(laptimes!O$2:'laptimes'!O3),"")</f>
        <v>2.5470833333333335E-3</v>
      </c>
      <c r="P3" s="3">
        <f>IF(laptimes!P3&lt;&gt;"",SUM(laptimes!P$2:'laptimes'!P3),"")</f>
        <v>2.4895833333333332E-3</v>
      </c>
      <c r="Q3" s="3">
        <f>IF(laptimes!Q3&lt;&gt;"",SUM(laptimes!Q$2:'laptimes'!Q3),"")</f>
        <v>3.1592129629629626E-3</v>
      </c>
      <c r="R3" s="3">
        <f>IF(laptimes!R3&lt;&gt;"",SUM(laptimes!R$2:'laptimes'!R3),"")</f>
        <v>2.6652430555555552E-3</v>
      </c>
      <c r="S3" s="3">
        <f>IF(laptimes!S3&lt;&gt;"",SUM(laptimes!S$2:'laptimes'!S3),"")</f>
        <v>2.5017013888888892E-3</v>
      </c>
      <c r="T3" s="3">
        <f>IF(laptimes!T3&lt;&gt;"",SUM(laptimes!T$2:'laptimes'!T3),"")</f>
        <v>2.6809837962962963E-3</v>
      </c>
      <c r="U3" s="3">
        <f>IF(laptimes!U3&lt;&gt;"",SUM(laptimes!U$2:'laptimes'!U3),"")</f>
        <v>2.6491666666666669E-3</v>
      </c>
    </row>
    <row r="4" spans="1:21" x14ac:dyDescent="0.25">
      <c r="A4">
        <v>3</v>
      </c>
      <c r="B4" s="3">
        <f>IF(laptimes!B4&lt;&gt;"",SUM(laptimes!B$2:'laptimes'!B4),"")</f>
        <v>3.7559027777777777E-3</v>
      </c>
      <c r="C4" s="3">
        <f>IF(laptimes!C4&lt;&gt;"",SUM(laptimes!C$2:'laptimes'!C4),"")</f>
        <v>4.4532523148148144E-3</v>
      </c>
      <c r="D4" s="3">
        <f>IF(laptimes!D4&lt;&gt;"",SUM(laptimes!D$2:'laptimes'!D4),"")</f>
        <v>3.6723495370370373E-3</v>
      </c>
      <c r="E4" s="3">
        <f>IF(laptimes!E4&lt;&gt;"",SUM(laptimes!E$2:'laptimes'!E4),"")</f>
        <v>3.8040162037037036E-3</v>
      </c>
      <c r="F4" s="3">
        <f>IF(laptimes!F4&lt;&gt;"",SUM(laptimes!F$2:'laptimes'!F4),"")</f>
        <v>3.7932060185185191E-3</v>
      </c>
      <c r="G4" s="3">
        <f>IF(laptimes!G4&lt;&gt;"",SUM(laptimes!G$2:'laptimes'!G4),"")</f>
        <v>3.7193518518518522E-3</v>
      </c>
      <c r="H4" s="3">
        <f>IF(laptimes!H4&lt;&gt;"",SUM(laptimes!H$2:'laptimes'!H4),"")</f>
        <v>3.773020833333334E-3</v>
      </c>
      <c r="I4" s="3">
        <f>IF(laptimes!I4&lt;&gt;"",SUM(laptimes!I$2:'laptimes'!I4),"")</f>
        <v>3.6645370370370373E-3</v>
      </c>
      <c r="J4" s="3">
        <f>IF(laptimes!J4&lt;&gt;"",SUM(laptimes!J$2:'laptimes'!J4),"")</f>
        <v>3.8189467592592598E-3</v>
      </c>
      <c r="K4" s="3">
        <f>IF(laptimes!K4&lt;&gt;"",SUM(laptimes!K$2:'laptimes'!K4),"")</f>
        <v>3.8126736111111113E-3</v>
      </c>
      <c r="L4" s="3">
        <f>IF(laptimes!L4&lt;&gt;"",SUM(laptimes!L$2:'laptimes'!L4),"")</f>
        <v>3.8551504629629621E-3</v>
      </c>
      <c r="M4" s="3">
        <f>IF(laptimes!M4&lt;&gt;"",SUM(laptimes!M$2:'laptimes'!M4),"")</f>
        <v>3.8401504629629632E-3</v>
      </c>
      <c r="N4" s="3">
        <f>IF(laptimes!N4&lt;&gt;"",SUM(laptimes!N$2:'laptimes'!N4),"")</f>
        <v>3.7816550925925925E-3</v>
      </c>
      <c r="O4" s="3">
        <f>IF(laptimes!O4&lt;&gt;"",SUM(laptimes!O$2:'laptimes'!O4),"")</f>
        <v>3.6952662037037041E-3</v>
      </c>
      <c r="P4" s="3">
        <f>IF(laptimes!P4&lt;&gt;"",SUM(laptimes!P$2:'laptimes'!P4),"")</f>
        <v>3.6252199074074073E-3</v>
      </c>
      <c r="Q4" s="3">
        <f>IF(laptimes!Q4&lt;&gt;"",SUM(laptimes!Q$2:'laptimes'!Q4),"")</f>
        <v>4.3135069444444445E-3</v>
      </c>
      <c r="R4" s="3">
        <f>IF(laptimes!R4&lt;&gt;"",SUM(laptimes!R$2:'laptimes'!R4),"")</f>
        <v>3.8499305555555552E-3</v>
      </c>
      <c r="S4" s="3">
        <f>IF(laptimes!S4&lt;&gt;"",SUM(laptimes!S$2:'laptimes'!S4),"")</f>
        <v>3.6422453703703708E-3</v>
      </c>
      <c r="T4" s="3">
        <f>IF(laptimes!T4&lt;&gt;"",SUM(laptimes!T$2:'laptimes'!T4),"")</f>
        <v>3.8769791666666666E-3</v>
      </c>
      <c r="U4" s="3">
        <f>IF(laptimes!U4&lt;&gt;"",SUM(laptimes!U$2:'laptimes'!U4),"")</f>
        <v>3.8308333333333337E-3</v>
      </c>
    </row>
    <row r="5" spans="1:21" x14ac:dyDescent="0.25">
      <c r="A5">
        <v>4</v>
      </c>
      <c r="B5" s="3">
        <f>IF(laptimes!B5&lt;&gt;"",SUM(laptimes!B$2:'laptimes'!B5),"")</f>
        <v>4.9196412037037038E-3</v>
      </c>
      <c r="C5" s="3">
        <f>IF(laptimes!C5&lt;&gt;"",SUM(laptimes!C$2:'laptimes'!C5),"")</f>
        <v>5.6128935185185179E-3</v>
      </c>
      <c r="D5" s="3">
        <f>IF(laptimes!D5&lt;&gt;"",SUM(laptimes!D$2:'laptimes'!D5),"")</f>
        <v>4.8169328703703707E-3</v>
      </c>
      <c r="E5" s="3">
        <f>IF(laptimes!E5&lt;&gt;"",SUM(laptimes!E$2:'laptimes'!E5),"")</f>
        <v>4.9673032407407409E-3</v>
      </c>
      <c r="F5" s="3">
        <f>IF(laptimes!F5&lt;&gt;"",SUM(laptimes!F$2:'laptimes'!F5),"")</f>
        <v>4.9769097222222228E-3</v>
      </c>
      <c r="G5" s="3">
        <f>IF(laptimes!G5&lt;&gt;"",SUM(laptimes!G$2:'laptimes'!G5),"")</f>
        <v>4.8766203703703706E-3</v>
      </c>
      <c r="H5" s="3">
        <f>IF(laptimes!H5&lt;&gt;"",SUM(laptimes!H$2:'laptimes'!H5),"")</f>
        <v>4.9347916666666672E-3</v>
      </c>
      <c r="I5" s="3">
        <f>IF(laptimes!I5&lt;&gt;"",SUM(laptimes!I$2:'laptimes'!I5),"")</f>
        <v>4.8086226851851849E-3</v>
      </c>
      <c r="J5" s="3">
        <f>IF(laptimes!J5&lt;&gt;"",SUM(laptimes!J$2:'laptimes'!J5),"")</f>
        <v>4.9995486111111117E-3</v>
      </c>
      <c r="K5" s="3">
        <f>IF(laptimes!K5&lt;&gt;"",SUM(laptimes!K$2:'laptimes'!K5),"")</f>
        <v>4.9940162037037036E-3</v>
      </c>
      <c r="L5" s="3">
        <f>IF(laptimes!L5&lt;&gt;"",SUM(laptimes!L$2:'laptimes'!L5),"")</f>
        <v>5.0217592592592588E-3</v>
      </c>
      <c r="M5" s="3">
        <f>IF(laptimes!M5&lt;&gt;"",SUM(laptimes!M$2:'laptimes'!M5),"")</f>
        <v>5.0050925925925931E-3</v>
      </c>
      <c r="N5" s="3">
        <f>IF(laptimes!N5&lt;&gt;"",SUM(laptimes!N$2:'laptimes'!N5),"")</f>
        <v>4.9525810185185185E-3</v>
      </c>
      <c r="O5" s="3">
        <f>IF(laptimes!O5&lt;&gt;"",SUM(laptimes!O$2:'laptimes'!O5),"")</f>
        <v>4.841967592592593E-3</v>
      </c>
      <c r="P5" s="3">
        <f>IF(laptimes!P5&lt;&gt;"",SUM(laptimes!P$2:'laptimes'!P5),"")</f>
        <v>4.7655208333333334E-3</v>
      </c>
      <c r="Q5" s="3">
        <f>IF(laptimes!Q5&lt;&gt;"",SUM(laptimes!Q$2:'laptimes'!Q5),"")</f>
        <v>5.4732986111111111E-3</v>
      </c>
      <c r="R5" s="3">
        <f>IF(laptimes!R5&lt;&gt;"",SUM(laptimes!R$2:'laptimes'!R5),"")</f>
        <v>5.043564814814815E-3</v>
      </c>
      <c r="S5" s="3">
        <f>IF(laptimes!S5&lt;&gt;"",SUM(laptimes!S$2:'laptimes'!S5),"")</f>
        <v>4.7838888888888896E-3</v>
      </c>
      <c r="T5" s="3">
        <f>IF(laptimes!T5&lt;&gt;"",SUM(laptimes!T$2:'laptimes'!T5),"")</f>
        <v>5.0677199074074071E-3</v>
      </c>
      <c r="U5" s="3">
        <f>IF(laptimes!U5&lt;&gt;"",SUM(laptimes!U$2:'laptimes'!U5),"")</f>
        <v>5.0165162037037036E-3</v>
      </c>
    </row>
    <row r="6" spans="1:21" x14ac:dyDescent="0.25">
      <c r="A6">
        <v>5</v>
      </c>
      <c r="B6" s="3">
        <f>IF(laptimes!B6&lt;&gt;"",SUM(laptimes!B$2:'laptimes'!B6),"")</f>
        <v>6.0799884259259262E-3</v>
      </c>
      <c r="C6" s="3">
        <f>IF(laptimes!C6&lt;&gt;"",SUM(laptimes!C$2:'laptimes'!C6),"")</f>
        <v>6.7763888888888882E-3</v>
      </c>
      <c r="D6" s="3">
        <f>IF(laptimes!D6&lt;&gt;"",SUM(laptimes!D$2:'laptimes'!D6),"")</f>
        <v>5.9624884259259266E-3</v>
      </c>
      <c r="E6" s="3">
        <f>IF(laptimes!E6&lt;&gt;"",SUM(laptimes!E$2:'laptimes'!E6),"")</f>
        <v>6.1298379629629628E-3</v>
      </c>
      <c r="F6" s="3">
        <f>IF(laptimes!F6&lt;&gt;"",SUM(laptimes!F$2:'laptimes'!F6),"")</f>
        <v>6.1509837962962968E-3</v>
      </c>
      <c r="G6" s="3">
        <f>IF(laptimes!G6&lt;&gt;"",SUM(laptimes!G$2:'laptimes'!G6),"")</f>
        <v>6.0307870370370376E-3</v>
      </c>
      <c r="H6" s="3">
        <f>IF(laptimes!H6&lt;&gt;"",SUM(laptimes!H$2:'laptimes'!H6),"")</f>
        <v>6.0954050925925932E-3</v>
      </c>
      <c r="I6" s="3">
        <f>IF(laptimes!I6&lt;&gt;"",SUM(laptimes!I$2:'laptimes'!I6),"")</f>
        <v>5.9541087962962959E-3</v>
      </c>
      <c r="J6" s="3">
        <f>IF(laptimes!J6&lt;&gt;"",SUM(laptimes!J$2:'laptimes'!J6),"")</f>
        <v>6.176655092592593E-3</v>
      </c>
      <c r="K6" s="3">
        <f>IF(laptimes!K6&lt;&gt;"",SUM(laptimes!K$2:'laptimes'!K6),"")</f>
        <v>6.1706944444444439E-3</v>
      </c>
      <c r="L6" s="3">
        <f>IF(laptimes!L6&lt;&gt;"",SUM(laptimes!L$2:'laptimes'!L6),"")</f>
        <v>6.1990162037037031E-3</v>
      </c>
      <c r="M6" s="3">
        <f>IF(laptimes!M6&lt;&gt;"",SUM(laptimes!M$2:'laptimes'!M6),"")</f>
        <v>6.1838657407407415E-3</v>
      </c>
      <c r="N6" s="3">
        <f>IF(laptimes!N6&lt;&gt;"",SUM(laptimes!N$2:'laptimes'!N6),"")</f>
        <v>6.1172106481481477E-3</v>
      </c>
      <c r="O6" s="3">
        <f>IF(laptimes!O6&lt;&gt;"",SUM(laptimes!O$2:'laptimes'!O6),"")</f>
        <v>5.9862152777777778E-3</v>
      </c>
      <c r="P6" s="3">
        <f>IF(laptimes!P6&lt;&gt;"",SUM(laptimes!P$2:'laptimes'!P6),"")</f>
        <v>5.9055787037037037E-3</v>
      </c>
      <c r="Q6" s="3">
        <f>IF(laptimes!Q6&lt;&gt;"",SUM(laptimes!Q$2:'laptimes'!Q6),"")</f>
        <v>6.6355439814814818E-3</v>
      </c>
      <c r="R6" s="3">
        <f>IF(laptimes!R6&lt;&gt;"",SUM(laptimes!R$2:'laptimes'!R6),"")</f>
        <v>6.2254050925925931E-3</v>
      </c>
      <c r="S6" s="3">
        <f>IF(laptimes!S6&lt;&gt;"",SUM(laptimes!S$2:'laptimes'!S6),"")</f>
        <v>5.9267361111111118E-3</v>
      </c>
      <c r="T6" s="3">
        <f>IF(laptimes!T6&lt;&gt;"",SUM(laptimes!T$2:'laptimes'!T6),"")</f>
        <v>6.2571064814814815E-3</v>
      </c>
      <c r="U6" s="3">
        <f>IF(laptimes!U6&lt;&gt;"",SUM(laptimes!U$2:'laptimes'!U6),"")</f>
        <v>6.2040624999999995E-3</v>
      </c>
    </row>
    <row r="7" spans="1:21" x14ac:dyDescent="0.25">
      <c r="A7">
        <v>6</v>
      </c>
      <c r="B7" s="3">
        <f>IF(laptimes!B7&lt;&gt;"",SUM(laptimes!B$2:'laptimes'!B7),"")</f>
        <v>7.2387268518518521E-3</v>
      </c>
      <c r="C7" s="3">
        <f>IF(laptimes!C7&lt;&gt;"",SUM(laptimes!C$2:'laptimes'!C7),"")</f>
        <v>7.940775462962962E-3</v>
      </c>
      <c r="D7" s="3">
        <f>IF(laptimes!D7&lt;&gt;"",SUM(laptimes!D$2:'laptimes'!D7),"")</f>
        <v>7.1064583333333344E-3</v>
      </c>
      <c r="E7" s="3">
        <f>IF(laptimes!E7&lt;&gt;"",SUM(laptimes!E$2:'laptimes'!E7),"")</f>
        <v>7.2915740740740736E-3</v>
      </c>
      <c r="F7" s="3">
        <f>IF(laptimes!F7&lt;&gt;"",SUM(laptimes!F$2:'laptimes'!F7),"")</f>
        <v>7.3232291666666671E-3</v>
      </c>
      <c r="G7" s="3">
        <f>IF(laptimes!G7&lt;&gt;"",SUM(laptimes!G$2:'laptimes'!G7),"")</f>
        <v>7.1878472222222231E-3</v>
      </c>
      <c r="H7" s="3">
        <f>IF(laptimes!H7&lt;&gt;"",SUM(laptimes!H$2:'laptimes'!H7),"")</f>
        <v>7.2562152777777781E-3</v>
      </c>
      <c r="I7" s="3">
        <f>IF(laptimes!I7&lt;&gt;"",SUM(laptimes!I$2:'laptimes'!I7),"")</f>
        <v>7.0969675925925922E-3</v>
      </c>
      <c r="J7" s="3">
        <f>IF(laptimes!J7&lt;&gt;"",SUM(laptimes!J$2:'laptimes'!J7),"")</f>
        <v>7.3544328703703706E-3</v>
      </c>
      <c r="K7" s="3">
        <f>IF(laptimes!K7&lt;&gt;"",SUM(laptimes!K$2:'laptimes'!K7),"")</f>
        <v>7.3460995370370364E-3</v>
      </c>
      <c r="L7" s="3">
        <f>IF(laptimes!L7&lt;&gt;"",SUM(laptimes!L$2:'laptimes'!L7),"")</f>
        <v>7.3695601851851847E-3</v>
      </c>
      <c r="M7" s="3">
        <f>IF(laptimes!M7&lt;&gt;"",SUM(laptimes!M$2:'laptimes'!M7),"")</f>
        <v>7.3583217592592598E-3</v>
      </c>
      <c r="N7" s="3">
        <f>IF(laptimes!N7&lt;&gt;"",SUM(laptimes!N$2:'laptimes'!N7),"")</f>
        <v>7.2778819444444445E-3</v>
      </c>
      <c r="O7" s="3">
        <f>IF(laptimes!O7&lt;&gt;"",SUM(laptimes!O$2:'laptimes'!O7),"")</f>
        <v>7.1338310185185185E-3</v>
      </c>
      <c r="P7" s="3">
        <f>IF(laptimes!P7&lt;&gt;"",SUM(laptimes!P$2:'laptimes'!P7),"")</f>
        <v>7.0459027777777777E-3</v>
      </c>
      <c r="Q7" s="3">
        <f>IF(laptimes!Q7&lt;&gt;"",SUM(laptimes!Q$2:'laptimes'!Q7),"")</f>
        <v>7.8010763888888895E-3</v>
      </c>
      <c r="R7" s="3">
        <f>IF(laptimes!R7&lt;&gt;"",SUM(laptimes!R$2:'laptimes'!R7),"")</f>
        <v>7.4036689814814816E-3</v>
      </c>
      <c r="S7" s="3">
        <f>IF(laptimes!S7&lt;&gt;"",SUM(laptimes!S$2:'laptimes'!S7),"")</f>
        <v>7.0690740740740748E-3</v>
      </c>
      <c r="T7" s="3">
        <f>IF(laptimes!T7&lt;&gt;"",SUM(laptimes!T$2:'laptimes'!T7),"")</f>
        <v>7.4406018518518519E-3</v>
      </c>
      <c r="U7" s="3">
        <f>IF(laptimes!U7&lt;&gt;"",SUM(laptimes!U$2:'laptimes'!U7),"")</f>
        <v>7.3845254629629625E-3</v>
      </c>
    </row>
    <row r="8" spans="1:21" x14ac:dyDescent="0.25">
      <c r="A8">
        <v>7</v>
      </c>
      <c r="B8" s="3">
        <f>IF(laptimes!B8&lt;&gt;"",SUM(laptimes!B$2:'laptimes'!B8),"")</f>
        <v>8.3966435185185186E-3</v>
      </c>
      <c r="C8" s="3">
        <f>IF(laptimes!C8&lt;&gt;"",SUM(laptimes!C$2:'laptimes'!C8),"")</f>
        <v>9.1045833333333326E-3</v>
      </c>
      <c r="D8" s="3">
        <f>IF(laptimes!D8&lt;&gt;"",SUM(laptimes!D$2:'laptimes'!D8),"")</f>
        <v>8.2535879629629643E-3</v>
      </c>
      <c r="E8" s="3">
        <f>IF(laptimes!E8&lt;&gt;"",SUM(laptimes!E$2:'laptimes'!E8),"")</f>
        <v>8.4519907407407408E-3</v>
      </c>
      <c r="F8" s="3">
        <f>IF(laptimes!F8&lt;&gt;"",SUM(laptimes!F$2:'laptimes'!F8),"")</f>
        <v>8.4962037037037037E-3</v>
      </c>
      <c r="G8" s="3">
        <f>IF(laptimes!G8&lt;&gt;"",SUM(laptimes!G$2:'laptimes'!G8),"")</f>
        <v>8.3437615740740746E-3</v>
      </c>
      <c r="H8" s="3">
        <f>IF(laptimes!H8&lt;&gt;"",SUM(laptimes!H$2:'laptimes'!H8),"")</f>
        <v>8.4177546296296292E-3</v>
      </c>
      <c r="I8" s="3">
        <f>IF(laptimes!I8&lt;&gt;"",SUM(laptimes!I$2:'laptimes'!I8),"")</f>
        <v>8.2439699074074065E-3</v>
      </c>
      <c r="J8" s="3">
        <f>IF(laptimes!J8&lt;&gt;"",SUM(laptimes!J$2:'laptimes'!J8),"")</f>
        <v>8.5314467592592595E-3</v>
      </c>
      <c r="K8" s="3">
        <f>IF(laptimes!K8&lt;&gt;"",SUM(laptimes!K$2:'laptimes'!K8),"")</f>
        <v>8.5239467592592589E-3</v>
      </c>
      <c r="L8" s="3">
        <f>IF(laptimes!L8&lt;&gt;"",SUM(laptimes!L$2:'laptimes'!L8),"")</f>
        <v>8.5517939814814814E-3</v>
      </c>
      <c r="M8" s="3">
        <f>IF(laptimes!M8&lt;&gt;"",SUM(laptimes!M$2:'laptimes'!M8),"")</f>
        <v>8.5921064814814818E-3</v>
      </c>
      <c r="N8" s="3">
        <f>IF(laptimes!N8&lt;&gt;"",SUM(laptimes!N$2:'laptimes'!N8),"")</f>
        <v>8.4407523148148141E-3</v>
      </c>
      <c r="O8" s="3">
        <f>IF(laptimes!O8&lt;&gt;"",SUM(laptimes!O$2:'laptimes'!O8),"")</f>
        <v>8.2796875000000006E-3</v>
      </c>
      <c r="P8" s="3">
        <f>IF(laptimes!P8&lt;&gt;"",SUM(laptimes!P$2:'laptimes'!P8),"")</f>
        <v>8.1849189814814823E-3</v>
      </c>
      <c r="Q8" s="3">
        <f>IF(laptimes!Q8&lt;&gt;"",SUM(laptimes!Q$2:'laptimes'!Q8),"")</f>
        <v>8.9615625000000008E-3</v>
      </c>
      <c r="R8" s="3">
        <f>IF(laptimes!R8&lt;&gt;"",SUM(laptimes!R$2:'laptimes'!R8),"")</f>
        <v>8.5825925925925931E-3</v>
      </c>
      <c r="S8" s="3">
        <f>IF(laptimes!S8&lt;&gt;"",SUM(laptimes!S$2:'laptimes'!S8),"")</f>
        <v>8.2141319444444458E-3</v>
      </c>
      <c r="T8" s="3">
        <f>IF(laptimes!T8&lt;&gt;"",SUM(laptimes!T$2:'laptimes'!T8),"")</f>
        <v>8.6255324074074081E-3</v>
      </c>
      <c r="U8" s="3">
        <f>IF(laptimes!U8&lt;&gt;"",SUM(laptimes!U$2:'laptimes'!U8),"")</f>
        <v>8.6194907407407401E-3</v>
      </c>
    </row>
    <row r="9" spans="1:21" x14ac:dyDescent="0.25">
      <c r="A9">
        <v>8</v>
      </c>
      <c r="B9" s="3">
        <f>IF(laptimes!B9&lt;&gt;"",SUM(laptimes!B$2:'laptimes'!B9),"")</f>
        <v>9.5561226851851849E-3</v>
      </c>
      <c r="C9" s="3">
        <f>IF(laptimes!C9&lt;&gt;"",SUM(laptimes!C$2:'laptimes'!C9),"")</f>
        <v>1.0267766203703703E-2</v>
      </c>
      <c r="D9" s="3">
        <f>IF(laptimes!D9&lt;&gt;"",SUM(laptimes!D$2:'laptimes'!D9),"")</f>
        <v>9.3986458333333352E-3</v>
      </c>
      <c r="E9" s="3">
        <f>IF(laptimes!E9&lt;&gt;"",SUM(laptimes!E$2:'laptimes'!E9),"")</f>
        <v>9.6095833333333328E-3</v>
      </c>
      <c r="F9" s="3">
        <f>IF(laptimes!F9&lt;&gt;"",SUM(laptimes!F$2:'laptimes'!F9),"")</f>
        <v>9.720902777777778E-3</v>
      </c>
      <c r="G9" s="3">
        <f>IF(laptimes!G9&lt;&gt;"",SUM(laptimes!G$2:'laptimes'!G9),"")</f>
        <v>9.4989351851851866E-3</v>
      </c>
      <c r="H9" s="3">
        <f>IF(laptimes!H9&lt;&gt;"",SUM(laptimes!H$2:'laptimes'!H9),"")</f>
        <v>9.5808796296296302E-3</v>
      </c>
      <c r="I9" s="3">
        <f>IF(laptimes!I9&lt;&gt;"",SUM(laptimes!I$2:'laptimes'!I9),"")</f>
        <v>9.388784722222222E-3</v>
      </c>
      <c r="J9" s="3">
        <f>IF(laptimes!J9&lt;&gt;"",SUM(laptimes!J$2:'laptimes'!J9),"")</f>
        <v>9.7055902777777783E-3</v>
      </c>
      <c r="K9" s="3">
        <f>IF(laptimes!K9&lt;&gt;"",SUM(laptimes!K$2:'laptimes'!K9),"")</f>
        <v>9.698460648148147E-3</v>
      </c>
      <c r="L9" s="3">
        <f>IF(laptimes!L9&lt;&gt;"",SUM(laptimes!L$2:'laptimes'!L9),"")</f>
        <v>9.7245949074074075E-3</v>
      </c>
      <c r="M9" s="3">
        <f>IF(laptimes!M9&lt;&gt;"",SUM(laptimes!M$2:'laptimes'!M9),"")</f>
        <v>9.9011226851851847E-3</v>
      </c>
      <c r="N9" s="3">
        <f>IF(laptimes!N9&lt;&gt;"",SUM(laptimes!N$2:'laptimes'!N9),"")</f>
        <v>9.6029745370370366E-3</v>
      </c>
      <c r="O9" s="3">
        <f>IF(laptimes!O9&lt;&gt;"",SUM(laptimes!O$2:'laptimes'!O9),"")</f>
        <v>9.425416666666667E-3</v>
      </c>
      <c r="P9" s="3">
        <f>IF(laptimes!P9&lt;&gt;"",SUM(laptimes!P$2:'laptimes'!P9),"")</f>
        <v>9.3226041666666683E-3</v>
      </c>
      <c r="Q9" s="3">
        <f>IF(laptimes!Q9&lt;&gt;"",SUM(laptimes!Q$2:'laptimes'!Q9),"")</f>
        <v>1.0121608796296297E-2</v>
      </c>
      <c r="R9" s="3">
        <f>IF(laptimes!R9&lt;&gt;"",SUM(laptimes!R$2:'laptimes'!R9),"")</f>
        <v>9.7558333333333334E-3</v>
      </c>
      <c r="S9" s="3">
        <f>IF(laptimes!S9&lt;&gt;"",SUM(laptimes!S$2:'laptimes'!S9),"")</f>
        <v>9.3568402777777782E-3</v>
      </c>
      <c r="T9" s="3">
        <f>IF(laptimes!T9&lt;&gt;"",SUM(laptimes!T$2:'laptimes'!T9),"")</f>
        <v>9.8046759259259268E-3</v>
      </c>
      <c r="U9" s="3">
        <f>IF(laptimes!U9&lt;&gt;"",SUM(laptimes!U$2:'laptimes'!U9),"")</f>
        <v>1.0010347222222221E-2</v>
      </c>
    </row>
    <row r="10" spans="1:21" x14ac:dyDescent="0.25">
      <c r="A10">
        <v>9</v>
      </c>
      <c r="B10" s="3">
        <f>IF(laptimes!B10&lt;&gt;"",SUM(laptimes!B$2:'laptimes'!B10),"")</f>
        <v>1.0719282407407407E-2</v>
      </c>
      <c r="C10" s="3">
        <f>IF(laptimes!C10&lt;&gt;"",SUM(laptimes!C$2:'laptimes'!C10),"")</f>
        <v>1.1429363425925924E-2</v>
      </c>
      <c r="D10" s="3">
        <f>IF(laptimes!D10&lt;&gt;"",SUM(laptimes!D$2:'laptimes'!D10),"")</f>
        <v>1.054396990740741E-2</v>
      </c>
      <c r="E10" s="3">
        <f>IF(laptimes!E10&lt;&gt;"",SUM(laptimes!E$2:'laptimes'!E10),"")</f>
        <v>1.0774444444444444E-2</v>
      </c>
      <c r="F10" s="3">
        <f>IF(laptimes!F10&lt;&gt;"",SUM(laptimes!F$2:'laptimes'!F10),"")</f>
        <v>1.1091701388888889E-2</v>
      </c>
      <c r="G10" s="3">
        <f>IF(laptimes!G10&lt;&gt;"",SUM(laptimes!G$2:'laptimes'!G10),"")</f>
        <v>1.0653182870370372E-2</v>
      </c>
      <c r="H10" s="3">
        <f>IF(laptimes!H10&lt;&gt;"",SUM(laptimes!H$2:'laptimes'!H10),"")</f>
        <v>1.0742175925925926E-2</v>
      </c>
      <c r="I10" s="3">
        <f>IF(laptimes!I10&lt;&gt;"",SUM(laptimes!I$2:'laptimes'!I10),"")</f>
        <v>1.0533634259259258E-2</v>
      </c>
      <c r="J10" s="3">
        <f>IF(laptimes!J10&lt;&gt;"",SUM(laptimes!J$2:'laptimes'!J10),"")</f>
        <v>1.0877511574074074E-2</v>
      </c>
      <c r="K10" s="3">
        <f>IF(laptimes!K10&lt;&gt;"",SUM(laptimes!K$2:'laptimes'!K10),"")</f>
        <v>1.0918877314814814E-2</v>
      </c>
      <c r="L10" s="3">
        <f>IF(laptimes!L10&lt;&gt;"",SUM(laptimes!L$2:'laptimes'!L10),"")</f>
        <v>1.0893541666666666E-2</v>
      </c>
      <c r="M10" s="3">
        <f>IF(laptimes!M10&lt;&gt;"",SUM(laptimes!M$2:'laptimes'!M10),"")</f>
        <v>1.1060312499999999E-2</v>
      </c>
      <c r="N10" s="3">
        <f>IF(laptimes!N10&lt;&gt;"",SUM(laptimes!N$2:'laptimes'!N10),"")</f>
        <v>1.0765E-2</v>
      </c>
      <c r="O10" s="3">
        <f>IF(laptimes!O10&lt;&gt;"",SUM(laptimes!O$2:'laptimes'!O10),"")</f>
        <v>1.05725E-2</v>
      </c>
      <c r="P10" s="3">
        <f>IF(laptimes!P10&lt;&gt;"",SUM(laptimes!P$2:'laptimes'!P10),"")</f>
        <v>1.0459930555555557E-2</v>
      </c>
      <c r="Q10" s="3">
        <f>IF(laptimes!Q10&lt;&gt;"",SUM(laptimes!Q$2:'laptimes'!Q10),"")</f>
        <v>1.1285358796296297E-2</v>
      </c>
      <c r="R10" s="3">
        <f>IF(laptimes!R10&lt;&gt;"",SUM(laptimes!R$2:'laptimes'!R10),"")</f>
        <v>1.0928923611111111E-2</v>
      </c>
      <c r="S10" s="3">
        <f>IF(laptimes!S10&lt;&gt;"",SUM(laptimes!S$2:'laptimes'!S10),"")</f>
        <v>1.0498518518518518E-2</v>
      </c>
      <c r="T10" s="3">
        <f>IF(laptimes!T10&lt;&gt;"",SUM(laptimes!T$2:'laptimes'!T10),"")</f>
        <v>1.0981886574074074E-2</v>
      </c>
      <c r="U10" s="3">
        <f>IF(laptimes!U10&lt;&gt;"",SUM(laptimes!U$2:'laptimes'!U10),"")</f>
        <v>1.1158310185185184E-2</v>
      </c>
    </row>
    <row r="11" spans="1:21" x14ac:dyDescent="0.25">
      <c r="A11">
        <v>10</v>
      </c>
      <c r="B11" s="3">
        <f>IF(laptimes!B11&lt;&gt;"",SUM(laptimes!B$2:'laptimes'!B11),"")</f>
        <v>1.18796875E-2</v>
      </c>
      <c r="C11" s="3">
        <f>IF(laptimes!C11&lt;&gt;"",SUM(laptimes!C$2:'laptimes'!C11),"")</f>
        <v>1.2593587962962961E-2</v>
      </c>
      <c r="D11" s="3">
        <f>IF(laptimes!D11&lt;&gt;"",SUM(laptimes!D$2:'laptimes'!D11),"")</f>
        <v>1.1688715277777781E-2</v>
      </c>
      <c r="E11" s="3">
        <f>IF(laptimes!E11&lt;&gt;"",SUM(laptimes!E$2:'laptimes'!E11),"")</f>
        <v>1.1931145833333334E-2</v>
      </c>
      <c r="F11" s="3">
        <f>IF(laptimes!F11&lt;&gt;"",SUM(laptimes!F$2:'laptimes'!F11),"")</f>
        <v>1.2240914351851852E-2</v>
      </c>
      <c r="G11" s="3">
        <f>IF(laptimes!G11&lt;&gt;"",SUM(laptimes!G$2:'laptimes'!G11),"")</f>
        <v>1.1807349537037038E-2</v>
      </c>
      <c r="H11" s="3">
        <f>IF(laptimes!H11&lt;&gt;"",SUM(laptimes!H$2:'laptimes'!H11),"")</f>
        <v>1.1901354166666666E-2</v>
      </c>
      <c r="I11" s="3">
        <f>IF(laptimes!I11&lt;&gt;"",SUM(laptimes!I$2:'laptimes'!I11),"")</f>
        <v>1.1679247685185185E-2</v>
      </c>
      <c r="J11" s="3">
        <f>IF(laptimes!J11&lt;&gt;"",SUM(laptimes!J$2:'laptimes'!J11),"")</f>
        <v>1.2045717592592592E-2</v>
      </c>
      <c r="K11" s="3">
        <f>IF(laptimes!K11&lt;&gt;"",SUM(laptimes!K$2:'laptimes'!K11),"")</f>
        <v>1.2297442129629629E-2</v>
      </c>
      <c r="L11" s="3">
        <f>IF(laptimes!L11&lt;&gt;"",SUM(laptimes!L$2:'laptimes'!L11),"")</f>
        <v>1.2058773148148148E-2</v>
      </c>
      <c r="M11" s="3">
        <f>IF(laptimes!M11&lt;&gt;"",SUM(laptimes!M$2:'laptimes'!M11),"")</f>
        <v>1.2219884259259258E-2</v>
      </c>
      <c r="N11" s="3">
        <f>IF(laptimes!N11&lt;&gt;"",SUM(laptimes!N$2:'laptimes'!N11),"")</f>
        <v>1.1937303240740741E-2</v>
      </c>
      <c r="O11" s="3">
        <f>IF(laptimes!O11&lt;&gt;"",SUM(laptimes!O$2:'laptimes'!O11),"")</f>
        <v>1.1720370370370371E-2</v>
      </c>
      <c r="P11" s="3">
        <f>IF(laptimes!P11&lt;&gt;"",SUM(laptimes!P$2:'laptimes'!P11),"")</f>
        <v>1.1601064814814818E-2</v>
      </c>
      <c r="Q11" s="3">
        <f>IF(laptimes!Q11&lt;&gt;"",SUM(laptimes!Q$2:'laptimes'!Q11),"")</f>
        <v>1.244587962962963E-2</v>
      </c>
      <c r="R11" s="3">
        <f>IF(laptimes!R11&lt;&gt;"",SUM(laptimes!R$2:'laptimes'!R11),"")</f>
        <v>1.2102986111111111E-2</v>
      </c>
      <c r="S11" s="3">
        <f>IF(laptimes!S11&lt;&gt;"",SUM(laptimes!S$2:'laptimes'!S11),"")</f>
        <v>1.1636249999999999E-2</v>
      </c>
      <c r="T11" s="3">
        <f>IF(laptimes!T11&lt;&gt;"",SUM(laptimes!T$2:'laptimes'!T11),"")</f>
        <v>1.2169375E-2</v>
      </c>
      <c r="U11" s="3">
        <f>IF(laptimes!U11&lt;&gt;"",SUM(laptimes!U$2:'laptimes'!U11),"")</f>
        <v>1.2316828703703703E-2</v>
      </c>
    </row>
    <row r="12" spans="1:21" x14ac:dyDescent="0.25">
      <c r="A12">
        <v>11</v>
      </c>
      <c r="B12" s="3">
        <f>IF(laptimes!B12&lt;&gt;"",SUM(laptimes!B$2:'laptimes'!B12),"")</f>
        <v>1.304230324074074E-2</v>
      </c>
      <c r="C12" s="3">
        <f>IF(laptimes!C12&lt;&gt;"",SUM(laptimes!C$2:'laptimes'!C12),"")</f>
        <v>1.3757615740740739E-2</v>
      </c>
      <c r="D12" s="3">
        <f>IF(laptimes!D12&lt;&gt;"",SUM(laptimes!D$2:'laptimes'!D12),"")</f>
        <v>1.2835810185185188E-2</v>
      </c>
      <c r="E12" s="3">
        <f>IF(laptimes!E12&lt;&gt;"",SUM(laptimes!E$2:'laptimes'!E12),"")</f>
        <v>1.30975E-2</v>
      </c>
      <c r="F12" s="3">
        <f>IF(laptimes!F12&lt;&gt;"",SUM(laptimes!F$2:'laptimes'!F12),"")</f>
        <v>1.3393773148148148E-2</v>
      </c>
      <c r="G12" s="3">
        <f>IF(laptimes!G12&lt;&gt;"",SUM(laptimes!G$2:'laptimes'!G12),"")</f>
        <v>1.2963275462962965E-2</v>
      </c>
      <c r="H12" s="3">
        <f>IF(laptimes!H12&lt;&gt;"",SUM(laptimes!H$2:'laptimes'!H12),"")</f>
        <v>1.3062997685185184E-2</v>
      </c>
      <c r="I12" s="3">
        <f>IF(laptimes!I12&lt;&gt;"",SUM(laptimes!I$2:'laptimes'!I12),"")</f>
        <v>1.2848148148148148E-2</v>
      </c>
      <c r="J12" s="3">
        <f>IF(laptimes!J12&lt;&gt;"",SUM(laptimes!J$2:'laptimes'!J12),"")</f>
        <v>1.3211400462962963E-2</v>
      </c>
      <c r="K12" s="3">
        <f>IF(laptimes!K12&lt;&gt;"",SUM(laptimes!K$2:'laptimes'!K12),"")</f>
        <v>1.3440706018518517E-2</v>
      </c>
      <c r="L12" s="3">
        <f>IF(laptimes!L12&lt;&gt;"",SUM(laptimes!L$2:'laptimes'!L12),"")</f>
        <v>1.3225972222222222E-2</v>
      </c>
      <c r="M12" s="3">
        <f>IF(laptimes!M12&lt;&gt;"",SUM(laptimes!M$2:'laptimes'!M12),"")</f>
        <v>1.338349537037037E-2</v>
      </c>
      <c r="N12" s="3">
        <f>IF(laptimes!N12&lt;&gt;"",SUM(laptimes!N$2:'laptimes'!N12),"")</f>
        <v>1.3163865740740742E-2</v>
      </c>
      <c r="O12" s="3">
        <f>IF(laptimes!O12&lt;&gt;"",SUM(laptimes!O$2:'laptimes'!O12),"")</f>
        <v>1.2871967592592593E-2</v>
      </c>
      <c r="P12" s="3">
        <f>IF(laptimes!P12&lt;&gt;"",SUM(laptimes!P$2:'laptimes'!P12),"")</f>
        <v>1.2739120370370373E-2</v>
      </c>
      <c r="Q12" s="3">
        <f>IF(laptimes!Q12&lt;&gt;"",SUM(laptimes!Q$2:'laptimes'!Q12),"")</f>
        <v>1.3607569444444445E-2</v>
      </c>
      <c r="R12" s="3">
        <f>IF(laptimes!R12&lt;&gt;"",SUM(laptimes!R$2:'laptimes'!R12),"")</f>
        <v>1.3280868055555556E-2</v>
      </c>
      <c r="S12" s="3">
        <f>IF(laptimes!S12&lt;&gt;"",SUM(laptimes!S$2:'laptimes'!S12),"")</f>
        <v>1.2778958333333333E-2</v>
      </c>
      <c r="T12" s="3">
        <f>IF(laptimes!T12&lt;&gt;"",SUM(laptimes!T$2:'laptimes'!T12),"")</f>
        <v>1.3351874999999999E-2</v>
      </c>
      <c r="U12" s="3">
        <f>IF(laptimes!U12&lt;&gt;"",SUM(laptimes!U$2:'laptimes'!U12),"")</f>
        <v>1.3469872685185184E-2</v>
      </c>
    </row>
    <row r="13" spans="1:21" x14ac:dyDescent="0.25">
      <c r="A13">
        <v>12</v>
      </c>
      <c r="B13" s="3">
        <f>IF(laptimes!B13&lt;&gt;"",SUM(laptimes!B$2:'laptimes'!B13),"")</f>
        <v>1.4204421296296295E-2</v>
      </c>
      <c r="C13" s="3">
        <f>IF(laptimes!C13&lt;&gt;"",SUM(laptimes!C$2:'laptimes'!C13),"")</f>
        <v>1.4924363425925924E-2</v>
      </c>
      <c r="D13" s="3">
        <f>IF(laptimes!D13&lt;&gt;"",SUM(laptimes!D$2:'laptimes'!D13),"")</f>
        <v>1.3987349537037039E-2</v>
      </c>
      <c r="E13" s="3">
        <f>IF(laptimes!E13&lt;&gt;"",SUM(laptimes!E$2:'laptimes'!E13),"")</f>
        <v>1.425886574074074E-2</v>
      </c>
      <c r="F13" s="3">
        <f>IF(laptimes!F13&lt;&gt;"",SUM(laptimes!F$2:'laptimes'!F13),"")</f>
        <v>1.4554930555555555E-2</v>
      </c>
      <c r="G13" s="3">
        <f>IF(laptimes!G13&lt;&gt;"",SUM(laptimes!G$2:'laptimes'!G13),"")</f>
        <v>1.4122650462962965E-2</v>
      </c>
      <c r="H13" s="3">
        <f>IF(laptimes!H13&lt;&gt;"",SUM(laptimes!H$2:'laptimes'!H13),"")</f>
        <v>1.4225277777777778E-2</v>
      </c>
      <c r="I13" s="3">
        <f>IF(laptimes!I13&lt;&gt;"",SUM(laptimes!I$2:'laptimes'!I13),"")</f>
        <v>1.4001018518518519E-2</v>
      </c>
      <c r="J13" s="3">
        <f>IF(laptimes!J13&lt;&gt;"",SUM(laptimes!J$2:'laptimes'!J13),"")</f>
        <v>1.4381759259259259E-2</v>
      </c>
      <c r="K13" s="3">
        <f>IF(laptimes!K13&lt;&gt;"",SUM(laptimes!K$2:'laptimes'!K13),"")</f>
        <v>1.4591516203703702E-2</v>
      </c>
      <c r="L13" s="3">
        <f>IF(laptimes!L13&lt;&gt;"",SUM(laptimes!L$2:'laptimes'!L13),"")</f>
        <v>1.4392106481481481E-2</v>
      </c>
      <c r="M13" s="3">
        <f>IF(laptimes!M13&lt;&gt;"",SUM(laptimes!M$2:'laptimes'!M13),"")</f>
        <v>1.4547002314814815E-2</v>
      </c>
      <c r="N13" s="3">
        <f>IF(laptimes!N13&lt;&gt;"",SUM(laptimes!N$2:'laptimes'!N13),"")</f>
        <v>1.4560810185185187E-2</v>
      </c>
      <c r="O13" s="3">
        <f>IF(laptimes!O13&lt;&gt;"",SUM(laptimes!O$2:'laptimes'!O13),"")</f>
        <v>1.4030185185185185E-2</v>
      </c>
      <c r="P13" s="3">
        <f>IF(laptimes!P13&lt;&gt;"",SUM(laptimes!P$2:'laptimes'!P13),"")</f>
        <v>1.3880439814814818E-2</v>
      </c>
      <c r="Q13" s="3">
        <f>IF(laptimes!Q13&lt;&gt;"",SUM(laptimes!Q$2:'laptimes'!Q13),"")</f>
        <v>1.4771840277777778E-2</v>
      </c>
      <c r="R13" s="3">
        <f>IF(laptimes!R13&lt;&gt;"",SUM(laptimes!R$2:'laptimes'!R13),"")</f>
        <v>1.4457905092592593E-2</v>
      </c>
      <c r="S13" s="3">
        <f>IF(laptimes!S13&lt;&gt;"",SUM(laptimes!S$2:'laptimes'!S13),"")</f>
        <v>1.3927384259259259E-2</v>
      </c>
      <c r="T13" s="3">
        <f>IF(laptimes!T13&lt;&gt;"",SUM(laptimes!T$2:'laptimes'!T13),"")</f>
        <v>1.4542245370370369E-2</v>
      </c>
      <c r="U13" s="3">
        <f>IF(laptimes!U13&lt;&gt;"",SUM(laptimes!U$2:'laptimes'!U13),"")</f>
        <v>1.4628344907407406E-2</v>
      </c>
    </row>
    <row r="14" spans="1:21" x14ac:dyDescent="0.25">
      <c r="A14">
        <v>13</v>
      </c>
      <c r="B14" s="3">
        <f>IF(laptimes!B14&lt;&gt;"",SUM(laptimes!B$2:'laptimes'!B14),"")</f>
        <v>1.536724537037037E-2</v>
      </c>
      <c r="C14" s="3">
        <f>IF(laptimes!C14&lt;&gt;"",SUM(laptimes!C$2:'laptimes'!C14),"")</f>
        <v>1.6086365740740738E-2</v>
      </c>
      <c r="D14" s="3">
        <f>IF(laptimes!D14&lt;&gt;"",SUM(laptimes!D$2:'laptimes'!D14),"")</f>
        <v>1.5143298611111114E-2</v>
      </c>
      <c r="E14" s="3">
        <f>IF(laptimes!E14&lt;&gt;"",SUM(laptimes!E$2:'laptimes'!E14),"")</f>
        <v>1.5421944444444445E-2</v>
      </c>
      <c r="F14" s="3">
        <f>IF(laptimes!F14&lt;&gt;"",SUM(laptimes!F$2:'laptimes'!F14),"")</f>
        <v>1.5718530092592591E-2</v>
      </c>
      <c r="G14" s="3">
        <f>IF(laptimes!G14&lt;&gt;"",SUM(laptimes!G$2:'laptimes'!G14),"")</f>
        <v>1.5280034722222224E-2</v>
      </c>
      <c r="H14" s="3">
        <f>IF(laptimes!H14&lt;&gt;"",SUM(laptimes!H$2:'laptimes'!H14),"")</f>
        <v>1.5388796296296296E-2</v>
      </c>
      <c r="I14" s="3">
        <f>IF(laptimes!I14&lt;&gt;"",SUM(laptimes!I$2:'laptimes'!I14),"")</f>
        <v>1.5155636574074075E-2</v>
      </c>
      <c r="J14" s="3">
        <f>IF(laptimes!J14&lt;&gt;"",SUM(laptimes!J$2:'laptimes'!J14),"")</f>
        <v>1.5550497685185185E-2</v>
      </c>
      <c r="K14" s="3">
        <f>IF(laptimes!K14&lt;&gt;"",SUM(laptimes!K$2:'laptimes'!K14),"")</f>
        <v>1.5746099537037036E-2</v>
      </c>
      <c r="L14" s="3">
        <f>IF(laptimes!L14&lt;&gt;"",SUM(laptimes!L$2:'laptimes'!L14),"")</f>
        <v>1.5556828703703703E-2</v>
      </c>
      <c r="M14" s="3">
        <f>IF(laptimes!M14&lt;&gt;"",SUM(laptimes!M$2:'laptimes'!M14),"")</f>
        <v>1.5704918981481481E-2</v>
      </c>
      <c r="N14" s="3">
        <f>IF(laptimes!N14&lt;&gt;"",SUM(laptimes!N$2:'laptimes'!N14),"")</f>
        <v>1.5727511574074076E-2</v>
      </c>
      <c r="O14" s="3">
        <f>IF(laptimes!O14&lt;&gt;"",SUM(laptimes!O$2:'laptimes'!O14),"")</f>
        <v>1.5184178240740741E-2</v>
      </c>
      <c r="P14" s="3">
        <f>IF(laptimes!P14&lt;&gt;"",SUM(laptimes!P$2:'laptimes'!P14),"")</f>
        <v>1.5024016203703706E-2</v>
      </c>
      <c r="Q14" s="3">
        <f>IF(laptimes!Q14&lt;&gt;"",SUM(laptimes!Q$2:'laptimes'!Q14),"")</f>
        <v>1.5933993055555557E-2</v>
      </c>
      <c r="R14" s="3">
        <f>IF(laptimes!R14&lt;&gt;"",SUM(laptimes!R$2:'laptimes'!R14),"")</f>
        <v>1.5640150462962965E-2</v>
      </c>
      <c r="S14" s="3">
        <f>IF(laptimes!S14&lt;&gt;"",SUM(laptimes!S$2:'laptimes'!S14),"")</f>
        <v>1.5072094907407407E-2</v>
      </c>
      <c r="T14" s="3">
        <f>IF(laptimes!T14&lt;&gt;"",SUM(laptimes!T$2:'laptimes'!T14),"")</f>
        <v>1.5755185185185185E-2</v>
      </c>
      <c r="U14" s="3">
        <f>IF(laptimes!U14&lt;&gt;"",SUM(laptimes!U$2:'laptimes'!U14),"")</f>
        <v>1.5784270833333332E-2</v>
      </c>
    </row>
    <row r="15" spans="1:21" x14ac:dyDescent="0.25">
      <c r="A15">
        <v>14</v>
      </c>
      <c r="B15" s="3">
        <f>IF(laptimes!B15&lt;&gt;"",SUM(laptimes!B$2:'laptimes'!B15),"")</f>
        <v>1.6529664351851853E-2</v>
      </c>
      <c r="C15" s="3">
        <f>IF(laptimes!C15&lt;&gt;"",SUM(laptimes!C$2:'laptimes'!C15),"")</f>
        <v>1.7246064814814811E-2</v>
      </c>
      <c r="D15" s="3">
        <f>IF(laptimes!D15&lt;&gt;"",SUM(laptimes!D$2:'laptimes'!D15),"")</f>
        <v>1.629414351851852E-2</v>
      </c>
      <c r="E15" s="3">
        <f>IF(laptimes!E15&lt;&gt;"",SUM(laptimes!E$2:'laptimes'!E15),"")</f>
        <v>1.6579965277777779E-2</v>
      </c>
      <c r="F15" s="3">
        <f>IF(laptimes!F15&lt;&gt;"",SUM(laptimes!F$2:'laptimes'!F15),"")</f>
        <v>1.6873078703703703E-2</v>
      </c>
      <c r="G15" s="3">
        <f>IF(laptimes!G15&lt;&gt;"",SUM(laptimes!G$2:'laptimes'!G15),"")</f>
        <v>1.6436342592592596E-2</v>
      </c>
      <c r="H15" s="3">
        <f>IF(laptimes!H15&lt;&gt;"",SUM(laptimes!H$2:'laptimes'!H15),"")</f>
        <v>1.6550335648148149E-2</v>
      </c>
      <c r="I15" s="3">
        <f>IF(laptimes!I15&lt;&gt;"",SUM(laptimes!I$2:'laptimes'!I15),"")</f>
        <v>1.630826388888889E-2</v>
      </c>
      <c r="J15" s="3">
        <f>IF(laptimes!J15&lt;&gt;"",SUM(laptimes!J$2:'laptimes'!J15),"")</f>
        <v>1.6713842592592593E-2</v>
      </c>
      <c r="K15" s="3">
        <f>IF(laptimes!K15&lt;&gt;"",SUM(laptimes!K$2:'laptimes'!K15),"")</f>
        <v>1.6905208333333331E-2</v>
      </c>
      <c r="L15" s="3">
        <f>IF(laptimes!L15&lt;&gt;"",SUM(laptimes!L$2:'laptimes'!L15),"")</f>
        <v>1.6722395833333334E-2</v>
      </c>
      <c r="M15" s="3">
        <f>IF(laptimes!M15&lt;&gt;"",SUM(laptimes!M$2:'laptimes'!M15),"")</f>
        <v>1.6863194444444445E-2</v>
      </c>
      <c r="N15" s="3">
        <f>IF(laptimes!N15&lt;&gt;"",SUM(laptimes!N$2:'laptimes'!N15),"")</f>
        <v>1.6881180555555559E-2</v>
      </c>
      <c r="O15" s="3">
        <f>IF(laptimes!O15&lt;&gt;"",SUM(laptimes!O$2:'laptimes'!O15),"")</f>
        <v>1.6335474537037039E-2</v>
      </c>
      <c r="P15" s="3">
        <f>IF(laptimes!P15&lt;&gt;"",SUM(laptimes!P$2:'laptimes'!P15),"")</f>
        <v>1.6165254629629634E-2</v>
      </c>
      <c r="Q15" s="3">
        <f>IF(laptimes!Q15&lt;&gt;"",SUM(laptimes!Q$2:'laptimes'!Q15),"")</f>
        <v>1.7093576388888889E-2</v>
      </c>
      <c r="R15" s="3">
        <f>IF(laptimes!R15&lt;&gt;"",SUM(laptimes!R$2:'laptimes'!R15),"")</f>
        <v>1.6818472222222224E-2</v>
      </c>
      <c r="S15" s="3">
        <f>IF(laptimes!S15&lt;&gt;"",SUM(laptimes!S$2:'laptimes'!S15),"")</f>
        <v>1.6219074074074073E-2</v>
      </c>
      <c r="T15" s="3">
        <f>IF(laptimes!T15&lt;&gt;"",SUM(laptimes!T$2:'laptimes'!T15),"")</f>
        <v>1.6949814814814813E-2</v>
      </c>
      <c r="U15" s="3">
        <f>IF(laptimes!U15&lt;&gt;"",SUM(laptimes!U$2:'laptimes'!U15),"")</f>
        <v>1.6940335648148147E-2</v>
      </c>
    </row>
    <row r="16" spans="1:21" x14ac:dyDescent="0.25">
      <c r="A16">
        <v>15</v>
      </c>
      <c r="B16" s="3">
        <f>IF(laptimes!B16&lt;&gt;"",SUM(laptimes!B$2:'laptimes'!B16),"")</f>
        <v>1.7692141203703705E-2</v>
      </c>
      <c r="C16" s="3">
        <f>IF(laptimes!C16&lt;&gt;"",SUM(laptimes!C$2:'laptimes'!C16),"")</f>
        <v>1.8407696759259257E-2</v>
      </c>
      <c r="D16" s="3">
        <f>IF(laptimes!D16&lt;&gt;"",SUM(laptimes!D$2:'laptimes'!D16),"")</f>
        <v>1.7448796296296299E-2</v>
      </c>
      <c r="E16" s="3">
        <f>IF(laptimes!E16&lt;&gt;"",SUM(laptimes!E$2:'laptimes'!E16),"")</f>
        <v>1.7747615740740741E-2</v>
      </c>
      <c r="F16" s="3">
        <f>IF(laptimes!F16&lt;&gt;"",SUM(laptimes!F$2:'laptimes'!F16),"")</f>
        <v>1.803003472222222E-2</v>
      </c>
      <c r="G16" s="3">
        <f>IF(laptimes!G16&lt;&gt;"",SUM(laptimes!G$2:'laptimes'!G16),"")</f>
        <v>1.7592858796296299E-2</v>
      </c>
      <c r="H16" s="3">
        <f>IF(laptimes!H16&lt;&gt;"",SUM(laptimes!H$2:'laptimes'!H16),"")</f>
        <v>1.7716817129629629E-2</v>
      </c>
      <c r="I16" s="3">
        <f>IF(laptimes!I16&lt;&gt;"",SUM(laptimes!I$2:'laptimes'!I16),"")</f>
        <v>1.7462060185185185E-2</v>
      </c>
      <c r="J16" s="3">
        <f>IF(laptimes!J16&lt;&gt;"",SUM(laptimes!J$2:'laptimes'!J16),"")</f>
        <v>1.7881458333333333E-2</v>
      </c>
      <c r="K16" s="3">
        <f>IF(laptimes!K16&lt;&gt;"",SUM(laptimes!K$2:'laptimes'!K16),"")</f>
        <v>1.8066585648148146E-2</v>
      </c>
      <c r="L16" s="3">
        <f>IF(laptimes!L16&lt;&gt;"",SUM(laptimes!L$2:'laptimes'!L16),"")</f>
        <v>1.7891712962962963E-2</v>
      </c>
      <c r="M16" s="3">
        <f>IF(laptimes!M16&lt;&gt;"",SUM(laptimes!M$2:'laptimes'!M16),"")</f>
        <v>1.8022060185185186E-2</v>
      </c>
      <c r="N16" s="3">
        <f>IF(laptimes!N16&lt;&gt;"",SUM(laptimes!N$2:'laptimes'!N16),"")</f>
        <v>1.8060057870370374E-2</v>
      </c>
      <c r="O16" s="3">
        <f>IF(laptimes!O16&lt;&gt;"",SUM(laptimes!O$2:'laptimes'!O16),"")</f>
        <v>1.7486666666666668E-2</v>
      </c>
      <c r="P16" s="3">
        <f>IF(laptimes!P16&lt;&gt;"",SUM(laptimes!P$2:'laptimes'!P16),"")</f>
        <v>1.7310891203703709E-2</v>
      </c>
      <c r="Q16" s="3">
        <f>IF(laptimes!Q16&lt;&gt;"",SUM(laptimes!Q$2:'laptimes'!Q16),"")</f>
        <v>1.8254930555555555E-2</v>
      </c>
      <c r="R16" s="3">
        <f>IF(laptimes!R16&lt;&gt;"",SUM(laptimes!R$2:'laptimes'!R16),"")</f>
        <v>1.8000000000000002E-2</v>
      </c>
      <c r="S16" s="3">
        <f>IF(laptimes!S16&lt;&gt;"",SUM(laptimes!S$2:'laptimes'!S16),"")</f>
        <v>1.7364201388888889E-2</v>
      </c>
      <c r="T16" s="3">
        <f>IF(laptimes!T16&lt;&gt;"",SUM(laptimes!T$2:'laptimes'!T16),"")</f>
        <v>1.813943287037037E-2</v>
      </c>
      <c r="U16" s="3">
        <f>IF(laptimes!U16&lt;&gt;"",SUM(laptimes!U$2:'laptimes'!U16),"")</f>
        <v>1.8100069444444443E-2</v>
      </c>
    </row>
    <row r="17" spans="1:21" x14ac:dyDescent="0.25">
      <c r="A17">
        <v>16</v>
      </c>
      <c r="B17" s="3">
        <f>IF(laptimes!B17&lt;&gt;"",SUM(laptimes!B$2:'laptimes'!B17),"")</f>
        <v>1.8853587962962964E-2</v>
      </c>
      <c r="C17" s="3">
        <f>IF(laptimes!C17&lt;&gt;"",SUM(laptimes!C$2:'laptimes'!C17),"")</f>
        <v>1.9577326388888885E-2</v>
      </c>
      <c r="D17" s="3">
        <f>IF(laptimes!D17&lt;&gt;"",SUM(laptimes!D$2:'laptimes'!D17),"")</f>
        <v>1.8602222222222225E-2</v>
      </c>
      <c r="E17" s="3">
        <f>IF(laptimes!E17&lt;&gt;"",SUM(laptimes!E$2:'laptimes'!E17),"")</f>
        <v>1.890820601851852E-2</v>
      </c>
      <c r="F17" s="3">
        <f>IF(laptimes!F17&lt;&gt;"",SUM(laptimes!F$2:'laptimes'!F17),"")</f>
        <v>1.9194363425925922E-2</v>
      </c>
      <c r="G17" s="3">
        <f>IF(laptimes!G17&lt;&gt;"",SUM(laptimes!G$2:'laptimes'!G17),"")</f>
        <v>1.8750636574074078E-2</v>
      </c>
      <c r="H17" s="3">
        <f>IF(laptimes!H17&lt;&gt;"",SUM(laptimes!H$2:'laptimes'!H17),"")</f>
        <v>1.888193287037037E-2</v>
      </c>
      <c r="I17" s="3">
        <f>IF(laptimes!I17&lt;&gt;"",SUM(laptimes!I$2:'laptimes'!I17),"")</f>
        <v>1.861847222222222E-2</v>
      </c>
      <c r="J17" s="3">
        <f>IF(laptimes!J17&lt;&gt;"",SUM(laptimes!J$2:'laptimes'!J17),"")</f>
        <v>1.9047060185185184E-2</v>
      </c>
      <c r="K17" s="3">
        <f>IF(laptimes!K17&lt;&gt;"",SUM(laptimes!K$2:'laptimes'!K17),"")</f>
        <v>1.922520833333333E-2</v>
      </c>
      <c r="L17" s="3">
        <f>IF(laptimes!L17&lt;&gt;"",SUM(laptimes!L$2:'laptimes'!L17),"")</f>
        <v>1.9059976851851852E-2</v>
      </c>
      <c r="M17" s="3">
        <f>IF(laptimes!M17&lt;&gt;"",SUM(laptimes!M$2:'laptimes'!M17),"")</f>
        <v>1.9187708333333334E-2</v>
      </c>
      <c r="N17" s="3">
        <f>IF(laptimes!N17&lt;&gt;"",SUM(laptimes!N$2:'laptimes'!N17),"")</f>
        <v>1.932791666666667E-2</v>
      </c>
      <c r="O17" s="3">
        <f>IF(laptimes!O17&lt;&gt;"",SUM(laptimes!O$2:'laptimes'!O17),"")</f>
        <v>1.8641481481481481E-2</v>
      </c>
      <c r="P17" s="3">
        <f>IF(laptimes!P17&lt;&gt;"",SUM(laptimes!P$2:'laptimes'!P17),"")</f>
        <v>1.8456215277777781E-2</v>
      </c>
      <c r="Q17" s="3">
        <f>IF(laptimes!Q17&lt;&gt;"",SUM(laptimes!Q$2:'laptimes'!Q17),"")</f>
        <v>1.9414953703703705E-2</v>
      </c>
      <c r="R17" s="3">
        <f>IF(laptimes!R17&lt;&gt;"",SUM(laptimes!R$2:'laptimes'!R17),"")</f>
        <v>1.9180972222222224E-2</v>
      </c>
      <c r="S17" s="3">
        <f>IF(laptimes!S17&lt;&gt;"",SUM(laptimes!S$2:'laptimes'!S17),"")</f>
        <v>1.8513344907407407E-2</v>
      </c>
      <c r="T17" s="3">
        <f>IF(laptimes!T17&lt;&gt;"",SUM(laptimes!T$2:'laptimes'!T17),"")</f>
        <v>1.9330694444444445E-2</v>
      </c>
      <c r="U17" s="3">
        <f>IF(laptimes!U17&lt;&gt;"",SUM(laptimes!U$2:'laptimes'!U17),"")</f>
        <v>1.9258090277777775E-2</v>
      </c>
    </row>
    <row r="18" spans="1:21" x14ac:dyDescent="0.25">
      <c r="A18">
        <v>17</v>
      </c>
      <c r="B18" s="3">
        <f>IF(laptimes!B18&lt;&gt;"",SUM(laptimes!B$2:'laptimes'!B18),"")</f>
        <v>2.0019976851851855E-2</v>
      </c>
      <c r="C18" s="3">
        <f>IF(laptimes!C18&lt;&gt;"",SUM(laptimes!C$2:'laptimes'!C18),"")</f>
        <v>2.0821724537037033E-2</v>
      </c>
      <c r="D18" s="3">
        <f>IF(laptimes!D18&lt;&gt;"",SUM(laptimes!D$2:'laptimes'!D18),"")</f>
        <v>1.9757199074074076E-2</v>
      </c>
      <c r="E18" s="3">
        <f>IF(laptimes!E18&lt;&gt;"",SUM(laptimes!E$2:'laptimes'!E18),"")</f>
        <v>2.0070462962962964E-2</v>
      </c>
      <c r="F18" s="3">
        <f>IF(laptimes!F18&lt;&gt;"",SUM(laptimes!F$2:'laptimes'!F18),"")</f>
        <v>2.0380393518518513E-2</v>
      </c>
      <c r="G18" s="3">
        <f>IF(laptimes!G18&lt;&gt;"",SUM(laptimes!G$2:'laptimes'!G18),"")</f>
        <v>1.9908206018518521E-2</v>
      </c>
      <c r="H18" s="3">
        <f>IF(laptimes!H18&lt;&gt;"",SUM(laptimes!H$2:'laptimes'!H18),"")</f>
        <v>2.0045347222222221E-2</v>
      </c>
      <c r="I18" s="3">
        <f>IF(laptimes!I18&lt;&gt;"",SUM(laptimes!I$2:'laptimes'!I18),"")</f>
        <v>1.9775706018518517E-2</v>
      </c>
      <c r="J18" s="3">
        <f>IF(laptimes!J18&lt;&gt;"",SUM(laptimes!J$2:'laptimes'!J18),"")</f>
        <v>2.0218310185185183E-2</v>
      </c>
      <c r="K18" s="3">
        <f>IF(laptimes!K18&lt;&gt;"",SUM(laptimes!K$2:'laptimes'!K18),"")</f>
        <v>2.0389826388888886E-2</v>
      </c>
      <c r="L18" s="3">
        <f>IF(laptimes!L18&lt;&gt;"",SUM(laptimes!L$2:'laptimes'!L18),"")</f>
        <v>2.0234236111111113E-2</v>
      </c>
      <c r="M18" s="3">
        <f>IF(laptimes!M18&lt;&gt;"",SUM(laptimes!M$2:'laptimes'!M18),"")</f>
        <v>2.0355231481481481E-2</v>
      </c>
      <c r="N18" s="3" t="str">
        <f>IF(laptimes!N18&lt;&gt;"",SUM(laptimes!N$2:'laptimes'!N18),"")</f>
        <v/>
      </c>
      <c r="O18" s="3">
        <f>IF(laptimes!O18&lt;&gt;"",SUM(laptimes!O$2:'laptimes'!O18),"")</f>
        <v>1.9846134259259258E-2</v>
      </c>
      <c r="P18" s="3">
        <f>IF(laptimes!P18&lt;&gt;"",SUM(laptimes!P$2:'laptimes'!P18),"")</f>
        <v>1.9602152777777781E-2</v>
      </c>
      <c r="Q18" s="3">
        <f>IF(laptimes!Q18&lt;&gt;"",SUM(laptimes!Q$2:'laptimes'!Q18),"")</f>
        <v>2.0573865740740743E-2</v>
      </c>
      <c r="R18" s="3">
        <f>IF(laptimes!R18&lt;&gt;"",SUM(laptimes!R$2:'laptimes'!R18),"")</f>
        <v>2.0397361111111113E-2</v>
      </c>
      <c r="S18" s="3">
        <f>IF(laptimes!S18&lt;&gt;"",SUM(laptimes!S$2:'laptimes'!S18),"")</f>
        <v>1.9661435185185185E-2</v>
      </c>
      <c r="T18" s="3">
        <f>IF(laptimes!T18&lt;&gt;"",SUM(laptimes!T$2:'laptimes'!T18),"")</f>
        <v>2.0514814814814816E-2</v>
      </c>
      <c r="U18" s="3">
        <f>IF(laptimes!U18&lt;&gt;"",SUM(laptimes!U$2:'laptimes'!U18),"")</f>
        <v>2.0420856481481477E-2</v>
      </c>
    </row>
    <row r="19" spans="1:21" x14ac:dyDescent="0.25">
      <c r="A19">
        <v>18</v>
      </c>
      <c r="B19" s="3">
        <f>IF(laptimes!B19&lt;&gt;"",SUM(laptimes!B$2:'laptimes'!B19),"")</f>
        <v>2.1236886574074076E-2</v>
      </c>
      <c r="C19" s="3">
        <f>IF(laptimes!C19&lt;&gt;"",SUM(laptimes!C$2:'laptimes'!C19),"")</f>
        <v>2.2353229166666662E-2</v>
      </c>
      <c r="D19" s="3">
        <f>IF(laptimes!D19&lt;&gt;"",SUM(laptimes!D$2:'laptimes'!D19),"")</f>
        <v>2.0972777777777781E-2</v>
      </c>
      <c r="E19" s="3">
        <f>IF(laptimes!E19&lt;&gt;"",SUM(laptimes!E$2:'laptimes'!E19),"")</f>
        <v>2.1241400462962964E-2</v>
      </c>
      <c r="F19" s="3">
        <f>IF(laptimes!F19&lt;&gt;"",SUM(laptimes!F$2:'laptimes'!F19),"")</f>
        <v>2.1535717592592585E-2</v>
      </c>
      <c r="G19" s="3">
        <f>IF(laptimes!G19&lt;&gt;"",SUM(laptimes!G$2:'laptimes'!G19),"")</f>
        <v>2.1070439814814816E-2</v>
      </c>
      <c r="H19" s="3">
        <f>IF(laptimes!H19&lt;&gt;"",SUM(laptimes!H$2:'laptimes'!H19),"")</f>
        <v>2.1221701388888889E-2</v>
      </c>
      <c r="I19" s="3">
        <f>IF(laptimes!I19&lt;&gt;"",SUM(laptimes!I$2:'laptimes'!I19),"")</f>
        <v>2.0937256944444444E-2</v>
      </c>
      <c r="J19" s="3">
        <f>IF(laptimes!J19&lt;&gt;"",SUM(laptimes!J$2:'laptimes'!J19),"")</f>
        <v>2.1387696759259257E-2</v>
      </c>
      <c r="K19" s="3">
        <f>IF(laptimes!K19&lt;&gt;"",SUM(laptimes!K$2:'laptimes'!K19),"")</f>
        <v>2.1554178240740737E-2</v>
      </c>
      <c r="L19" s="3">
        <f>IF(laptimes!L19&lt;&gt;"",SUM(laptimes!L$2:'laptimes'!L19),"")</f>
        <v>2.1409606481481484E-2</v>
      </c>
      <c r="M19" s="3">
        <f>IF(laptimes!M19&lt;&gt;"",SUM(laptimes!M$2:'laptimes'!M19),"")</f>
        <v>2.1516284722222223E-2</v>
      </c>
      <c r="N19" s="3" t="str">
        <f>IF(laptimes!N19&lt;&gt;"",SUM(laptimes!N$2:'laptimes'!N19),"")</f>
        <v/>
      </c>
      <c r="O19" s="3">
        <f>IF(laptimes!O19&lt;&gt;"",SUM(laptimes!O$2:'laptimes'!O19),"")</f>
        <v>2.1201157407407405E-2</v>
      </c>
      <c r="P19" s="3">
        <f>IF(laptimes!P19&lt;&gt;"",SUM(laptimes!P$2:'laptimes'!P19),"")</f>
        <v>2.0749664351851854E-2</v>
      </c>
      <c r="Q19" s="3">
        <f>IF(laptimes!Q19&lt;&gt;"",SUM(laptimes!Q$2:'laptimes'!Q19),"")</f>
        <v>2.17306712962963E-2</v>
      </c>
      <c r="R19" s="3">
        <f>IF(laptimes!R19&lt;&gt;"",SUM(laptimes!R$2:'laptimes'!R19),"")</f>
        <v>2.1596643518518518E-2</v>
      </c>
      <c r="S19" s="3">
        <f>IF(laptimes!S19&lt;&gt;"",SUM(laptimes!S$2:'laptimes'!S19),"")</f>
        <v>2.0810601851851851E-2</v>
      </c>
      <c r="T19" s="3">
        <f>IF(laptimes!T19&lt;&gt;"",SUM(laptimes!T$2:'laptimes'!T19),"")</f>
        <v>2.1698692129629632E-2</v>
      </c>
      <c r="U19" s="3">
        <f>IF(laptimes!U19&lt;&gt;"",SUM(laptimes!U$2:'laptimes'!U19),"")</f>
        <v>2.1583587962962957E-2</v>
      </c>
    </row>
    <row r="20" spans="1:21" x14ac:dyDescent="0.25">
      <c r="A20">
        <v>19</v>
      </c>
      <c r="B20" s="3">
        <f>IF(laptimes!B20&lt;&gt;"",SUM(laptimes!B$2:'laptimes'!B20),"")</f>
        <v>2.2608622685185188E-2</v>
      </c>
      <c r="C20" s="3">
        <f>IF(laptimes!C20&lt;&gt;"",SUM(laptimes!C$2:'laptimes'!C20),"")</f>
        <v>2.3501157407407401E-2</v>
      </c>
      <c r="D20" s="3">
        <f>IF(laptimes!D20&lt;&gt;"",SUM(laptimes!D$2:'laptimes'!D20),"")</f>
        <v>2.2325092592592598E-2</v>
      </c>
      <c r="E20" s="3">
        <f>IF(laptimes!E20&lt;&gt;"",SUM(laptimes!E$2:'laptimes'!E20),"")</f>
        <v>2.2408553240740741E-2</v>
      </c>
      <c r="F20" s="3">
        <f>IF(laptimes!F20&lt;&gt;"",SUM(laptimes!F$2:'laptimes'!F20),"")</f>
        <v>2.2702453703703697E-2</v>
      </c>
      <c r="G20" s="3">
        <f>IF(laptimes!G20&lt;&gt;"",SUM(laptimes!G$2:'laptimes'!G20),"")</f>
        <v>2.2278263888888889E-2</v>
      </c>
      <c r="H20" s="3">
        <f>IF(laptimes!H20&lt;&gt;"",SUM(laptimes!H$2:'laptimes'!H20),"")</f>
        <v>2.2392511574074073E-2</v>
      </c>
      <c r="I20" s="3">
        <f>IF(laptimes!I20&lt;&gt;"",SUM(laptimes!I$2:'laptimes'!I20),"")</f>
        <v>2.2091840277777778E-2</v>
      </c>
      <c r="J20" s="3">
        <f>IF(laptimes!J20&lt;&gt;"",SUM(laptimes!J$2:'laptimes'!J20),"")</f>
        <v>2.2554872685185183E-2</v>
      </c>
      <c r="K20" s="3">
        <f>IF(laptimes!K20&lt;&gt;"",SUM(laptimes!K$2:'laptimes'!K20),"")</f>
        <v>2.2712060185185182E-2</v>
      </c>
      <c r="L20" s="3">
        <f>IF(laptimes!L20&lt;&gt;"",SUM(laptimes!L$2:'laptimes'!L20),"")</f>
        <v>2.2634293981481483E-2</v>
      </c>
      <c r="M20" s="3">
        <f>IF(laptimes!M20&lt;&gt;"",SUM(laptimes!M$2:'laptimes'!M20),"")</f>
        <v>2.2676111111111112E-2</v>
      </c>
      <c r="N20" s="3" t="str">
        <f>IF(laptimes!N20&lt;&gt;"",SUM(laptimes!N$2:'laptimes'!N20),"")</f>
        <v/>
      </c>
      <c r="O20" s="3">
        <f>IF(laptimes!O20&lt;&gt;"",SUM(laptimes!O$2:'laptimes'!O20),"")</f>
        <v>2.2331388888888887E-2</v>
      </c>
      <c r="P20" s="3">
        <f>IF(laptimes!P20&lt;&gt;"",SUM(laptimes!P$2:'laptimes'!P20),"")</f>
        <v>2.18953587962963E-2</v>
      </c>
      <c r="Q20" s="3">
        <f>IF(laptimes!Q20&lt;&gt;"",SUM(laptimes!Q$2:'laptimes'!Q20),"")</f>
        <v>2.2893298611111116E-2</v>
      </c>
      <c r="R20" s="3">
        <f>IF(laptimes!R20&lt;&gt;"",SUM(laptimes!R$2:'laptimes'!R20),"")</f>
        <v>2.2782974537037037E-2</v>
      </c>
      <c r="S20" s="3">
        <f>IF(laptimes!S20&lt;&gt;"",SUM(laptimes!S$2:'laptimes'!S20),"")</f>
        <v>2.1959837962962962E-2</v>
      </c>
      <c r="T20" s="3">
        <f>IF(laptimes!T20&lt;&gt;"",SUM(laptimes!T$2:'laptimes'!T20),"")</f>
        <v>2.2884525462962966E-2</v>
      </c>
      <c r="U20" s="3">
        <f>IF(laptimes!U20&lt;&gt;"",SUM(laptimes!U$2:'laptimes'!U20),"")</f>
        <v>2.2746724537037032E-2</v>
      </c>
    </row>
    <row r="21" spans="1:21" x14ac:dyDescent="0.25">
      <c r="A21">
        <v>20</v>
      </c>
      <c r="B21" s="3">
        <f>IF(laptimes!B21&lt;&gt;"",SUM(laptimes!B$2:'laptimes'!B21),"")</f>
        <v>2.3771377314814816E-2</v>
      </c>
      <c r="C21" s="3">
        <f>IF(laptimes!C21&lt;&gt;"",SUM(laptimes!C$2:'laptimes'!C21),"")</f>
        <v>2.4649571759259251E-2</v>
      </c>
      <c r="D21" s="3">
        <f>IF(laptimes!D21&lt;&gt;"",SUM(laptimes!D$2:'laptimes'!D21),"")</f>
        <v>2.3447754629629634E-2</v>
      </c>
      <c r="E21" s="3">
        <f>IF(laptimes!E21&lt;&gt;"",SUM(laptimes!E$2:'laptimes'!E21),"")</f>
        <v>2.3577858796296296E-2</v>
      </c>
      <c r="F21" s="3">
        <f>IF(laptimes!F21&lt;&gt;"",SUM(laptimes!F$2:'laptimes'!F21),"")</f>
        <v>2.3856562499999994E-2</v>
      </c>
      <c r="G21" s="3">
        <f>IF(laptimes!G21&lt;&gt;"",SUM(laptimes!G$2:'laptimes'!G21),"")</f>
        <v>2.3636273148148149E-2</v>
      </c>
      <c r="H21" s="3">
        <f>IF(laptimes!H21&lt;&gt;"",SUM(laptimes!H$2:'laptimes'!H21),"")</f>
        <v>2.3611354166666668E-2</v>
      </c>
      <c r="I21" s="3">
        <f>IF(laptimes!I21&lt;&gt;"",SUM(laptimes!I$2:'laptimes'!I21),"")</f>
        <v>2.3253078703703703E-2</v>
      </c>
      <c r="J21" s="3">
        <f>IF(laptimes!J21&lt;&gt;"",SUM(laptimes!J$2:'laptimes'!J21),"")</f>
        <v>2.3782314814814812E-2</v>
      </c>
      <c r="K21" s="3">
        <f>IF(laptimes!K21&lt;&gt;"",SUM(laptimes!K$2:'laptimes'!K21),"")</f>
        <v>2.3876666666666664E-2</v>
      </c>
      <c r="L21" s="3">
        <f>IF(laptimes!L21&lt;&gt;"",SUM(laptimes!L$2:'laptimes'!L21),"")</f>
        <v>2.3996504629629632E-2</v>
      </c>
      <c r="M21" s="3">
        <f>IF(laptimes!M21&lt;&gt;"",SUM(laptimes!M$2:'laptimes'!M21),"")</f>
        <v>2.3838622685185187E-2</v>
      </c>
      <c r="N21" s="3" t="str">
        <f>IF(laptimes!N21&lt;&gt;"",SUM(laptimes!N$2:'laptimes'!N21),"")</f>
        <v/>
      </c>
      <c r="O21" s="3">
        <f>IF(laptimes!O21&lt;&gt;"",SUM(laptimes!O$2:'laptimes'!O21),"")</f>
        <v>2.3459884259259257E-2</v>
      </c>
      <c r="P21" s="3">
        <f>IF(laptimes!P21&lt;&gt;"",SUM(laptimes!P$2:'laptimes'!P21),"")</f>
        <v>2.304461805555556E-2</v>
      </c>
      <c r="Q21" s="3">
        <f>IF(laptimes!Q21&lt;&gt;"",SUM(laptimes!Q$2:'laptimes'!Q21),"")</f>
        <v>2.4054039351851856E-2</v>
      </c>
      <c r="R21" s="3">
        <f>IF(laptimes!R21&lt;&gt;"",SUM(laptimes!R$2:'laptimes'!R21),"")</f>
        <v>2.3974340277777777E-2</v>
      </c>
      <c r="S21" s="3">
        <f>IF(laptimes!S21&lt;&gt;"",SUM(laptimes!S$2:'laptimes'!S21),"")</f>
        <v>2.3108460648148147E-2</v>
      </c>
      <c r="T21" s="3">
        <f>IF(laptimes!T21&lt;&gt;"",SUM(laptimes!T$2:'laptimes'!T21),"")</f>
        <v>2.408416666666667E-2</v>
      </c>
      <c r="U21" s="3">
        <f>IF(laptimes!U21&lt;&gt;"",SUM(laptimes!U$2:'laptimes'!U21),"")</f>
        <v>2.391104166666666E-2</v>
      </c>
    </row>
    <row r="22" spans="1:21" x14ac:dyDescent="0.25">
      <c r="A22">
        <v>21</v>
      </c>
      <c r="B22" s="3">
        <f>IF(laptimes!B22&lt;&gt;"",SUM(laptimes!B$2:'laptimes'!B22),"")</f>
        <v>2.4940115740740742E-2</v>
      </c>
      <c r="C22" s="3">
        <f>IF(laptimes!C22&lt;&gt;"",SUM(laptimes!C$2:'laptimes'!C22),"")</f>
        <v>2.5799421296296289E-2</v>
      </c>
      <c r="D22" s="3">
        <f>IF(laptimes!D22&lt;&gt;"",SUM(laptimes!D$2:'laptimes'!D22),"")</f>
        <v>2.4572175925925931E-2</v>
      </c>
      <c r="E22" s="3">
        <f>IF(laptimes!E22&lt;&gt;"",SUM(laptimes!E$2:'laptimes'!E22),"")</f>
        <v>2.474818287037037E-2</v>
      </c>
      <c r="F22" s="3">
        <f>IF(laptimes!F22&lt;&gt;"",SUM(laptimes!F$2:'laptimes'!F22),"")</f>
        <v>2.5017685185185178E-2</v>
      </c>
      <c r="G22" s="3">
        <f>IF(laptimes!G22&lt;&gt;"",SUM(laptimes!G$2:'laptimes'!G22),"")</f>
        <v>2.4775497685185187E-2</v>
      </c>
      <c r="H22" s="3">
        <f>IF(laptimes!H22&lt;&gt;"",SUM(laptimes!H$2:'laptimes'!H22),"")</f>
        <v>2.4985486111111111E-2</v>
      </c>
      <c r="I22" s="3">
        <f>IF(laptimes!I22&lt;&gt;"",SUM(laptimes!I$2:'laptimes'!I22),"")</f>
        <v>2.4416689814814815E-2</v>
      </c>
      <c r="J22" s="3">
        <f>IF(laptimes!J22&lt;&gt;"",SUM(laptimes!J$2:'laptimes'!J22),"")</f>
        <v>2.5158912037037035E-2</v>
      </c>
      <c r="K22" s="3">
        <f>IF(laptimes!K22&lt;&gt;"",SUM(laptimes!K$2:'laptimes'!K22),"")</f>
        <v>2.5040254629629628E-2</v>
      </c>
      <c r="L22" s="3">
        <f>IF(laptimes!L22&lt;&gt;"",SUM(laptimes!L$2:'laptimes'!L22),"")</f>
        <v>2.5143055555555557E-2</v>
      </c>
      <c r="M22" s="3">
        <f>IF(laptimes!M22&lt;&gt;"",SUM(laptimes!M$2:'laptimes'!M22),"")</f>
        <v>2.5011030092592593E-2</v>
      </c>
      <c r="N22" s="3" t="str">
        <f>IF(laptimes!N22&lt;&gt;"",SUM(laptimes!N$2:'laptimes'!N22),"")</f>
        <v/>
      </c>
      <c r="O22" s="3">
        <f>IF(laptimes!O22&lt;&gt;"",SUM(laptimes!O$2:'laptimes'!O22),"")</f>
        <v>2.4591608796296294E-2</v>
      </c>
      <c r="P22" s="3">
        <f>IF(laptimes!P22&lt;&gt;"",SUM(laptimes!P$2:'laptimes'!P22),"")</f>
        <v>2.4194826388888892E-2</v>
      </c>
      <c r="Q22" s="3">
        <f>IF(laptimes!Q22&lt;&gt;"",SUM(laptimes!Q$2:'laptimes'!Q22),"")</f>
        <v>2.521797453703704E-2</v>
      </c>
      <c r="R22" s="3">
        <f>IF(laptimes!R22&lt;&gt;"",SUM(laptimes!R$2:'laptimes'!R22),"")</f>
        <v>2.5174907407407406E-2</v>
      </c>
      <c r="S22" s="3">
        <f>IF(laptimes!S22&lt;&gt;"",SUM(laptimes!S$2:'laptimes'!S22),"")</f>
        <v>2.4310578703703702E-2</v>
      </c>
      <c r="T22" s="3">
        <f>IF(laptimes!T22&lt;&gt;"",SUM(laptimes!T$2:'laptimes'!T22),"")</f>
        <v>2.5272152777777782E-2</v>
      </c>
      <c r="U22" s="3">
        <f>IF(laptimes!U22&lt;&gt;"",SUM(laptimes!U$2:'laptimes'!U22),"")</f>
        <v>2.5072685185185177E-2</v>
      </c>
    </row>
    <row r="23" spans="1:21" x14ac:dyDescent="0.25">
      <c r="A23">
        <v>22</v>
      </c>
      <c r="B23" s="3">
        <f>IF(laptimes!B23&lt;&gt;"",SUM(laptimes!B$2:'laptimes'!B23),"")</f>
        <v>2.6107164351851852E-2</v>
      </c>
      <c r="C23" s="3">
        <f>IF(laptimes!C23&lt;&gt;"",SUM(laptimes!C$2:'laptimes'!C23),"")</f>
        <v>2.6948969907407399E-2</v>
      </c>
      <c r="D23" s="3">
        <f>IF(laptimes!D23&lt;&gt;"",SUM(laptimes!D$2:'laptimes'!D23),"")</f>
        <v>2.5701273148148154E-2</v>
      </c>
      <c r="E23" s="3">
        <f>IF(laptimes!E23&lt;&gt;"",SUM(laptimes!E$2:'laptimes'!E23),"")</f>
        <v>2.5912372685185186E-2</v>
      </c>
      <c r="F23" s="3">
        <f>IF(laptimes!F23&lt;&gt;"",SUM(laptimes!F$2:'laptimes'!F23),"")</f>
        <v>2.6182569444444435E-2</v>
      </c>
      <c r="G23" s="3">
        <f>IF(laptimes!G23&lt;&gt;"",SUM(laptimes!G$2:'laptimes'!G23),"")</f>
        <v>2.5920717592592596E-2</v>
      </c>
      <c r="H23" s="3">
        <f>IF(laptimes!H23&lt;&gt;"",SUM(laptimes!H$2:'laptimes'!H23),"")</f>
        <v>2.6140254629629628E-2</v>
      </c>
      <c r="I23" s="3">
        <f>IF(laptimes!I23&lt;&gt;"",SUM(laptimes!I$2:'laptimes'!I23),"")</f>
        <v>2.5636134259259258E-2</v>
      </c>
      <c r="J23" s="3">
        <f>IF(laptimes!J23&lt;&gt;"",SUM(laptimes!J$2:'laptimes'!J23),"")</f>
        <v>2.6309027777777775E-2</v>
      </c>
      <c r="K23" s="3">
        <f>IF(laptimes!K23&lt;&gt;"",SUM(laptimes!K$2:'laptimes'!K23),"")</f>
        <v>2.6204594907407404E-2</v>
      </c>
      <c r="L23" s="3">
        <f>IF(laptimes!L23&lt;&gt;"",SUM(laptimes!L$2:'laptimes'!L23),"")</f>
        <v>2.6287743055555559E-2</v>
      </c>
      <c r="M23" s="3">
        <f>IF(laptimes!M23&lt;&gt;"",SUM(laptimes!M$2:'laptimes'!M23),"")</f>
        <v>2.619306712962963E-2</v>
      </c>
      <c r="N23" s="3" t="str">
        <f>IF(laptimes!N23&lt;&gt;"",SUM(laptimes!N$2:'laptimes'!N23),"")</f>
        <v/>
      </c>
      <c r="O23" s="3">
        <f>IF(laptimes!O23&lt;&gt;"",SUM(laptimes!O$2:'laptimes'!O23),"")</f>
        <v>2.5728437499999996E-2</v>
      </c>
      <c r="P23" s="3">
        <f>IF(laptimes!P23&lt;&gt;"",SUM(laptimes!P$2:'laptimes'!P23),"")</f>
        <v>2.5402361111111115E-2</v>
      </c>
      <c r="Q23" s="3">
        <f>IF(laptimes!Q23&lt;&gt;"",SUM(laptimes!Q$2:'laptimes'!Q23),"")</f>
        <v>2.6384467592592595E-2</v>
      </c>
      <c r="R23" s="3">
        <f>IF(laptimes!R23&lt;&gt;"",SUM(laptimes!R$2:'laptimes'!R23),"")</f>
        <v>2.6418738425925924E-2</v>
      </c>
      <c r="S23" s="3">
        <f>IF(laptimes!S23&lt;&gt;"",SUM(laptimes!S$2:'laptimes'!S23),"")</f>
        <v>2.564659722222222E-2</v>
      </c>
      <c r="T23" s="3">
        <f>IF(laptimes!T23&lt;&gt;"",SUM(laptimes!T$2:'laptimes'!T23),"")</f>
        <v>2.6461238425925931E-2</v>
      </c>
      <c r="U23" s="3">
        <f>IF(laptimes!U23&lt;&gt;"",SUM(laptimes!U$2:'laptimes'!U23),"")</f>
        <v>2.623869212962962E-2</v>
      </c>
    </row>
    <row r="24" spans="1:21" x14ac:dyDescent="0.25">
      <c r="A24">
        <v>23</v>
      </c>
      <c r="B24" s="3">
        <f>IF(laptimes!B24&lt;&gt;"",SUM(laptimes!B$2:'laptimes'!B24),"")</f>
        <v>2.72690625E-2</v>
      </c>
      <c r="C24" s="3">
        <f>IF(laptimes!C24&lt;&gt;"",SUM(laptimes!C$2:'laptimes'!C24),"")</f>
        <v>2.8103391203703695E-2</v>
      </c>
      <c r="D24" s="3">
        <f>IF(laptimes!D24&lt;&gt;"",SUM(laptimes!D$2:'laptimes'!D24),"")</f>
        <v>2.6829097222222226E-2</v>
      </c>
      <c r="E24" s="3">
        <f>IF(laptimes!E24&lt;&gt;"",SUM(laptimes!E$2:'laptimes'!E24),"")</f>
        <v>2.7093391203703705E-2</v>
      </c>
      <c r="F24" s="3">
        <f>IF(laptimes!F24&lt;&gt;"",SUM(laptimes!F$2:'laptimes'!F24),"")</f>
        <v>2.7341307870370361E-2</v>
      </c>
      <c r="G24" s="3">
        <f>IF(laptimes!G24&lt;&gt;"",SUM(laptimes!G$2:'laptimes'!G24),"")</f>
        <v>2.7070914351851855E-2</v>
      </c>
      <c r="H24" s="3">
        <f>IF(laptimes!H24&lt;&gt;"",SUM(laptimes!H$2:'laptimes'!H24),"")</f>
        <v>2.7298310185185182E-2</v>
      </c>
      <c r="I24" s="3">
        <f>IF(laptimes!I24&lt;&gt;"",SUM(laptimes!I$2:'laptimes'!I24),"")</f>
        <v>2.6989918981481481E-2</v>
      </c>
      <c r="J24" s="3">
        <f>IF(laptimes!J24&lt;&gt;"",SUM(laptimes!J$2:'laptimes'!J24),"")</f>
        <v>2.7460578703703702E-2</v>
      </c>
      <c r="K24" s="3">
        <f>IF(laptimes!K24&lt;&gt;"",SUM(laptimes!K$2:'laptimes'!K24),"")</f>
        <v>2.7372430555555553E-2</v>
      </c>
      <c r="L24" s="3">
        <f>IF(laptimes!L24&lt;&gt;"",SUM(laptimes!L$2:'laptimes'!L24),"")</f>
        <v>2.744123842592593E-2</v>
      </c>
      <c r="M24" s="3">
        <f>IF(laptimes!M24&lt;&gt;"",SUM(laptimes!M$2:'laptimes'!M24),"")</f>
        <v>2.7362824074074074E-2</v>
      </c>
      <c r="N24" s="3" t="str">
        <f>IF(laptimes!N24&lt;&gt;"",SUM(laptimes!N$2:'laptimes'!N24),"")</f>
        <v/>
      </c>
      <c r="O24" s="3">
        <f>IF(laptimes!O24&lt;&gt;"",SUM(laptimes!O$2:'laptimes'!O24),"")</f>
        <v>2.6864467592592589E-2</v>
      </c>
      <c r="P24" s="3">
        <f>IF(laptimes!P24&lt;&gt;"",SUM(laptimes!P$2:'laptimes'!P24),"")</f>
        <v>2.6743009259259265E-2</v>
      </c>
      <c r="Q24" s="3">
        <f>IF(laptimes!Q24&lt;&gt;"",SUM(laptimes!Q$2:'laptimes'!Q24),"")</f>
        <v>2.7545289351851854E-2</v>
      </c>
      <c r="R24" s="3">
        <f>IF(laptimes!R24&lt;&gt;"",SUM(laptimes!R$2:'laptimes'!R24),"")</f>
        <v>2.7805787037037035E-2</v>
      </c>
      <c r="S24" s="3">
        <f>IF(laptimes!S24&lt;&gt;"",SUM(laptimes!S$2:'laptimes'!S24),"")</f>
        <v>2.6765694444444443E-2</v>
      </c>
      <c r="T24" s="3">
        <f>IF(laptimes!T24&lt;&gt;"",SUM(laptimes!T$2:'laptimes'!T24),"")</f>
        <v>2.7651354166666673E-2</v>
      </c>
      <c r="U24" s="3">
        <f>IF(laptimes!U24&lt;&gt;"",SUM(laptimes!U$2:'laptimes'!U24),"")</f>
        <v>2.740687499999999E-2</v>
      </c>
    </row>
    <row r="25" spans="1:21" x14ac:dyDescent="0.25">
      <c r="A25">
        <v>24</v>
      </c>
      <c r="B25" s="3">
        <f>IF(laptimes!B25&lt;&gt;"",SUM(laptimes!B$2:'laptimes'!B25),"")</f>
        <v>2.8431157407407408E-2</v>
      </c>
      <c r="C25" s="3">
        <f>IF(laptimes!C25&lt;&gt;"",SUM(laptimes!C$2:'laptimes'!C25),"")</f>
        <v>2.9277141203703696E-2</v>
      </c>
      <c r="D25" s="3">
        <f>IF(laptimes!D25&lt;&gt;"",SUM(laptimes!D$2:'laptimes'!D25),"")</f>
        <v>2.7960891203703708E-2</v>
      </c>
      <c r="E25" s="3">
        <f>IF(laptimes!E25&lt;&gt;"",SUM(laptimes!E$2:'laptimes'!E25),"")</f>
        <v>2.8267986111111112E-2</v>
      </c>
      <c r="F25" s="3">
        <f>IF(laptimes!F25&lt;&gt;"",SUM(laptimes!F$2:'laptimes'!F25),"")</f>
        <v>2.8496967592592584E-2</v>
      </c>
      <c r="G25" s="3">
        <f>IF(laptimes!G25&lt;&gt;"",SUM(laptimes!G$2:'laptimes'!G25),"")</f>
        <v>2.8211111111111114E-2</v>
      </c>
      <c r="H25" s="3">
        <f>IF(laptimes!H25&lt;&gt;"",SUM(laptimes!H$2:'laptimes'!H25),"")</f>
        <v>2.8463425925925923E-2</v>
      </c>
      <c r="I25" s="3">
        <f>IF(laptimes!I25&lt;&gt;"",SUM(laptimes!I$2:'laptimes'!I25),"")</f>
        <v>2.8117233796296295E-2</v>
      </c>
      <c r="J25" s="3">
        <f>IF(laptimes!J25&lt;&gt;"",SUM(laptimes!J$2:'laptimes'!J25),"")</f>
        <v>2.8616284722222222E-2</v>
      </c>
      <c r="K25" s="3">
        <f>IF(laptimes!K25&lt;&gt;"",SUM(laptimes!K$2:'laptimes'!K25),"")</f>
        <v>2.8544143518518514E-2</v>
      </c>
      <c r="L25" s="3">
        <f>IF(laptimes!L25&lt;&gt;"",SUM(laptimes!L$2:'laptimes'!L25),"")</f>
        <v>2.8593692129629634E-2</v>
      </c>
      <c r="M25" s="3">
        <f>IF(laptimes!M25&lt;&gt;"",SUM(laptimes!M$2:'laptimes'!M25),"")</f>
        <v>2.8535937500000001E-2</v>
      </c>
      <c r="N25" s="3" t="str">
        <f>IF(laptimes!N25&lt;&gt;"",SUM(laptimes!N$2:'laptimes'!N25),"")</f>
        <v/>
      </c>
      <c r="O25" s="3">
        <f>IF(laptimes!O25&lt;&gt;"",SUM(laptimes!O$2:'laptimes'!O25),"")</f>
        <v>2.8000509259259256E-2</v>
      </c>
      <c r="P25" s="3">
        <f>IF(laptimes!P25&lt;&gt;"",SUM(laptimes!P$2:'laptimes'!P25),"")</f>
        <v>2.786427083333334E-2</v>
      </c>
      <c r="Q25" s="3">
        <f>IF(laptimes!Q25&lt;&gt;"",SUM(laptimes!Q$2:'laptimes'!Q25),"")</f>
        <v>2.8701863425925928E-2</v>
      </c>
      <c r="R25" s="3">
        <f>IF(laptimes!R25&lt;&gt;"",SUM(laptimes!R$2:'laptimes'!R25),"")</f>
        <v>2.8951076388888886E-2</v>
      </c>
      <c r="S25" s="3">
        <f>IF(laptimes!S25&lt;&gt;"",SUM(laptimes!S$2:'laptimes'!S25),"")</f>
        <v>2.7883263888888888E-2</v>
      </c>
      <c r="T25" s="3">
        <f>IF(laptimes!T25&lt;&gt;"",SUM(laptimes!T$2:'laptimes'!T25),"")</f>
        <v>2.8843078703703711E-2</v>
      </c>
      <c r="U25" s="3">
        <f>IF(laptimes!U25&lt;&gt;"",SUM(laptimes!U$2:'laptimes'!U25),"")</f>
        <v>2.8576574074074063E-2</v>
      </c>
    </row>
    <row r="26" spans="1:21" x14ac:dyDescent="0.25">
      <c r="A26">
        <v>25</v>
      </c>
      <c r="B26" s="3">
        <f>IF(laptimes!B26&lt;&gt;"",SUM(laptimes!B$2:'laptimes'!B26),"")</f>
        <v>2.9593530092592593E-2</v>
      </c>
      <c r="C26" s="3">
        <f>IF(laptimes!C26&lt;&gt;"",SUM(laptimes!C$2:'laptimes'!C26),"")</f>
        <v>3.0430150462962956E-2</v>
      </c>
      <c r="D26" s="3">
        <f>IF(laptimes!D26&lt;&gt;"",SUM(laptimes!D$2:'laptimes'!D26),"")</f>
        <v>2.9091562500000005E-2</v>
      </c>
      <c r="E26" s="3">
        <f>IF(laptimes!E26&lt;&gt;"",SUM(laptimes!E$2:'laptimes'!E26),"")</f>
        <v>2.9487384259259258E-2</v>
      </c>
      <c r="F26" s="3">
        <f>IF(laptimes!F26&lt;&gt;"",SUM(laptimes!F$2:'laptimes'!F26),"")</f>
        <v>2.9654432870370361E-2</v>
      </c>
      <c r="G26" s="3">
        <f>IF(laptimes!G26&lt;&gt;"",SUM(laptimes!G$2:'laptimes'!G26),"")</f>
        <v>2.9352118055555557E-2</v>
      </c>
      <c r="H26" s="3">
        <f>IF(laptimes!H26&lt;&gt;"",SUM(laptimes!H$2:'laptimes'!H26),"")</f>
        <v>2.9618483796296294E-2</v>
      </c>
      <c r="I26" s="3">
        <f>IF(laptimes!I26&lt;&gt;"",SUM(laptimes!I$2:'laptimes'!I26),"")</f>
        <v>2.9246446759259258E-2</v>
      </c>
      <c r="J26" s="3">
        <f>IF(laptimes!J26&lt;&gt;"",SUM(laptimes!J$2:'laptimes'!J26),"")</f>
        <v>2.9769710648148148E-2</v>
      </c>
      <c r="K26" s="3">
        <f>IF(laptimes!K26&lt;&gt;"",SUM(laptimes!K$2:'laptimes'!K26),"")</f>
        <v>2.9715706018518515E-2</v>
      </c>
      <c r="L26" s="3">
        <f>IF(laptimes!L26&lt;&gt;"",SUM(laptimes!L$2:'laptimes'!L26),"")</f>
        <v>2.9752337962962967E-2</v>
      </c>
      <c r="M26" s="3">
        <f>IF(laptimes!M26&lt;&gt;"",SUM(laptimes!M$2:'laptimes'!M26),"")</f>
        <v>2.9762256944444444E-2</v>
      </c>
      <c r="N26" s="3" t="str">
        <f>IF(laptimes!N26&lt;&gt;"",SUM(laptimes!N$2:'laptimes'!N26),"")</f>
        <v/>
      </c>
      <c r="O26" s="3">
        <f>IF(laptimes!O26&lt;&gt;"",SUM(laptimes!O$2:'laptimes'!O26),"")</f>
        <v>2.9132361111111109E-2</v>
      </c>
      <c r="P26" s="3">
        <f>IF(laptimes!P26&lt;&gt;"",SUM(laptimes!P$2:'laptimes'!P26),"")</f>
        <v>2.8985451388888896E-2</v>
      </c>
      <c r="Q26" s="3">
        <f>IF(laptimes!Q26&lt;&gt;"",SUM(laptimes!Q$2:'laptimes'!Q26),"")</f>
        <v>2.9862002314814815E-2</v>
      </c>
      <c r="R26" s="3">
        <f>IF(laptimes!R26&lt;&gt;"",SUM(laptimes!R$2:'laptimes'!R26),"")</f>
        <v>3.0120115740740739E-2</v>
      </c>
      <c r="S26" s="3">
        <f>IF(laptimes!S26&lt;&gt;"",SUM(laptimes!S$2:'laptimes'!S26),"")</f>
        <v>2.9002939814814815E-2</v>
      </c>
      <c r="T26" s="3">
        <f>IF(laptimes!T26&lt;&gt;"",SUM(laptimes!T$2:'laptimes'!T26),"")</f>
        <v>3.0035833333333341E-2</v>
      </c>
      <c r="U26" s="3">
        <f>IF(laptimes!U26&lt;&gt;"",SUM(laptimes!U$2:'laptimes'!U26),"")</f>
        <v>2.974728009259258E-2</v>
      </c>
    </row>
    <row r="27" spans="1:21" x14ac:dyDescent="0.25">
      <c r="A27">
        <v>26</v>
      </c>
      <c r="B27" s="3">
        <f>IF(laptimes!B27&lt;&gt;"",SUM(laptimes!B$2:'laptimes'!B27),"")</f>
        <v>3.0751238425925927E-2</v>
      </c>
      <c r="C27" s="3">
        <f>IF(laptimes!C27&lt;&gt;"",SUM(laptimes!C$2:'laptimes'!C27),"")</f>
        <v>3.1581446759259252E-2</v>
      </c>
      <c r="D27" s="3">
        <f>IF(laptimes!D27&lt;&gt;"",SUM(laptimes!D$2:'laptimes'!D27),"")</f>
        <v>3.0222557870370374E-2</v>
      </c>
      <c r="E27" s="3">
        <f>IF(laptimes!E27&lt;&gt;"",SUM(laptimes!E$2:'laptimes'!E27),"")</f>
        <v>3.0861863425925926E-2</v>
      </c>
      <c r="F27" s="3">
        <f>IF(laptimes!F27&lt;&gt;"",SUM(laptimes!F$2:'laptimes'!F27),"")</f>
        <v>3.0813043981481471E-2</v>
      </c>
      <c r="G27" s="3">
        <f>IF(laptimes!G27&lt;&gt;"",SUM(laptimes!G$2:'laptimes'!G27),"")</f>
        <v>3.0490798611111113E-2</v>
      </c>
      <c r="H27" s="3">
        <f>IF(laptimes!H27&lt;&gt;"",SUM(laptimes!H$2:'laptimes'!H27),"")</f>
        <v>3.0778622685185181E-2</v>
      </c>
      <c r="I27" s="3">
        <f>IF(laptimes!I27&lt;&gt;"",SUM(laptimes!I$2:'laptimes'!I27),"")</f>
        <v>3.037315972222222E-2</v>
      </c>
      <c r="J27" s="3">
        <f>IF(laptimes!J27&lt;&gt;"",SUM(laptimes!J$2:'laptimes'!J27),"")</f>
        <v>3.0931956018518517E-2</v>
      </c>
      <c r="K27" s="3">
        <f>IF(laptimes!K27&lt;&gt;"",SUM(laptimes!K$2:'laptimes'!K27),"")</f>
        <v>3.0889502314814812E-2</v>
      </c>
      <c r="L27" s="3">
        <f>IF(laptimes!L27&lt;&gt;"",SUM(laptimes!L$2:'laptimes'!L27),"")</f>
        <v>3.0916724537037039E-2</v>
      </c>
      <c r="M27" s="3">
        <f>IF(laptimes!M27&lt;&gt;"",SUM(laptimes!M$2:'laptimes'!M27),"")</f>
        <v>3.1163923611111109E-2</v>
      </c>
      <c r="N27" s="3" t="str">
        <f>IF(laptimes!N27&lt;&gt;"",SUM(laptimes!N$2:'laptimes'!N27),"")</f>
        <v/>
      </c>
      <c r="O27" s="3">
        <f>IF(laptimes!O27&lt;&gt;"",SUM(laptimes!O$2:'laptimes'!O27),"")</f>
        <v>3.0266053240740737E-2</v>
      </c>
      <c r="P27" s="3">
        <f>IF(laptimes!P27&lt;&gt;"",SUM(laptimes!P$2:'laptimes'!P27),"")</f>
        <v>3.0106770833333341E-2</v>
      </c>
      <c r="Q27" s="3">
        <f>IF(laptimes!Q27&lt;&gt;"",SUM(laptimes!Q$2:'laptimes'!Q27),"")</f>
        <v>3.1020844907407408E-2</v>
      </c>
      <c r="R27" s="3">
        <f>IF(laptimes!R27&lt;&gt;"",SUM(laptimes!R$2:'laptimes'!R27),"")</f>
        <v>3.1293078703703701E-2</v>
      </c>
      <c r="S27" s="3">
        <f>IF(laptimes!S27&lt;&gt;"",SUM(laptimes!S$2:'laptimes'!S27),"")</f>
        <v>3.013023148148148E-2</v>
      </c>
      <c r="T27" s="3">
        <f>IF(laptimes!T27&lt;&gt;"",SUM(laptimes!T$2:'laptimes'!T27),"")</f>
        <v>3.1285833333333339E-2</v>
      </c>
      <c r="U27" s="3">
        <f>IF(laptimes!U27&lt;&gt;"",SUM(laptimes!U$2:'laptimes'!U27),"")</f>
        <v>3.092665509259258E-2</v>
      </c>
    </row>
    <row r="28" spans="1:21" x14ac:dyDescent="0.25">
      <c r="A28">
        <v>27</v>
      </c>
      <c r="B28" s="3">
        <f>IF(laptimes!B28&lt;&gt;"",SUM(laptimes!B$2:'laptimes'!B28),"")</f>
        <v>3.1913101851851852E-2</v>
      </c>
      <c r="C28" s="3">
        <f>IF(laptimes!C28&lt;&gt;"",SUM(laptimes!C$2:'laptimes'!C28),"")</f>
        <v>3.2732430555555546E-2</v>
      </c>
      <c r="D28" s="3">
        <f>IF(laptimes!D28&lt;&gt;"",SUM(laptimes!D$2:'laptimes'!D28),"")</f>
        <v>3.1350451388888895E-2</v>
      </c>
      <c r="E28" s="3">
        <f>IF(laptimes!E28&lt;&gt;"",SUM(laptimes!E$2:'laptimes'!E28),"")</f>
        <v>3.1993946759259262E-2</v>
      </c>
      <c r="F28" s="3">
        <f>IF(laptimes!F28&lt;&gt;"",SUM(laptimes!F$2:'laptimes'!F28),"")</f>
        <v>3.1968634259259249E-2</v>
      </c>
      <c r="G28" s="3">
        <f>IF(laptimes!G28&lt;&gt;"",SUM(laptimes!G$2:'laptimes'!G28),"")</f>
        <v>3.1630358796296297E-2</v>
      </c>
      <c r="H28" s="3">
        <f>IF(laptimes!H28&lt;&gt;"",SUM(laptimes!H$2:'laptimes'!H28),"")</f>
        <v>3.1934583333333329E-2</v>
      </c>
      <c r="I28" s="3">
        <f>IF(laptimes!I28&lt;&gt;"",SUM(laptimes!I$2:'laptimes'!I28),"")</f>
        <v>3.150099537037037E-2</v>
      </c>
      <c r="J28" s="3">
        <f>IF(laptimes!J28&lt;&gt;"",SUM(laptimes!J$2:'laptimes'!J28),"")</f>
        <v>3.2099548611111112E-2</v>
      </c>
      <c r="K28" s="3">
        <f>IF(laptimes!K28&lt;&gt;"",SUM(laptimes!K$2:'laptimes'!K28),"")</f>
        <v>3.2049004629629625E-2</v>
      </c>
      <c r="L28" s="3">
        <f>IF(laptimes!L28&lt;&gt;"",SUM(laptimes!L$2:'laptimes'!L28),"")</f>
        <v>3.2072569444444449E-2</v>
      </c>
      <c r="M28" s="3">
        <f>IF(laptimes!M28&lt;&gt;"",SUM(laptimes!M$2:'laptimes'!M28),"")</f>
        <v>3.2297893518518514E-2</v>
      </c>
      <c r="N28" s="3" t="str">
        <f>IF(laptimes!N28&lt;&gt;"",SUM(laptimes!N$2:'laptimes'!N28),"")</f>
        <v/>
      </c>
      <c r="O28" s="3">
        <f>IF(laptimes!O28&lt;&gt;"",SUM(laptimes!O$2:'laptimes'!O28),"")</f>
        <v>3.1398877314814812E-2</v>
      </c>
      <c r="P28" s="3">
        <f>IF(laptimes!P28&lt;&gt;"",SUM(laptimes!P$2:'laptimes'!P28),"")</f>
        <v>3.1230752314814824E-2</v>
      </c>
      <c r="Q28" s="3">
        <f>IF(laptimes!Q28&lt;&gt;"",SUM(laptimes!Q$2:'laptimes'!Q28),"")</f>
        <v>3.2179305555555558E-2</v>
      </c>
      <c r="R28" s="3">
        <f>IF(laptimes!R28&lt;&gt;"",SUM(laptimes!R$2:'laptimes'!R28),"")</f>
        <v>3.2452812499999997E-2</v>
      </c>
      <c r="S28" s="3">
        <f>IF(laptimes!S28&lt;&gt;"",SUM(laptimes!S$2:'laptimes'!S28),"")</f>
        <v>3.1259398148148147E-2</v>
      </c>
      <c r="T28" s="3">
        <f>IF(laptimes!T28&lt;&gt;"",SUM(laptimes!T$2:'laptimes'!T28),"")</f>
        <v>3.2800682870370378E-2</v>
      </c>
      <c r="U28" s="3">
        <f>IF(laptimes!U28&lt;&gt;"",SUM(laptimes!U$2:'laptimes'!U28),"")</f>
        <v>3.210915509259258E-2</v>
      </c>
    </row>
    <row r="29" spans="1:21" x14ac:dyDescent="0.25">
      <c r="A29">
        <v>28</v>
      </c>
      <c r="B29" s="3">
        <f>IF(laptimes!B29&lt;&gt;"",SUM(laptimes!B$2:'laptimes'!B29),"")</f>
        <v>3.3069733796296297E-2</v>
      </c>
      <c r="C29" s="3">
        <f>IF(laptimes!C29&lt;&gt;"",SUM(laptimes!C$2:'laptimes'!C29),"")</f>
        <v>3.3883090277777771E-2</v>
      </c>
      <c r="D29" s="3">
        <f>IF(laptimes!D29&lt;&gt;"",SUM(laptimes!D$2:'laptimes'!D29),"")</f>
        <v>3.2483032407407415E-2</v>
      </c>
      <c r="E29" s="3">
        <f>IF(laptimes!E29&lt;&gt;"",SUM(laptimes!E$2:'laptimes'!E29),"")</f>
        <v>3.3130011574074074E-2</v>
      </c>
      <c r="F29" s="3">
        <f>IF(laptimes!F29&lt;&gt;"",SUM(laptimes!F$2:'laptimes'!F29),"")</f>
        <v>3.3134490740740728E-2</v>
      </c>
      <c r="G29" s="3">
        <f>IF(laptimes!G29&lt;&gt;"",SUM(laptimes!G$2:'laptimes'!G29),"")</f>
        <v>3.2774502314814817E-2</v>
      </c>
      <c r="H29" s="3">
        <f>IF(laptimes!H29&lt;&gt;"",SUM(laptimes!H$2:'laptimes'!H29),"")</f>
        <v>3.3085763888888883E-2</v>
      </c>
      <c r="I29" s="3">
        <f>IF(laptimes!I29&lt;&gt;"",SUM(laptimes!I$2:'laptimes'!I29),"")</f>
        <v>3.2625208333333336E-2</v>
      </c>
      <c r="J29" s="3">
        <f>IF(laptimes!J29&lt;&gt;"",SUM(laptimes!J$2:'laptimes'!J29),"")</f>
        <v>3.3253067129629631E-2</v>
      </c>
      <c r="K29" s="3">
        <f>IF(laptimes!K29&lt;&gt;"",SUM(laptimes!K$2:'laptimes'!K29),"")</f>
        <v>3.3211238425925924E-2</v>
      </c>
      <c r="L29" s="3">
        <f>IF(laptimes!L29&lt;&gt;"",SUM(laptimes!L$2:'laptimes'!L29),"")</f>
        <v>3.3226562500000001E-2</v>
      </c>
      <c r="M29" s="3">
        <f>IF(laptimes!M29&lt;&gt;"",SUM(laptimes!M$2:'laptimes'!M29),"")</f>
        <v>3.343723379629629E-2</v>
      </c>
      <c r="N29" s="3" t="str">
        <f>IF(laptimes!N29&lt;&gt;"",SUM(laptimes!N$2:'laptimes'!N29),"")</f>
        <v/>
      </c>
      <c r="O29" s="3">
        <f>IF(laptimes!O29&lt;&gt;"",SUM(laptimes!O$2:'laptimes'!O29),"")</f>
        <v>3.2532974537037032E-2</v>
      </c>
      <c r="P29" s="3">
        <f>IF(laptimes!P29&lt;&gt;"",SUM(laptimes!P$2:'laptimes'!P29),"")</f>
        <v>3.2351377314814828E-2</v>
      </c>
      <c r="Q29" s="3">
        <f>IF(laptimes!Q29&lt;&gt;"",SUM(laptimes!Q$2:'laptimes'!Q29),"")</f>
        <v>3.3338877314814816E-2</v>
      </c>
      <c r="R29" s="3">
        <f>IF(laptimes!R29&lt;&gt;"",SUM(laptimes!R$2:'laptimes'!R29),"")</f>
        <v>3.3629629629629627E-2</v>
      </c>
      <c r="S29" s="3">
        <f>IF(laptimes!S29&lt;&gt;"",SUM(laptimes!S$2:'laptimes'!S29),"")</f>
        <v>3.2387418981481481E-2</v>
      </c>
      <c r="T29" s="3">
        <f>IF(laptimes!T29&lt;&gt;"",SUM(laptimes!T$2:'laptimes'!T29),"")</f>
        <v>3.3955451388888898E-2</v>
      </c>
      <c r="U29" s="3">
        <f>IF(laptimes!U29&lt;&gt;"",SUM(laptimes!U$2:'laptimes'!U29),"")</f>
        <v>3.3286701388888874E-2</v>
      </c>
    </row>
    <row r="30" spans="1:21" x14ac:dyDescent="0.25">
      <c r="A30">
        <v>29</v>
      </c>
      <c r="B30" s="3">
        <f>IF(laptimes!B30&lt;&gt;"",SUM(laptimes!B$2:'laptimes'!B30),"")</f>
        <v>3.4217245370370374E-2</v>
      </c>
      <c r="C30" s="3">
        <f>IF(laptimes!C30&lt;&gt;"",SUM(laptimes!C$2:'laptimes'!C30),"")</f>
        <v>3.5037870370370365E-2</v>
      </c>
      <c r="D30" s="3">
        <f>IF(laptimes!D30&lt;&gt;"",SUM(laptimes!D$2:'laptimes'!D30),"")</f>
        <v>3.3618541666666675E-2</v>
      </c>
      <c r="E30" s="3">
        <f>IF(laptimes!E30&lt;&gt;"",SUM(laptimes!E$2:'laptimes'!E30),"")</f>
        <v>3.4273483796296293E-2</v>
      </c>
      <c r="F30" s="3">
        <f>IF(laptimes!F30&lt;&gt;"",SUM(laptimes!F$2:'laptimes'!F30),"")</f>
        <v>3.4302615740740727E-2</v>
      </c>
      <c r="G30" s="3">
        <f>IF(laptimes!G30&lt;&gt;"",SUM(laptimes!G$2:'laptimes'!G30),"")</f>
        <v>3.3915787037037036E-2</v>
      </c>
      <c r="H30" s="3">
        <f>IF(laptimes!H30&lt;&gt;"",SUM(laptimes!H$2:'laptimes'!H30),"")</f>
        <v>3.4229594907407401E-2</v>
      </c>
      <c r="I30" s="3">
        <f>IF(laptimes!I30&lt;&gt;"",SUM(laptimes!I$2:'laptimes'!I30),"")</f>
        <v>3.3749085648148151E-2</v>
      </c>
      <c r="J30" s="3">
        <f>IF(laptimes!J30&lt;&gt;"",SUM(laptimes!J$2:'laptimes'!J30),"")</f>
        <v>3.4401099537037037E-2</v>
      </c>
      <c r="K30" s="3">
        <f>IF(laptimes!K30&lt;&gt;"",SUM(laptimes!K$2:'laptimes'!K30),"")</f>
        <v>3.4371145833333332E-2</v>
      </c>
      <c r="L30" s="3">
        <f>IF(laptimes!L30&lt;&gt;"",SUM(laptimes!L$2:'laptimes'!L30),"")</f>
        <v>3.4378449074074072E-2</v>
      </c>
      <c r="M30" s="3">
        <f>IF(laptimes!M30&lt;&gt;"",SUM(laptimes!M$2:'laptimes'!M30),"")</f>
        <v>3.4577349537037033E-2</v>
      </c>
      <c r="N30" s="3" t="str">
        <f>IF(laptimes!N30&lt;&gt;"",SUM(laptimes!N$2:'laptimes'!N30),"")</f>
        <v/>
      </c>
      <c r="O30" s="3">
        <f>IF(laptimes!O30&lt;&gt;"",SUM(laptimes!O$2:'laptimes'!O30),"")</f>
        <v>3.3667395833333329E-2</v>
      </c>
      <c r="P30" s="3">
        <f>IF(laptimes!P30&lt;&gt;"",SUM(laptimes!P$2:'laptimes'!P30),"")</f>
        <v>3.3479976851851861E-2</v>
      </c>
      <c r="Q30" s="3">
        <f>IF(laptimes!Q30&lt;&gt;"",SUM(laptimes!Q$2:'laptimes'!Q30),"")</f>
        <v>3.4497233796296295E-2</v>
      </c>
      <c r="R30" s="3">
        <f>IF(laptimes!R30&lt;&gt;"",SUM(laptimes!R$2:'laptimes'!R30),"")</f>
        <v>3.4787175925925923E-2</v>
      </c>
      <c r="S30" s="3">
        <f>IF(laptimes!S30&lt;&gt;"",SUM(laptimes!S$2:'laptimes'!S30),"")</f>
        <v>3.3517129629629626E-2</v>
      </c>
      <c r="T30" s="3">
        <f>IF(laptimes!T30&lt;&gt;"",SUM(laptimes!T$2:'laptimes'!T30),"")</f>
        <v>3.5118379629629638E-2</v>
      </c>
      <c r="U30" s="3">
        <f>IF(laptimes!U30&lt;&gt;"",SUM(laptimes!U$2:'laptimes'!U30),"")</f>
        <v>3.4461145833333318E-2</v>
      </c>
    </row>
    <row r="31" spans="1:21" x14ac:dyDescent="0.25">
      <c r="A31">
        <v>30</v>
      </c>
      <c r="B31" s="3">
        <f>IF(laptimes!B31&lt;&gt;"",SUM(laptimes!B$2:'laptimes'!B31),"")</f>
        <v>3.5361944444444446E-2</v>
      </c>
      <c r="C31" s="3">
        <f>IF(laptimes!C31&lt;&gt;"",SUM(laptimes!C$2:'laptimes'!C31),"")</f>
        <v>3.6190590277777775E-2</v>
      </c>
      <c r="D31" s="3">
        <f>IF(laptimes!D31&lt;&gt;"",SUM(laptimes!D$2:'laptimes'!D31),"")</f>
        <v>3.4745370370370378E-2</v>
      </c>
      <c r="E31" s="3">
        <f>IF(laptimes!E31&lt;&gt;"",SUM(laptimes!E$2:'laptimes'!E31),"")</f>
        <v>3.5418310185185181E-2</v>
      </c>
      <c r="F31" s="3">
        <f>IF(laptimes!F31&lt;&gt;"",SUM(laptimes!F$2:'laptimes'!F31),"")</f>
        <v>3.546239583333332E-2</v>
      </c>
      <c r="G31" s="3">
        <f>IF(laptimes!G31&lt;&gt;"",SUM(laptimes!G$2:'laptimes'!G31),"")</f>
        <v>3.5061238425925928E-2</v>
      </c>
      <c r="H31" s="3">
        <f>IF(laptimes!H31&lt;&gt;"",SUM(laptimes!H$2:'laptimes'!H31),"")</f>
        <v>3.5376157407407405E-2</v>
      </c>
      <c r="I31" s="3">
        <f>IF(laptimes!I31&lt;&gt;"",SUM(laptimes!I$2:'laptimes'!I31),"")</f>
        <v>3.4874502314814815E-2</v>
      </c>
      <c r="J31" s="3">
        <f>IF(laptimes!J31&lt;&gt;"",SUM(laptimes!J$2:'laptimes'!J31),"")</f>
        <v>3.5555914351851854E-2</v>
      </c>
      <c r="K31" s="3">
        <f>IF(laptimes!K31&lt;&gt;"",SUM(laptimes!K$2:'laptimes'!K31),"")</f>
        <v>3.5548912037037035E-2</v>
      </c>
      <c r="L31" s="3">
        <f>IF(laptimes!L31&lt;&gt;"",SUM(laptimes!L$2:'laptimes'!L31),"")</f>
        <v>3.5526990740740741E-2</v>
      </c>
      <c r="M31" s="3">
        <f>IF(laptimes!M31&lt;&gt;"",SUM(laptimes!M$2:'laptimes'!M31),"")</f>
        <v>3.5768784722222217E-2</v>
      </c>
      <c r="N31" s="3" t="str">
        <f>IF(laptimes!N31&lt;&gt;"",SUM(laptimes!N$2:'laptimes'!N31),"")</f>
        <v/>
      </c>
      <c r="O31" s="3">
        <f>IF(laptimes!O31&lt;&gt;"",SUM(laptimes!O$2:'laptimes'!O31),"")</f>
        <v>3.4803229166666665E-2</v>
      </c>
      <c r="P31" s="3">
        <f>IF(laptimes!P31&lt;&gt;"",SUM(laptimes!P$2:'laptimes'!P31),"")</f>
        <v>3.4606678240740749E-2</v>
      </c>
      <c r="Q31" s="3">
        <f>IF(laptimes!Q31&lt;&gt;"",SUM(laptimes!Q$2:'laptimes'!Q31),"")</f>
        <v>3.5662314814814813E-2</v>
      </c>
      <c r="R31" s="3">
        <f>IF(laptimes!R31&lt;&gt;"",SUM(laptimes!R$2:'laptimes'!R31),"")</f>
        <v>3.5964178240740739E-2</v>
      </c>
      <c r="S31" s="3">
        <f>IF(laptimes!S31&lt;&gt;"",SUM(laptimes!S$2:'laptimes'!S31),"")</f>
        <v>3.4646006944444439E-2</v>
      </c>
      <c r="T31" s="3">
        <f>IF(laptimes!T31&lt;&gt;"",SUM(laptimes!T$2:'laptimes'!T31),"")</f>
        <v>3.6283900462962974E-2</v>
      </c>
      <c r="U31" s="3">
        <f>IF(laptimes!U31&lt;&gt;"",SUM(laptimes!U$2:'laptimes'!U31),"")</f>
        <v>3.5694618055555537E-2</v>
      </c>
    </row>
    <row r="32" spans="1:21" x14ac:dyDescent="0.25">
      <c r="A32">
        <v>31</v>
      </c>
      <c r="B32" s="3">
        <f>IF(laptimes!B32&lt;&gt;"",SUM(laptimes!B$2:'laptimes'!B32),"")</f>
        <v>3.650795138888889E-2</v>
      </c>
      <c r="C32" s="3">
        <f>IF(laptimes!C32&lt;&gt;"",SUM(laptimes!C$2:'laptimes'!C32),"")</f>
        <v>3.7372199074074068E-2</v>
      </c>
      <c r="D32" s="3">
        <f>IF(laptimes!D32&lt;&gt;"",SUM(laptimes!D$2:'laptimes'!D32),"")</f>
        <v>3.5875162037037042E-2</v>
      </c>
      <c r="E32" s="3">
        <f>IF(laptimes!E32&lt;&gt;"",SUM(laptimes!E$2:'laptimes'!E32),"")</f>
        <v>3.6561817129629623E-2</v>
      </c>
      <c r="F32" s="3">
        <f>IF(laptimes!F32&lt;&gt;"",SUM(laptimes!F$2:'laptimes'!F32),"")</f>
        <v>3.661935185185184E-2</v>
      </c>
      <c r="G32" s="3">
        <f>IF(laptimes!G32&lt;&gt;"",SUM(laptimes!G$2:'laptimes'!G32),"")</f>
        <v>3.6206724537037042E-2</v>
      </c>
      <c r="H32" s="3">
        <f>IF(laptimes!H32&lt;&gt;"",SUM(laptimes!H$2:'laptimes'!H32),"")</f>
        <v>3.6524618055555555E-2</v>
      </c>
      <c r="I32" s="3">
        <f>IF(laptimes!I32&lt;&gt;"",SUM(laptimes!I$2:'laptimes'!I32),"")</f>
        <v>3.6002881944444447E-2</v>
      </c>
      <c r="J32" s="3">
        <f>IF(laptimes!J32&lt;&gt;"",SUM(laptimes!J$2:'laptimes'!J32),"")</f>
        <v>3.6711111111111111E-2</v>
      </c>
      <c r="K32" s="3">
        <f>IF(laptimes!K32&lt;&gt;"",SUM(laptimes!K$2:'laptimes'!K32),"")</f>
        <v>3.6718657407407408E-2</v>
      </c>
      <c r="L32" s="3">
        <f>IF(laptimes!L32&lt;&gt;"",SUM(laptimes!L$2:'laptimes'!L32),"")</f>
        <v>3.6677442129629631E-2</v>
      </c>
      <c r="M32" s="3">
        <f>IF(laptimes!M32&lt;&gt;"",SUM(laptimes!M$2:'laptimes'!M32),"")</f>
        <v>3.7364317129629628E-2</v>
      </c>
      <c r="N32" s="3" t="str">
        <f>IF(laptimes!N32&lt;&gt;"",SUM(laptimes!N$2:'laptimes'!N32),"")</f>
        <v/>
      </c>
      <c r="O32" s="3">
        <f>IF(laptimes!O32&lt;&gt;"",SUM(laptimes!O$2:'laptimes'!O32),"")</f>
        <v>3.5944398148148149E-2</v>
      </c>
      <c r="P32" s="3">
        <f>IF(laptimes!P32&lt;&gt;"",SUM(laptimes!P$2:'laptimes'!P32),"")</f>
        <v>3.5734872685185194E-2</v>
      </c>
      <c r="Q32" s="3">
        <f>IF(laptimes!Q32&lt;&gt;"",SUM(laptimes!Q$2:'laptimes'!Q32),"")</f>
        <v>3.6824849537037033E-2</v>
      </c>
      <c r="R32" s="3">
        <f>IF(laptimes!R32&lt;&gt;"",SUM(laptimes!R$2:'laptimes'!R32),"")</f>
        <v>3.7139224537037038E-2</v>
      </c>
      <c r="S32" s="3">
        <f>IF(laptimes!S32&lt;&gt;"",SUM(laptimes!S$2:'laptimes'!S32),"")</f>
        <v>3.5777696759259257E-2</v>
      </c>
      <c r="T32" s="3">
        <f>IF(laptimes!T32&lt;&gt;"",SUM(laptimes!T$2:'laptimes'!T32),"")</f>
        <v>3.7453738425925941E-2</v>
      </c>
      <c r="U32" s="3">
        <f>IF(laptimes!U32&lt;&gt;"",SUM(laptimes!U$2:'laptimes'!U32),"")</f>
        <v>3.7097581018518497E-2</v>
      </c>
    </row>
    <row r="33" spans="1:21" x14ac:dyDescent="0.25">
      <c r="A33">
        <v>32</v>
      </c>
      <c r="B33" s="3">
        <f>IF(laptimes!B33&lt;&gt;"",SUM(laptimes!B$2:'laptimes'!B33),"")</f>
        <v>3.7657557870370374E-2</v>
      </c>
      <c r="C33" s="3">
        <f>IF(laptimes!C33&lt;&gt;"",SUM(laptimes!C$2:'laptimes'!C33),"")</f>
        <v>3.853438657407407E-2</v>
      </c>
      <c r="D33" s="3">
        <f>IF(laptimes!D33&lt;&gt;"",SUM(laptimes!D$2:'laptimes'!D33),"")</f>
        <v>3.7001319444444451E-2</v>
      </c>
      <c r="E33" s="3">
        <f>IF(laptimes!E33&lt;&gt;"",SUM(laptimes!E$2:'laptimes'!E33),"")</f>
        <v>3.7705104166666663E-2</v>
      </c>
      <c r="F33" s="3">
        <f>IF(laptimes!F33&lt;&gt;"",SUM(laptimes!F$2:'laptimes'!F33),"")</f>
        <v>3.7780474537037027E-2</v>
      </c>
      <c r="G33" s="3">
        <f>IF(laptimes!G33&lt;&gt;"",SUM(laptimes!G$2:'laptimes'!G33),"")</f>
        <v>3.7352233796296298E-2</v>
      </c>
      <c r="H33" s="3">
        <f>IF(laptimes!H33&lt;&gt;"",SUM(laptimes!H$2:'laptimes'!H33),"")</f>
        <v>3.7672407407407404E-2</v>
      </c>
      <c r="I33" s="3">
        <f>IF(laptimes!I33&lt;&gt;"",SUM(laptimes!I$2:'laptimes'!I33),"")</f>
        <v>3.713217592592593E-2</v>
      </c>
      <c r="J33" s="3">
        <f>IF(laptimes!J33&lt;&gt;"",SUM(laptimes!J$2:'laptimes'!J33),"")</f>
        <v>3.7863877314814817E-2</v>
      </c>
      <c r="K33" s="3">
        <f>IF(laptimes!K33&lt;&gt;"",SUM(laptimes!K$2:'laptimes'!K33),"")</f>
        <v>3.7891840277777776E-2</v>
      </c>
      <c r="L33" s="3">
        <f>IF(laptimes!L33&lt;&gt;"",SUM(laptimes!L$2:'laptimes'!L33),"")</f>
        <v>3.7831898148148149E-2</v>
      </c>
      <c r="M33" s="3">
        <f>IF(laptimes!M33&lt;&gt;"",SUM(laptimes!M$2:'laptimes'!M33),"")</f>
        <v>3.8501412037037032E-2</v>
      </c>
      <c r="N33" s="3" t="str">
        <f>IF(laptimes!N33&lt;&gt;"",SUM(laptimes!N$2:'laptimes'!N33),"")</f>
        <v/>
      </c>
      <c r="O33" s="3">
        <f>IF(laptimes!O33&lt;&gt;"",SUM(laptimes!O$2:'laptimes'!O33),"")</f>
        <v>3.7086666666666671E-2</v>
      </c>
      <c r="P33" s="3">
        <f>IF(laptimes!P33&lt;&gt;"",SUM(laptimes!P$2:'laptimes'!P33),"")</f>
        <v>3.6862314814814827E-2</v>
      </c>
      <c r="Q33" s="3">
        <f>IF(laptimes!Q33&lt;&gt;"",SUM(laptimes!Q$2:'laptimes'!Q33),"")</f>
        <v>3.8002777777777774E-2</v>
      </c>
      <c r="R33" s="3">
        <f>IF(laptimes!R33&lt;&gt;"",SUM(laptimes!R$2:'laptimes'!R33),"")</f>
        <v>3.8299131944444446E-2</v>
      </c>
      <c r="S33" s="3">
        <f>IF(laptimes!S33&lt;&gt;"",SUM(laptimes!S$2:'laptimes'!S33),"")</f>
        <v>3.6909687499999996E-2</v>
      </c>
      <c r="T33" s="3">
        <f>IF(laptimes!T33&lt;&gt;"",SUM(laptimes!T$2:'laptimes'!T33),"")</f>
        <v>3.8624305555555571E-2</v>
      </c>
      <c r="U33" s="3">
        <f>IF(laptimes!U33&lt;&gt;"",SUM(laptimes!U$2:'laptimes'!U33),"")</f>
        <v>3.8232395833333314E-2</v>
      </c>
    </row>
    <row r="34" spans="1:21" x14ac:dyDescent="0.25">
      <c r="A34">
        <v>33</v>
      </c>
      <c r="B34" s="3">
        <f>IF(laptimes!B34&lt;&gt;"",SUM(laptimes!B$2:'laptimes'!B34),"")</f>
        <v>3.8805844907407412E-2</v>
      </c>
      <c r="C34" s="3">
        <f>IF(laptimes!C34&lt;&gt;"",SUM(laptimes!C$2:'laptimes'!C34),"")</f>
        <v>3.969042824074074E-2</v>
      </c>
      <c r="D34" s="3">
        <f>IF(laptimes!D34&lt;&gt;"",SUM(laptimes!D$2:'laptimes'!D34),"")</f>
        <v>3.8128819444444448E-2</v>
      </c>
      <c r="E34" s="3">
        <f>IF(laptimes!E34&lt;&gt;"",SUM(laptimes!E$2:'laptimes'!E34),"")</f>
        <v>3.8848761574074069E-2</v>
      </c>
      <c r="F34" s="3">
        <f>IF(laptimes!F34&lt;&gt;"",SUM(laptimes!F$2:'laptimes'!F34),"")</f>
        <v>3.8940405092592584E-2</v>
      </c>
      <c r="G34" s="3">
        <f>IF(laptimes!G34&lt;&gt;"",SUM(laptimes!G$2:'laptimes'!G34),"")</f>
        <v>3.8495185185185188E-2</v>
      </c>
      <c r="H34" s="3">
        <f>IF(laptimes!H34&lt;&gt;"",SUM(laptimes!H$2:'laptimes'!H34),"")</f>
        <v>3.8821909722222221E-2</v>
      </c>
      <c r="I34" s="3">
        <f>IF(laptimes!I34&lt;&gt;"",SUM(laptimes!I$2:'laptimes'!I34),"")</f>
        <v>3.8264733796296302E-2</v>
      </c>
      <c r="J34" s="3">
        <f>IF(laptimes!J34&lt;&gt;"",SUM(laptimes!J$2:'laptimes'!J34),"")</f>
        <v>3.9013032407407409E-2</v>
      </c>
      <c r="K34" s="3">
        <f>IF(laptimes!K34&lt;&gt;"",SUM(laptimes!K$2:'laptimes'!K34),"")</f>
        <v>3.9107685185185183E-2</v>
      </c>
      <c r="L34" s="3">
        <f>IF(laptimes!L34&lt;&gt;"",SUM(laptimes!L$2:'laptimes'!L34),"")</f>
        <v>3.8985486111111113E-2</v>
      </c>
      <c r="M34" s="3">
        <f>IF(laptimes!M34&lt;&gt;"",SUM(laptimes!M$2:'laptimes'!M34),"")</f>
        <v>3.9646388888888884E-2</v>
      </c>
      <c r="N34" s="3" t="str">
        <f>IF(laptimes!N34&lt;&gt;"",SUM(laptimes!N$2:'laptimes'!N34),"")</f>
        <v/>
      </c>
      <c r="O34" s="3">
        <f>IF(laptimes!O34&lt;&gt;"",SUM(laptimes!O$2:'laptimes'!O34),"")</f>
        <v>3.822530092592593E-2</v>
      </c>
      <c r="P34" s="3">
        <f>IF(laptimes!P34&lt;&gt;"",SUM(laptimes!P$2:'laptimes'!P34),"")</f>
        <v>3.7987083333333345E-2</v>
      </c>
      <c r="Q34" s="3">
        <f>IF(laptimes!Q34&lt;&gt;"",SUM(laptimes!Q$2:'laptimes'!Q34),"")</f>
        <v>3.916943287037037E-2</v>
      </c>
      <c r="R34" s="3">
        <f>IF(laptimes!R34&lt;&gt;"",SUM(laptimes!R$2:'laptimes'!R34),"")</f>
        <v>3.9458182870370374E-2</v>
      </c>
      <c r="S34" s="3">
        <f>IF(laptimes!S34&lt;&gt;"",SUM(laptimes!S$2:'laptimes'!S34),"")</f>
        <v>3.804534722222222E-2</v>
      </c>
      <c r="T34" s="3">
        <f>IF(laptimes!T34&lt;&gt;"",SUM(laptimes!T$2:'laptimes'!T34),"")</f>
        <v>3.978540509259261E-2</v>
      </c>
      <c r="U34" s="3">
        <f>IF(laptimes!U34&lt;&gt;"",SUM(laptimes!U$2:'laptimes'!U34),"")</f>
        <v>3.9378148148148127E-2</v>
      </c>
    </row>
    <row r="35" spans="1:21" x14ac:dyDescent="0.25">
      <c r="A35">
        <v>34</v>
      </c>
      <c r="B35" s="3">
        <f>IF(laptimes!B35&lt;&gt;"",SUM(laptimes!B$2:'laptimes'!B35),"")</f>
        <v>3.9952766203703707E-2</v>
      </c>
      <c r="C35" s="3">
        <f>IF(laptimes!C35&lt;&gt;"",SUM(laptimes!C$2:'laptimes'!C35),"")</f>
        <v>4.0900509259259261E-2</v>
      </c>
      <c r="D35" s="3">
        <f>IF(laptimes!D35&lt;&gt;"",SUM(laptimes!D$2:'laptimes'!D35),"")</f>
        <v>3.9257789351851854E-2</v>
      </c>
      <c r="E35" s="3">
        <f>IF(laptimes!E35&lt;&gt;"",SUM(laptimes!E$2:'laptimes'!E35),"")</f>
        <v>3.9992928240740737E-2</v>
      </c>
      <c r="F35" s="3">
        <f>IF(laptimes!F35&lt;&gt;"",SUM(laptimes!F$2:'laptimes'!F35),"")</f>
        <v>4.0100555555555549E-2</v>
      </c>
      <c r="G35" s="3">
        <f>IF(laptimes!G35&lt;&gt;"",SUM(laptimes!G$2:'laptimes'!G35),"")</f>
        <v>3.9638564814814814E-2</v>
      </c>
      <c r="H35" s="3">
        <f>IF(laptimes!H35&lt;&gt;"",SUM(laptimes!H$2:'laptimes'!H35),"")</f>
        <v>3.9969710648148145E-2</v>
      </c>
      <c r="I35" s="3">
        <f>IF(laptimes!I35&lt;&gt;"",SUM(laptimes!I$2:'laptimes'!I35),"")</f>
        <v>3.9396886574074079E-2</v>
      </c>
      <c r="J35" s="3">
        <f>IF(laptimes!J35&lt;&gt;"",SUM(laptimes!J$2:'laptimes'!J35),"")</f>
        <v>4.0159722222222222E-2</v>
      </c>
      <c r="K35" s="3">
        <f>IF(laptimes!K35&lt;&gt;"",SUM(laptimes!K$2:'laptimes'!K35),"")</f>
        <v>4.0456724537037032E-2</v>
      </c>
      <c r="L35" s="3">
        <f>IF(laptimes!L35&lt;&gt;"",SUM(laptimes!L$2:'laptimes'!L35),"")</f>
        <v>4.0133680555555558E-2</v>
      </c>
      <c r="M35" s="3">
        <f>IF(laptimes!M35&lt;&gt;"",SUM(laptimes!M$2:'laptimes'!M35),"")</f>
        <v>4.0792361111111106E-2</v>
      </c>
      <c r="N35" s="3" t="str">
        <f>IF(laptimes!N35&lt;&gt;"",SUM(laptimes!N$2:'laptimes'!N35),"")</f>
        <v/>
      </c>
      <c r="O35" s="3">
        <f>IF(laptimes!O35&lt;&gt;"",SUM(laptimes!O$2:'laptimes'!O35),"")</f>
        <v>3.9416076388888895E-2</v>
      </c>
      <c r="P35" s="3">
        <f>IF(laptimes!P35&lt;&gt;"",SUM(laptimes!P$2:'laptimes'!P35),"")</f>
        <v>3.9105659722222234E-2</v>
      </c>
      <c r="Q35" s="3">
        <f>IF(laptimes!Q35&lt;&gt;"",SUM(laptimes!Q$2:'laptimes'!Q35),"")</f>
        <v>4.0348333333333333E-2</v>
      </c>
      <c r="R35" s="3">
        <f>IF(laptimes!R35&lt;&gt;"",SUM(laptimes!R$2:'laptimes'!R35),"")</f>
        <v>4.0616053240740746E-2</v>
      </c>
      <c r="S35" s="3">
        <f>IF(laptimes!S35&lt;&gt;"",SUM(laptimes!S$2:'laptimes'!S35),"")</f>
        <v>3.9177187499999995E-2</v>
      </c>
      <c r="T35" s="3">
        <f>IF(laptimes!T35&lt;&gt;"",SUM(laptimes!T$2:'laptimes'!T35),"")</f>
        <v>4.0948460648148166E-2</v>
      </c>
      <c r="U35" s="3">
        <f>IF(laptimes!U35&lt;&gt;"",SUM(laptimes!U$2:'laptimes'!U35),"")</f>
        <v>4.0516006944444426E-2</v>
      </c>
    </row>
    <row r="36" spans="1:21" x14ac:dyDescent="0.25">
      <c r="A36">
        <v>35</v>
      </c>
      <c r="B36" s="3">
        <f>IF(laptimes!B36&lt;&gt;"",SUM(laptimes!B$2:'laptimes'!B36),"")</f>
        <v>4.109666666666667E-2</v>
      </c>
      <c r="C36" s="3">
        <f>IF(laptimes!C36&lt;&gt;"",SUM(laptimes!C$2:'laptimes'!C36),"")</f>
        <v>4.2291875E-2</v>
      </c>
      <c r="D36" s="3">
        <f>IF(laptimes!D36&lt;&gt;"",SUM(laptimes!D$2:'laptimes'!D36),"")</f>
        <v>4.0442291666666672E-2</v>
      </c>
      <c r="E36" s="3">
        <f>IF(laptimes!E36&lt;&gt;"",SUM(laptimes!E$2:'laptimes'!E36),"")</f>
        <v>4.1135428240740735E-2</v>
      </c>
      <c r="F36" s="3">
        <f>IF(laptimes!F36&lt;&gt;"",SUM(laptimes!F$2:'laptimes'!F36),"")</f>
        <v>4.1318148148148139E-2</v>
      </c>
      <c r="G36" s="3">
        <f>IF(laptimes!G36&lt;&gt;"",SUM(laptimes!G$2:'laptimes'!G36),"")</f>
        <v>4.078341435185185E-2</v>
      </c>
      <c r="H36" s="3">
        <f>IF(laptimes!H36&lt;&gt;"",SUM(laptimes!H$2:'laptimes'!H36),"")</f>
        <v>4.1112719907407405E-2</v>
      </c>
      <c r="I36" s="3">
        <f>IF(laptimes!I36&lt;&gt;"",SUM(laptimes!I$2:'laptimes'!I36),"")</f>
        <v>4.0528113425925931E-2</v>
      </c>
      <c r="J36" s="3">
        <f>IF(laptimes!J36&lt;&gt;"",SUM(laptimes!J$2:'laptimes'!J36),"")</f>
        <v>4.1307118055555557E-2</v>
      </c>
      <c r="K36" s="3">
        <f>IF(laptimes!K36&lt;&gt;"",SUM(laptimes!K$2:'laptimes'!K36),"")</f>
        <v>4.1584861111111107E-2</v>
      </c>
      <c r="L36" s="3">
        <f>IF(laptimes!L36&lt;&gt;"",SUM(laptimes!L$2:'laptimes'!L36),"")</f>
        <v>4.1285648148148148E-2</v>
      </c>
      <c r="M36" s="3">
        <f>IF(laptimes!M36&lt;&gt;"",SUM(laptimes!M$2:'laptimes'!M36),"")</f>
        <v>4.1932511574074072E-2</v>
      </c>
      <c r="N36" s="3" t="str">
        <f>IF(laptimes!N36&lt;&gt;"",SUM(laptimes!N$2:'laptimes'!N36),"")</f>
        <v/>
      </c>
      <c r="O36" s="3">
        <f>IF(laptimes!O36&lt;&gt;"",SUM(laptimes!O$2:'laptimes'!O36),"")</f>
        <v>4.0748310185185189E-2</v>
      </c>
      <c r="P36" s="3">
        <f>IF(laptimes!P36&lt;&gt;"",SUM(laptimes!P$2:'laptimes'!P36),"")</f>
        <v>4.023968750000001E-2</v>
      </c>
      <c r="Q36" s="3">
        <f>IF(laptimes!Q36&lt;&gt;"",SUM(laptimes!Q$2:'laptimes'!Q36),"")</f>
        <v>4.1511701388888891E-2</v>
      </c>
      <c r="R36" s="3">
        <f>IF(laptimes!R36&lt;&gt;"",SUM(laptimes!R$2:'laptimes'!R36),"")</f>
        <v>4.1789328703703707E-2</v>
      </c>
      <c r="S36" s="3">
        <f>IF(laptimes!S36&lt;&gt;"",SUM(laptimes!S$2:'laptimes'!S36),"")</f>
        <v>4.0303321759259256E-2</v>
      </c>
      <c r="T36" s="3">
        <f>IF(laptimes!T36&lt;&gt;"",SUM(laptimes!T$2:'laptimes'!T36),"")</f>
        <v>4.2110995370370385E-2</v>
      </c>
      <c r="U36" s="3">
        <f>IF(laptimes!U36&lt;&gt;"",SUM(laptimes!U$2:'laptimes'!U36),"")</f>
        <v>4.1674826388888871E-2</v>
      </c>
    </row>
    <row r="37" spans="1:21" x14ac:dyDescent="0.25">
      <c r="A37">
        <v>36</v>
      </c>
      <c r="B37" s="3">
        <f>IF(laptimes!B37&lt;&gt;"",SUM(laptimes!B$2:'laptimes'!B37),"")</f>
        <v>4.2244062500000006E-2</v>
      </c>
      <c r="C37" s="3">
        <f>IF(laptimes!C37&lt;&gt;"",SUM(laptimes!C$2:'laptimes'!C37),"")</f>
        <v>4.3432268518518516E-2</v>
      </c>
      <c r="D37" s="3">
        <f>IF(laptimes!D37&lt;&gt;"",SUM(laptimes!D$2:'laptimes'!D37),"")</f>
        <v>4.1769826388888896E-2</v>
      </c>
      <c r="E37" s="3">
        <f>IF(laptimes!E37&lt;&gt;"",SUM(laptimes!E$2:'laptimes'!E37),"")</f>
        <v>4.228234953703703E-2</v>
      </c>
      <c r="F37" s="3">
        <f>IF(laptimes!F37&lt;&gt;"",SUM(laptimes!F$2:'laptimes'!F37),"")</f>
        <v>4.2681307870370361E-2</v>
      </c>
      <c r="G37" s="3">
        <f>IF(laptimes!G37&lt;&gt;"",SUM(laptimes!G$2:'laptimes'!G37),"")</f>
        <v>4.1921863425925923E-2</v>
      </c>
      <c r="H37" s="3">
        <f>IF(laptimes!H37&lt;&gt;"",SUM(laptimes!H$2:'laptimes'!H37),"")</f>
        <v>4.2258252314814809E-2</v>
      </c>
      <c r="I37" s="3">
        <f>IF(laptimes!I37&lt;&gt;"",SUM(laptimes!I$2:'laptimes'!I37),"")</f>
        <v>4.1656481481481489E-2</v>
      </c>
      <c r="J37" s="3">
        <f>IF(laptimes!J37&lt;&gt;"",SUM(laptimes!J$2:'laptimes'!J37),"")</f>
        <v>4.2455763888888894E-2</v>
      </c>
      <c r="K37" s="3">
        <f>IF(laptimes!K37&lt;&gt;"",SUM(laptimes!K$2:'laptimes'!K37),"")</f>
        <v>4.2714826388888884E-2</v>
      </c>
      <c r="L37" s="3">
        <f>IF(laptimes!L37&lt;&gt;"",SUM(laptimes!L$2:'laptimes'!L37),"")</f>
        <v>4.2437754629629627E-2</v>
      </c>
      <c r="M37" s="3">
        <f>IF(laptimes!M37&lt;&gt;"",SUM(laptimes!M$2:'laptimes'!M37),"")</f>
        <v>4.30725E-2</v>
      </c>
      <c r="N37" s="3" t="str">
        <f>IF(laptimes!N37&lt;&gt;"",SUM(laptimes!N$2:'laptimes'!N37),"")</f>
        <v/>
      </c>
      <c r="O37" s="3">
        <f>IF(laptimes!O37&lt;&gt;"",SUM(laptimes!O$2:'laptimes'!O37),"")</f>
        <v>4.1868402777777779E-2</v>
      </c>
      <c r="P37" s="3">
        <f>IF(laptimes!P37&lt;&gt;"",SUM(laptimes!P$2:'laptimes'!P37),"")</f>
        <v>4.14167013888889E-2</v>
      </c>
      <c r="Q37" s="3">
        <f>IF(laptimes!Q37&lt;&gt;"",SUM(laptimes!Q$2:'laptimes'!Q37),"")</f>
        <v>4.2731099537037041E-2</v>
      </c>
      <c r="R37" s="3">
        <f>IF(laptimes!R37&lt;&gt;"",SUM(laptimes!R$2:'laptimes'!R37),"")</f>
        <v>4.295561342592593E-2</v>
      </c>
      <c r="S37" s="3">
        <f>IF(laptimes!S37&lt;&gt;"",SUM(laptimes!S$2:'laptimes'!S37),"")</f>
        <v>4.1477743055555551E-2</v>
      </c>
      <c r="T37" s="3">
        <f>IF(laptimes!T37&lt;&gt;"",SUM(laptimes!T$2:'laptimes'!T37),"")</f>
        <v>4.3272453703703716E-2</v>
      </c>
      <c r="U37" s="3">
        <f>IF(laptimes!U37&lt;&gt;"",SUM(laptimes!U$2:'laptimes'!U37),"")</f>
        <v>4.2814444444444426E-2</v>
      </c>
    </row>
    <row r="38" spans="1:21" x14ac:dyDescent="0.25">
      <c r="A38">
        <v>37</v>
      </c>
      <c r="B38" s="3">
        <f>IF(laptimes!B38&lt;&gt;"",SUM(laptimes!B$2:'laptimes'!B38),"")</f>
        <v>4.3388576388888891E-2</v>
      </c>
      <c r="C38" s="3">
        <f>IF(laptimes!C38&lt;&gt;"",SUM(laptimes!C$2:'laptimes'!C38),"")</f>
        <v>4.4570532407407402E-2</v>
      </c>
      <c r="D38" s="3">
        <f>IF(laptimes!D38&lt;&gt;"",SUM(laptimes!D$2:'laptimes'!D38),"")</f>
        <v>4.2867465277777787E-2</v>
      </c>
      <c r="E38" s="3">
        <f>IF(laptimes!E38&lt;&gt;"",SUM(laptimes!E$2:'laptimes'!E38),"")</f>
        <v>4.3425717592592589E-2</v>
      </c>
      <c r="F38" s="3">
        <f>IF(laptimes!F38&lt;&gt;"",SUM(laptimes!F$2:'laptimes'!F38),"")</f>
        <v>4.3802523148148136E-2</v>
      </c>
      <c r="G38" s="3">
        <f>IF(laptimes!G38&lt;&gt;"",SUM(laptimes!G$2:'laptimes'!G38),"")</f>
        <v>4.3058715277777777E-2</v>
      </c>
      <c r="H38" s="3">
        <f>IF(laptimes!H38&lt;&gt;"",SUM(laptimes!H$2:'laptimes'!H38),"")</f>
        <v>4.3400636574074065E-2</v>
      </c>
      <c r="I38" s="3">
        <f>IF(laptimes!I38&lt;&gt;"",SUM(laptimes!I$2:'laptimes'!I38),"")</f>
        <v>4.2788240740740745E-2</v>
      </c>
      <c r="J38" s="3">
        <f>IF(laptimes!J38&lt;&gt;"",SUM(laptimes!J$2:'laptimes'!J38),"")</f>
        <v>4.360559027777778E-2</v>
      </c>
      <c r="K38" s="3">
        <f>IF(laptimes!K38&lt;&gt;"",SUM(laptimes!K$2:'laptimes'!K38),"")</f>
        <v>4.3847488425925923E-2</v>
      </c>
      <c r="L38" s="3">
        <f>IF(laptimes!L38&lt;&gt;"",SUM(laptimes!L$2:'laptimes'!L38),"")</f>
        <v>4.3590868055555551E-2</v>
      </c>
      <c r="M38" s="3">
        <f>IF(laptimes!M38&lt;&gt;"",SUM(laptimes!M$2:'laptimes'!M38),"")</f>
        <v>4.4214756944444447E-2</v>
      </c>
      <c r="N38" s="3" t="str">
        <f>IF(laptimes!N38&lt;&gt;"",SUM(laptimes!N$2:'laptimes'!N38),"")</f>
        <v/>
      </c>
      <c r="O38" s="3">
        <f>IF(laptimes!O38&lt;&gt;"",SUM(laptimes!O$2:'laptimes'!O38),"")</f>
        <v>4.2987604166666665E-2</v>
      </c>
      <c r="P38" s="3">
        <f>IF(laptimes!P38&lt;&gt;"",SUM(laptimes!P$2:'laptimes'!P38),"")</f>
        <v>4.2759733796296308E-2</v>
      </c>
      <c r="Q38" s="3">
        <f>IF(laptimes!Q38&lt;&gt;"",SUM(laptimes!Q$2:'laptimes'!Q38),"")</f>
        <v>4.40947800925926E-2</v>
      </c>
      <c r="R38" s="3">
        <f>IF(laptimes!R38&lt;&gt;"",SUM(laptimes!R$2:'laptimes'!R38),"")</f>
        <v>4.4135601851851856E-2</v>
      </c>
      <c r="S38" s="3">
        <f>IF(laptimes!S38&lt;&gt;"",SUM(laptimes!S$2:'laptimes'!S38),"")</f>
        <v>4.2822916666666662E-2</v>
      </c>
      <c r="T38" s="3">
        <f>IF(laptimes!T38&lt;&gt;"",SUM(laptimes!T$2:'laptimes'!T38),"")</f>
        <v>4.4432060185185196E-2</v>
      </c>
      <c r="U38" s="3">
        <f>IF(laptimes!U38&lt;&gt;"",SUM(laptimes!U$2:'laptimes'!U38),"")</f>
        <v>4.3963402777777758E-2</v>
      </c>
    </row>
    <row r="39" spans="1:21" x14ac:dyDescent="0.25">
      <c r="A39">
        <v>38</v>
      </c>
      <c r="B39" s="3">
        <f>IF(laptimes!B39&lt;&gt;"",SUM(laptimes!B$2:'laptimes'!B39),"")</f>
        <v>4.4530150462962964E-2</v>
      </c>
      <c r="C39" s="3">
        <f>IF(laptimes!C39&lt;&gt;"",SUM(laptimes!C$2:'laptimes'!C39),"")</f>
        <v>4.57099074074074E-2</v>
      </c>
      <c r="D39" s="3">
        <f>IF(laptimes!D39&lt;&gt;"",SUM(laptimes!D$2:'laptimes'!D39),"")</f>
        <v>4.3984340277777791E-2</v>
      </c>
      <c r="E39" s="3">
        <f>IF(laptimes!E39&lt;&gt;"",SUM(laptimes!E$2:'laptimes'!E39),"")</f>
        <v>4.4577106481481478E-2</v>
      </c>
      <c r="F39" s="3">
        <f>IF(laptimes!F39&lt;&gt;"",SUM(laptimes!F$2:'laptimes'!F39),"")</f>
        <v>4.4933333333333318E-2</v>
      </c>
      <c r="G39" s="3">
        <f>IF(laptimes!G39&lt;&gt;"",SUM(laptimes!G$2:'laptimes'!G39),"")</f>
        <v>4.4197743055555558E-2</v>
      </c>
      <c r="H39" s="3">
        <f>IF(laptimes!H39&lt;&gt;"",SUM(laptimes!H$2:'laptimes'!H39),"")</f>
        <v>4.454684027777777E-2</v>
      </c>
      <c r="I39" s="3">
        <f>IF(laptimes!I39&lt;&gt;"",SUM(laptimes!I$2:'laptimes'!I39),"")</f>
        <v>4.3916319444444449E-2</v>
      </c>
      <c r="J39" s="3">
        <f>IF(laptimes!J39&lt;&gt;"",SUM(laptimes!J$2:'laptimes'!J39),"")</f>
        <v>4.4754490740740741E-2</v>
      </c>
      <c r="K39" s="3">
        <f>IF(laptimes!K39&lt;&gt;"",SUM(laptimes!K$2:'laptimes'!K39),"")</f>
        <v>4.4999351851851846E-2</v>
      </c>
      <c r="L39" s="3">
        <f>IF(laptimes!L39&lt;&gt;"",SUM(laptimes!L$2:'laptimes'!L39),"")</f>
        <v>4.473973379629629E-2</v>
      </c>
      <c r="M39" s="3">
        <f>IF(laptimes!M39&lt;&gt;"",SUM(laptimes!M$2:'laptimes'!M39),"")</f>
        <v>4.5354872685185191E-2</v>
      </c>
      <c r="N39" s="3" t="str">
        <f>IF(laptimes!N39&lt;&gt;"",SUM(laptimes!N$2:'laptimes'!N39),"")</f>
        <v/>
      </c>
      <c r="O39" s="3">
        <f>IF(laptimes!O39&lt;&gt;"",SUM(laptimes!O$2:'laptimes'!O39),"")</f>
        <v>4.4112800925925927E-2</v>
      </c>
      <c r="P39" s="3">
        <f>IF(laptimes!P39&lt;&gt;"",SUM(laptimes!P$2:'laptimes'!P39),"")</f>
        <v>4.3871412037037046E-2</v>
      </c>
      <c r="Q39" s="3">
        <f>IF(laptimes!Q39&lt;&gt;"",SUM(laptimes!Q$2:'laptimes'!Q39),"")</f>
        <v>4.5252256944444451E-2</v>
      </c>
      <c r="R39" s="3">
        <f>IF(laptimes!R39&lt;&gt;"",SUM(laptimes!R$2:'laptimes'!R39),"")</f>
        <v>4.5308796296296298E-2</v>
      </c>
      <c r="S39" s="3">
        <f>IF(laptimes!S39&lt;&gt;"",SUM(laptimes!S$2:'laptimes'!S39),"")</f>
        <v>4.3920972222222215E-2</v>
      </c>
      <c r="T39" s="3">
        <f>IF(laptimes!T39&lt;&gt;"",SUM(laptimes!T$2:'laptimes'!T39),"")</f>
        <v>4.5593981481481492E-2</v>
      </c>
      <c r="U39" s="3">
        <f>IF(laptimes!U39&lt;&gt;"",SUM(laptimes!U$2:'laptimes'!U39),"")</f>
        <v>4.5116273148148131E-2</v>
      </c>
    </row>
    <row r="40" spans="1:21" x14ac:dyDescent="0.25">
      <c r="A40">
        <v>39</v>
      </c>
      <c r="B40" s="3">
        <f>IF(laptimes!B40&lt;&gt;"",SUM(laptimes!B$2:'laptimes'!B40),"")</f>
        <v>4.5679351851851853E-2</v>
      </c>
      <c r="C40" s="3">
        <f>IF(laptimes!C40&lt;&gt;"",SUM(laptimes!C$2:'laptimes'!C40),"")</f>
        <v>4.6853391203703694E-2</v>
      </c>
      <c r="D40" s="3">
        <f>IF(laptimes!D40&lt;&gt;"",SUM(laptimes!D$2:'laptimes'!D40),"")</f>
        <v>4.5102534722222233E-2</v>
      </c>
      <c r="E40" s="3">
        <f>IF(laptimes!E40&lt;&gt;"",SUM(laptimes!E$2:'laptimes'!E40),"")</f>
        <v>4.5723715277777771E-2</v>
      </c>
      <c r="F40" s="3">
        <f>IF(laptimes!F40&lt;&gt;"",SUM(laptimes!F$2:'laptimes'!F40),"")</f>
        <v>4.6068009259259246E-2</v>
      </c>
      <c r="G40" s="3">
        <f>IF(laptimes!G40&lt;&gt;"",SUM(laptimes!G$2:'laptimes'!G40),"")</f>
        <v>4.539260416666667E-2</v>
      </c>
      <c r="H40" s="3">
        <f>IF(laptimes!H40&lt;&gt;"",SUM(laptimes!H$2:'laptimes'!H40),"")</f>
        <v>4.5693784722222214E-2</v>
      </c>
      <c r="I40" s="3">
        <f>IF(laptimes!I40&lt;&gt;"",SUM(laptimes!I$2:'laptimes'!I40),"")</f>
        <v>4.5054432870370371E-2</v>
      </c>
      <c r="J40" s="3">
        <f>IF(laptimes!J40&lt;&gt;"",SUM(laptimes!J$2:'laptimes'!J40),"")</f>
        <v>4.5906678240740739E-2</v>
      </c>
      <c r="K40" s="3">
        <f>IF(laptimes!K40&lt;&gt;"",SUM(laptimes!K$2:'laptimes'!K40),"")</f>
        <v>4.613833333333333E-2</v>
      </c>
      <c r="L40" s="3">
        <f>IF(laptimes!L40&lt;&gt;"",SUM(laptimes!L$2:'laptimes'!L40),"")</f>
        <v>4.5890497685185182E-2</v>
      </c>
      <c r="M40" s="3">
        <f>IF(laptimes!M40&lt;&gt;"",SUM(laptimes!M$2:'laptimes'!M40),"")</f>
        <v>4.6496307870370374E-2</v>
      </c>
      <c r="N40" s="3" t="str">
        <f>IF(laptimes!N40&lt;&gt;"",SUM(laptimes!N$2:'laptimes'!N40),"")</f>
        <v/>
      </c>
      <c r="O40" s="3">
        <f>IF(laptimes!O40&lt;&gt;"",SUM(laptimes!O$2:'laptimes'!O40),"")</f>
        <v>4.5231539351851854E-2</v>
      </c>
      <c r="P40" s="3">
        <f>IF(laptimes!P40&lt;&gt;"",SUM(laptimes!P$2:'laptimes'!P40),"")</f>
        <v>4.4981782407407418E-2</v>
      </c>
      <c r="Q40" s="3">
        <f>IF(laptimes!Q40&lt;&gt;"",SUM(laptimes!Q$2:'laptimes'!Q40),"")</f>
        <v>4.638729166666667E-2</v>
      </c>
      <c r="R40" s="3">
        <f>IF(laptimes!R40&lt;&gt;"",SUM(laptimes!R$2:'laptimes'!R40),"")</f>
        <v>4.6480358796296299E-2</v>
      </c>
      <c r="S40" s="3">
        <f>IF(laptimes!S40&lt;&gt;"",SUM(laptimes!S$2:'laptimes'!S40),"")</f>
        <v>4.5046111111111106E-2</v>
      </c>
      <c r="T40" s="3">
        <f>IF(laptimes!T40&lt;&gt;"",SUM(laptimes!T$2:'laptimes'!T40),"")</f>
        <v>4.6783298611111121E-2</v>
      </c>
      <c r="U40" s="3">
        <f>IF(laptimes!U40&lt;&gt;"",SUM(laptimes!U$2:'laptimes'!U40),"")</f>
        <v>4.6267546296296279E-2</v>
      </c>
    </row>
    <row r="41" spans="1:21" x14ac:dyDescent="0.25">
      <c r="A41">
        <v>40</v>
      </c>
      <c r="B41" s="3">
        <f>IF(laptimes!B41&lt;&gt;"",SUM(laptimes!B$2:'laptimes'!B41),"")</f>
        <v>4.6825439814814816E-2</v>
      </c>
      <c r="C41" s="3">
        <f>IF(laptimes!C41&lt;&gt;"",SUM(laptimes!C$2:'laptimes'!C41),"")</f>
        <v>4.7998182870370359E-2</v>
      </c>
      <c r="D41" s="3">
        <f>IF(laptimes!D41&lt;&gt;"",SUM(laptimes!D$2:'laptimes'!D41),"")</f>
        <v>4.6221724537037046E-2</v>
      </c>
      <c r="E41" s="3">
        <f>IF(laptimes!E41&lt;&gt;"",SUM(laptimes!E$2:'laptimes'!E41),"")</f>
        <v>4.6869907407407402E-2</v>
      </c>
      <c r="F41" s="3">
        <f>IF(laptimes!F41&lt;&gt;"",SUM(laptimes!F$2:'laptimes'!F41),"")</f>
        <v>4.7222534722222209E-2</v>
      </c>
      <c r="G41" s="3">
        <f>IF(laptimes!G41&lt;&gt;"",SUM(laptimes!G$2:'laptimes'!G41),"")</f>
        <v>4.6745393518518523E-2</v>
      </c>
      <c r="H41" s="3">
        <f>IF(laptimes!H41&lt;&gt;"",SUM(laptimes!H$2:'laptimes'!H41),"")</f>
        <v>4.6842881944444435E-2</v>
      </c>
      <c r="I41" s="3">
        <f>IF(laptimes!I41&lt;&gt;"",SUM(laptimes!I$2:'laptimes'!I41),"")</f>
        <v>4.6193206018518521E-2</v>
      </c>
      <c r="J41" s="3">
        <f>IF(laptimes!J41&lt;&gt;"",SUM(laptimes!J$2:'laptimes'!J41),"")</f>
        <v>4.7059375000000001E-2</v>
      </c>
      <c r="K41" s="3">
        <f>IF(laptimes!K41&lt;&gt;"",SUM(laptimes!K$2:'laptimes'!K41),"")</f>
        <v>4.7275960648148145E-2</v>
      </c>
      <c r="L41" s="3">
        <f>IF(laptimes!L41&lt;&gt;"",SUM(laptimes!L$2:'laptimes'!L41),"")</f>
        <v>4.7040821759259256E-2</v>
      </c>
      <c r="M41" s="3">
        <f>IF(laptimes!M41&lt;&gt;"",SUM(laptimes!M$2:'laptimes'!M41),"")</f>
        <v>4.7639930555555557E-2</v>
      </c>
      <c r="N41" s="3" t="str">
        <f>IF(laptimes!N41&lt;&gt;"",SUM(laptimes!N$2:'laptimes'!N41),"")</f>
        <v/>
      </c>
      <c r="O41" s="3">
        <f>IF(laptimes!O41&lt;&gt;"",SUM(laptimes!O$2:'laptimes'!O41),"")</f>
        <v>4.6347997685185188E-2</v>
      </c>
      <c r="P41" s="3">
        <f>IF(laptimes!P41&lt;&gt;"",SUM(laptimes!P$2:'laptimes'!P41),"")</f>
        <v>4.6093159722222235E-2</v>
      </c>
      <c r="Q41" s="3">
        <f>IF(laptimes!Q41&lt;&gt;"",SUM(laptimes!Q$2:'laptimes'!Q41),"")</f>
        <v>4.7523298611111112E-2</v>
      </c>
      <c r="R41" s="3">
        <f>IF(laptimes!R41&lt;&gt;"",SUM(laptimes!R$2:'laptimes'!R41),"")</f>
        <v>4.7653067129629634E-2</v>
      </c>
      <c r="S41" s="3">
        <f>IF(laptimes!S41&lt;&gt;"",SUM(laptimes!S$2:'laptimes'!S41),"")</f>
        <v>4.6170138888888886E-2</v>
      </c>
      <c r="T41" s="3">
        <f>IF(laptimes!T41&lt;&gt;"",SUM(laptimes!T$2:'laptimes'!T41),"")</f>
        <v>4.7947048611111119E-2</v>
      </c>
      <c r="U41" s="3">
        <f>IF(laptimes!U41&lt;&gt;"",SUM(laptimes!U$2:'laptimes'!U41),"")</f>
        <v>4.7405960648148129E-2</v>
      </c>
    </row>
    <row r="42" spans="1:21" x14ac:dyDescent="0.25">
      <c r="A42">
        <v>41</v>
      </c>
      <c r="B42" s="3">
        <f>IF(laptimes!B42&lt;&gt;"",SUM(laptimes!B$2:'laptimes'!B42),"")</f>
        <v>4.7974791666666669E-2</v>
      </c>
      <c r="C42" s="3">
        <f>IF(laptimes!C42&lt;&gt;"",SUM(laptimes!C$2:'laptimes'!C42),"")</f>
        <v>4.9174756944444432E-2</v>
      </c>
      <c r="D42" s="3">
        <f>IF(laptimes!D42&lt;&gt;"",SUM(laptimes!D$2:'laptimes'!D42),"")</f>
        <v>4.7340312500000009E-2</v>
      </c>
      <c r="E42" s="3">
        <f>IF(laptimes!E42&lt;&gt;"",SUM(laptimes!E$2:'laptimes'!E42),"")</f>
        <v>4.8012152777777775E-2</v>
      </c>
      <c r="F42" s="3">
        <f>IF(laptimes!F42&lt;&gt;"",SUM(laptimes!F$2:'laptimes'!F42),"")</f>
        <v>4.8356898148148135E-2</v>
      </c>
      <c r="G42" s="3">
        <f>IF(laptimes!G42&lt;&gt;"",SUM(laptimes!G$2:'laptimes'!G42),"")</f>
        <v>4.7859108796296304E-2</v>
      </c>
      <c r="H42" s="3">
        <f>IF(laptimes!H42&lt;&gt;"",SUM(laptimes!H$2:'laptimes'!H42),"")</f>
        <v>4.799121527777777E-2</v>
      </c>
      <c r="I42" s="3">
        <f>IF(laptimes!I42&lt;&gt;"",SUM(laptimes!I$2:'laptimes'!I42),"")</f>
        <v>4.7324861111111116E-2</v>
      </c>
      <c r="J42" s="3">
        <f>IF(laptimes!J42&lt;&gt;"",SUM(laptimes!J$2:'laptimes'!J42),"")</f>
        <v>4.8216226851851854E-2</v>
      </c>
      <c r="K42" s="3">
        <f>IF(laptimes!K42&lt;&gt;"",SUM(laptimes!K$2:'laptimes'!K42),"")</f>
        <v>4.8432222222222217E-2</v>
      </c>
      <c r="L42" s="3">
        <f>IF(laptimes!L42&lt;&gt;"",SUM(laptimes!L$2:'laptimes'!L42),"")</f>
        <v>4.8186655092592588E-2</v>
      </c>
      <c r="M42" s="3">
        <f>IF(laptimes!M42&lt;&gt;"",SUM(laptimes!M$2:'laptimes'!M42),"")</f>
        <v>4.8880497685185188E-2</v>
      </c>
      <c r="N42" s="3" t="str">
        <f>IF(laptimes!N42&lt;&gt;"",SUM(laptimes!N$2:'laptimes'!N42),"")</f>
        <v/>
      </c>
      <c r="O42" s="3">
        <f>IF(laptimes!O42&lt;&gt;"",SUM(laptimes!O$2:'laptimes'!O42),"")</f>
        <v>4.7464930555555555E-2</v>
      </c>
      <c r="P42" s="3">
        <f>IF(laptimes!P42&lt;&gt;"",SUM(laptimes!P$2:'laptimes'!P42),"")</f>
        <v>4.720707175925927E-2</v>
      </c>
      <c r="Q42" s="3">
        <f>IF(laptimes!Q42&lt;&gt;"",SUM(laptimes!Q$2:'laptimes'!Q42),"")</f>
        <v>4.8663391203703707E-2</v>
      </c>
      <c r="R42" s="3">
        <f>IF(laptimes!R42&lt;&gt;"",SUM(laptimes!R$2:'laptimes'!R42),"")</f>
        <v>4.8826423611111114E-2</v>
      </c>
      <c r="S42" s="3">
        <f>IF(laptimes!S42&lt;&gt;"",SUM(laptimes!S$2:'laptimes'!S42),"")</f>
        <v>4.7290405092592587E-2</v>
      </c>
      <c r="T42" s="3">
        <f>IF(laptimes!T42&lt;&gt;"",SUM(laptimes!T$2:'laptimes'!T42),"")</f>
        <v>4.9109745370370377E-2</v>
      </c>
      <c r="U42" s="3">
        <f>IF(laptimes!U42&lt;&gt;"",SUM(laptimes!U$2:'laptimes'!U42),"")</f>
        <v>4.8547384259259238E-2</v>
      </c>
    </row>
    <row r="43" spans="1:21" x14ac:dyDescent="0.25">
      <c r="A43">
        <v>42</v>
      </c>
      <c r="B43" s="3">
        <f>IF(laptimes!B43&lt;&gt;"",SUM(laptimes!B$2:'laptimes'!B43),"")</f>
        <v>4.9124490740740746E-2</v>
      </c>
      <c r="C43" s="3">
        <f>IF(laptimes!C43&lt;&gt;"",SUM(laptimes!C$2:'laptimes'!C43),"")</f>
        <v>5.0328148148148136E-2</v>
      </c>
      <c r="D43" s="3">
        <f>IF(laptimes!D43&lt;&gt;"",SUM(laptimes!D$2:'laptimes'!D43),"")</f>
        <v>4.8455300925925933E-2</v>
      </c>
      <c r="E43" s="3">
        <f>IF(laptimes!E43&lt;&gt;"",SUM(laptimes!E$2:'laptimes'!E43),"")</f>
        <v>4.9159293981481479E-2</v>
      </c>
      <c r="F43" s="3">
        <f>IF(laptimes!F43&lt;&gt;"",SUM(laptimes!F$2:'laptimes'!F43),"")</f>
        <v>4.9490300925925913E-2</v>
      </c>
      <c r="G43" s="3">
        <f>IF(laptimes!G43&lt;&gt;"",SUM(laptimes!G$2:'laptimes'!G43),"")</f>
        <v>4.8980960648148157E-2</v>
      </c>
      <c r="H43" s="3">
        <f>IF(laptimes!H43&lt;&gt;"",SUM(laptimes!H$2:'laptimes'!H43),"")</f>
        <v>4.913881944444444E-2</v>
      </c>
      <c r="I43" s="3">
        <f>IF(laptimes!I43&lt;&gt;"",SUM(laptimes!I$2:'laptimes'!I43),"")</f>
        <v>4.8515185185185189E-2</v>
      </c>
      <c r="J43" s="3">
        <f>IF(laptimes!J43&lt;&gt;"",SUM(laptimes!J$2:'laptimes'!J43),"")</f>
        <v>4.9370000000000004E-2</v>
      </c>
      <c r="K43" s="3">
        <f>IF(laptimes!K43&lt;&gt;"",SUM(laptimes!K$2:'laptimes'!K43),"")</f>
        <v>4.9590902777777772E-2</v>
      </c>
      <c r="L43" s="3">
        <f>IF(laptimes!L43&lt;&gt;"",SUM(laptimes!L$2:'laptimes'!L43),"")</f>
        <v>4.9337280092592591E-2</v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>
        <f>IF(laptimes!O43&lt;&gt;"",SUM(laptimes!O$2:'laptimes'!O43),"")</f>
        <v>4.8583287037037036E-2</v>
      </c>
      <c r="P43" s="3">
        <f>IF(laptimes!P43&lt;&gt;"",SUM(laptimes!P$2:'laptimes'!P43),"")</f>
        <v>4.8322615740740753E-2</v>
      </c>
      <c r="Q43" s="3">
        <f>IF(laptimes!Q43&lt;&gt;"",SUM(laptimes!Q$2:'laptimes'!Q43),"")</f>
        <v>4.9796701388888892E-2</v>
      </c>
      <c r="R43" s="3">
        <f>IF(laptimes!R43&lt;&gt;"",SUM(laptimes!R$2:'laptimes'!R43),"")</f>
        <v>4.9998483796296296E-2</v>
      </c>
      <c r="S43" s="3">
        <f>IF(laptimes!S43&lt;&gt;"",SUM(laptimes!S$2:'laptimes'!S43),"")</f>
        <v>4.841358796296296E-2</v>
      </c>
      <c r="T43" s="3">
        <f>IF(laptimes!T43&lt;&gt;"",SUM(laptimes!T$2:'laptimes'!T43),"")</f>
        <v>5.0319143518518523E-2</v>
      </c>
      <c r="U43" s="3">
        <f>IF(laptimes!U43&lt;&gt;"",SUM(laptimes!U$2:'laptimes'!U43),"")</f>
        <v>4.9692939814814791E-2</v>
      </c>
    </row>
    <row r="44" spans="1:21" x14ac:dyDescent="0.25">
      <c r="A44">
        <v>43</v>
      </c>
      <c r="B44" s="3">
        <f>IF(laptimes!B44&lt;&gt;"",SUM(laptimes!B$2:'laptimes'!B44),"")</f>
        <v>5.0275659722222227E-2</v>
      </c>
      <c r="C44" s="3">
        <f>IF(laptimes!C44&lt;&gt;"",SUM(laptimes!C$2:'laptimes'!C44),"")</f>
        <v>5.1486157407407397E-2</v>
      </c>
      <c r="D44" s="3">
        <f>IF(laptimes!D44&lt;&gt;"",SUM(laptimes!D$2:'laptimes'!D44),"")</f>
        <v>4.9573912037037045E-2</v>
      </c>
      <c r="E44" s="3">
        <f>IF(laptimes!E44&lt;&gt;"",SUM(laptimes!E$2:'laptimes'!E44),"")</f>
        <v>5.0305289351851849E-2</v>
      </c>
      <c r="F44" s="3">
        <f>IF(laptimes!F44&lt;&gt;"",SUM(laptimes!F$2:'laptimes'!F44),"")</f>
        <v>5.0622476851851839E-2</v>
      </c>
      <c r="G44" s="3">
        <f>IF(laptimes!G44&lt;&gt;"",SUM(laptimes!G$2:'laptimes'!G44),"")</f>
        <v>5.0100115740740747E-2</v>
      </c>
      <c r="H44" s="3">
        <f>IF(laptimes!H44&lt;&gt;"",SUM(laptimes!H$2:'laptimes'!H44),"")</f>
        <v>5.0294664351851849E-2</v>
      </c>
      <c r="I44" s="3">
        <f>IF(laptimes!I44&lt;&gt;"",SUM(laptimes!I$2:'laptimes'!I44),"")</f>
        <v>4.9872442129629636E-2</v>
      </c>
      <c r="J44" s="3">
        <f>IF(laptimes!J44&lt;&gt;"",SUM(laptimes!J$2:'laptimes'!J44),"")</f>
        <v>5.0523750000000006E-2</v>
      </c>
      <c r="K44" s="3">
        <f>IF(laptimes!K44&lt;&gt;"",SUM(laptimes!K$2:'laptimes'!K44),"")</f>
        <v>5.0729097222222214E-2</v>
      </c>
      <c r="L44" s="3">
        <f>IF(laptimes!L44&lt;&gt;"",SUM(laptimes!L$2:'laptimes'!L44),"")</f>
        <v>5.0487407407407404E-2</v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>
        <f>IF(laptimes!O44&lt;&gt;"",SUM(laptimes!O$2:'laptimes'!O44),"")</f>
        <v>4.9702361111111107E-2</v>
      </c>
      <c r="P44" s="3">
        <f>IF(laptimes!P44&lt;&gt;"",SUM(laptimes!P$2:'laptimes'!P44),"")</f>
        <v>4.9437280092592607E-2</v>
      </c>
      <c r="Q44" s="3">
        <f>IF(laptimes!Q44&lt;&gt;"",SUM(laptimes!Q$2:'laptimes'!Q44),"")</f>
        <v>5.0925671296296299E-2</v>
      </c>
      <c r="R44" s="3">
        <f>IF(laptimes!R44&lt;&gt;"",SUM(laptimes!R$2:'laptimes'!R44),"")</f>
        <v>5.1176192129629629E-2</v>
      </c>
      <c r="S44" s="3">
        <f>IF(laptimes!S44&lt;&gt;"",SUM(laptimes!S$2:'laptimes'!S44),"")</f>
        <v>4.9534166666666664E-2</v>
      </c>
      <c r="T44" s="3">
        <f>IF(laptimes!T44&lt;&gt;"",SUM(laptimes!T$2:'laptimes'!T44),"")</f>
        <v>5.1492974537037044E-2</v>
      </c>
      <c r="U44" s="3">
        <f>IF(laptimes!U44&lt;&gt;"",SUM(laptimes!U$2:'laptimes'!U44),"")</f>
        <v>5.085282407407405E-2</v>
      </c>
    </row>
    <row r="45" spans="1:21" x14ac:dyDescent="0.25">
      <c r="A45">
        <v>44</v>
      </c>
      <c r="B45" s="3">
        <f>IF(laptimes!B45&lt;&gt;"",SUM(laptimes!B$2:'laptimes'!B45),"")</f>
        <v>5.1423587962962966E-2</v>
      </c>
      <c r="C45" s="3">
        <f>IF(laptimes!C45&lt;&gt;"",SUM(laptimes!C$2:'laptimes'!C45),"")</f>
        <v>5.2634618055555547E-2</v>
      </c>
      <c r="D45" s="3">
        <f>IF(laptimes!D45&lt;&gt;"",SUM(laptimes!D$2:'laptimes'!D45),"")</f>
        <v>5.0689201388888896E-2</v>
      </c>
      <c r="E45" s="3">
        <f>IF(laptimes!E45&lt;&gt;"",SUM(laptimes!E$2:'laptimes'!E45),"")</f>
        <v>5.1450509259259258E-2</v>
      </c>
      <c r="F45" s="3">
        <f>IF(laptimes!F45&lt;&gt;"",SUM(laptimes!F$2:'laptimes'!F45),"")</f>
        <v>5.1768032407407391E-2</v>
      </c>
      <c r="G45" s="3">
        <f>IF(laptimes!G45&lt;&gt;"",SUM(laptimes!G$2:'laptimes'!G45),"")</f>
        <v>5.1220057870370379E-2</v>
      </c>
      <c r="H45" s="3">
        <f>IF(laptimes!H45&lt;&gt;"",SUM(laptimes!H$2:'laptimes'!H45),"")</f>
        <v>5.1442326388888883E-2</v>
      </c>
      <c r="I45" s="3">
        <f>IF(laptimes!I45&lt;&gt;"",SUM(laptimes!I$2:'laptimes'!I45),"")</f>
        <v>5.0980937500000004E-2</v>
      </c>
      <c r="J45" s="3">
        <f>IF(laptimes!J45&lt;&gt;"",SUM(laptimes!J$2:'laptimes'!J45),"")</f>
        <v>5.1739560185185191E-2</v>
      </c>
      <c r="K45" s="3">
        <f>IF(laptimes!K45&lt;&gt;"",SUM(laptimes!K$2:'laptimes'!K45),"")</f>
        <v>5.1867453703703693E-2</v>
      </c>
      <c r="L45" s="3">
        <f>IF(laptimes!L45&lt;&gt;"",SUM(laptimes!L$2:'laptimes'!L45),"")</f>
        <v>5.1640034722222221E-2</v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>
        <f>IF(laptimes!O45&lt;&gt;"",SUM(laptimes!O$2:'laptimes'!O45),"")</f>
        <v>5.0815925925925924E-2</v>
      </c>
      <c r="P45" s="3">
        <f>IF(laptimes!P45&lt;&gt;"",SUM(laptimes!P$2:'laptimes'!P45),"")</f>
        <v>5.0555219907407425E-2</v>
      </c>
      <c r="Q45" s="3">
        <f>IF(laptimes!Q45&lt;&gt;"",SUM(laptimes!Q$2:'laptimes'!Q45),"")</f>
        <v>5.2054166666666672E-2</v>
      </c>
      <c r="R45" s="3">
        <f>IF(laptimes!R45&lt;&gt;"",SUM(laptimes!R$2:'laptimes'!R45),"")</f>
        <v>5.2361863425925928E-2</v>
      </c>
      <c r="S45" s="3">
        <f>IF(laptimes!S45&lt;&gt;"",SUM(laptimes!S$2:'laptimes'!S45),"")</f>
        <v>5.0644560185185185E-2</v>
      </c>
      <c r="T45" s="3">
        <f>IF(laptimes!T45&lt;&gt;"",SUM(laptimes!T$2:'laptimes'!T45),"")</f>
        <v>5.2670821759259266E-2</v>
      </c>
      <c r="U45" s="3">
        <f>IF(laptimes!U45&lt;&gt;"",SUM(laptimes!U$2:'laptimes'!U45),"")</f>
        <v>5.1990509259259236E-2</v>
      </c>
    </row>
    <row r="46" spans="1:21" x14ac:dyDescent="0.25">
      <c r="A46">
        <v>45</v>
      </c>
      <c r="B46" s="3">
        <f>IF(laptimes!B46&lt;&gt;"",SUM(laptimes!B$2:'laptimes'!B46),"")</f>
        <v>5.2570266203703704E-2</v>
      </c>
      <c r="C46" s="3">
        <f>IF(laptimes!C46&lt;&gt;"",SUM(laptimes!C$2:'laptimes'!C46),"")</f>
        <v>5.3779120370370359E-2</v>
      </c>
      <c r="D46" s="3">
        <f>IF(laptimes!D46&lt;&gt;"",SUM(laptimes!D$2:'laptimes'!D46),"")</f>
        <v>5.1803217592592599E-2</v>
      </c>
      <c r="E46" s="3">
        <f>IF(laptimes!E46&lt;&gt;"",SUM(laptimes!E$2:'laptimes'!E46),"")</f>
        <v>5.259476851851852E-2</v>
      </c>
      <c r="F46" s="3">
        <f>IF(laptimes!F46&lt;&gt;"",SUM(laptimes!F$2:'laptimes'!F46),"")</f>
        <v>5.2901331018518502E-2</v>
      </c>
      <c r="G46" s="3">
        <f>IF(laptimes!G46&lt;&gt;"",SUM(laptimes!G$2:'laptimes'!G46),"")</f>
        <v>5.234605324074075E-2</v>
      </c>
      <c r="H46" s="3">
        <f>IF(laptimes!H46&lt;&gt;"",SUM(laptimes!H$2:'laptimes'!H46),"")</f>
        <v>5.2587129629629623E-2</v>
      </c>
      <c r="I46" s="3">
        <f>IF(laptimes!I46&lt;&gt;"",SUM(laptimes!I$2:'laptimes'!I46),"")</f>
        <v>5.2078854166666667E-2</v>
      </c>
      <c r="J46" s="3">
        <f>IF(laptimes!J46&lt;&gt;"",SUM(laptimes!J$2:'laptimes'!J46),"")</f>
        <v>5.3080254629629633E-2</v>
      </c>
      <c r="K46" s="3">
        <f>IF(laptimes!K46&lt;&gt;"",SUM(laptimes!K$2:'laptimes'!K46),"")</f>
        <v>5.3004212962962954E-2</v>
      </c>
      <c r="L46" s="3">
        <f>IF(laptimes!L46&lt;&gt;"",SUM(laptimes!L$2:'laptimes'!L46),"")</f>
        <v>5.2803912037037035E-2</v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>
        <f>IF(laptimes!O46&lt;&gt;"",SUM(laptimes!O$2:'laptimes'!O46),"")</f>
        <v>5.1928692129629625E-2</v>
      </c>
      <c r="P46" s="3">
        <f>IF(laptimes!P46&lt;&gt;"",SUM(laptimes!P$2:'laptimes'!P46),"")</f>
        <v>5.1669479166666685E-2</v>
      </c>
      <c r="Q46" s="3">
        <f>IF(laptimes!Q46&lt;&gt;"",SUM(laptimes!Q$2:'laptimes'!Q46),"")</f>
        <v>5.3195358796296305E-2</v>
      </c>
      <c r="R46" s="3">
        <f>IF(laptimes!R46&lt;&gt;"",SUM(laptimes!R$2:'laptimes'!R46),"")</f>
        <v>5.3542627314814815E-2</v>
      </c>
      <c r="S46" s="3">
        <f>IF(laptimes!S46&lt;&gt;"",SUM(laptimes!S$2:'laptimes'!S46),"")</f>
        <v>5.1754756944444445E-2</v>
      </c>
      <c r="T46" s="3">
        <f>IF(laptimes!T46&lt;&gt;"",SUM(laptimes!T$2:'laptimes'!T46),"")</f>
        <v>5.3839062500000007E-2</v>
      </c>
      <c r="U46" s="3">
        <f>IF(laptimes!U46&lt;&gt;"",SUM(laptimes!U$2:'laptimes'!U46),"")</f>
        <v>5.313062499999998E-2</v>
      </c>
    </row>
    <row r="47" spans="1:21" x14ac:dyDescent="0.25">
      <c r="A47">
        <v>46</v>
      </c>
      <c r="B47" s="3">
        <f>IF(laptimes!B47&lt;&gt;"",SUM(laptimes!B$2:'laptimes'!B47),"")</f>
        <v>5.3716608796296299E-2</v>
      </c>
      <c r="C47" s="3">
        <f>IF(laptimes!C47&lt;&gt;"",SUM(laptimes!C$2:'laptimes'!C47),"")</f>
        <v>5.4936284722222208E-2</v>
      </c>
      <c r="D47" s="3">
        <f>IF(laptimes!D47&lt;&gt;"",SUM(laptimes!D$2:'laptimes'!D47),"")</f>
        <v>5.291452546296297E-2</v>
      </c>
      <c r="E47" s="3">
        <f>IF(laptimes!E47&lt;&gt;"",SUM(laptimes!E$2:'laptimes'!E47),"")</f>
        <v>5.3741944444444446E-2</v>
      </c>
      <c r="F47" s="3">
        <f>IF(laptimes!F47&lt;&gt;"",SUM(laptimes!F$2:'laptimes'!F47),"")</f>
        <v>5.4058414351851838E-2</v>
      </c>
      <c r="G47" s="3">
        <f>IF(laptimes!G47&lt;&gt;"",SUM(laptimes!G$2:'laptimes'!G47),"")</f>
        <v>5.3468414351851859E-2</v>
      </c>
      <c r="H47" s="3">
        <f>IF(laptimes!H47&lt;&gt;"",SUM(laptimes!H$2:'laptimes'!H47),"")</f>
        <v>5.3734328703703697E-2</v>
      </c>
      <c r="I47" s="3">
        <f>IF(laptimes!I47&lt;&gt;"",SUM(laptimes!I$2:'laptimes'!I47),"")</f>
        <v>5.3186215277777782E-2</v>
      </c>
      <c r="J47" s="3">
        <f>IF(laptimes!J47&lt;&gt;"",SUM(laptimes!J$2:'laptimes'!J47),"")</f>
        <v>5.419921296296297E-2</v>
      </c>
      <c r="K47" s="3">
        <f>IF(laptimes!K47&lt;&gt;"",SUM(laptimes!K$2:'laptimes'!K47),"")</f>
        <v>5.4142615740740731E-2</v>
      </c>
      <c r="L47" s="3">
        <f>IF(laptimes!L47&lt;&gt;"",SUM(laptimes!L$2:'laptimes'!L47),"")</f>
        <v>5.3959618055555554E-2</v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>
        <f>IF(laptimes!O47&lt;&gt;"",SUM(laptimes!O$2:'laptimes'!O47),"")</f>
        <v>5.3042499999999992E-2</v>
      </c>
      <c r="P47" s="3">
        <f>IF(laptimes!P47&lt;&gt;"",SUM(laptimes!P$2:'laptimes'!P47),"")</f>
        <v>5.2785995370370389E-2</v>
      </c>
      <c r="Q47" s="3">
        <f>IF(laptimes!Q47&lt;&gt;"",SUM(laptimes!Q$2:'laptimes'!Q47),"")</f>
        <v>5.4332152777777788E-2</v>
      </c>
      <c r="R47" s="3">
        <f>IF(laptimes!R47&lt;&gt;"",SUM(laptimes!R$2:'laptimes'!R47),"")</f>
        <v>5.4729050925925928E-2</v>
      </c>
      <c r="S47" s="3">
        <f>IF(laptimes!S47&lt;&gt;"",SUM(laptimes!S$2:'laptimes'!S47),"")</f>
        <v>5.2863888888888891E-2</v>
      </c>
      <c r="T47" s="3">
        <f>IF(laptimes!T47&lt;&gt;"",SUM(laptimes!T$2:'laptimes'!T47),"")</f>
        <v>5.4999942129629636E-2</v>
      </c>
      <c r="U47" s="3">
        <f>IF(laptimes!U47&lt;&gt;"",SUM(laptimes!U$2:'laptimes'!U47),"")</f>
        <v>5.4271689814814797E-2</v>
      </c>
    </row>
    <row r="48" spans="1:21" x14ac:dyDescent="0.25">
      <c r="A48">
        <v>47</v>
      </c>
      <c r="B48" s="3">
        <f>IF(laptimes!B48&lt;&gt;"",SUM(laptimes!B$2:'laptimes'!B48),"")</f>
        <v>5.4860613425925929E-2</v>
      </c>
      <c r="C48" s="3">
        <f>IF(laptimes!C48&lt;&gt;"",SUM(laptimes!C$2:'laptimes'!C48),"")</f>
        <v>5.6079930555555539E-2</v>
      </c>
      <c r="D48" s="3">
        <f>IF(laptimes!D48&lt;&gt;"",SUM(laptimes!D$2:'laptimes'!D48),"")</f>
        <v>5.4034386574074084E-2</v>
      </c>
      <c r="E48" s="3">
        <f>IF(laptimes!E48&lt;&gt;"",SUM(laptimes!E$2:'laptimes'!E48),"")</f>
        <v>5.4897071759259258E-2</v>
      </c>
      <c r="F48" s="3">
        <f>IF(laptimes!F48&lt;&gt;"",SUM(laptimes!F$2:'laptimes'!F48),"")</f>
        <v>5.5192418981481466E-2</v>
      </c>
      <c r="G48" s="3">
        <f>IF(laptimes!G48&lt;&gt;"",SUM(laptimes!G$2:'laptimes'!G48),"")</f>
        <v>5.4597488425925933E-2</v>
      </c>
      <c r="H48" s="3">
        <f>IF(laptimes!H48&lt;&gt;"",SUM(laptimes!H$2:'laptimes'!H48),"")</f>
        <v>5.488008101851851E-2</v>
      </c>
      <c r="I48" s="3">
        <f>IF(laptimes!I48&lt;&gt;"",SUM(laptimes!I$2:'laptimes'!I48),"")</f>
        <v>5.4298900462962964E-2</v>
      </c>
      <c r="J48" s="3">
        <f>IF(laptimes!J48&lt;&gt;"",SUM(laptimes!J$2:'laptimes'!J48),"")</f>
        <v>5.533060185185186E-2</v>
      </c>
      <c r="K48" s="3">
        <f>IF(laptimes!K48&lt;&gt;"",SUM(laptimes!K$2:'laptimes'!K48),"")</f>
        <v>5.5294780092592581E-2</v>
      </c>
      <c r="L48" s="3">
        <f>IF(laptimes!L48&lt;&gt;"",SUM(laptimes!L$2:'laptimes'!L48),"")</f>
        <v>5.5126898148148147E-2</v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>
        <f>IF(laptimes!O48&lt;&gt;"",SUM(laptimes!O$2:'laptimes'!O48),"")</f>
        <v>5.4161006944444437E-2</v>
      </c>
      <c r="P48" s="3">
        <f>IF(laptimes!P48&lt;&gt;"",SUM(laptimes!P$2:'laptimes'!P48),"")</f>
        <v>5.3895856481481499E-2</v>
      </c>
      <c r="Q48" s="3">
        <f>IF(laptimes!Q48&lt;&gt;"",SUM(laptimes!Q$2:'laptimes'!Q48),"")</f>
        <v>5.5467418981481491E-2</v>
      </c>
      <c r="R48" s="3">
        <f>IF(laptimes!R48&lt;&gt;"",SUM(laptimes!R$2:'laptimes'!R48),"")</f>
        <v>5.5912500000000004E-2</v>
      </c>
      <c r="S48" s="3">
        <f>IF(laptimes!S48&lt;&gt;"",SUM(laptimes!S$2:'laptimes'!S48),"")</f>
        <v>5.3978912037037037E-2</v>
      </c>
      <c r="T48" s="3">
        <f>IF(laptimes!T48&lt;&gt;"",SUM(laptimes!T$2:'laptimes'!T48),"")</f>
        <v>5.6176168981481485E-2</v>
      </c>
      <c r="U48" s="3">
        <f>IF(laptimes!U48&lt;&gt;"",SUM(laptimes!U$2:'laptimes'!U48),"")</f>
        <v>5.5420173611111095E-2</v>
      </c>
    </row>
    <row r="49" spans="1:21" x14ac:dyDescent="0.25">
      <c r="A49">
        <v>48</v>
      </c>
      <c r="B49" s="3">
        <f>IF(laptimes!B49&lt;&gt;"",SUM(laptimes!B$2:'laptimes'!B49),"")</f>
        <v>5.6006307870370371E-2</v>
      </c>
      <c r="C49" s="3">
        <f>IF(laptimes!C49&lt;&gt;"",SUM(laptimes!C$2:'laptimes'!C49),"")</f>
        <v>5.7224340277777765E-2</v>
      </c>
      <c r="D49" s="3">
        <f>IF(laptimes!D49&lt;&gt;"",SUM(laptimes!D$2:'laptimes'!D49),"")</f>
        <v>5.5150439814814822E-2</v>
      </c>
      <c r="E49" s="3">
        <f>IF(laptimes!E49&lt;&gt;"",SUM(laptimes!E$2:'laptimes'!E49),"")</f>
        <v>5.6052245370370367E-2</v>
      </c>
      <c r="F49" s="3">
        <f>IF(laptimes!F49&lt;&gt;"",SUM(laptimes!F$2:'laptimes'!F49),"")</f>
        <v>5.6328900462962947E-2</v>
      </c>
      <c r="G49" s="3">
        <f>IF(laptimes!G49&lt;&gt;"",SUM(laptimes!G$2:'laptimes'!G49),"")</f>
        <v>5.5726840277777787E-2</v>
      </c>
      <c r="H49" s="3">
        <f>IF(laptimes!H49&lt;&gt;"",SUM(laptimes!H$2:'laptimes'!H49),"")</f>
        <v>5.6027129629629621E-2</v>
      </c>
      <c r="I49" s="3">
        <f>IF(laptimes!I49&lt;&gt;"",SUM(laptimes!I$2:'laptimes'!I49),"")</f>
        <v>5.5408715277777777E-2</v>
      </c>
      <c r="J49" s="3">
        <f>IF(laptimes!J49&lt;&gt;"",SUM(laptimes!J$2:'laptimes'!J49),"")</f>
        <v>5.646531250000001E-2</v>
      </c>
      <c r="K49" s="3">
        <f>IF(laptimes!K49&lt;&gt;"",SUM(laptimes!K$2:'laptimes'!K49),"")</f>
        <v>5.6435879629629621E-2</v>
      </c>
      <c r="L49" s="3">
        <f>IF(laptimes!L49&lt;&gt;"",SUM(laptimes!L$2:'laptimes'!L49),"")</f>
        <v>5.628753472222222E-2</v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>
        <f>IF(laptimes!O49&lt;&gt;"",SUM(laptimes!O$2:'laptimes'!O49),"")</f>
        <v>5.52821412037037E-2</v>
      </c>
      <c r="P49" s="3">
        <f>IF(laptimes!P49&lt;&gt;"",SUM(laptimes!P$2:'laptimes'!P49),"")</f>
        <v>5.5013229166666684E-2</v>
      </c>
      <c r="Q49" s="3">
        <f>IF(laptimes!Q49&lt;&gt;"",SUM(laptimes!Q$2:'laptimes'!Q49),"")</f>
        <v>5.6598773148148158E-2</v>
      </c>
      <c r="R49" s="3">
        <f>IF(laptimes!R49&lt;&gt;"",SUM(laptimes!R$2:'laptimes'!R49),"")</f>
        <v>5.7099837962962967E-2</v>
      </c>
      <c r="S49" s="3">
        <f>IF(laptimes!S49&lt;&gt;"",SUM(laptimes!S$2:'laptimes'!S49),"")</f>
        <v>5.5097604166666668E-2</v>
      </c>
      <c r="T49" s="3">
        <f>IF(laptimes!T49&lt;&gt;"",SUM(laptimes!T$2:'laptimes'!T49),"")</f>
        <v>5.7356585648148155E-2</v>
      </c>
      <c r="U49" s="3">
        <f>IF(laptimes!U49&lt;&gt;"",SUM(laptimes!U$2:'laptimes'!U49),"")</f>
        <v>5.6563275462962949E-2</v>
      </c>
    </row>
    <row r="50" spans="1:21" x14ac:dyDescent="0.25">
      <c r="A50">
        <v>49</v>
      </c>
      <c r="B50" s="3">
        <f>IF(laptimes!B50&lt;&gt;"",SUM(laptimes!B$2:'laptimes'!B50),"")</f>
        <v>5.7153425925925927E-2</v>
      </c>
      <c r="C50" s="3">
        <f>IF(laptimes!C50&lt;&gt;"",SUM(laptimes!C$2:'laptimes'!C50),"")</f>
        <v>5.8391412037037023E-2</v>
      </c>
      <c r="D50" s="3">
        <f>IF(laptimes!D50&lt;&gt;"",SUM(laptimes!D$2:'laptimes'!D50),"")</f>
        <v>5.6272847222222228E-2</v>
      </c>
      <c r="E50" s="3">
        <f>IF(laptimes!E50&lt;&gt;"",SUM(laptimes!E$2:'laptimes'!E50),"")</f>
        <v>5.7203402777777773E-2</v>
      </c>
      <c r="F50" s="3">
        <f>IF(laptimes!F50&lt;&gt;"",SUM(laptimes!F$2:'laptimes'!F50),"")</f>
        <v>5.7463182870370354E-2</v>
      </c>
      <c r="G50" s="3">
        <f>IF(laptimes!G50&lt;&gt;"",SUM(laptimes!G$2:'laptimes'!G50),"")</f>
        <v>5.6852361111111117E-2</v>
      </c>
      <c r="H50" s="3">
        <f>IF(laptimes!H50&lt;&gt;"",SUM(laptimes!H$2:'laptimes'!H50),"")</f>
        <v>5.7176585648148141E-2</v>
      </c>
      <c r="I50" s="3">
        <f>IF(laptimes!I50&lt;&gt;"",SUM(laptimes!I$2:'laptimes'!I50),"")</f>
        <v>5.6520671296296295E-2</v>
      </c>
      <c r="J50" s="3">
        <f>IF(laptimes!J50&lt;&gt;"",SUM(laptimes!J$2:'laptimes'!J50),"")</f>
        <v>5.7601377314814822E-2</v>
      </c>
      <c r="K50" s="3">
        <f>IF(laptimes!K50&lt;&gt;"",SUM(laptimes!K$2:'laptimes'!K50),"")</f>
        <v>5.7579386574074062E-2</v>
      </c>
      <c r="L50" s="3">
        <f>IF(laptimes!L50&lt;&gt;"",SUM(laptimes!L$2:'laptimes'!L50),"")</f>
        <v>5.7432743055555555E-2</v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>
        <f>IF(laptimes!O50&lt;&gt;"",SUM(laptimes!O$2:'laptimes'!O50),"")</f>
        <v>5.6400462962962958E-2</v>
      </c>
      <c r="P50" s="3">
        <f>IF(laptimes!P50&lt;&gt;"",SUM(laptimes!P$2:'laptimes'!P50),"")</f>
        <v>5.6129756944444463E-2</v>
      </c>
      <c r="Q50" s="3">
        <f>IF(laptimes!Q50&lt;&gt;"",SUM(laptimes!Q$2:'laptimes'!Q50),"")</f>
        <v>5.7733657407407421E-2</v>
      </c>
      <c r="R50" s="3">
        <f>IF(laptimes!R50&lt;&gt;"",SUM(laptimes!R$2:'laptimes'!R50),"")</f>
        <v>5.8339062500000004E-2</v>
      </c>
      <c r="S50" s="3">
        <f>IF(laptimes!S50&lt;&gt;"",SUM(laptimes!S$2:'laptimes'!S50),"")</f>
        <v>5.6211493055555554E-2</v>
      </c>
      <c r="T50" s="3">
        <f>IF(laptimes!T50&lt;&gt;"",SUM(laptimes!T$2:'laptimes'!T50),"")</f>
        <v>5.8537523148148154E-2</v>
      </c>
      <c r="U50" s="3">
        <f>IF(laptimes!U50&lt;&gt;"",SUM(laptimes!U$2:'laptimes'!U50),"")</f>
        <v>5.7704548611111094E-2</v>
      </c>
    </row>
    <row r="51" spans="1:21" x14ac:dyDescent="0.25">
      <c r="A51">
        <v>50</v>
      </c>
      <c r="B51" s="3">
        <f>IF(laptimes!B51&lt;&gt;"",SUM(laptimes!B$2:'laptimes'!B51),"")</f>
        <v>5.8306423611111109E-2</v>
      </c>
      <c r="C51" s="3">
        <f>IF(laptimes!C51&lt;&gt;"",SUM(laptimes!C$2:'laptimes'!C51),"")</f>
        <v>5.9617245370370359E-2</v>
      </c>
      <c r="D51" s="3">
        <f>IF(laptimes!D51&lt;&gt;"",SUM(laptimes!D$2:'laptimes'!D51),"")</f>
        <v>5.7389259259259265E-2</v>
      </c>
      <c r="E51" s="3">
        <f>IF(laptimes!E51&lt;&gt;"",SUM(laptimes!E$2:'laptimes'!E51),"")</f>
        <v>5.8356493055555549E-2</v>
      </c>
      <c r="F51" s="3">
        <f>IF(laptimes!F51&lt;&gt;"",SUM(laptimes!F$2:'laptimes'!F51),"")</f>
        <v>5.8602951388888873E-2</v>
      </c>
      <c r="G51" s="3">
        <f>IF(laptimes!G51&lt;&gt;"",SUM(laptimes!G$2:'laptimes'!G51),"")</f>
        <v>5.7978587962962971E-2</v>
      </c>
      <c r="H51" s="3">
        <f>IF(laptimes!H51&lt;&gt;"",SUM(laptimes!H$2:'laptimes'!H51),"")</f>
        <v>5.8328136574074069E-2</v>
      </c>
      <c r="I51" s="3">
        <f>IF(laptimes!I51&lt;&gt;"",SUM(laptimes!I$2:'laptimes'!I51),"")</f>
        <v>5.763350694444444E-2</v>
      </c>
      <c r="J51" s="3">
        <f>IF(laptimes!J51&lt;&gt;"",SUM(laptimes!J$2:'laptimes'!J51),"")</f>
        <v>5.8758738425925931E-2</v>
      </c>
      <c r="K51" s="3">
        <f>IF(laptimes!K51&lt;&gt;"",SUM(laptimes!K$2:'laptimes'!K51),"")</f>
        <v>5.8721840277777763E-2</v>
      </c>
      <c r="L51" s="3">
        <f>IF(laptimes!L51&lt;&gt;"",SUM(laptimes!L$2:'laptimes'!L51),"")</f>
        <v>5.8583796296296294E-2</v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>
        <f>IF(laptimes!O51&lt;&gt;"",SUM(laptimes!O$2:'laptimes'!O51),"")</f>
        <v>5.7518738425925919E-2</v>
      </c>
      <c r="P51" s="3">
        <f>IF(laptimes!P51&lt;&gt;"",SUM(laptimes!P$2:'laptimes'!P51),"")</f>
        <v>5.7246076388888907E-2</v>
      </c>
      <c r="Q51" s="3">
        <f>IF(laptimes!Q51&lt;&gt;"",SUM(laptimes!Q$2:'laptimes'!Q51),"")</f>
        <v>5.8868460648148165E-2</v>
      </c>
      <c r="R51" s="3">
        <f>IF(laptimes!R51&lt;&gt;"",SUM(laptimes!R$2:'laptimes'!R51),"")</f>
        <v>5.9689409722222225E-2</v>
      </c>
      <c r="S51" s="3">
        <f>IF(laptimes!S51&lt;&gt;"",SUM(laptimes!S$2:'laptimes'!S51),"")</f>
        <v>5.7328599537037034E-2</v>
      </c>
      <c r="T51" s="3">
        <f>IF(laptimes!T51&lt;&gt;"",SUM(laptimes!T$2:'laptimes'!T51),"")</f>
        <v>5.970517361111112E-2</v>
      </c>
      <c r="U51" s="3">
        <f>IF(laptimes!U51&lt;&gt;"",SUM(laptimes!U$2:'laptimes'!U51),"")</f>
        <v>5.8847094907407388E-2</v>
      </c>
    </row>
    <row r="52" spans="1:21" x14ac:dyDescent="0.25">
      <c r="A52">
        <v>51</v>
      </c>
      <c r="B52" s="3">
        <f>IF(laptimes!B52&lt;&gt;"",SUM(laptimes!B$2:'laptimes'!B52),"")</f>
        <v>5.9458437499999996E-2</v>
      </c>
      <c r="C52" s="3" t="str">
        <f>IF(laptimes!C52&lt;&gt;"",SUM(laptimes!C$2:'laptimes'!C52),"")</f>
        <v/>
      </c>
      <c r="D52" s="3">
        <f>IF(laptimes!D52&lt;&gt;"",SUM(laptimes!D$2:'laptimes'!D52),"")</f>
        <v>5.8512500000000009E-2</v>
      </c>
      <c r="E52" s="3">
        <f>IF(laptimes!E52&lt;&gt;"",SUM(laptimes!E$2:'laptimes'!E52),"")</f>
        <v>5.9526909722222215E-2</v>
      </c>
      <c r="F52" s="3">
        <f>IF(laptimes!F52&lt;&gt;"",SUM(laptimes!F$2:'laptimes'!F52),"")</f>
        <v>5.9746087962962949E-2</v>
      </c>
      <c r="G52" s="3">
        <f>IF(laptimes!G52&lt;&gt;"",SUM(laptimes!G$2:'laptimes'!G52),"")</f>
        <v>5.9108090277777789E-2</v>
      </c>
      <c r="H52" s="3">
        <f>IF(laptimes!H52&lt;&gt;"",SUM(laptimes!H$2:'laptimes'!H52),"")</f>
        <v>5.947784722222222E-2</v>
      </c>
      <c r="I52" s="3">
        <f>IF(laptimes!I52&lt;&gt;"",SUM(laptimes!I$2:'laptimes'!I52),"")</f>
        <v>5.8747430555555549E-2</v>
      </c>
      <c r="J52" s="3">
        <f>IF(laptimes!J52&lt;&gt;"",SUM(laptimes!J$2:'laptimes'!J52),"")</f>
        <v>5.9891782407407411E-2</v>
      </c>
      <c r="K52" s="3">
        <f>IF(laptimes!K52&lt;&gt;"",SUM(laptimes!K$2:'laptimes'!K52),"")</f>
        <v>5.986921296296295E-2</v>
      </c>
      <c r="L52" s="3">
        <f>IF(laptimes!L52&lt;&gt;"",SUM(laptimes!L$2:'laptimes'!L52),"")</f>
        <v>5.9732523148148142E-2</v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>
        <f>IF(laptimes!O52&lt;&gt;"",SUM(laptimes!O$2:'laptimes'!O52),"")</f>
        <v>5.8638402777777772E-2</v>
      </c>
      <c r="P52" s="3">
        <f>IF(laptimes!P52&lt;&gt;"",SUM(laptimes!P$2:'laptimes'!P52),"")</f>
        <v>5.8373206018518538E-2</v>
      </c>
      <c r="Q52" s="3">
        <f>IF(laptimes!Q52&lt;&gt;"",SUM(laptimes!Q$2:'laptimes'!Q52),"")</f>
        <v>6.000461805555557E-2</v>
      </c>
      <c r="R52" s="3">
        <f>IF(laptimes!R52&lt;&gt;"",SUM(laptimes!R$2:'laptimes'!R52),"")</f>
        <v>6.0815370370370374E-2</v>
      </c>
      <c r="S52" s="3">
        <f>IF(laptimes!S52&lt;&gt;"",SUM(laptimes!S$2:'laptimes'!S52),"")</f>
        <v>5.8446458333333333E-2</v>
      </c>
      <c r="T52" s="3">
        <f>IF(laptimes!T52&lt;&gt;"",SUM(laptimes!T$2:'laptimes'!T52),"")</f>
        <v>6.0874699074074085E-2</v>
      </c>
      <c r="U52" s="3">
        <f>IF(laptimes!U52&lt;&gt;"",SUM(laptimes!U$2:'laptimes'!U52),"")</f>
        <v>5.999165509259257E-2</v>
      </c>
    </row>
    <row r="53" spans="1:21" x14ac:dyDescent="0.25">
      <c r="A53">
        <v>52</v>
      </c>
      <c r="B53" s="3">
        <f>IF(laptimes!B53&lt;&gt;"",SUM(laptimes!B$2:'laptimes'!B53),"")</f>
        <v>6.0627662037037032E-2</v>
      </c>
      <c r="C53" s="3" t="str">
        <f>IF(laptimes!C53&lt;&gt;"",SUM(laptimes!C$2:'laptimes'!C53),"")</f>
        <v/>
      </c>
      <c r="D53" s="3">
        <f>IF(laptimes!D53&lt;&gt;"",SUM(laptimes!D$2:'laptimes'!D53),"")</f>
        <v>5.9629039351851862E-2</v>
      </c>
      <c r="E53" s="3">
        <f>IF(laptimes!E53&lt;&gt;"",SUM(laptimes!E$2:'laptimes'!E53),"")</f>
        <v>6.0697546296296291E-2</v>
      </c>
      <c r="F53" s="3">
        <f>IF(laptimes!F53&lt;&gt;"",SUM(laptimes!F$2:'laptimes'!F53),"")</f>
        <v>6.091126157407406E-2</v>
      </c>
      <c r="G53" s="3">
        <f>IF(laptimes!G53&lt;&gt;"",SUM(laptimes!G$2:'laptimes'!G53),"")</f>
        <v>6.0237615740740755E-2</v>
      </c>
      <c r="H53" s="3">
        <f>IF(laptimes!H53&lt;&gt;"",SUM(laptimes!H$2:'laptimes'!H53),"")</f>
        <v>6.0647962962962959E-2</v>
      </c>
      <c r="I53" s="3">
        <f>IF(laptimes!I53&lt;&gt;"",SUM(laptimes!I$2:'laptimes'!I53),"")</f>
        <v>5.9857569444444439E-2</v>
      </c>
      <c r="J53" s="3">
        <f>IF(laptimes!J53&lt;&gt;"",SUM(laptimes!J$2:'laptimes'!J53),"")</f>
        <v>6.1026782407407408E-2</v>
      </c>
      <c r="K53" s="3">
        <f>IF(laptimes!K53&lt;&gt;"",SUM(laptimes!K$2:'laptimes'!K53),"")</f>
        <v>6.1012893518518505E-2</v>
      </c>
      <c r="L53" s="3">
        <f>IF(laptimes!L53&lt;&gt;"",SUM(laptimes!L$2:'laptimes'!L53),"")</f>
        <v>6.0895810185185181E-2</v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>
        <f>IF(laptimes!O53&lt;&gt;"",SUM(laptimes!O$2:'laptimes'!O53),"")</f>
        <v>5.9761145833333328E-2</v>
      </c>
      <c r="P53" s="3">
        <f>IF(laptimes!P53&lt;&gt;"",SUM(laptimes!P$2:'laptimes'!P53),"")</f>
        <v>5.9494606481481499E-2</v>
      </c>
      <c r="Q53" s="3">
        <f>IF(laptimes!Q53&lt;&gt;"",SUM(laptimes!Q$2:'laptimes'!Q53),"")</f>
        <v>6.1144074074074087E-2</v>
      </c>
      <c r="R53" s="3">
        <f>IF(laptimes!R53&lt;&gt;"",SUM(laptimes!R$2:'laptimes'!R53),"")</f>
        <v>6.1954745370370372E-2</v>
      </c>
      <c r="S53" s="3">
        <f>IF(laptimes!S53&lt;&gt;"",SUM(laptimes!S$2:'laptimes'!S53),"")</f>
        <v>5.9564895833333333E-2</v>
      </c>
      <c r="T53" s="3">
        <f>IF(laptimes!T53&lt;&gt;"",SUM(laptimes!T$2:'laptimes'!T53),"")</f>
        <v>6.2071458333333343E-2</v>
      </c>
      <c r="U53" s="3">
        <f>IF(laptimes!U53&lt;&gt;"",SUM(laptimes!U$2:'laptimes'!U53),"")</f>
        <v>6.1137893518518498E-2</v>
      </c>
    </row>
    <row r="54" spans="1:21" x14ac:dyDescent="0.25">
      <c r="A54">
        <v>53</v>
      </c>
      <c r="B54" s="3">
        <f>IF(laptimes!B54&lt;&gt;"",SUM(laptimes!B$2:'laptimes'!B54),"")</f>
        <v>6.1780381944444442E-2</v>
      </c>
      <c r="C54" s="3" t="str">
        <f>IF(laptimes!C54&lt;&gt;"",SUM(laptimes!C$2:'laptimes'!C54),"")</f>
        <v/>
      </c>
      <c r="D54" s="3">
        <f>IF(laptimes!D54&lt;&gt;"",SUM(laptimes!D$2:'laptimes'!D54),"")</f>
        <v>6.0745405092592603E-2</v>
      </c>
      <c r="E54" s="3">
        <f>IF(laptimes!E54&lt;&gt;"",SUM(laptimes!E$2:'laptimes'!E54),"")</f>
        <v>6.1876655092592589E-2</v>
      </c>
      <c r="F54" s="3">
        <f>IF(laptimes!F54&lt;&gt;"",SUM(laptimes!F$2:'laptimes'!F54),"")</f>
        <v>6.2060104166666651E-2</v>
      </c>
      <c r="G54" s="3">
        <f>IF(laptimes!G54&lt;&gt;"",SUM(laptimes!G$2:'laptimes'!G54),"")</f>
        <v>6.141854166666668E-2</v>
      </c>
      <c r="H54" s="3">
        <f>IF(laptimes!H54&lt;&gt;"",SUM(laptimes!H$2:'laptimes'!H54),"")</f>
        <v>6.1800937499999993E-2</v>
      </c>
      <c r="I54" s="3">
        <f>IF(laptimes!I54&lt;&gt;"",SUM(laptimes!I$2:'laptimes'!I54),"")</f>
        <v>6.0970173611111109E-2</v>
      </c>
      <c r="J54" s="3">
        <f>IF(laptimes!J54&lt;&gt;"",SUM(laptimes!J$2:'laptimes'!J54),"")</f>
        <v>6.2163819444444442E-2</v>
      </c>
      <c r="K54" s="3">
        <f>IF(laptimes!K54&lt;&gt;"",SUM(laptimes!K$2:'laptimes'!K54),"")</f>
        <v>6.2153680555555542E-2</v>
      </c>
      <c r="L54" s="3">
        <f>IF(laptimes!L54&lt;&gt;"",SUM(laptimes!L$2:'laptimes'!L54),"")</f>
        <v>6.2050439814814812E-2</v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>
        <f>IF(laptimes!O54&lt;&gt;"",SUM(laptimes!O$2:'laptimes'!O54),"")</f>
        <v>6.0890740740740738E-2</v>
      </c>
      <c r="P54" s="3">
        <f>IF(laptimes!P54&lt;&gt;"",SUM(laptimes!P$2:'laptimes'!P54),"")</f>
        <v>6.0614571759259279E-2</v>
      </c>
      <c r="Q54" s="3">
        <f>IF(laptimes!Q54&lt;&gt;"",SUM(laptimes!Q$2:'laptimes'!Q54),"")</f>
        <v>6.2289293981481496E-2</v>
      </c>
      <c r="R54" s="3">
        <f>IF(laptimes!R54&lt;&gt;"",SUM(laptimes!R$2:'laptimes'!R54),"")</f>
        <v>6.3096678240740736E-2</v>
      </c>
      <c r="S54" s="3">
        <f>IF(laptimes!S54&lt;&gt;"",SUM(laptimes!S$2:'laptimes'!S54),"")</f>
        <v>6.0686168981481478E-2</v>
      </c>
      <c r="T54" s="3">
        <f>IF(laptimes!T54&lt;&gt;"",SUM(laptimes!T$2:'laptimes'!T54),"")</f>
        <v>6.3253877314814827E-2</v>
      </c>
      <c r="U54" s="3">
        <f>IF(laptimes!U54&lt;&gt;"",SUM(laptimes!U$2:'laptimes'!U54),"")</f>
        <v>6.2295798611111092E-2</v>
      </c>
    </row>
    <row r="55" spans="1:21" x14ac:dyDescent="0.25">
      <c r="A55">
        <v>54</v>
      </c>
      <c r="B55" s="3">
        <f>IF(laptimes!B55&lt;&gt;"",SUM(laptimes!B$2:'laptimes'!B55),"")</f>
        <v>6.2941111111111114E-2</v>
      </c>
      <c r="C55" s="3" t="str">
        <f>IF(laptimes!C55&lt;&gt;"",SUM(laptimes!C$2:'laptimes'!C55),"")</f>
        <v/>
      </c>
      <c r="D55" s="3">
        <f>IF(laptimes!D55&lt;&gt;"",SUM(laptimes!D$2:'laptimes'!D55),"")</f>
        <v>6.1866562500000007E-2</v>
      </c>
      <c r="E55" s="3">
        <f>IF(laptimes!E55&lt;&gt;"",SUM(laptimes!E$2:'laptimes'!E55),"")</f>
        <v>6.3039988425925925E-2</v>
      </c>
      <c r="F55" s="3">
        <f>IF(laptimes!F55&lt;&gt;"",SUM(laptimes!F$2:'laptimes'!F55),"")</f>
        <v>6.3221377314814795E-2</v>
      </c>
      <c r="G55" s="3">
        <f>IF(laptimes!G55&lt;&gt;"",SUM(laptimes!G$2:'laptimes'!G55),"")</f>
        <v>6.2768993055555569E-2</v>
      </c>
      <c r="H55" s="3">
        <f>IF(laptimes!H55&lt;&gt;"",SUM(laptimes!H$2:'laptimes'!H55),"")</f>
        <v>6.2962743055555548E-2</v>
      </c>
      <c r="I55" s="3">
        <f>IF(laptimes!I55&lt;&gt;"",SUM(laptimes!I$2:'laptimes'!I55),"")</f>
        <v>6.2084918981481482E-2</v>
      </c>
      <c r="J55" s="3">
        <f>IF(laptimes!J55&lt;&gt;"",SUM(laptimes!J$2:'laptimes'!J55),"")</f>
        <v>6.3300451388888887E-2</v>
      </c>
      <c r="K55" s="3">
        <f>IF(laptimes!K55&lt;&gt;"",SUM(laptimes!K$2:'laptimes'!K55),"")</f>
        <v>6.3293553240740721E-2</v>
      </c>
      <c r="L55" s="3">
        <f>IF(laptimes!L55&lt;&gt;"",SUM(laptimes!L$2:'laptimes'!L55),"")</f>
        <v>6.3198391203703699E-2</v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>
        <f>IF(laptimes!O55&lt;&gt;"",SUM(laptimes!O$2:'laptimes'!O55),"")</f>
        <v>6.2021238425925926E-2</v>
      </c>
      <c r="P55" s="3">
        <f>IF(laptimes!P55&lt;&gt;"",SUM(laptimes!P$2:'laptimes'!P55),"")</f>
        <v>6.1728761574074094E-2</v>
      </c>
      <c r="Q55" s="3">
        <f>IF(laptimes!Q55&lt;&gt;"",SUM(laptimes!Q$2:'laptimes'!Q55),"")</f>
        <v>6.3427789351851865E-2</v>
      </c>
      <c r="R55" s="3">
        <f>IF(laptimes!R55&lt;&gt;"",SUM(laptimes!R$2:'laptimes'!R55),"")</f>
        <v>6.4246006944444434E-2</v>
      </c>
      <c r="S55" s="3">
        <f>IF(laptimes!S55&lt;&gt;"",SUM(laptimes!S$2:'laptimes'!S55),"")</f>
        <v>6.1807650462962958E-2</v>
      </c>
      <c r="T55" s="3">
        <f>IF(laptimes!T55&lt;&gt;"",SUM(laptimes!T$2:'laptimes'!T55),"")</f>
        <v>6.4431932870370384E-2</v>
      </c>
      <c r="U55" s="3">
        <f>IF(laptimes!U55&lt;&gt;"",SUM(laptimes!U$2:'laptimes'!U55),"")</f>
        <v>6.3453425925925913E-2</v>
      </c>
    </row>
    <row r="56" spans="1:21" x14ac:dyDescent="0.25">
      <c r="A56">
        <v>55</v>
      </c>
      <c r="B56" s="3">
        <f>IF(laptimes!B56&lt;&gt;"",SUM(laptimes!B$2:'laptimes'!B56),"")</f>
        <v>6.4113368055555564E-2</v>
      </c>
      <c r="C56" s="3" t="str">
        <f>IF(laptimes!C56&lt;&gt;"",SUM(laptimes!C$2:'laptimes'!C56),"")</f>
        <v/>
      </c>
      <c r="D56" s="3">
        <f>IF(laptimes!D56&lt;&gt;"",SUM(laptimes!D$2:'laptimes'!D56),"")</f>
        <v>6.298780092592593E-2</v>
      </c>
      <c r="E56" s="3">
        <f>IF(laptimes!E56&lt;&gt;"",SUM(laptimes!E$2:'laptimes'!E56),"")</f>
        <v>6.4213703703703703E-2</v>
      </c>
      <c r="F56" s="3">
        <f>IF(laptimes!F56&lt;&gt;"",SUM(laptimes!F$2:'laptimes'!F56),"")</f>
        <v>6.4371238425925903E-2</v>
      </c>
      <c r="G56" s="3">
        <f>IF(laptimes!G56&lt;&gt;"",SUM(laptimes!G$2:'laptimes'!G56),"")</f>
        <v>6.386554398148149E-2</v>
      </c>
      <c r="H56" s="3">
        <f>IF(laptimes!H56&lt;&gt;"",SUM(laptimes!H$2:'laptimes'!H56),"")</f>
        <v>6.4136377314814808E-2</v>
      </c>
      <c r="I56" s="3">
        <f>IF(laptimes!I56&lt;&gt;"",SUM(laptimes!I$2:'laptimes'!I56),"")</f>
        <v>6.3207442129629629E-2</v>
      </c>
      <c r="J56" s="3">
        <f>IF(laptimes!J56&lt;&gt;"",SUM(laptimes!J$2:'laptimes'!J56),"")</f>
        <v>6.444785879629629E-2</v>
      </c>
      <c r="K56" s="3">
        <f>IF(laptimes!K56&lt;&gt;"",SUM(laptimes!K$2:'laptimes'!K56),"")</f>
        <v>6.4458043981481458E-2</v>
      </c>
      <c r="L56" s="3">
        <f>IF(laptimes!L56&lt;&gt;"",SUM(laptimes!L$2:'laptimes'!L56),"")</f>
        <v>6.4356458333333325E-2</v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>
        <f>IF(laptimes!O56&lt;&gt;"",SUM(laptimes!O$2:'laptimes'!O56),"")</f>
        <v>6.3147349537037031E-2</v>
      </c>
      <c r="P56" s="3">
        <f>IF(laptimes!P56&lt;&gt;"",SUM(laptimes!P$2:'laptimes'!P56),"")</f>
        <v>6.2844016203703723E-2</v>
      </c>
      <c r="Q56" s="3">
        <f>IF(laptimes!Q56&lt;&gt;"",SUM(laptimes!Q$2:'laptimes'!Q56),"")</f>
        <v>6.45729050925926E-2</v>
      </c>
      <c r="R56" s="3" t="str">
        <f>IF(laptimes!R56&lt;&gt;"",SUM(laptimes!R$2:'laptimes'!R56),"")</f>
        <v/>
      </c>
      <c r="S56" s="3">
        <f>IF(laptimes!S56&lt;&gt;"",SUM(laptimes!S$2:'laptimes'!S56),"")</f>
        <v>6.2922303240740732E-2</v>
      </c>
      <c r="T56" s="3" t="str">
        <f>IF(laptimes!T56&lt;&gt;"",SUM(laptimes!T$2:'laptimes'!T56),"")</f>
        <v/>
      </c>
      <c r="U56" s="3">
        <f>IF(laptimes!U56&lt;&gt;"",SUM(laptimes!U$2:'laptimes'!U56),"")</f>
        <v>6.4607986111111099E-2</v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>
        <f>IF(laptimes!D57&lt;&gt;"",SUM(laptimes!D$2:'laptimes'!D57),"")</f>
        <v>6.4121458333333339E-2</v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>
        <f>IF(laptimes!G57&lt;&gt;"",SUM(laptimes!G$2:'laptimes'!G57),"")</f>
        <v>6.4996030092592597E-2</v>
      </c>
      <c r="H57" s="3" t="str">
        <f>IF(laptimes!H57&lt;&gt;"",SUM(laptimes!H$2:'laptimes'!H57),"")</f>
        <v/>
      </c>
      <c r="I57" s="3">
        <f>IF(laptimes!I57&lt;&gt;"",SUM(laptimes!I$2:'laptimes'!I57),"")</f>
        <v>6.4324375000000003E-2</v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>
        <f>IF(laptimes!O57&lt;&gt;"",SUM(laptimes!O$2:'laptimes'!O57),"")</f>
        <v>6.4282141203703694E-2</v>
      </c>
      <c r="P57" s="3">
        <f>IF(laptimes!P57&lt;&gt;"",SUM(laptimes!P$2:'laptimes'!P57),"")</f>
        <v>6.3962384259259278E-2</v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>
        <f>IF(laptimes!S57&lt;&gt;"",SUM(laptimes!S$2:'laptimes'!S57),"")</f>
        <v>6.4038217592592581E-2</v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F3B8-8166-4DD4-B05D-7389D30A959E}">
  <dimension ref="A1:U60"/>
  <sheetViews>
    <sheetView workbookViewId="0">
      <selection activeCell="W51" sqref="W5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IFERROR(HLOOKUP(lapchart!C2,totallaptimes!$1:$1048576,ROW()-1)-HLOOKUP(lapchart!B2,totallaptimes!$1:$1048576,ROW()-1),"")</f>
        <v>-2.2962962962962911E-5</v>
      </c>
      <c r="D3" s="2">
        <f>IFERROR(HLOOKUP(lapchart!D2,totallaptimes!$1:$1048576,ROW()-1)-HLOOKUP(lapchart!C2,totallaptimes!$1:$1048576,ROW()-1),"")</f>
        <v>5.006944444444438E-5</v>
      </c>
      <c r="E3" s="2">
        <f>IFERROR(HLOOKUP(lapchart!E2,totallaptimes!$1:$1048576,ROW()-1)-HLOOKUP(lapchart!D2,totallaptimes!$1:$1048576,ROW()-1),"")</f>
        <v>-7.7777777777775572E-6</v>
      </c>
      <c r="F3" s="2">
        <f>IFERROR(HLOOKUP(lapchart!F2,totallaptimes!$1:$1048576,ROW()-1)-HLOOKUP(lapchart!E2,totallaptimes!$1:$1048576,ROW()-1),"")</f>
        <v>3.1053240740740564E-5</v>
      </c>
      <c r="G3" s="2">
        <f>IFERROR(HLOOKUP(lapchart!G2,totallaptimes!$1:$1048576,ROW()-1)-HLOOKUP(lapchart!F2,totallaptimes!$1:$1048576,ROW()-1),"")</f>
        <v>1.5949074074073826E-5</v>
      </c>
      <c r="H3" s="2">
        <f>IFERROR(HLOOKUP(lapchart!H2,totallaptimes!$1:$1048576,ROW()-1)-HLOOKUP(lapchart!G2,totallaptimes!$1:$1048576,ROW()-1),"")</f>
        <v>3.0648148148148353E-5</v>
      </c>
      <c r="I3" s="2">
        <f>IFERROR(HLOOKUP(lapchart!I2,totallaptimes!$1:$1048576,ROW()-1)-HLOOKUP(lapchart!H2,totallaptimes!$1:$1048576,ROW()-1),"")</f>
        <v>2.7662037037036978E-5</v>
      </c>
      <c r="J3" s="2">
        <f>IFERROR(HLOOKUP(lapchart!J2,totallaptimes!$1:$1048576,ROW()-1)-HLOOKUP(lapchart!I2,totallaptimes!$1:$1048576,ROW()-1),"")</f>
        <v>1.42245370370372E-5</v>
      </c>
      <c r="K3" s="2">
        <f>IFERROR(HLOOKUP(lapchart!K2,totallaptimes!$1:$1048576,ROW()-1)-HLOOKUP(lapchart!J2,totallaptimes!$1:$1048576,ROW()-1),"")</f>
        <v>-7.6851851851850086E-6</v>
      </c>
      <c r="L3" s="2">
        <f>IFERROR(HLOOKUP(lapchart!L2,totallaptimes!$1:$1048576,ROW()-1)-HLOOKUP(lapchart!K2,totallaptimes!$1:$1048576,ROW()-1),"")</f>
        <v>8.0023148148147859E-5</v>
      </c>
      <c r="M3" s="2">
        <f>IFERROR(HLOOKUP(lapchart!M2,totallaptimes!$1:$1048576,ROW()-1)-HLOOKUP(lapchart!L2,totallaptimes!$1:$1048576,ROW()-1),"")</f>
        <v>-1.0001157407407398E-4</v>
      </c>
      <c r="N3" s="2">
        <f>IFERROR(HLOOKUP(lapchart!N2,totallaptimes!$1:$1048576,ROW()-1)-HLOOKUP(lapchart!M2,totallaptimes!$1:$1048576,ROW()-1),"")</f>
        <v>4.1064814814814957E-5</v>
      </c>
      <c r="O3" s="2">
        <f>IFERROR(HLOOKUP(lapchart!O2,totallaptimes!$1:$1048576,ROW()-1)-HLOOKUP(lapchart!N2,totallaptimes!$1:$1048576,ROW()-1),"")</f>
        <v>1.1983796296296265E-4</v>
      </c>
      <c r="P3" s="2">
        <f>IFERROR(HLOOKUP(lapchart!P2,totallaptimes!$1:$1048576,ROW()-1)-HLOOKUP(lapchart!O2,totallaptimes!$1:$1048576,ROW()-1),"")</f>
        <v>7.3541666666666851E-5</v>
      </c>
      <c r="Q3" s="2">
        <f>IFERROR(HLOOKUP(lapchart!Q2,totallaptimes!$1:$1048576,ROW()-1)-HLOOKUP(lapchart!P2,totallaptimes!$1:$1048576,ROW()-1),"")</f>
        <v>-1.7662037037037039E-4</v>
      </c>
      <c r="R3" s="2">
        <f>IFERROR(HLOOKUP(lapchart!R2,totallaptimes!$1:$1048576,ROW()-1)-HLOOKUP(lapchart!Q2,totallaptimes!$1:$1048576,ROW()-1),"")</f>
        <v>2.0138888888888767E-5</v>
      </c>
      <c r="S3" s="2">
        <f>IFERROR(HLOOKUP(lapchart!S2,totallaptimes!$1:$1048576,ROW()-1)-HLOOKUP(lapchart!R2,totallaptimes!$1:$1048576,ROW()-1),"")</f>
        <v>7.8125000000000069E-6</v>
      </c>
      <c r="T3" s="2">
        <f>IFERROR(HLOOKUP(lapchart!T2,totallaptimes!$1:$1048576,ROW()-1)-HLOOKUP(lapchart!S2,totallaptimes!$1:$1048576,ROW()-1),"")</f>
        <v>-1.520833333333322E-5</v>
      </c>
      <c r="U3" s="2">
        <f>IFERROR(HLOOKUP(lapchart!U2,totallaptimes!$1:$1048576,ROW()-1)-HLOOKUP(lapchart!T2,totallaptimes!$1:$1048576,ROW()-1),"")</f>
        <v>5.0613425925925739E-5</v>
      </c>
    </row>
    <row r="4" spans="1:21" x14ac:dyDescent="0.25">
      <c r="A4" t="s">
        <v>3</v>
      </c>
      <c r="B4" s="2">
        <v>0</v>
      </c>
      <c r="C4" s="2">
        <f>IFERROR(HLOOKUP(lapchart!C3,totallaptimes!$1:$1048576,ROW()-1)-HLOOKUP(lapchart!B3,totallaptimes!$1:$1048576,ROW()-1),"")</f>
        <v>1.2118055555556013E-5</v>
      </c>
      <c r="D4" s="2">
        <f>IFERROR(HLOOKUP(lapchart!D3,totallaptimes!$1:$1048576,ROW()-1)-HLOOKUP(lapchart!C3,totallaptimes!$1:$1048576,ROW()-1),"")</f>
        <v>2.1203703703703402E-5</v>
      </c>
      <c r="E4" s="2">
        <f>IFERROR(HLOOKUP(lapchart!E3,totallaptimes!$1:$1048576,ROW()-1)-HLOOKUP(lapchart!D3,totallaptimes!$1:$1048576,ROW()-1),"")</f>
        <v>7.7430555555555412E-6</v>
      </c>
      <c r="F4" s="2">
        <f>IFERROR(HLOOKUP(lapchart!F3,totallaptimes!$1:$1048576,ROW()-1)-HLOOKUP(lapchart!E3,totallaptimes!$1:$1048576,ROW()-1),"")</f>
        <v>1.6435185185185303E-5</v>
      </c>
      <c r="G4" s="2">
        <f>IFERROR(HLOOKUP(lapchart!G3,totallaptimes!$1:$1048576,ROW()-1)-HLOOKUP(lapchart!F3,totallaptimes!$1:$1048576,ROW()-1),"")</f>
        <v>1.6932870370370279E-5</v>
      </c>
      <c r="H4" s="2">
        <f>IFERROR(HLOOKUP(lapchart!H3,totallaptimes!$1:$1048576,ROW()-1)-HLOOKUP(lapchart!G3,totallaptimes!$1:$1048576,ROW()-1),"")</f>
        <v>2.8981481481481393E-5</v>
      </c>
      <c r="I4" s="2">
        <f>IFERROR(HLOOKUP(lapchart!I3,totallaptimes!$1:$1048576,ROW()-1)-HLOOKUP(lapchart!H3,totallaptimes!$1:$1048576,ROW()-1),"")</f>
        <v>1.5532407407407682E-5</v>
      </c>
      <c r="J4" s="2">
        <f>IFERROR(HLOOKUP(lapchart!J3,totallaptimes!$1:$1048576,ROW()-1)-HLOOKUP(lapchart!I3,totallaptimes!$1:$1048576,ROW()-1),"")</f>
        <v>4.8958333333333146E-6</v>
      </c>
      <c r="K4" s="2">
        <f>IFERROR(HLOOKUP(lapchart!K3,totallaptimes!$1:$1048576,ROW()-1)-HLOOKUP(lapchart!J3,totallaptimes!$1:$1048576,ROW()-1),"")</f>
        <v>8.506944444444664E-6</v>
      </c>
      <c r="L4" s="2">
        <f>IFERROR(HLOOKUP(lapchart!L3,totallaptimes!$1:$1048576,ROW()-1)-HLOOKUP(lapchart!K3,totallaptimes!$1:$1048576,ROW()-1),"")</f>
        <v>9.7106481481475798E-6</v>
      </c>
      <c r="M4" s="2">
        <f>IFERROR(HLOOKUP(lapchart!M3,totallaptimes!$1:$1048576,ROW()-1)-HLOOKUP(lapchart!L3,totallaptimes!$1:$1048576,ROW()-1),"")</f>
        <v>4.1898148148149413E-6</v>
      </c>
      <c r="N4" s="2">
        <f>IFERROR(HLOOKUP(lapchart!N3,totallaptimes!$1:$1048576,ROW()-1)-HLOOKUP(lapchart!M3,totallaptimes!$1:$1048576,ROW()-1),"")</f>
        <v>7.1412037037040833E-6</v>
      </c>
      <c r="O4" s="2">
        <f>IFERROR(HLOOKUP(lapchart!O3,totallaptimes!$1:$1048576,ROW()-1)-HLOOKUP(lapchart!N3,totallaptimes!$1:$1048576,ROW()-1),"")</f>
        <v>6.1921296296294295E-6</v>
      </c>
      <c r="P4" s="2">
        <f>IFERROR(HLOOKUP(lapchart!P3,totallaptimes!$1:$1048576,ROW()-1)-HLOOKUP(lapchart!O3,totallaptimes!$1:$1048576,ROW()-1),"")</f>
        <v>1.607638888888839E-5</v>
      </c>
      <c r="Q4" s="2">
        <f>IFERROR(HLOOKUP(lapchart!Q3,totallaptimes!$1:$1048576,ROW()-1)-HLOOKUP(lapchart!P3,totallaptimes!$1:$1048576,ROW()-1),"")</f>
        <v>1.5740740740741079E-5</v>
      </c>
      <c r="R4" s="2">
        <f>IFERROR(HLOOKUP(lapchart!R3,totallaptimes!$1:$1048576,ROW()-1)-HLOOKUP(lapchart!Q3,totallaptimes!$1:$1048576,ROW()-1),"")</f>
        <v>-8.7731481481479433E-6</v>
      </c>
      <c r="S4" s="2">
        <f>IFERROR(HLOOKUP(lapchart!S3,totallaptimes!$1:$1048576,ROW()-1)-HLOOKUP(lapchart!R3,totallaptimes!$1:$1048576,ROW()-1),"")</f>
        <v>1.3009259259258617E-5</v>
      </c>
      <c r="T4" s="2">
        <f>IFERROR(HLOOKUP(lapchart!T3,totallaptimes!$1:$1048576,ROW()-1)-HLOOKUP(lapchart!S3,totallaptimes!$1:$1048576,ROW()-1),"")</f>
        <v>4.7399305555555563E-4</v>
      </c>
      <c r="U4" s="2">
        <f>IFERROR(HLOOKUP(lapchart!U3,totallaptimes!$1:$1048576,ROW()-1)-HLOOKUP(lapchart!T3,totallaptimes!$1:$1048576,ROW()-1),"")</f>
        <v>1.375462962962962E-4</v>
      </c>
    </row>
    <row r="5" spans="1:21" x14ac:dyDescent="0.25">
      <c r="A5" t="s">
        <v>4</v>
      </c>
      <c r="B5" s="2">
        <v>0</v>
      </c>
      <c r="C5" s="2">
        <f>IFERROR(HLOOKUP(lapchart!C4,totallaptimes!$1:$1048576,ROW()-1)-HLOOKUP(lapchart!B4,totallaptimes!$1:$1048576,ROW()-1),"")</f>
        <v>1.7025462962963478E-5</v>
      </c>
      <c r="D5" s="2">
        <f>IFERROR(HLOOKUP(lapchart!D4,totallaptimes!$1:$1048576,ROW()-1)-HLOOKUP(lapchart!C4,totallaptimes!$1:$1048576,ROW()-1),"")</f>
        <v>2.2291666666666553E-5</v>
      </c>
      <c r="E5" s="2">
        <f>IFERROR(HLOOKUP(lapchart!E4,totallaptimes!$1:$1048576,ROW()-1)-HLOOKUP(lapchart!D4,totallaptimes!$1:$1048576,ROW()-1),"")</f>
        <v>7.8125000000000069E-6</v>
      </c>
      <c r="F5" s="2">
        <f>IFERROR(HLOOKUP(lapchart!F4,totallaptimes!$1:$1048576,ROW()-1)-HLOOKUP(lapchart!E4,totallaptimes!$1:$1048576,ROW()-1),"")</f>
        <v>2.2916666666666745E-5</v>
      </c>
      <c r="G5" s="2">
        <f>IFERROR(HLOOKUP(lapchart!G4,totallaptimes!$1:$1048576,ROW()-1)-HLOOKUP(lapchart!F4,totallaptimes!$1:$1048576,ROW()-1),"")</f>
        <v>2.4085648148148078E-5</v>
      </c>
      <c r="H5" s="2">
        <f>IFERROR(HLOOKUP(lapchart!H4,totallaptimes!$1:$1048576,ROW()-1)-HLOOKUP(lapchart!G4,totallaptimes!$1:$1048576,ROW()-1),"")</f>
        <v>3.6550925925925553E-5</v>
      </c>
      <c r="I5" s="2">
        <f>IFERROR(HLOOKUP(lapchart!I4,totallaptimes!$1:$1048576,ROW()-1)-HLOOKUP(lapchart!H4,totallaptimes!$1:$1048576,ROW()-1),"")</f>
        <v>1.7118055555556243E-5</v>
      </c>
      <c r="J5" s="2">
        <f>IFERROR(HLOOKUP(lapchart!J4,totallaptimes!$1:$1048576,ROW()-1)-HLOOKUP(lapchart!I4,totallaptimes!$1:$1048576,ROW()-1),"")</f>
        <v>8.6342592592585782E-6</v>
      </c>
      <c r="K5" s="2">
        <f>IFERROR(HLOOKUP(lapchart!K4,totallaptimes!$1:$1048576,ROW()-1)-HLOOKUP(lapchart!J4,totallaptimes!$1:$1048576,ROW()-1),"")</f>
        <v>1.1550925925926572E-5</v>
      </c>
      <c r="L5" s="2">
        <f>IFERROR(HLOOKUP(lapchart!L4,totallaptimes!$1:$1048576,ROW()-1)-HLOOKUP(lapchart!K4,totallaptimes!$1:$1048576,ROW()-1),"")</f>
        <v>1.9467592592592193E-5</v>
      </c>
      <c r="M5" s="2">
        <f>IFERROR(HLOOKUP(lapchart!M4,totallaptimes!$1:$1048576,ROW()-1)-HLOOKUP(lapchart!L4,totallaptimes!$1:$1048576,ROW()-1),"")</f>
        <v>-8.6574074074077453E-6</v>
      </c>
      <c r="N5" s="2">
        <f>IFERROR(HLOOKUP(lapchart!N4,totallaptimes!$1:$1048576,ROW()-1)-HLOOKUP(lapchart!M4,totallaptimes!$1:$1048576,ROW()-1),"")</f>
        <v>1.4930555555556224E-5</v>
      </c>
      <c r="O5" s="2">
        <f>IFERROR(HLOOKUP(lapchart!O4,totallaptimes!$1:$1048576,ROW()-1)-HLOOKUP(lapchart!N4,totallaptimes!$1:$1048576,ROW()-1),"")</f>
        <v>1.1886574074073883E-5</v>
      </c>
      <c r="P5" s="2">
        <f>IFERROR(HLOOKUP(lapchart!P4,totallaptimes!$1:$1048576,ROW()-1)-HLOOKUP(lapchart!O4,totallaptimes!$1:$1048576,ROW()-1),"")</f>
        <v>1.9097222222221565E-5</v>
      </c>
      <c r="Q5" s="2">
        <f>IFERROR(HLOOKUP(lapchart!Q4,totallaptimes!$1:$1048576,ROW()-1)-HLOOKUP(lapchart!P4,totallaptimes!$1:$1048576,ROW()-1),"")</f>
        <v>-9.7800925925920455E-6</v>
      </c>
      <c r="R5" s="2">
        <f>IFERROR(HLOOKUP(lapchart!R4,totallaptimes!$1:$1048576,ROW()-1)-HLOOKUP(lapchart!Q4,totallaptimes!$1:$1048576,ROW()-1),"")</f>
        <v>3.6828703703703416E-5</v>
      </c>
      <c r="S5" s="2">
        <f>IFERROR(HLOOKUP(lapchart!S4,totallaptimes!$1:$1048576,ROW()-1)-HLOOKUP(lapchart!R4,totallaptimes!$1:$1048576,ROW()-1),"")</f>
        <v>-2.1828703703704461E-5</v>
      </c>
      <c r="T5" s="2">
        <f>IFERROR(HLOOKUP(lapchart!T4,totallaptimes!$1:$1048576,ROW()-1)-HLOOKUP(lapchart!S4,totallaptimes!$1:$1048576,ROW()-1),"")</f>
        <v>4.5835648148148233E-4</v>
      </c>
      <c r="U5" s="2">
        <f>IFERROR(HLOOKUP(lapchart!U4,totallaptimes!$1:$1048576,ROW()-1)-HLOOKUP(lapchart!T4,totallaptimes!$1:$1048576,ROW()-1),"")</f>
        <v>1.3974537037036994E-4</v>
      </c>
    </row>
    <row r="6" spans="1:21" x14ac:dyDescent="0.25">
      <c r="A6" t="s">
        <v>5</v>
      </c>
      <c r="B6" s="2">
        <v>0</v>
      </c>
      <c r="C6" s="2">
        <f>IFERROR(HLOOKUP(lapchart!C5,totallaptimes!$1:$1048576,ROW()-1)-HLOOKUP(lapchart!B5,totallaptimes!$1:$1048576,ROW()-1),"")</f>
        <v>1.8368055555556193E-5</v>
      </c>
      <c r="D6" s="2">
        <f>IFERROR(HLOOKUP(lapchart!D5,totallaptimes!$1:$1048576,ROW()-1)-HLOOKUP(lapchart!C5,totallaptimes!$1:$1048576,ROW()-1),"")</f>
        <v>2.4733796296295268E-5</v>
      </c>
      <c r="E6" s="2">
        <f>IFERROR(HLOOKUP(lapchart!E5,totallaptimes!$1:$1048576,ROW()-1)-HLOOKUP(lapchart!D5,totallaptimes!$1:$1048576,ROW()-1),"")</f>
        <v>8.3101851851858505E-6</v>
      </c>
      <c r="F6" s="2">
        <f>IFERROR(HLOOKUP(lapchart!F5,totallaptimes!$1:$1048576,ROW()-1)-HLOOKUP(lapchart!E5,totallaptimes!$1:$1048576,ROW()-1),"")</f>
        <v>2.5034722222222298E-5</v>
      </c>
      <c r="G6" s="2">
        <f>IFERROR(HLOOKUP(lapchart!G5,totallaptimes!$1:$1048576,ROW()-1)-HLOOKUP(lapchart!F5,totallaptimes!$1:$1048576,ROW()-1),"")</f>
        <v>3.4652777777777546E-5</v>
      </c>
      <c r="H6" s="2">
        <f>IFERROR(HLOOKUP(lapchart!H5,totallaptimes!$1:$1048576,ROW()-1)-HLOOKUP(lapchart!G5,totallaptimes!$1:$1048576,ROW()-1),"")</f>
        <v>4.3020833333333279E-5</v>
      </c>
      <c r="I6" s="2">
        <f>IFERROR(HLOOKUP(lapchart!I5,totallaptimes!$1:$1048576,ROW()-1)-HLOOKUP(lapchart!H5,totallaptimes!$1:$1048576,ROW()-1),"")</f>
        <v>1.5150462962963337E-5</v>
      </c>
      <c r="J6" s="2">
        <f>IFERROR(HLOOKUP(lapchart!J5,totallaptimes!$1:$1048576,ROW()-1)-HLOOKUP(lapchart!I5,totallaptimes!$1:$1048576,ROW()-1),"")</f>
        <v>1.77893518518513E-5</v>
      </c>
      <c r="K6" s="2">
        <f>IFERROR(HLOOKUP(lapchart!K5,totallaptimes!$1:$1048576,ROW()-1)-HLOOKUP(lapchart!J5,totallaptimes!$1:$1048576,ROW()-1),"")</f>
        <v>2.4328703703704359E-5</v>
      </c>
      <c r="L6" s="2">
        <f>IFERROR(HLOOKUP(lapchart!L5,totallaptimes!$1:$1048576,ROW()-1)-HLOOKUP(lapchart!K5,totallaptimes!$1:$1048576,ROW()-1),"")</f>
        <v>-9.6064814814819655E-6</v>
      </c>
      <c r="M6" s="2">
        <f>IFERROR(HLOOKUP(lapchart!M5,totallaptimes!$1:$1048576,ROW()-1)-HLOOKUP(lapchart!L5,totallaptimes!$1:$1048576,ROW()-1),"")</f>
        <v>2.6712962962962758E-5</v>
      </c>
      <c r="N6" s="2">
        <f>IFERROR(HLOOKUP(lapchart!N5,totallaptimes!$1:$1048576,ROW()-1)-HLOOKUP(lapchart!M5,totallaptimes!$1:$1048576,ROW()-1),"")</f>
        <v>5.5324074074080895E-6</v>
      </c>
      <c r="O6" s="2">
        <f>IFERROR(HLOOKUP(lapchart!O5,totallaptimes!$1:$1048576,ROW()-1)-HLOOKUP(lapchart!N5,totallaptimes!$1:$1048576,ROW()-1),"")</f>
        <v>1.6967592592591861E-5</v>
      </c>
      <c r="P6" s="2">
        <f>IFERROR(HLOOKUP(lapchart!P5,totallaptimes!$1:$1048576,ROW()-1)-HLOOKUP(lapchart!O5,totallaptimes!$1:$1048576,ROW()-1),"")</f>
        <v>-1.1423611111110489E-5</v>
      </c>
      <c r="Q6" s="2">
        <f>IFERROR(HLOOKUP(lapchart!Q5,totallaptimes!$1:$1048576,ROW()-1)-HLOOKUP(lapchart!P5,totallaptimes!$1:$1048576,ROW()-1),"")</f>
        <v>3.8472222222221859E-5</v>
      </c>
      <c r="R6" s="2">
        <f>IFERROR(HLOOKUP(lapchart!R5,totallaptimes!$1:$1048576,ROW()-1)-HLOOKUP(lapchart!Q5,totallaptimes!$1:$1048576,ROW()-1),"")</f>
        <v>-2.1805555555556161E-5</v>
      </c>
      <c r="S6" s="2">
        <f>IFERROR(HLOOKUP(lapchart!S5,totallaptimes!$1:$1048576,ROW()-1)-HLOOKUP(lapchart!R5,totallaptimes!$1:$1048576,ROW()-1),"")</f>
        <v>4.5960648148148271E-5</v>
      </c>
      <c r="T6" s="2">
        <f>IFERROR(HLOOKUP(lapchart!T5,totallaptimes!$1:$1048576,ROW()-1)-HLOOKUP(lapchart!S5,totallaptimes!$1:$1048576,ROW()-1),"")</f>
        <v>4.05578703703704E-4</v>
      </c>
      <c r="U6" s="2">
        <f>IFERROR(HLOOKUP(lapchart!U5,totallaptimes!$1:$1048576,ROW()-1)-HLOOKUP(lapchart!T5,totallaptimes!$1:$1048576,ROW()-1),"")</f>
        <v>1.3959490740740686E-4</v>
      </c>
    </row>
    <row r="7" spans="1:21" x14ac:dyDescent="0.25">
      <c r="A7" t="s">
        <v>6</v>
      </c>
      <c r="B7" s="2">
        <v>0</v>
      </c>
      <c r="C7" s="2">
        <f>IFERROR(HLOOKUP(lapchart!C6,totallaptimes!$1:$1048576,ROW()-1)-HLOOKUP(lapchart!B6,totallaptimes!$1:$1048576,ROW()-1),"")</f>
        <v>2.1157407407408103E-5</v>
      </c>
      <c r="D7" s="2">
        <f>IFERROR(HLOOKUP(lapchart!D6,totallaptimes!$1:$1048576,ROW()-1)-HLOOKUP(lapchart!C6,totallaptimes!$1:$1048576,ROW()-1),"")</f>
        <v>2.7372685185184098E-5</v>
      </c>
      <c r="E7" s="2">
        <f>IFERROR(HLOOKUP(lapchart!E6,totallaptimes!$1:$1048576,ROW()-1)-HLOOKUP(lapchart!D6,totallaptimes!$1:$1048576,ROW()-1),"")</f>
        <v>8.3796296296307499E-6</v>
      </c>
      <c r="F7" s="2">
        <f>IFERROR(HLOOKUP(lapchart!F6,totallaptimes!$1:$1048576,ROW()-1)-HLOOKUP(lapchart!E6,totallaptimes!$1:$1048576,ROW()-1),"")</f>
        <v>2.3726851851851166E-5</v>
      </c>
      <c r="G7" s="2">
        <f>IFERROR(HLOOKUP(lapchart!G6,totallaptimes!$1:$1048576,ROW()-1)-HLOOKUP(lapchart!F6,totallaptimes!$1:$1048576,ROW()-1),"")</f>
        <v>4.4571759259259824E-5</v>
      </c>
      <c r="H7" s="2">
        <f>IFERROR(HLOOKUP(lapchart!H6,totallaptimes!$1:$1048576,ROW()-1)-HLOOKUP(lapchart!G6,totallaptimes!$1:$1048576,ROW()-1),"")</f>
        <v>4.9201388888888559E-5</v>
      </c>
      <c r="I7" s="2">
        <f>IFERROR(HLOOKUP(lapchart!I6,totallaptimes!$1:$1048576,ROW()-1)-HLOOKUP(lapchart!H6,totallaptimes!$1:$1048576,ROW()-1),"")</f>
        <v>1.541666666666705E-5</v>
      </c>
      <c r="J7" s="2">
        <f>IFERROR(HLOOKUP(lapchart!J6,totallaptimes!$1:$1048576,ROW()-1)-HLOOKUP(lapchart!I6,totallaptimes!$1:$1048576,ROW()-1),"")</f>
        <v>2.1805555555554426E-5</v>
      </c>
      <c r="K7" s="2">
        <f>IFERROR(HLOOKUP(lapchart!K6,totallaptimes!$1:$1048576,ROW()-1)-HLOOKUP(lapchart!J6,totallaptimes!$1:$1048576,ROW()-1),"")</f>
        <v>1.262731481481514E-5</v>
      </c>
      <c r="L7" s="2">
        <f>IFERROR(HLOOKUP(lapchart!L6,totallaptimes!$1:$1048576,ROW()-1)-HLOOKUP(lapchart!K6,totallaptimes!$1:$1048576,ROW()-1),"")</f>
        <v>2.1145833333333953E-5</v>
      </c>
      <c r="M7" s="2">
        <f>IFERROR(HLOOKUP(lapchart!M6,totallaptimes!$1:$1048576,ROW()-1)-HLOOKUP(lapchart!L6,totallaptimes!$1:$1048576,ROW()-1),"")</f>
        <v>1.9710648148147172E-5</v>
      </c>
      <c r="N7" s="2">
        <f>IFERROR(HLOOKUP(lapchart!N6,totallaptimes!$1:$1048576,ROW()-1)-HLOOKUP(lapchart!M6,totallaptimes!$1:$1048576,ROW()-1),"")</f>
        <v>5.9606481481490337E-6</v>
      </c>
      <c r="O7" s="2">
        <f>IFERROR(HLOOKUP(lapchart!O6,totallaptimes!$1:$1048576,ROW()-1)-HLOOKUP(lapchart!N6,totallaptimes!$1:$1048576,ROW()-1),"")</f>
        <v>7.210648148148549E-6</v>
      </c>
      <c r="P7" s="2">
        <f>IFERROR(HLOOKUP(lapchart!P6,totallaptimes!$1:$1048576,ROW()-1)-HLOOKUP(lapchart!O6,totallaptimes!$1:$1048576,ROW()-1),"")</f>
        <v>2.0196759259257999E-5</v>
      </c>
      <c r="Q7" s="2">
        <f>IFERROR(HLOOKUP(lapchart!Q6,totallaptimes!$1:$1048576,ROW()-1)-HLOOKUP(lapchart!P6,totallaptimes!$1:$1048576,ROW()-1),"")</f>
        <v>-5.0462962962963959E-6</v>
      </c>
      <c r="R7" s="2">
        <f>IFERROR(HLOOKUP(lapchart!R6,totallaptimes!$1:$1048576,ROW()-1)-HLOOKUP(lapchart!Q6,totallaptimes!$1:$1048576,ROW()-1),"")</f>
        <v>2.638888888889003E-5</v>
      </c>
      <c r="S7" s="2">
        <f>IFERROR(HLOOKUP(lapchart!S6,totallaptimes!$1:$1048576,ROW()-1)-HLOOKUP(lapchart!R6,totallaptimes!$1:$1048576,ROW()-1),"")</f>
        <v>3.1701388888888404E-5</v>
      </c>
      <c r="T7" s="2">
        <f>IFERROR(HLOOKUP(lapchart!T6,totallaptimes!$1:$1048576,ROW()-1)-HLOOKUP(lapchart!S6,totallaptimes!$1:$1048576,ROW()-1),"")</f>
        <v>3.784375000000003E-4</v>
      </c>
      <c r="U7" s="2">
        <f>IFERROR(HLOOKUP(lapchart!U6,totallaptimes!$1:$1048576,ROW()-1)-HLOOKUP(lapchart!T6,totallaptimes!$1:$1048576,ROW()-1),"")</f>
        <v>1.4084490740740637E-4</v>
      </c>
    </row>
    <row r="8" spans="1:21" x14ac:dyDescent="0.25">
      <c r="A8" t="s">
        <v>7</v>
      </c>
      <c r="B8" s="2">
        <v>0</v>
      </c>
      <c r="C8" s="2">
        <f>IFERROR(HLOOKUP(lapchart!C7,totallaptimes!$1:$1048576,ROW()-1)-HLOOKUP(lapchart!B7,totallaptimes!$1:$1048576,ROW()-1),"")</f>
        <v>2.3171296296297175E-5</v>
      </c>
      <c r="D8" s="2">
        <f>IFERROR(HLOOKUP(lapchart!D7,totallaptimes!$1:$1048576,ROW()-1)-HLOOKUP(lapchart!C7,totallaptimes!$1:$1048576,ROW()-1),"")</f>
        <v>2.7893518518517374E-5</v>
      </c>
      <c r="E8" s="2">
        <f>IFERROR(HLOOKUP(lapchart!E7,totallaptimes!$1:$1048576,ROW()-1)-HLOOKUP(lapchart!D7,totallaptimes!$1:$1048576,ROW()-1),"")</f>
        <v>9.4907407407422012E-6</v>
      </c>
      <c r="F8" s="2">
        <f>IFERROR(HLOOKUP(lapchart!F7,totallaptimes!$1:$1048576,ROW()-1)-HLOOKUP(lapchart!E7,totallaptimes!$1:$1048576,ROW()-1),"")</f>
        <v>2.7372685185184098E-5</v>
      </c>
      <c r="G8" s="2">
        <f>IFERROR(HLOOKUP(lapchart!G7,totallaptimes!$1:$1048576,ROW()-1)-HLOOKUP(lapchart!F7,totallaptimes!$1:$1048576,ROW()-1),"")</f>
        <v>5.4016203703704559E-5</v>
      </c>
      <c r="H8" s="2">
        <f>IFERROR(HLOOKUP(lapchart!H7,totallaptimes!$1:$1048576,ROW()-1)-HLOOKUP(lapchart!G7,totallaptimes!$1:$1048576,ROW()-1),"")</f>
        <v>5.0879629629629018E-5</v>
      </c>
      <c r="I8" s="2">
        <f>IFERROR(HLOOKUP(lapchart!I7,totallaptimes!$1:$1048576,ROW()-1)-HLOOKUP(lapchart!H7,totallaptimes!$1:$1048576,ROW()-1),"")</f>
        <v>1.7488425925926004E-5</v>
      </c>
      <c r="J8" s="2">
        <f>IFERROR(HLOOKUP(lapchart!J7,totallaptimes!$1:$1048576,ROW()-1)-HLOOKUP(lapchart!I7,totallaptimes!$1:$1048576,ROW()-1),"")</f>
        <v>2.1666666666666362E-5</v>
      </c>
      <c r="K8" s="2">
        <f>IFERROR(HLOOKUP(lapchart!K7,totallaptimes!$1:$1048576,ROW()-1)-HLOOKUP(lapchart!J7,totallaptimes!$1:$1048576,ROW()-1),"")</f>
        <v>1.3692129629629124E-5</v>
      </c>
      <c r="L8" s="2">
        <f>IFERROR(HLOOKUP(lapchart!L7,totallaptimes!$1:$1048576,ROW()-1)-HLOOKUP(lapchart!K7,totallaptimes!$1:$1048576,ROW()-1),"")</f>
        <v>3.1655092592593539E-5</v>
      </c>
      <c r="M8" s="2">
        <f>IFERROR(HLOOKUP(lapchart!M7,totallaptimes!$1:$1048576,ROW()-1)-HLOOKUP(lapchart!L7,totallaptimes!$1:$1048576,ROW()-1),"")</f>
        <v>2.2870370370369278E-5</v>
      </c>
      <c r="N8" s="2">
        <f>IFERROR(HLOOKUP(lapchart!N7,totallaptimes!$1:$1048576,ROW()-1)-HLOOKUP(lapchart!M7,totallaptimes!$1:$1048576,ROW()-1),"")</f>
        <v>8.3333333333341503E-6</v>
      </c>
      <c r="O8" s="2">
        <f>IFERROR(HLOOKUP(lapchart!O7,totallaptimes!$1:$1048576,ROW()-1)-HLOOKUP(lapchart!N7,totallaptimes!$1:$1048576,ROW()-1),"")</f>
        <v>3.8888888888892123E-6</v>
      </c>
      <c r="P8" s="2">
        <f>IFERROR(HLOOKUP(lapchart!P7,totallaptimes!$1:$1048576,ROW()-1)-HLOOKUP(lapchart!O7,totallaptimes!$1:$1048576,ROW()-1),"")</f>
        <v>1.1238425925924958E-5</v>
      </c>
      <c r="Q8" s="2">
        <f>IFERROR(HLOOKUP(lapchart!Q7,totallaptimes!$1:$1048576,ROW()-1)-HLOOKUP(lapchart!P7,totallaptimes!$1:$1048576,ROW()-1),"")</f>
        <v>1.4965277777777806E-5</v>
      </c>
      <c r="R8" s="2">
        <f>IFERROR(HLOOKUP(lapchart!R7,totallaptimes!$1:$1048576,ROW()-1)-HLOOKUP(lapchart!Q7,totallaptimes!$1:$1048576,ROW()-1),"")</f>
        <v>1.9143518518519032E-5</v>
      </c>
      <c r="S8" s="2">
        <f>IFERROR(HLOOKUP(lapchart!S7,totallaptimes!$1:$1048576,ROW()-1)-HLOOKUP(lapchart!R7,totallaptimes!$1:$1048576,ROW()-1),"")</f>
        <v>3.6932870370370331E-5</v>
      </c>
      <c r="T8" s="2">
        <f>IFERROR(HLOOKUP(lapchart!T7,totallaptimes!$1:$1048576,ROW()-1)-HLOOKUP(lapchart!S7,totallaptimes!$1:$1048576,ROW()-1),"")</f>
        <v>3.6047453703703762E-4</v>
      </c>
      <c r="U8" s="2">
        <f>IFERROR(HLOOKUP(lapchart!U7,totallaptimes!$1:$1048576,ROW()-1)-HLOOKUP(lapchart!T7,totallaptimes!$1:$1048576,ROW()-1),"")</f>
        <v>1.3969907407407247E-4</v>
      </c>
    </row>
    <row r="9" spans="1:21" x14ac:dyDescent="0.25">
      <c r="A9" t="s">
        <v>8</v>
      </c>
      <c r="B9" s="2">
        <v>0</v>
      </c>
      <c r="C9" s="2">
        <f>IFERROR(HLOOKUP(lapchart!C8,totallaptimes!$1:$1048576,ROW()-1)-HLOOKUP(lapchart!B8,totallaptimes!$1:$1048576,ROW()-1),"")</f>
        <v>2.9212962962963523E-5</v>
      </c>
      <c r="D9" s="2">
        <f>IFERROR(HLOOKUP(lapchart!D8,totallaptimes!$1:$1048576,ROW()-1)-HLOOKUP(lapchart!C8,totallaptimes!$1:$1048576,ROW()-1),"")</f>
        <v>2.9837962962960679E-5</v>
      </c>
      <c r="E9" s="2">
        <f>IFERROR(HLOOKUP(lapchart!E8,totallaptimes!$1:$1048576,ROW()-1)-HLOOKUP(lapchart!D8,totallaptimes!$1:$1048576,ROW()-1),"")</f>
        <v>9.6180555555578501E-6</v>
      </c>
      <c r="F9" s="2">
        <f>IFERROR(HLOOKUP(lapchart!F8,totallaptimes!$1:$1048576,ROW()-1)-HLOOKUP(lapchart!E8,totallaptimes!$1:$1048576,ROW()-1),"")</f>
        <v>2.6099537037036283E-5</v>
      </c>
      <c r="G9" s="2">
        <f>IFERROR(HLOOKUP(lapchart!G8,totallaptimes!$1:$1048576,ROW()-1)-HLOOKUP(lapchart!F8,totallaptimes!$1:$1048576,ROW()-1),"")</f>
        <v>6.4074074074074033E-5</v>
      </c>
      <c r="H9" s="2">
        <f>IFERROR(HLOOKUP(lapchart!H8,totallaptimes!$1:$1048576,ROW()-1)-HLOOKUP(lapchart!G8,totallaptimes!$1:$1048576,ROW()-1),"")</f>
        <v>5.288194444444394E-5</v>
      </c>
      <c r="I9" s="2">
        <f>IFERROR(HLOOKUP(lapchart!I8,totallaptimes!$1:$1048576,ROW()-1)-HLOOKUP(lapchart!H8,totallaptimes!$1:$1048576,ROW()-1),"")</f>
        <v>2.1111111111110636E-5</v>
      </c>
      <c r="J9" s="2">
        <f>IFERROR(HLOOKUP(lapchart!J8,totallaptimes!$1:$1048576,ROW()-1)-HLOOKUP(lapchart!I8,totallaptimes!$1:$1048576,ROW()-1),"")</f>
        <v>2.2997685185184927E-5</v>
      </c>
      <c r="K9" s="2">
        <f>IFERROR(HLOOKUP(lapchart!K8,totallaptimes!$1:$1048576,ROW()-1)-HLOOKUP(lapchart!J8,totallaptimes!$1:$1048576,ROW()-1),"")</f>
        <v>1.1238425925926693E-5</v>
      </c>
      <c r="L9" s="2">
        <f>IFERROR(HLOOKUP(lapchart!L8,totallaptimes!$1:$1048576,ROW()-1)-HLOOKUP(lapchart!K8,totallaptimes!$1:$1048576,ROW()-1),"")</f>
        <v>4.4212962962962912E-5</v>
      </c>
      <c r="M9" s="2">
        <f>IFERROR(HLOOKUP(lapchart!M8,totallaptimes!$1:$1048576,ROW()-1)-HLOOKUP(lapchart!L8,totallaptimes!$1:$1048576,ROW()-1),"")</f>
        <v>2.774305555555516E-5</v>
      </c>
      <c r="N9" s="2">
        <f>IFERROR(HLOOKUP(lapchart!N8,totallaptimes!$1:$1048576,ROW()-1)-HLOOKUP(lapchart!M8,totallaptimes!$1:$1048576,ROW()-1),"")</f>
        <v>7.5000000000005618E-6</v>
      </c>
      <c r="O9" s="2">
        <f>IFERROR(HLOOKUP(lapchart!O8,totallaptimes!$1:$1048576,ROW()-1)-HLOOKUP(lapchart!N8,totallaptimes!$1:$1048576,ROW()-1),"")</f>
        <v>6.0659722222222365E-5</v>
      </c>
      <c r="P9" s="2">
        <f>IFERROR(HLOOKUP(lapchart!P8,totallaptimes!$1:$1048576,ROW()-1)-HLOOKUP(lapchart!O8,totallaptimes!$1:$1048576,ROW()-1),"")</f>
        <v>-4.0312500000000417E-5</v>
      </c>
      <c r="Q9" s="2">
        <f>IFERROR(HLOOKUP(lapchart!Q8,totallaptimes!$1:$1048576,ROW()-1)-HLOOKUP(lapchart!P8,totallaptimes!$1:$1048576,ROW()-1),"")</f>
        <v>6.7696759259258665E-5</v>
      </c>
      <c r="R9" s="2">
        <f>IFERROR(HLOOKUP(lapchart!R8,totallaptimes!$1:$1048576,ROW()-1)-HLOOKUP(lapchart!Q8,totallaptimes!$1:$1048576,ROW()-1),"")</f>
        <v>-3.6898148148147014E-5</v>
      </c>
      <c r="S9" s="2">
        <f>IFERROR(HLOOKUP(lapchart!S8,totallaptimes!$1:$1048576,ROW()-1)-HLOOKUP(lapchart!R8,totallaptimes!$1:$1048576,ROW()-1),"")</f>
        <v>4.2939814814815097E-5</v>
      </c>
      <c r="T9" s="2">
        <f>IFERROR(HLOOKUP(lapchart!T8,totallaptimes!$1:$1048576,ROW()-1)-HLOOKUP(lapchart!S8,totallaptimes!$1:$1048576,ROW()-1),"")</f>
        <v>3.3603009259259263E-4</v>
      </c>
      <c r="U9" s="2">
        <f>IFERROR(HLOOKUP(lapchart!U8,totallaptimes!$1:$1048576,ROW()-1)-HLOOKUP(lapchart!T8,totallaptimes!$1:$1048576,ROW()-1),"")</f>
        <v>1.4302083333333181E-4</v>
      </c>
    </row>
    <row r="10" spans="1:21" x14ac:dyDescent="0.25">
      <c r="A10" t="s">
        <v>9</v>
      </c>
      <c r="B10" s="2">
        <v>0</v>
      </c>
      <c r="C10" s="2">
        <f>IFERROR(HLOOKUP(lapchart!C9,totallaptimes!$1:$1048576,ROW()-1)-HLOOKUP(lapchart!B9,totallaptimes!$1:$1048576,ROW()-1),"")</f>
        <v>3.4236111111109885E-5</v>
      </c>
      <c r="D10" s="2">
        <f>IFERROR(HLOOKUP(lapchart!D9,totallaptimes!$1:$1048576,ROW()-1)-HLOOKUP(lapchart!C9,totallaptimes!$1:$1048576,ROW()-1),"")</f>
        <v>3.1944444444443817E-5</v>
      </c>
      <c r="E10" s="2">
        <f>IFERROR(HLOOKUP(lapchart!E9,totallaptimes!$1:$1048576,ROW()-1)-HLOOKUP(lapchart!D9,totallaptimes!$1:$1048576,ROW()-1),"")</f>
        <v>9.8611111111132632E-6</v>
      </c>
      <c r="F10" s="2">
        <f>IFERROR(HLOOKUP(lapchart!F9,totallaptimes!$1:$1048576,ROW()-1)-HLOOKUP(lapchart!E9,totallaptimes!$1:$1048576,ROW()-1),"")</f>
        <v>2.6770833333331773E-5</v>
      </c>
      <c r="G10" s="2">
        <f>IFERROR(HLOOKUP(lapchart!G9,totallaptimes!$1:$1048576,ROW()-1)-HLOOKUP(lapchart!F9,totallaptimes!$1:$1048576,ROW()-1),"")</f>
        <v>7.3518518518519635E-5</v>
      </c>
      <c r="H10" s="2">
        <f>IFERROR(HLOOKUP(lapchart!H9,totallaptimes!$1:$1048576,ROW()-1)-HLOOKUP(lapchart!G9,totallaptimes!$1:$1048576,ROW()-1),"")</f>
        <v>5.7187499999998212E-5</v>
      </c>
      <c r="I10" s="2">
        <f>IFERROR(HLOOKUP(lapchart!I9,totallaptimes!$1:$1048576,ROW()-1)-HLOOKUP(lapchart!H9,totallaptimes!$1:$1048576,ROW()-1),"")</f>
        <v>2.4756944444445303E-5</v>
      </c>
      <c r="J10" s="2">
        <f>IFERROR(HLOOKUP(lapchart!J9,totallaptimes!$1:$1048576,ROW()-1)-HLOOKUP(lapchart!I9,totallaptimes!$1:$1048576,ROW()-1),"")</f>
        <v>2.2094907407406439E-5</v>
      </c>
      <c r="K10" s="2">
        <f>IFERROR(HLOOKUP(lapchart!K9,totallaptimes!$1:$1048576,ROW()-1)-HLOOKUP(lapchart!J9,totallaptimes!$1:$1048576,ROW()-1),"")</f>
        <v>6.6087962962962238E-6</v>
      </c>
      <c r="L10" s="2">
        <f>IFERROR(HLOOKUP(lapchart!L9,totallaptimes!$1:$1048576,ROW()-1)-HLOOKUP(lapchart!K9,totallaptimes!$1:$1048576,ROW()-1),"")</f>
        <v>1.1131944444444514E-4</v>
      </c>
      <c r="M10" s="2">
        <f>IFERROR(HLOOKUP(lapchart!M9,totallaptimes!$1:$1048576,ROW()-1)-HLOOKUP(lapchart!L9,totallaptimes!$1:$1048576,ROW()-1),"")</f>
        <v>-2.2442129629630936E-5</v>
      </c>
      <c r="N10" s="2">
        <f>IFERROR(HLOOKUP(lapchart!N9,totallaptimes!$1:$1048576,ROW()-1)-HLOOKUP(lapchart!M9,totallaptimes!$1:$1048576,ROW()-1),"")</f>
        <v>7.1296296296312345E-6</v>
      </c>
      <c r="O10" s="2">
        <f>IFERROR(HLOOKUP(lapchart!O9,totallaptimes!$1:$1048576,ROW()-1)-HLOOKUP(lapchart!N9,totallaptimes!$1:$1048576,ROW()-1),"")</f>
        <v>1.9004629629629233E-5</v>
      </c>
      <c r="P10" s="2">
        <f>IFERROR(HLOOKUP(lapchart!P9,totallaptimes!$1:$1048576,ROW()-1)-HLOOKUP(lapchart!O9,totallaptimes!$1:$1048576,ROW()-1),"")</f>
        <v>3.1238425925925878E-5</v>
      </c>
      <c r="Q10" s="2">
        <f>IFERROR(HLOOKUP(lapchart!Q9,totallaptimes!$1:$1048576,ROW()-1)-HLOOKUP(lapchart!P9,totallaptimes!$1:$1048576,ROW()-1),"")</f>
        <v>1.4528935185185131E-4</v>
      </c>
      <c r="R10" s="2">
        <f>IFERROR(HLOOKUP(lapchart!R9,totallaptimes!$1:$1048576,ROW()-1)-HLOOKUP(lapchart!Q9,totallaptimes!$1:$1048576,ROW()-1),"")</f>
        <v>1.0922453703703615E-4</v>
      </c>
      <c r="S10" s="2">
        <f>IFERROR(HLOOKUP(lapchart!S9,totallaptimes!$1:$1048576,ROW()-1)-HLOOKUP(lapchart!R9,totallaptimes!$1:$1048576,ROW()-1),"")</f>
        <v>-2.0567129629629408E-4</v>
      </c>
      <c r="T10" s="2">
        <f>IFERROR(HLOOKUP(lapchart!T9,totallaptimes!$1:$1048576,ROW()-1)-HLOOKUP(lapchart!S9,totallaptimes!$1:$1048576,ROW()-1),"")</f>
        <v>3.169328703703702E-4</v>
      </c>
      <c r="U10" s="2">
        <f>IFERROR(HLOOKUP(lapchart!U9,totallaptimes!$1:$1048576,ROW()-1)-HLOOKUP(lapchart!T9,totallaptimes!$1:$1048576,ROW()-1),"")</f>
        <v>1.4615740740740561E-4</v>
      </c>
    </row>
    <row r="11" spans="1:21" x14ac:dyDescent="0.25">
      <c r="A11" t="s">
        <v>10</v>
      </c>
      <c r="B11" s="2">
        <v>0</v>
      </c>
      <c r="C11" s="2">
        <f>IFERROR(HLOOKUP(lapchart!C10,totallaptimes!$1:$1048576,ROW()-1)-HLOOKUP(lapchart!B10,totallaptimes!$1:$1048576,ROW()-1),"")</f>
        <v>3.8587962962960756E-5</v>
      </c>
      <c r="D11" s="2">
        <f>IFERROR(HLOOKUP(lapchart!D10,totallaptimes!$1:$1048576,ROW()-1)-HLOOKUP(lapchart!C10,totallaptimes!$1:$1048576,ROW()-1),"")</f>
        <v>3.5115740740740073E-5</v>
      </c>
      <c r="E11" s="2">
        <f>IFERROR(HLOOKUP(lapchart!E10,totallaptimes!$1:$1048576,ROW()-1)-HLOOKUP(lapchart!D10,totallaptimes!$1:$1048576,ROW()-1),"")</f>
        <v>1.0335648148151674E-5</v>
      </c>
      <c r="F11" s="2">
        <f>IFERROR(HLOOKUP(lapchart!F10,totallaptimes!$1:$1048576,ROW()-1)-HLOOKUP(lapchart!E10,totallaptimes!$1:$1048576,ROW()-1),"")</f>
        <v>2.8530092592590414E-5</v>
      </c>
      <c r="G11" s="2">
        <f>IFERROR(HLOOKUP(lapchart!G10,totallaptimes!$1:$1048576,ROW()-1)-HLOOKUP(lapchart!F10,totallaptimes!$1:$1048576,ROW()-1),"")</f>
        <v>8.0682870370371584E-5</v>
      </c>
      <c r="H11" s="2">
        <f>IFERROR(HLOOKUP(lapchart!H10,totallaptimes!$1:$1048576,ROW()-1)-HLOOKUP(lapchart!G10,totallaptimes!$1:$1048576,ROW()-1),"")</f>
        <v>6.6099537037034653E-5</v>
      </c>
      <c r="I11" s="2">
        <f>IFERROR(HLOOKUP(lapchart!I10,totallaptimes!$1:$1048576,ROW()-1)-HLOOKUP(lapchart!H10,totallaptimes!$1:$1048576,ROW()-1),"")</f>
        <v>2.2893518518519312E-5</v>
      </c>
      <c r="J11" s="2">
        <f>IFERROR(HLOOKUP(lapchart!J10,totallaptimes!$1:$1048576,ROW()-1)-HLOOKUP(lapchart!I10,totallaptimes!$1:$1048576,ROW()-1),"")</f>
        <v>2.2824074074074413E-5</v>
      </c>
      <c r="K11" s="2">
        <f>IFERROR(HLOOKUP(lapchart!K10,totallaptimes!$1:$1048576,ROW()-1)-HLOOKUP(lapchart!J10,totallaptimes!$1:$1048576,ROW()-1),"")</f>
        <v>9.4444444444438669E-6</v>
      </c>
      <c r="L11" s="2">
        <f>IFERROR(HLOOKUP(lapchart!L10,totallaptimes!$1:$1048576,ROW()-1)-HLOOKUP(lapchart!K10,totallaptimes!$1:$1048576,ROW()-1),"")</f>
        <v>1.4443287037036942E-4</v>
      </c>
      <c r="M11" s="2">
        <f>IFERROR(HLOOKUP(lapchart!M10,totallaptimes!$1:$1048576,ROW()-1)-HLOOKUP(lapchart!L10,totallaptimes!$1:$1048576,ROW()-1),"")</f>
        <v>-4.1365740740739385E-5</v>
      </c>
      <c r="N11" s="2">
        <f>IFERROR(HLOOKUP(lapchart!N10,totallaptimes!$1:$1048576,ROW()-1)-HLOOKUP(lapchart!M10,totallaptimes!$1:$1048576,ROW()-1),"")</f>
        <v>2.1418981481481462E-4</v>
      </c>
      <c r="O11" s="2">
        <f>IFERROR(HLOOKUP(lapchart!O10,totallaptimes!$1:$1048576,ROW()-1)-HLOOKUP(lapchart!N10,totallaptimes!$1:$1048576,ROW()-1),"")</f>
        <v>-1.9815972222222283E-4</v>
      </c>
      <c r="P11" s="2">
        <f>IFERROR(HLOOKUP(lapchart!P10,totallaptimes!$1:$1048576,ROW()-1)-HLOOKUP(lapchart!O10,totallaptimes!$1:$1048576,ROW()-1),"")</f>
        <v>3.5381944444445521E-5</v>
      </c>
      <c r="Q11" s="2">
        <f>IFERROR(HLOOKUP(lapchart!Q10,totallaptimes!$1:$1048576,ROW()-1)-HLOOKUP(lapchart!P10,totallaptimes!$1:$1048576,ROW()-1),"")</f>
        <v>5.2962962962962989E-5</v>
      </c>
      <c r="R11" s="2">
        <f>IFERROR(HLOOKUP(lapchart!R10,totallaptimes!$1:$1048576,ROW()-1)-HLOOKUP(lapchart!Q10,totallaptimes!$1:$1048576,ROW()-1),"")</f>
        <v>7.8425925925924497E-5</v>
      </c>
      <c r="S11" s="2">
        <f>IFERROR(HLOOKUP(lapchart!S10,totallaptimes!$1:$1048576,ROW()-1)-HLOOKUP(lapchart!R10,totallaptimes!$1:$1048576,ROW()-1),"")</f>
        <v>9.799768518518534E-5</v>
      </c>
      <c r="T11" s="2">
        <f>IFERROR(HLOOKUP(lapchart!T10,totallaptimes!$1:$1048576,ROW()-1)-HLOOKUP(lapchart!S10,totallaptimes!$1:$1048576,ROW()-1),"")</f>
        <v>1.270486111111125E-4</v>
      </c>
      <c r="U11" s="2">
        <f>IFERROR(HLOOKUP(lapchart!U10,totallaptimes!$1:$1048576,ROW()-1)-HLOOKUP(lapchart!T10,totallaptimes!$1:$1048576,ROW()-1),"")</f>
        <v>1.4400462962962761E-4</v>
      </c>
    </row>
    <row r="12" spans="1:21" x14ac:dyDescent="0.25">
      <c r="A12" t="s">
        <v>11</v>
      </c>
      <c r="B12" s="2">
        <v>0</v>
      </c>
      <c r="C12" s="2">
        <f>IFERROR(HLOOKUP(lapchart!C11,totallaptimes!$1:$1048576,ROW()-1)-HLOOKUP(lapchart!B11,totallaptimes!$1:$1048576,ROW()-1),"")</f>
        <v>3.5185185185181503E-5</v>
      </c>
      <c r="D12" s="2">
        <f>IFERROR(HLOOKUP(lapchart!D11,totallaptimes!$1:$1048576,ROW()-1)-HLOOKUP(lapchart!C11,totallaptimes!$1:$1048576,ROW()-1),"")</f>
        <v>4.2997685185185847E-5</v>
      </c>
      <c r="E12" s="2">
        <f>IFERROR(HLOOKUP(lapchart!E11,totallaptimes!$1:$1048576,ROW()-1)-HLOOKUP(lapchart!D11,totallaptimes!$1:$1048576,ROW()-1),"")</f>
        <v>9.4675925925956361E-6</v>
      </c>
      <c r="F12" s="2">
        <f>IFERROR(HLOOKUP(lapchart!F11,totallaptimes!$1:$1048576,ROW()-1)-HLOOKUP(lapchart!E11,totallaptimes!$1:$1048576,ROW()-1),"")</f>
        <v>3.165509259259007E-5</v>
      </c>
      <c r="G12" s="2">
        <f>IFERROR(HLOOKUP(lapchart!G11,totallaptimes!$1:$1048576,ROW()-1)-HLOOKUP(lapchart!F11,totallaptimes!$1:$1048576,ROW()-1),"")</f>
        <v>8.6979166666667496E-5</v>
      </c>
      <c r="H12" s="2">
        <f>IFERROR(HLOOKUP(lapchart!H11,totallaptimes!$1:$1048576,ROW()-1)-HLOOKUP(lapchart!G11,totallaptimes!$1:$1048576,ROW()-1),"")</f>
        <v>7.2337962962961549E-5</v>
      </c>
      <c r="I12" s="2">
        <f>IFERROR(HLOOKUP(lapchart!I11,totallaptimes!$1:$1048576,ROW()-1)-HLOOKUP(lapchart!H11,totallaptimes!$1:$1048576,ROW()-1),"")</f>
        <v>2.1666666666666362E-5</v>
      </c>
      <c r="J12" s="2">
        <f>IFERROR(HLOOKUP(lapchart!J11,totallaptimes!$1:$1048576,ROW()-1)-HLOOKUP(lapchart!I11,totallaptimes!$1:$1048576,ROW()-1),"")</f>
        <v>3.5949074074075396E-5</v>
      </c>
      <c r="K12" s="2">
        <f>IFERROR(HLOOKUP(lapchart!K11,totallaptimes!$1:$1048576,ROW()-1)-HLOOKUP(lapchart!J11,totallaptimes!$1:$1048576,ROW()-1),"")</f>
        <v>-6.1574074074078472E-6</v>
      </c>
      <c r="L12" s="2">
        <f>IFERROR(HLOOKUP(lapchart!L11,totallaptimes!$1:$1048576,ROW()-1)-HLOOKUP(lapchart!K11,totallaptimes!$1:$1048576,ROW()-1),"")</f>
        <v>1.1457175925925871E-4</v>
      </c>
      <c r="M12" s="2">
        <f>IFERROR(HLOOKUP(lapchart!M11,totallaptimes!$1:$1048576,ROW()-1)-HLOOKUP(lapchart!L11,totallaptimes!$1:$1048576,ROW()-1),"")</f>
        <v>1.3055555555556084E-5</v>
      </c>
      <c r="N12" s="2">
        <f>IFERROR(HLOOKUP(lapchart!N11,totallaptimes!$1:$1048576,ROW()-1)-HLOOKUP(lapchart!M11,totallaptimes!$1:$1048576,ROW()-1),"")</f>
        <v>2.3866898148148033E-4</v>
      </c>
      <c r="O12" s="2">
        <f>IFERROR(HLOOKUP(lapchart!O11,totallaptimes!$1:$1048576,ROW()-1)-HLOOKUP(lapchart!N11,totallaptimes!$1:$1048576,ROW()-1),"")</f>
        <v>-1.9445601851851742E-4</v>
      </c>
      <c r="P12" s="2">
        <f>IFERROR(HLOOKUP(lapchart!P11,totallaptimes!$1:$1048576,ROW()-1)-HLOOKUP(lapchart!O11,totallaptimes!$1:$1048576,ROW()-1),"")</f>
        <v>6.63888888888884E-5</v>
      </c>
      <c r="Q12" s="2">
        <f>IFERROR(HLOOKUP(lapchart!Q11,totallaptimes!$1:$1048576,ROW()-1)-HLOOKUP(lapchart!P11,totallaptimes!$1:$1048576,ROW()-1),"")</f>
        <v>5.0509259259258824E-5</v>
      </c>
      <c r="R12" s="2">
        <f>IFERROR(HLOOKUP(lapchart!R11,totallaptimes!$1:$1048576,ROW()-1)-HLOOKUP(lapchart!Q11,totallaptimes!$1:$1048576,ROW()-1),"")</f>
        <v>2.1030092592593322E-5</v>
      </c>
      <c r="S12" s="2">
        <f>IFERROR(HLOOKUP(lapchart!S11,totallaptimes!$1:$1048576,ROW()-1)-HLOOKUP(lapchart!R11,totallaptimes!$1:$1048576,ROW()-1),"")</f>
        <v>7.5914351851851317E-5</v>
      </c>
      <c r="T12" s="2">
        <f>IFERROR(HLOOKUP(lapchart!T11,totallaptimes!$1:$1048576,ROW()-1)-HLOOKUP(lapchart!S11,totallaptimes!$1:$1048576,ROW()-1),"")</f>
        <v>1.2905092592592655E-4</v>
      </c>
      <c r="U12" s="2">
        <f>IFERROR(HLOOKUP(lapchart!U11,totallaptimes!$1:$1048576,ROW()-1)-HLOOKUP(lapchart!T11,totallaptimes!$1:$1048576,ROW()-1),"")</f>
        <v>1.4770833333333129E-4</v>
      </c>
    </row>
    <row r="13" spans="1:21" x14ac:dyDescent="0.25">
      <c r="A13" t="s">
        <v>12</v>
      </c>
      <c r="B13" s="2">
        <v>0</v>
      </c>
      <c r="C13" s="2">
        <f>IFERROR(HLOOKUP(lapchart!C12,totallaptimes!$1:$1048576,ROW()-1)-HLOOKUP(lapchart!B12,totallaptimes!$1:$1048576,ROW()-1),"")</f>
        <v>3.9837962962960272E-5</v>
      </c>
      <c r="D13" s="2">
        <f>IFERROR(HLOOKUP(lapchart!D12,totallaptimes!$1:$1048576,ROW()-1)-HLOOKUP(lapchart!C12,totallaptimes!$1:$1048576,ROW()-1),"")</f>
        <v>6.9189814814815329E-5</v>
      </c>
      <c r="E13" s="2">
        <f>IFERROR(HLOOKUP(lapchart!E12,totallaptimes!$1:$1048576,ROW()-1)-HLOOKUP(lapchart!D12,totallaptimes!$1:$1048576,ROW()-1),"")</f>
        <v>-1.2337962962960525E-5</v>
      </c>
      <c r="F13" s="2">
        <f>IFERROR(HLOOKUP(lapchart!F12,totallaptimes!$1:$1048576,ROW()-1)-HLOOKUP(lapchart!E12,totallaptimes!$1:$1048576,ROW()-1),"")</f>
        <v>3.615740740740489E-5</v>
      </c>
      <c r="G13" s="2">
        <f>IFERROR(HLOOKUP(lapchart!G12,totallaptimes!$1:$1048576,ROW()-1)-HLOOKUP(lapchart!F12,totallaptimes!$1:$1048576,ROW()-1),"")</f>
        <v>9.1307870370371802E-5</v>
      </c>
      <c r="H13" s="2">
        <f>IFERROR(HLOOKUP(lapchart!H12,totallaptimes!$1:$1048576,ROW()-1)-HLOOKUP(lapchart!G12,totallaptimes!$1:$1048576,ROW()-1),"")</f>
        <v>7.9027777777775088E-5</v>
      </c>
      <c r="I13" s="2">
        <f>IFERROR(HLOOKUP(lapchart!I12,totallaptimes!$1:$1048576,ROW()-1)-HLOOKUP(lapchart!H12,totallaptimes!$1:$1048576,ROW()-1),"")</f>
        <v>2.069444444444471E-5</v>
      </c>
      <c r="J13" s="2">
        <f>IFERROR(HLOOKUP(lapchart!J12,totallaptimes!$1:$1048576,ROW()-1)-HLOOKUP(lapchart!I12,totallaptimes!$1:$1048576,ROW()-1),"")</f>
        <v>3.4502314814815332E-5</v>
      </c>
      <c r="K13" s="2">
        <f>IFERROR(HLOOKUP(lapchart!K12,totallaptimes!$1:$1048576,ROW()-1)-HLOOKUP(lapchart!J12,totallaptimes!$1:$1048576,ROW()-1),"")</f>
        <v>6.6365740740741835E-5</v>
      </c>
      <c r="L13" s="2">
        <f>IFERROR(HLOOKUP(lapchart!L12,totallaptimes!$1:$1048576,ROW()-1)-HLOOKUP(lapchart!K12,totallaptimes!$1:$1048576,ROW()-1),"")</f>
        <v>4.7534722222221382E-5</v>
      </c>
      <c r="M13" s="2">
        <f>IFERROR(HLOOKUP(lapchart!M12,totallaptimes!$1:$1048576,ROW()-1)-HLOOKUP(lapchart!L12,totallaptimes!$1:$1048576,ROW()-1),"")</f>
        <v>1.4571759259259312E-5</v>
      </c>
      <c r="N13" s="2">
        <f>IFERROR(HLOOKUP(lapchart!N12,totallaptimes!$1:$1048576,ROW()-1)-HLOOKUP(lapchart!M12,totallaptimes!$1:$1048576,ROW()-1),"")</f>
        <v>5.4895833333333879E-5</v>
      </c>
      <c r="O13" s="2">
        <f>IFERROR(HLOOKUP(lapchart!O12,totallaptimes!$1:$1048576,ROW()-1)-HLOOKUP(lapchart!N12,totallaptimes!$1:$1048576,ROW()-1),"")</f>
        <v>7.1006944444442985E-5</v>
      </c>
      <c r="P13" s="2">
        <f>IFERROR(HLOOKUP(lapchart!P12,totallaptimes!$1:$1048576,ROW()-1)-HLOOKUP(lapchart!O12,totallaptimes!$1:$1048576,ROW()-1),"")</f>
        <v>3.162037037037109E-5</v>
      </c>
      <c r="Q13" s="2">
        <f>IFERROR(HLOOKUP(lapchart!Q12,totallaptimes!$1:$1048576,ROW()-1)-HLOOKUP(lapchart!P12,totallaptimes!$1:$1048576,ROW()-1),"")</f>
        <v>1.0277777777777455E-5</v>
      </c>
      <c r="R13" s="2">
        <f>IFERROR(HLOOKUP(lapchart!R12,totallaptimes!$1:$1048576,ROW()-1)-HLOOKUP(lapchart!Q12,totallaptimes!$1:$1048576,ROW()-1),"")</f>
        <v>4.6932870370369056E-5</v>
      </c>
      <c r="S13" s="2">
        <f>IFERROR(HLOOKUP(lapchart!S12,totallaptimes!$1:$1048576,ROW()-1)-HLOOKUP(lapchart!R12,totallaptimes!$1:$1048576,ROW()-1),"")</f>
        <v>2.9166666666666924E-5</v>
      </c>
      <c r="T13" s="2">
        <f>IFERROR(HLOOKUP(lapchart!T12,totallaptimes!$1:$1048576,ROW()-1)-HLOOKUP(lapchart!S12,totallaptimes!$1:$1048576,ROW()-1),"")</f>
        <v>1.3769675925926102E-4</v>
      </c>
      <c r="U13" s="2">
        <f>IFERROR(HLOOKUP(lapchart!U12,totallaptimes!$1:$1048576,ROW()-1)-HLOOKUP(lapchart!T12,totallaptimes!$1:$1048576,ROW()-1),"")</f>
        <v>1.5004629629629396E-4</v>
      </c>
    </row>
    <row r="14" spans="1:21" x14ac:dyDescent="0.25">
      <c r="A14" t="s">
        <v>13</v>
      </c>
      <c r="B14" s="2">
        <v>0</v>
      </c>
      <c r="C14" s="2">
        <f>IFERROR(HLOOKUP(lapchart!C13,totallaptimes!$1:$1048576,ROW()-1)-HLOOKUP(lapchart!B13,totallaptimes!$1:$1048576,ROW()-1),"")</f>
        <v>4.6944444444441472E-5</v>
      </c>
      <c r="D14" s="2">
        <f>IFERROR(HLOOKUP(lapchart!D13,totallaptimes!$1:$1048576,ROW()-1)-HLOOKUP(lapchart!C13,totallaptimes!$1:$1048576,ROW()-1),"")</f>
        <v>5.996527777778031E-5</v>
      </c>
      <c r="E14" s="2">
        <f>IFERROR(HLOOKUP(lapchart!E13,totallaptimes!$1:$1048576,ROW()-1)-HLOOKUP(lapchart!D13,totallaptimes!$1:$1048576,ROW()-1),"")</f>
        <v>1.3668981481479089E-5</v>
      </c>
      <c r="F14" s="2">
        <f>IFERROR(HLOOKUP(lapchart!F13,totallaptimes!$1:$1048576,ROW()-1)-HLOOKUP(lapchart!E13,totallaptimes!$1:$1048576,ROW()-1),"")</f>
        <v>2.9166666666666924E-5</v>
      </c>
      <c r="G14" s="2">
        <f>IFERROR(HLOOKUP(lapchart!G13,totallaptimes!$1:$1048576,ROW()-1)-HLOOKUP(lapchart!F13,totallaptimes!$1:$1048576,ROW()-1),"")</f>
        <v>9.2465277777779853E-5</v>
      </c>
      <c r="H14" s="2">
        <f>IFERROR(HLOOKUP(lapchart!H13,totallaptimes!$1:$1048576,ROW()-1)-HLOOKUP(lapchart!G13,totallaptimes!$1:$1048576,ROW()-1),"")</f>
        <v>8.1770833333329532E-5</v>
      </c>
      <c r="I14" s="2">
        <f>IFERROR(HLOOKUP(lapchart!I13,totallaptimes!$1:$1048576,ROW()-1)-HLOOKUP(lapchart!H13,totallaptimes!$1:$1048576,ROW()-1),"")</f>
        <v>2.0856481481482808E-5</v>
      </c>
      <c r="J14" s="2">
        <f>IFERROR(HLOOKUP(lapchart!J13,totallaptimes!$1:$1048576,ROW()-1)-HLOOKUP(lapchart!I13,totallaptimes!$1:$1048576,ROW()-1),"")</f>
        <v>3.3587962962962695E-5</v>
      </c>
      <c r="K14" s="2">
        <f>IFERROR(HLOOKUP(lapchart!K13,totallaptimes!$1:$1048576,ROW()-1)-HLOOKUP(lapchart!J13,totallaptimes!$1:$1048576,ROW()-1),"")</f>
        <v>3.0194444444444669E-4</v>
      </c>
      <c r="L14" s="2">
        <f>IFERROR(HLOOKUP(lapchart!L13,totallaptimes!$1:$1048576,ROW()-1)-HLOOKUP(lapchart!K13,totallaptimes!$1:$1048576,ROW()-1),"")</f>
        <v>-1.7905092592592799E-4</v>
      </c>
      <c r="M14" s="2">
        <f>IFERROR(HLOOKUP(lapchart!M13,totallaptimes!$1:$1048576,ROW()-1)-HLOOKUP(lapchart!L13,totallaptimes!$1:$1048576,ROW()-1),"")</f>
        <v>1.0347222222222355E-5</v>
      </c>
      <c r="N14" s="2">
        <f>IFERROR(HLOOKUP(lapchart!N13,totallaptimes!$1:$1048576,ROW()-1)-HLOOKUP(lapchart!M13,totallaptimes!$1:$1048576,ROW()-1),"")</f>
        <v>6.579861111111196E-5</v>
      </c>
      <c r="O14" s="2">
        <f>IFERROR(HLOOKUP(lapchart!O13,totallaptimes!$1:$1048576,ROW()-1)-HLOOKUP(lapchart!N13,totallaptimes!$1:$1048576,ROW()-1),"")</f>
        <v>8.4340277777775197E-5</v>
      </c>
      <c r="P14" s="2">
        <f>IFERROR(HLOOKUP(lapchart!P13,totallaptimes!$1:$1048576,ROW()-1)-HLOOKUP(lapchart!O13,totallaptimes!$1:$1048576,ROW()-1),"")</f>
        <v>4.7569444444461179E-6</v>
      </c>
      <c r="Q14" s="2">
        <f>IFERROR(HLOOKUP(lapchart!Q13,totallaptimes!$1:$1048576,ROW()-1)-HLOOKUP(lapchart!P13,totallaptimes!$1:$1048576,ROW()-1),"")</f>
        <v>7.9282407407406386E-6</v>
      </c>
      <c r="R14" s="2">
        <f>IFERROR(HLOOKUP(lapchart!R13,totallaptimes!$1:$1048576,ROW()-1)-HLOOKUP(lapchart!Q13,totallaptimes!$1:$1048576,ROW()-1),"")</f>
        <v>3.6585648148146702E-5</v>
      </c>
      <c r="S14" s="2">
        <f>IFERROR(HLOOKUP(lapchart!S13,totallaptimes!$1:$1048576,ROW()-1)-HLOOKUP(lapchart!R13,totallaptimes!$1:$1048576,ROW()-1),"")</f>
        <v>3.6828703703703849E-5</v>
      </c>
      <c r="T14" s="2">
        <f>IFERROR(HLOOKUP(lapchart!T13,totallaptimes!$1:$1048576,ROW()-1)-HLOOKUP(lapchart!S13,totallaptimes!$1:$1048576,ROW()-1),"")</f>
        <v>1.4349537037037195E-4</v>
      </c>
      <c r="U14" s="2">
        <f>IFERROR(HLOOKUP(lapchart!U13,totallaptimes!$1:$1048576,ROW()-1)-HLOOKUP(lapchart!T13,totallaptimes!$1:$1048576,ROW()-1),"")</f>
        <v>1.5252314814814642E-4</v>
      </c>
    </row>
    <row r="15" spans="1:21" x14ac:dyDescent="0.25">
      <c r="A15" t="s">
        <v>14</v>
      </c>
      <c r="B15" s="2">
        <v>0</v>
      </c>
      <c r="C15" s="2">
        <f>IFERROR(HLOOKUP(lapchart!C14,totallaptimes!$1:$1048576,ROW()-1)-HLOOKUP(lapchart!B14,totallaptimes!$1:$1048576,ROW()-1),"")</f>
        <v>4.8078703703701223E-5</v>
      </c>
      <c r="D15" s="2">
        <f>IFERROR(HLOOKUP(lapchart!D14,totallaptimes!$1:$1048576,ROW()-1)-HLOOKUP(lapchart!C14,totallaptimes!$1:$1048576,ROW()-1),"")</f>
        <v>7.1203703703707003E-5</v>
      </c>
      <c r="E15" s="2">
        <f>IFERROR(HLOOKUP(lapchart!E14,totallaptimes!$1:$1048576,ROW()-1)-HLOOKUP(lapchart!D14,totallaptimes!$1:$1048576,ROW()-1),"")</f>
        <v>1.2337962962960525E-5</v>
      </c>
      <c r="F15" s="2">
        <f>IFERROR(HLOOKUP(lapchart!F14,totallaptimes!$1:$1048576,ROW()-1)-HLOOKUP(lapchart!E14,totallaptimes!$1:$1048576,ROW()-1),"")</f>
        <v>2.8541666666666299E-5</v>
      </c>
      <c r="G15" s="2">
        <f>IFERROR(HLOOKUP(lapchart!G14,totallaptimes!$1:$1048576,ROW()-1)-HLOOKUP(lapchart!F14,totallaptimes!$1:$1048576,ROW()-1),"")</f>
        <v>9.5856481481483222E-5</v>
      </c>
      <c r="H15" s="2">
        <f>IFERROR(HLOOKUP(lapchart!H14,totallaptimes!$1:$1048576,ROW()-1)-HLOOKUP(lapchart!G14,totallaptimes!$1:$1048576,ROW()-1),"")</f>
        <v>8.7210648148145289E-5</v>
      </c>
      <c r="I15" s="2">
        <f>IFERROR(HLOOKUP(lapchart!I14,totallaptimes!$1:$1048576,ROW()-1)-HLOOKUP(lapchart!H14,totallaptimes!$1:$1048576,ROW()-1),"")</f>
        <v>2.1550925925926598E-5</v>
      </c>
      <c r="J15" s="2">
        <f>IFERROR(HLOOKUP(lapchart!J14,totallaptimes!$1:$1048576,ROW()-1)-HLOOKUP(lapchart!I14,totallaptimes!$1:$1048576,ROW()-1),"")</f>
        <v>3.3148148148148468E-5</v>
      </c>
      <c r="K15" s="2">
        <f>IFERROR(HLOOKUP(lapchart!K14,totallaptimes!$1:$1048576,ROW()-1)-HLOOKUP(lapchart!J14,totallaptimes!$1:$1048576,ROW()-1),"")</f>
        <v>1.2855324074073984E-4</v>
      </c>
      <c r="L15" s="2">
        <f>IFERROR(HLOOKUP(lapchart!L14,totallaptimes!$1:$1048576,ROW()-1)-HLOOKUP(lapchart!K14,totallaptimes!$1:$1048576,ROW()-1),"")</f>
        <v>6.3310185185183609E-6</v>
      </c>
      <c r="M15" s="2">
        <f>IFERROR(HLOOKUP(lapchart!M14,totallaptimes!$1:$1048576,ROW()-1)-HLOOKUP(lapchart!L14,totallaptimes!$1:$1048576,ROW()-1),"")</f>
        <v>8.3321759259262149E-5</v>
      </c>
      <c r="N15" s="2">
        <f>IFERROR(HLOOKUP(lapchart!N14,totallaptimes!$1:$1048576,ROW()-1)-HLOOKUP(lapchart!M14,totallaptimes!$1:$1048576,ROW()-1),"")</f>
        <v>1.150347222222195E-4</v>
      </c>
      <c r="O15" s="2">
        <f>IFERROR(HLOOKUP(lapchart!O14,totallaptimes!$1:$1048576,ROW()-1)-HLOOKUP(lapchart!N14,totallaptimes!$1:$1048576,ROW()-1),"")</f>
        <v>-5.026620370370341E-5</v>
      </c>
      <c r="P15" s="2">
        <f>IFERROR(HLOOKUP(lapchart!P14,totallaptimes!$1:$1048576,ROW()-1)-HLOOKUP(lapchart!O14,totallaptimes!$1:$1048576,ROW()-1),"")</f>
        <v>1.3611111111110075E-5</v>
      </c>
      <c r="Q15" s="2">
        <f>IFERROR(HLOOKUP(lapchart!Q14,totallaptimes!$1:$1048576,ROW()-1)-HLOOKUP(lapchart!P14,totallaptimes!$1:$1048576,ROW()-1),"")</f>
        <v>8.9814814814848098E-6</v>
      </c>
      <c r="R15" s="2">
        <f>IFERROR(HLOOKUP(lapchart!R14,totallaptimes!$1:$1048576,ROW()-1)-HLOOKUP(lapchart!Q14,totallaptimes!$1:$1048576,ROW()-1),"")</f>
        <v>1.8587962962959836E-5</v>
      </c>
      <c r="S15" s="2">
        <f>IFERROR(HLOOKUP(lapchart!S14,totallaptimes!$1:$1048576,ROW()-1)-HLOOKUP(lapchart!R14,totallaptimes!$1:$1048576,ROW()-1),"")</f>
        <v>3.8171296296296564E-5</v>
      </c>
      <c r="T15" s="2">
        <f>IFERROR(HLOOKUP(lapchart!T14,totallaptimes!$1:$1048576,ROW()-1)-HLOOKUP(lapchart!S14,totallaptimes!$1:$1048576,ROW()-1),"")</f>
        <v>1.497222222222247E-4</v>
      </c>
      <c r="U15" s="2">
        <f>IFERROR(HLOOKUP(lapchart!U14,totallaptimes!$1:$1048576,ROW()-1)-HLOOKUP(lapchart!T14,totallaptimes!$1:$1048576,ROW()-1),"")</f>
        <v>1.5237268518518074E-4</v>
      </c>
    </row>
    <row r="16" spans="1:21" x14ac:dyDescent="0.25">
      <c r="A16" t="s">
        <v>15</v>
      </c>
      <c r="B16" s="2">
        <v>0</v>
      </c>
      <c r="C16" s="2">
        <f>IFERROR(HLOOKUP(lapchart!C15,totallaptimes!$1:$1048576,ROW()-1)-HLOOKUP(lapchart!B15,totallaptimes!$1:$1048576,ROW()-1),"")</f>
        <v>5.3819444444439674E-5</v>
      </c>
      <c r="D16" s="2">
        <f>IFERROR(HLOOKUP(lapchart!D15,totallaptimes!$1:$1048576,ROW()-1)-HLOOKUP(lapchart!C15,totallaptimes!$1:$1048576,ROW()-1),"")</f>
        <v>7.5069444444447048E-5</v>
      </c>
      <c r="E16" s="2">
        <f>IFERROR(HLOOKUP(lapchart!E15,totallaptimes!$1:$1048576,ROW()-1)-HLOOKUP(lapchart!D15,totallaptimes!$1:$1048576,ROW()-1),"")</f>
        <v>1.4120370370369201E-5</v>
      </c>
      <c r="F16" s="2">
        <f>IFERROR(HLOOKUP(lapchart!F15,totallaptimes!$1:$1048576,ROW()-1)-HLOOKUP(lapchart!E15,totallaptimes!$1:$1048576,ROW()-1),"")</f>
        <v>2.7210648148149469E-5</v>
      </c>
      <c r="G16" s="2">
        <f>IFERROR(HLOOKUP(lapchart!G15,totallaptimes!$1:$1048576,ROW()-1)-HLOOKUP(lapchart!F15,totallaptimes!$1:$1048576,ROW()-1),"")</f>
        <v>1.0086805555555717E-4</v>
      </c>
      <c r="H16" s="2">
        <f>IFERROR(HLOOKUP(lapchart!H15,totallaptimes!$1:$1048576,ROW()-1)-HLOOKUP(lapchart!G15,totallaptimes!$1:$1048576,ROW()-1),"")</f>
        <v>9.3321759259256537E-5</v>
      </c>
      <c r="I16" s="2">
        <f>IFERROR(HLOOKUP(lapchart!I15,totallaptimes!$1:$1048576,ROW()-1)-HLOOKUP(lapchart!H15,totallaptimes!$1:$1048576,ROW()-1),"")</f>
        <v>2.067129629629641E-5</v>
      </c>
      <c r="J16" s="2">
        <f>IFERROR(HLOOKUP(lapchart!J15,totallaptimes!$1:$1048576,ROW()-1)-HLOOKUP(lapchart!I15,totallaptimes!$1:$1048576,ROW()-1),"")</f>
        <v>2.962962962962945E-5</v>
      </c>
      <c r="K16" s="2">
        <f>IFERROR(HLOOKUP(lapchart!K15,totallaptimes!$1:$1048576,ROW()-1)-HLOOKUP(lapchart!J15,totallaptimes!$1:$1048576,ROW()-1),"")</f>
        <v>1.338773148148141E-4</v>
      </c>
      <c r="L16" s="2">
        <f>IFERROR(HLOOKUP(lapchart!L15,totallaptimes!$1:$1048576,ROW()-1)-HLOOKUP(lapchart!K15,totallaptimes!$1:$1048576,ROW()-1),"")</f>
        <v>8.5532407407412636E-6</v>
      </c>
      <c r="M16" s="2">
        <f>IFERROR(HLOOKUP(lapchart!M15,totallaptimes!$1:$1048576,ROW()-1)-HLOOKUP(lapchart!L15,totallaptimes!$1:$1048576,ROW()-1),"")</f>
        <v>9.6076388888890335E-5</v>
      </c>
      <c r="N16" s="2">
        <f>IFERROR(HLOOKUP(lapchart!N15,totallaptimes!$1:$1048576,ROW()-1)-HLOOKUP(lapchart!M15,totallaptimes!$1:$1048576,ROW()-1),"")</f>
        <v>4.4722222222220304E-5</v>
      </c>
      <c r="O16" s="2">
        <f>IFERROR(HLOOKUP(lapchart!O15,totallaptimes!$1:$1048576,ROW()-1)-HLOOKUP(lapchart!N15,totallaptimes!$1:$1048576,ROW()-1),"")</f>
        <v>9.8842592592580936E-6</v>
      </c>
      <c r="P16" s="2">
        <f>IFERROR(HLOOKUP(lapchart!P15,totallaptimes!$1:$1048576,ROW()-1)-HLOOKUP(lapchart!O15,totallaptimes!$1:$1048576,ROW()-1),"")</f>
        <v>8.1018518518563565E-6</v>
      </c>
      <c r="Q16" s="2">
        <f>IFERROR(HLOOKUP(lapchart!Q15,totallaptimes!$1:$1048576,ROW()-1)-HLOOKUP(lapchart!P15,totallaptimes!$1:$1048576,ROW()-1),"")</f>
        <v>2.4027777777772125E-5</v>
      </c>
      <c r="R16" s="2">
        <f>IFERROR(HLOOKUP(lapchart!R15,totallaptimes!$1:$1048576,ROW()-1)-HLOOKUP(lapchart!Q15,totallaptimes!$1:$1048576,ROW()-1),"")</f>
        <v>4.4606481481482274E-5</v>
      </c>
      <c r="S16" s="2">
        <f>IFERROR(HLOOKUP(lapchart!S15,totallaptimes!$1:$1048576,ROW()-1)-HLOOKUP(lapchart!R15,totallaptimes!$1:$1048576,ROW()-1),"")</f>
        <v>-9.4791666666663166E-6</v>
      </c>
      <c r="T16" s="2">
        <f>IFERROR(HLOOKUP(lapchart!T15,totallaptimes!$1:$1048576,ROW()-1)-HLOOKUP(lapchart!S15,totallaptimes!$1:$1048576,ROW()-1),"")</f>
        <v>1.5324074074074198E-4</v>
      </c>
      <c r="U16" s="2">
        <f>IFERROR(HLOOKUP(lapchart!U15,totallaptimes!$1:$1048576,ROW()-1)-HLOOKUP(lapchart!T15,totallaptimes!$1:$1048576,ROW()-1),"")</f>
        <v>1.5248842592592224E-4</v>
      </c>
    </row>
    <row r="17" spans="1:21" x14ac:dyDescent="0.25">
      <c r="A17" t="s">
        <v>16</v>
      </c>
      <c r="B17" s="2">
        <v>0</v>
      </c>
      <c r="C17" s="2">
        <f>IFERROR(HLOOKUP(lapchart!C16,totallaptimes!$1:$1048576,ROW()-1)-HLOOKUP(lapchart!B16,totallaptimes!$1:$1048576,ROW()-1),"")</f>
        <v>5.3310185185180547E-5</v>
      </c>
      <c r="D17" s="2">
        <f>IFERROR(HLOOKUP(lapchart!D16,totallaptimes!$1:$1048576,ROW()-1)-HLOOKUP(lapchart!C16,totallaptimes!$1:$1048576,ROW()-1),"")</f>
        <v>8.4594907407409964E-5</v>
      </c>
      <c r="E17" s="2">
        <f>IFERROR(HLOOKUP(lapchart!E16,totallaptimes!$1:$1048576,ROW()-1)-HLOOKUP(lapchart!D16,totallaptimes!$1:$1048576,ROW()-1),"")</f>
        <v>1.3263888888885578E-5</v>
      </c>
      <c r="F17" s="2">
        <f>IFERROR(HLOOKUP(lapchart!F16,totallaptimes!$1:$1048576,ROW()-1)-HLOOKUP(lapchart!E16,totallaptimes!$1:$1048576,ROW()-1),"")</f>
        <v>2.4606481481483089E-5</v>
      </c>
      <c r="G17" s="2">
        <f>IFERROR(HLOOKUP(lapchart!G16,totallaptimes!$1:$1048576,ROW()-1)-HLOOKUP(lapchart!F16,totallaptimes!$1:$1048576,ROW()-1),"")</f>
        <v>1.0619212962963143E-4</v>
      </c>
      <c r="H17" s="2">
        <f>IFERROR(HLOOKUP(lapchart!H16,totallaptimes!$1:$1048576,ROW()-1)-HLOOKUP(lapchart!G16,totallaptimes!$1:$1048576,ROW()-1),"")</f>
        <v>9.9282407407405571E-5</v>
      </c>
      <c r="I17" s="2">
        <f>IFERROR(HLOOKUP(lapchart!I16,totallaptimes!$1:$1048576,ROW()-1)-HLOOKUP(lapchart!H16,totallaptimes!$1:$1048576,ROW()-1),"")</f>
        <v>2.4675925925924519E-5</v>
      </c>
      <c r="J17" s="2">
        <f>IFERROR(HLOOKUP(lapchart!J16,totallaptimes!$1:$1048576,ROW()-1)-HLOOKUP(lapchart!I16,totallaptimes!$1:$1048576,ROW()-1),"")</f>
        <v>3.0798611111111651E-5</v>
      </c>
      <c r="K17" s="2">
        <f>IFERROR(HLOOKUP(lapchart!K16,totallaptimes!$1:$1048576,ROW()-1)-HLOOKUP(lapchart!J16,totallaptimes!$1:$1048576,ROW()-1),"")</f>
        <v>1.3384259259259165E-4</v>
      </c>
      <c r="L17" s="2">
        <f>IFERROR(HLOOKUP(lapchart!L16,totallaptimes!$1:$1048576,ROW()-1)-HLOOKUP(lapchart!K16,totallaptimes!$1:$1048576,ROW()-1),"")</f>
        <v>1.025462962963089E-5</v>
      </c>
      <c r="M17" s="2">
        <f>IFERROR(HLOOKUP(lapchart!M16,totallaptimes!$1:$1048576,ROW()-1)-HLOOKUP(lapchart!L16,totallaptimes!$1:$1048576,ROW()-1),"")</f>
        <v>1.0828703703703868E-4</v>
      </c>
      <c r="N17" s="2">
        <f>IFERROR(HLOOKUP(lapchart!N16,totallaptimes!$1:$1048576,ROW()-1)-HLOOKUP(lapchart!M16,totallaptimes!$1:$1048576,ROW()-1),"")</f>
        <v>2.2060185185183989E-5</v>
      </c>
      <c r="O17" s="2">
        <f>IFERROR(HLOOKUP(lapchart!O16,totallaptimes!$1:$1048576,ROW()-1)-HLOOKUP(lapchart!N16,totallaptimes!$1:$1048576,ROW()-1),"")</f>
        <v>7.9745370370337687E-6</v>
      </c>
      <c r="P17" s="2">
        <f>IFERROR(HLOOKUP(lapchart!P16,totallaptimes!$1:$1048576,ROW()-1)-HLOOKUP(lapchart!O16,totallaptimes!$1:$1048576,ROW()-1),"")</f>
        <v>3.0023148148154016E-5</v>
      </c>
      <c r="Q17" s="2">
        <f>IFERROR(HLOOKUP(lapchart!Q16,totallaptimes!$1:$1048576,ROW()-1)-HLOOKUP(lapchart!P16,totallaptimes!$1:$1048576,ROW()-1),"")</f>
        <v>6.5277777777719703E-6</v>
      </c>
      <c r="R17" s="2">
        <f>IFERROR(HLOOKUP(lapchart!R16,totallaptimes!$1:$1048576,ROW()-1)-HLOOKUP(lapchart!Q16,totallaptimes!$1:$1048576,ROW()-1),"")</f>
        <v>3.348379629629708E-5</v>
      </c>
      <c r="S17" s="2">
        <f>IFERROR(HLOOKUP(lapchart!S16,totallaptimes!$1:$1048576,ROW()-1)-HLOOKUP(lapchart!R16,totallaptimes!$1:$1048576,ROW()-1),"")</f>
        <v>3.9363425925927065E-5</v>
      </c>
      <c r="T17" s="2">
        <f>IFERROR(HLOOKUP(lapchart!T16,totallaptimes!$1:$1048576,ROW()-1)-HLOOKUP(lapchart!S16,totallaptimes!$1:$1048576,ROW()-1),"")</f>
        <v>1.1549768518518549E-4</v>
      </c>
      <c r="U17" s="2">
        <f>IFERROR(HLOOKUP(lapchart!U16,totallaptimes!$1:$1048576,ROW()-1)-HLOOKUP(lapchart!T16,totallaptimes!$1:$1048576,ROW()-1),"")</f>
        <v>1.5276620370370184E-4</v>
      </c>
    </row>
    <row r="18" spans="1:21" x14ac:dyDescent="0.25">
      <c r="A18" t="s">
        <v>17</v>
      </c>
      <c r="B18" s="2">
        <v>0</v>
      </c>
      <c r="C18" s="2">
        <f>IFERROR(HLOOKUP(lapchart!C17,totallaptimes!$1:$1048576,ROW()-1)-HLOOKUP(lapchart!B17,totallaptimes!$1:$1048576,ROW()-1),"")</f>
        <v>5.7129629629625728E-5</v>
      </c>
      <c r="D18" s="2">
        <f>IFERROR(HLOOKUP(lapchart!D17,totallaptimes!$1:$1048576,ROW()-1)-HLOOKUP(lapchart!C17,totallaptimes!$1:$1048576,ROW()-1),"")</f>
        <v>8.8877314814817671E-5</v>
      </c>
      <c r="E18" s="2">
        <f>IFERROR(HLOOKUP(lapchart!E17,totallaptimes!$1:$1048576,ROW()-1)-HLOOKUP(lapchart!D17,totallaptimes!$1:$1048576,ROW()-1),"")</f>
        <v>1.6249999999995435E-5</v>
      </c>
      <c r="F18" s="2">
        <f>IFERROR(HLOOKUP(lapchart!F17,totallaptimes!$1:$1048576,ROW()-1)-HLOOKUP(lapchart!E17,totallaptimes!$1:$1048576,ROW()-1),"")</f>
        <v>2.3009259259260811E-5</v>
      </c>
      <c r="G18" s="2">
        <f>IFERROR(HLOOKUP(lapchart!G17,totallaptimes!$1:$1048576,ROW()-1)-HLOOKUP(lapchart!F17,totallaptimes!$1:$1048576,ROW()-1),"")</f>
        <v>1.0915509259259645E-4</v>
      </c>
      <c r="H18" s="2">
        <f>IFERROR(HLOOKUP(lapchart!H17,totallaptimes!$1:$1048576,ROW()-1)-HLOOKUP(lapchart!G17,totallaptimes!$1:$1048576,ROW()-1),"")</f>
        <v>1.029513888888868E-4</v>
      </c>
      <c r="I18" s="2">
        <f>IFERROR(HLOOKUP(lapchart!I17,totallaptimes!$1:$1048576,ROW()-1)-HLOOKUP(lapchart!H17,totallaptimes!$1:$1048576,ROW()-1),"")</f>
        <v>2.8344907407405751E-5</v>
      </c>
      <c r="J18" s="2">
        <f>IFERROR(HLOOKUP(lapchart!J17,totallaptimes!$1:$1048576,ROW()-1)-HLOOKUP(lapchart!I17,totallaptimes!$1:$1048576,ROW()-1),"")</f>
        <v>2.6273148148150266E-5</v>
      </c>
      <c r="K18" s="2">
        <f>IFERROR(HLOOKUP(lapchart!K17,totallaptimes!$1:$1048576,ROW()-1)-HLOOKUP(lapchart!J17,totallaptimes!$1:$1048576,ROW()-1),"")</f>
        <v>1.3885416666666386E-4</v>
      </c>
      <c r="L18" s="2">
        <f>IFERROR(HLOOKUP(lapchart!L17,totallaptimes!$1:$1048576,ROW()-1)-HLOOKUP(lapchart!K17,totallaptimes!$1:$1048576,ROW()-1),"")</f>
        <v>1.291666666666802E-5</v>
      </c>
      <c r="M18" s="2">
        <f>IFERROR(HLOOKUP(lapchart!M17,totallaptimes!$1:$1048576,ROW()-1)-HLOOKUP(lapchart!L17,totallaptimes!$1:$1048576,ROW()-1),"")</f>
        <v>1.20995370370372E-4</v>
      </c>
      <c r="N18" s="2">
        <f>IFERROR(HLOOKUP(lapchart!N17,totallaptimes!$1:$1048576,ROW()-1)-HLOOKUP(lapchart!M17,totallaptimes!$1:$1048576,ROW()-1),"")</f>
        <v>6.7361111111101379E-6</v>
      </c>
      <c r="O18" s="2">
        <f>IFERROR(HLOOKUP(lapchart!O17,totallaptimes!$1:$1048576,ROW()-1)-HLOOKUP(lapchart!N17,totallaptimes!$1:$1048576,ROW()-1),"")</f>
        <v>6.6550925925876192E-6</v>
      </c>
      <c r="P18" s="2">
        <f>IFERROR(HLOOKUP(lapchart!P17,totallaptimes!$1:$1048576,ROW()-1)-HLOOKUP(lapchart!O17,totallaptimes!$1:$1048576,ROW()-1),"")</f>
        <v>1.3355324074074831E-4</v>
      </c>
      <c r="Q18" s="2">
        <f>IFERROR(HLOOKUP(lapchart!Q17,totallaptimes!$1:$1048576,ROW()-1)-HLOOKUP(lapchart!P17,totallaptimes!$1:$1048576,ROW()-1),"")</f>
        <v>-1.0270833333334006E-4</v>
      </c>
      <c r="R18" s="2">
        <f>IFERROR(HLOOKUP(lapchart!R17,totallaptimes!$1:$1048576,ROW()-1)-HLOOKUP(lapchart!Q17,totallaptimes!$1:$1048576,ROW()-1),"")</f>
        <v>3.2881944444444755E-5</v>
      </c>
      <c r="S18" s="2">
        <f>IFERROR(HLOOKUP(lapchart!S17,totallaptimes!$1:$1048576,ROW()-1)-HLOOKUP(lapchart!R17,totallaptimes!$1:$1048576,ROW()-1),"")</f>
        <v>7.2604166666670467E-5</v>
      </c>
      <c r="T18" s="2">
        <f>IFERROR(HLOOKUP(lapchart!T17,totallaptimes!$1:$1048576,ROW()-1)-HLOOKUP(lapchart!S17,totallaptimes!$1:$1048576,ROW()-1),"")</f>
        <v>8.4259259259259617E-5</v>
      </c>
      <c r="U18" s="2">
        <f>IFERROR(HLOOKUP(lapchart!U17,totallaptimes!$1:$1048576,ROW()-1)-HLOOKUP(lapchart!T17,totallaptimes!$1:$1048576,ROW()-1),"")</f>
        <v>1.6237268518518033E-4</v>
      </c>
    </row>
    <row r="19" spans="1:21" x14ac:dyDescent="0.25">
      <c r="A19" t="s">
        <v>18</v>
      </c>
      <c r="B19" s="2">
        <v>0</v>
      </c>
      <c r="C19" s="2">
        <f>IFERROR(HLOOKUP(lapchart!C18,totallaptimes!$1:$1048576,ROW()-1)-HLOOKUP(lapchart!B18,totallaptimes!$1:$1048576,ROW()-1),"")</f>
        <v>5.9282407407403731E-5</v>
      </c>
      <c r="D19" s="2">
        <f>IFERROR(HLOOKUP(lapchart!D18,totallaptimes!$1:$1048576,ROW()-1)-HLOOKUP(lapchart!C18,totallaptimes!$1:$1048576,ROW()-1),"")</f>
        <v>9.5763888888891757E-5</v>
      </c>
      <c r="E19" s="2">
        <f>IFERROR(HLOOKUP(lapchart!E18,totallaptimes!$1:$1048576,ROW()-1)-HLOOKUP(lapchart!D18,totallaptimes!$1:$1048576,ROW()-1),"")</f>
        <v>1.8506944444440787E-5</v>
      </c>
      <c r="F19" s="2">
        <f>IFERROR(HLOOKUP(lapchart!F18,totallaptimes!$1:$1048576,ROW()-1)-HLOOKUP(lapchart!E18,totallaptimes!$1:$1048576,ROW()-1),"")</f>
        <v>7.0428240740740694E-5</v>
      </c>
      <c r="G19" s="2">
        <f>IFERROR(HLOOKUP(lapchart!G18,totallaptimes!$1:$1048576,ROW()-1)-HLOOKUP(lapchart!F18,totallaptimes!$1:$1048576,ROW()-1),"")</f>
        <v>6.2071759259263448E-5</v>
      </c>
      <c r="H19" s="2">
        <f>IFERROR(HLOOKUP(lapchart!H18,totallaptimes!$1:$1048576,ROW()-1)-HLOOKUP(lapchart!G18,totallaptimes!$1:$1048576,ROW()-1),"")</f>
        <v>1.1177083333333351E-4</v>
      </c>
      <c r="I19" s="2">
        <f>IFERROR(HLOOKUP(lapchart!I18,totallaptimes!$1:$1048576,ROW()-1)-HLOOKUP(lapchart!H18,totallaptimes!$1:$1048576,ROW()-1),"")</f>
        <v>2.5370370370366574E-5</v>
      </c>
      <c r="J19" s="2">
        <f>IFERROR(HLOOKUP(lapchart!J18,totallaptimes!$1:$1048576,ROW()-1)-HLOOKUP(lapchart!I18,totallaptimes!$1:$1048576,ROW()-1),"")</f>
        <v>2.5115740740742215E-5</v>
      </c>
      <c r="K19" s="2">
        <f>IFERROR(HLOOKUP(lapchart!K18,totallaptimes!$1:$1048576,ROW()-1)-HLOOKUP(lapchart!J18,totallaptimes!$1:$1048576,ROW()-1),"")</f>
        <v>1.4784722222221935E-4</v>
      </c>
      <c r="L19" s="2">
        <f>IFERROR(HLOOKUP(lapchart!L18,totallaptimes!$1:$1048576,ROW()-1)-HLOOKUP(lapchart!K18,totallaptimes!$1:$1048576,ROW()-1),"")</f>
        <v>1.5925925925929646E-5</v>
      </c>
      <c r="M19" s="2">
        <f>IFERROR(HLOOKUP(lapchart!M18,totallaptimes!$1:$1048576,ROW()-1)-HLOOKUP(lapchart!L18,totallaptimes!$1:$1048576,ROW()-1),"")</f>
        <v>1.6312500000000008E-4</v>
      </c>
      <c r="N19" s="2">
        <f>IFERROR(HLOOKUP(lapchart!N18,totallaptimes!$1:$1048576,ROW()-1)-HLOOKUP(lapchart!M18,totallaptimes!$1:$1048576,ROW()-1),"")</f>
        <v>-4.2129629629631543E-5</v>
      </c>
      <c r="O19" s="2">
        <f>IFERROR(HLOOKUP(lapchart!O18,totallaptimes!$1:$1048576,ROW()-1)-HLOOKUP(lapchart!N18,totallaptimes!$1:$1048576,ROW()-1),"")</f>
        <v>2.5162037037031876E-5</v>
      </c>
      <c r="P19" s="2">
        <f>IFERROR(HLOOKUP(lapchart!P18,totallaptimes!$1:$1048576,ROW()-1)-HLOOKUP(lapchart!O18,totallaptimes!$1:$1048576,ROW()-1),"")</f>
        <v>9.4328703703731864E-6</v>
      </c>
      <c r="Q19" s="2">
        <f>IFERROR(HLOOKUP(lapchart!Q18,totallaptimes!$1:$1048576,ROW()-1)-HLOOKUP(lapchart!P18,totallaptimes!$1:$1048576,ROW()-1),"")</f>
        <v>3.103009259259118E-5</v>
      </c>
      <c r="R19" s="2" t="str">
        <f>IFERROR(HLOOKUP(lapchart!R18,totallaptimes!$1:$1048576,ROW()-1)-HLOOKUP(lapchart!Q18,totallaptimes!$1:$1048576,ROW()-1),"")</f>
        <v/>
      </c>
      <c r="S19" s="2" t="str">
        <f>IFERROR(HLOOKUP(lapchart!S18,totallaptimes!$1:$1048576,ROW()-1)-HLOOKUP(lapchart!R18,totallaptimes!$1:$1048576,ROW()-1),"")</f>
        <v/>
      </c>
      <c r="T19" s="2">
        <f>IFERROR(HLOOKUP(lapchart!T18,totallaptimes!$1:$1048576,ROW()-1)-HLOOKUP(lapchart!S18,totallaptimes!$1:$1048576,ROW()-1),"")</f>
        <v>5.9050925925927672E-5</v>
      </c>
      <c r="U19" s="2">
        <f>IFERROR(HLOOKUP(lapchart!U18,totallaptimes!$1:$1048576,ROW()-1)-HLOOKUP(lapchart!T18,totallaptimes!$1:$1048576,ROW()-1),"")</f>
        <v>2.4785879629628943E-4</v>
      </c>
    </row>
    <row r="20" spans="1:21" x14ac:dyDescent="0.25">
      <c r="A20" t="s">
        <v>19</v>
      </c>
      <c r="B20" s="2">
        <v>0</v>
      </c>
      <c r="C20" s="2">
        <f>IFERROR(HLOOKUP(lapchart!C19,totallaptimes!$1:$1048576,ROW()-1)-HLOOKUP(lapchart!B19,totallaptimes!$1:$1048576,ROW()-1),"")</f>
        <v>6.0937499999996758E-5</v>
      </c>
      <c r="D20" s="2">
        <f>IFERROR(HLOOKUP(lapchart!D19,totallaptimes!$1:$1048576,ROW()-1)-HLOOKUP(lapchart!C19,totallaptimes!$1:$1048576,ROW()-1),"")</f>
        <v>1.6217592592593019E-4</v>
      </c>
      <c r="E20" s="2">
        <f>IFERROR(HLOOKUP(lapchart!E19,totallaptimes!$1:$1048576,ROW()-1)-HLOOKUP(lapchart!D19,totallaptimes!$1:$1048576,ROW()-1),"")</f>
        <v>-3.5520833333337054E-5</v>
      </c>
      <c r="F20" s="2">
        <f>IFERROR(HLOOKUP(lapchart!F19,totallaptimes!$1:$1048576,ROW()-1)-HLOOKUP(lapchart!E19,totallaptimes!$1:$1048576,ROW()-1),"")</f>
        <v>2.6390046296296057E-4</v>
      </c>
      <c r="G20" s="2">
        <f>IFERROR(HLOOKUP(lapchart!G19,totallaptimes!$1:$1048576,ROW()-1)-HLOOKUP(lapchart!F19,totallaptimes!$1:$1048576,ROW()-1),"")</f>
        <v>-1.3071759259258853E-4</v>
      </c>
      <c r="H20" s="2">
        <f>IFERROR(HLOOKUP(lapchart!H19,totallaptimes!$1:$1048576,ROW()-1)-HLOOKUP(lapchart!G19,totallaptimes!$1:$1048576,ROW()-1),"")</f>
        <v>1.6644675925926028E-4</v>
      </c>
      <c r="I20" s="2">
        <f>IFERROR(HLOOKUP(lapchart!I19,totallaptimes!$1:$1048576,ROW()-1)-HLOOKUP(lapchart!H19,totallaptimes!$1:$1048576,ROW()-1),"")</f>
        <v>-1.5185185185187522E-5</v>
      </c>
      <c r="J20" s="2">
        <f>IFERROR(HLOOKUP(lapchart!J19,totallaptimes!$1:$1048576,ROW()-1)-HLOOKUP(lapchart!I19,totallaptimes!$1:$1048576,ROW()-1),"")</f>
        <v>1.9699074074074757E-5</v>
      </c>
      <c r="K20" s="2">
        <f>IFERROR(HLOOKUP(lapchart!K19,totallaptimes!$1:$1048576,ROW()-1)-HLOOKUP(lapchart!J19,totallaptimes!$1:$1048576,ROW()-1),"")</f>
        <v>1.4629629629629368E-4</v>
      </c>
      <c r="L20" s="2">
        <f>IFERROR(HLOOKUP(lapchart!L19,totallaptimes!$1:$1048576,ROW()-1)-HLOOKUP(lapchart!K19,totallaptimes!$1:$1048576,ROW()-1),"")</f>
        <v>2.1909722222226979E-5</v>
      </c>
      <c r="M20" s="2">
        <f>IFERROR(HLOOKUP(lapchart!M19,totallaptimes!$1:$1048576,ROW()-1)-HLOOKUP(lapchart!L19,totallaptimes!$1:$1048576,ROW()-1),"")</f>
        <v>1.0667824074073878E-4</v>
      </c>
      <c r="N20" s="2">
        <f>IFERROR(HLOOKUP(lapchart!N19,totallaptimes!$1:$1048576,ROW()-1)-HLOOKUP(lapchart!M19,totallaptimes!$1:$1048576,ROW()-1),"")</f>
        <v>1.9432870370362371E-5</v>
      </c>
      <c r="O20" s="2">
        <f>IFERROR(HLOOKUP(lapchart!O19,totallaptimes!$1:$1048576,ROW()-1)-HLOOKUP(lapchart!N19,totallaptimes!$1:$1048576,ROW()-1),"")</f>
        <v>1.8460648148151126E-5</v>
      </c>
      <c r="P20" s="2">
        <f>IFERROR(HLOOKUP(lapchart!P19,totallaptimes!$1:$1048576,ROW()-1)-HLOOKUP(lapchart!O19,totallaptimes!$1:$1048576,ROW()-1),"")</f>
        <v>4.246527777778189E-5</v>
      </c>
      <c r="Q20" s="2">
        <f>IFERROR(HLOOKUP(lapchart!Q19,totallaptimes!$1:$1048576,ROW()-1)-HLOOKUP(lapchart!P19,totallaptimes!$1:$1048576,ROW()-1),"")</f>
        <v>-1.3055555555561288E-5</v>
      </c>
      <c r="R20" s="2">
        <f>IFERROR(HLOOKUP(lapchart!R19,totallaptimes!$1:$1048576,ROW()-1)-HLOOKUP(lapchart!Q19,totallaptimes!$1:$1048576,ROW()-1),"")</f>
        <v>1.1510416666667481E-4</v>
      </c>
      <c r="S20" s="2">
        <f>IFERROR(HLOOKUP(lapchart!S19,totallaptimes!$1:$1048576,ROW()-1)-HLOOKUP(lapchart!R19,totallaptimes!$1:$1048576,ROW()-1),"")</f>
        <v>3.1979166666668002E-5</v>
      </c>
      <c r="T20" s="2">
        <f>IFERROR(HLOOKUP(lapchart!T19,totallaptimes!$1:$1048576,ROW()-1)-HLOOKUP(lapchart!S19,totallaptimes!$1:$1048576,ROW()-1),"")</f>
        <v>6.2255787037036187E-4</v>
      </c>
      <c r="U20" s="2" t="str">
        <f>IFERROR(HLOOKUP(lapchart!U19,totallaptimes!$1:$1048576,ROW()-1)-HLOOKUP(lapchart!T19,totallaptimes!$1:$1048576,ROW()-1),"")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IFERROR(HLOOKUP(lapchart!C20,totallaptimes!$1:$1048576,ROW()-1)-HLOOKUP(lapchart!B20,totallaptimes!$1:$1048576,ROW()-1),"")</f>
        <v>6.4479166666662341E-5</v>
      </c>
      <c r="D21" s="2">
        <f>IFERROR(HLOOKUP(lapchart!D20,totallaptimes!$1:$1048576,ROW()-1)-HLOOKUP(lapchart!C20,totallaptimes!$1:$1048576,ROW()-1),"")</f>
        <v>1.320023148148157E-4</v>
      </c>
      <c r="E21" s="2">
        <f>IFERROR(HLOOKUP(lapchart!E20,totallaptimes!$1:$1048576,ROW()-1)-HLOOKUP(lapchart!D20,totallaptimes!$1:$1048576,ROW()-1),"")</f>
        <v>2.3325231481481981E-4</v>
      </c>
      <c r="F21" s="2">
        <f>IFERROR(HLOOKUP(lapchart!F20,totallaptimes!$1:$1048576,ROW()-1)-HLOOKUP(lapchart!E20,totallaptimes!$1:$1048576,ROW()-1),"")</f>
        <v>-4.6828703703708646E-5</v>
      </c>
      <c r="G21" s="2">
        <f>IFERROR(HLOOKUP(lapchart!G20,totallaptimes!$1:$1048576,ROW()-1)-HLOOKUP(lapchart!F20,totallaptimes!$1:$1048576,ROW()-1),"")</f>
        <v>5.3124999999997619E-5</v>
      </c>
      <c r="H21" s="2">
        <f>IFERROR(HLOOKUP(lapchart!H20,totallaptimes!$1:$1048576,ROW()-1)-HLOOKUP(lapchart!G20,totallaptimes!$1:$1048576,ROW()-1),"")</f>
        <v>6.1122685185186626E-5</v>
      </c>
      <c r="I21" s="2">
        <f>IFERROR(HLOOKUP(lapchart!I20,totallaptimes!$1:$1048576,ROW()-1)-HLOOKUP(lapchart!H20,totallaptimes!$1:$1048576,ROW()-1),"")</f>
        <v>2.1611111111111483E-4</v>
      </c>
      <c r="J21" s="2">
        <f>IFERROR(HLOOKUP(lapchart!J20,totallaptimes!$1:$1048576,ROW()-1)-HLOOKUP(lapchart!I20,totallaptimes!$1:$1048576,ROW()-1),"")</f>
        <v>-2.0006944444444716E-4</v>
      </c>
      <c r="K21" s="2">
        <f>IFERROR(HLOOKUP(lapchart!K20,totallaptimes!$1:$1048576,ROW()-1)-HLOOKUP(lapchart!J20,totallaptimes!$1:$1048576,ROW()-1),"")</f>
        <v>1.4631944444444198E-4</v>
      </c>
      <c r="L21" s="2">
        <f>IFERROR(HLOOKUP(lapchart!L20,totallaptimes!$1:$1048576,ROW()-1)-HLOOKUP(lapchart!K20,totallaptimes!$1:$1048576,ROW()-1),"")</f>
        <v>7.9421296296299654E-5</v>
      </c>
      <c r="M21" s="2">
        <f>IFERROR(HLOOKUP(lapchart!M20,totallaptimes!$1:$1048576,ROW()-1)-HLOOKUP(lapchart!L20,totallaptimes!$1:$1048576,ROW()-1),"")</f>
        <v>4.1817129629629496E-5</v>
      </c>
      <c r="N21" s="2">
        <f>IFERROR(HLOOKUP(lapchart!N20,totallaptimes!$1:$1048576,ROW()-1)-HLOOKUP(lapchart!M20,totallaptimes!$1:$1048576,ROW()-1),"")</f>
        <v>2.6342592592584757E-5</v>
      </c>
      <c r="O21" s="2">
        <f>IFERROR(HLOOKUP(lapchart!O20,totallaptimes!$1:$1048576,ROW()-1)-HLOOKUP(lapchart!N20,totallaptimes!$1:$1048576,ROW()-1),"")</f>
        <v>9.6064814814854349E-6</v>
      </c>
      <c r="P21" s="2">
        <f>IFERROR(HLOOKUP(lapchart!P20,totallaptimes!$1:$1048576,ROW()-1)-HLOOKUP(lapchart!O20,totallaptimes!$1:$1048576,ROW()-1),"")</f>
        <v>3.4664351851849962E-5</v>
      </c>
      <c r="Q21" s="2">
        <f>IFERROR(HLOOKUP(lapchart!Q20,totallaptimes!$1:$1048576,ROW()-1)-HLOOKUP(lapchart!P20,totallaptimes!$1:$1048576,ROW()-1),"")</f>
        <v>3.6250000000005028E-5</v>
      </c>
      <c r="R21" s="2">
        <f>IFERROR(HLOOKUP(lapchart!R20,totallaptimes!$1:$1048576,ROW()-1)-HLOOKUP(lapchart!Q20,totallaptimes!$1:$1048576,ROW()-1),"")</f>
        <v>1.0155092592592854E-4</v>
      </c>
      <c r="S21" s="2">
        <f>IFERROR(HLOOKUP(lapchart!S20,totallaptimes!$1:$1048576,ROW()-1)-HLOOKUP(lapchart!R20,totallaptimes!$1:$1048576,ROW()-1),"")</f>
        <v>8.7731481481501117E-6</v>
      </c>
      <c r="T21" s="2">
        <f>IFERROR(HLOOKUP(lapchart!T20,totallaptimes!$1:$1048576,ROW()-1)-HLOOKUP(lapchart!S20,totallaptimes!$1:$1048576,ROW()-1),"")</f>
        <v>6.0785879629628517E-4</v>
      </c>
      <c r="U21" s="2" t="str">
        <f>IFERROR(HLOOKUP(lapchart!U20,totallaptimes!$1:$1048576,ROW()-1)-HLOOKUP(lapchart!T20,totallaptimes!$1:$1048576,ROW()-1),"")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IFERROR(HLOOKUP(lapchart!C21,totallaptimes!$1:$1048576,ROW()-1)-HLOOKUP(lapchart!B21,totallaptimes!$1:$1048576,ROW()-1),"")</f>
        <v>6.3842592592587566E-5</v>
      </c>
      <c r="D22" s="2">
        <f>IFERROR(HLOOKUP(lapchart!D21,totallaptimes!$1:$1048576,ROW()-1)-HLOOKUP(lapchart!C21,totallaptimes!$1:$1048576,ROW()-1),"")</f>
        <v>1.4461805555555582E-4</v>
      </c>
      <c r="E22" s="2">
        <f>IFERROR(HLOOKUP(lapchart!E21,totallaptimes!$1:$1048576,ROW()-1)-HLOOKUP(lapchart!D21,totallaptimes!$1:$1048576,ROW()-1),"")</f>
        <v>3.8319444444444642E-4</v>
      </c>
      <c r="F22" s="2">
        <f>IFERROR(HLOOKUP(lapchart!F21,totallaptimes!$1:$1048576,ROW()-1)-HLOOKUP(lapchart!E21,totallaptimes!$1:$1048576,ROW()-1),"")</f>
        <v>-1.8851851851851495E-4</v>
      </c>
      <c r="G22" s="2">
        <f>IFERROR(HLOOKUP(lapchart!G21,totallaptimes!$1:$1048576,ROW()-1)-HLOOKUP(lapchart!F21,totallaptimes!$1:$1048576,ROW()-1),"")</f>
        <v>1.2129629629622357E-5</v>
      </c>
      <c r="H22" s="2">
        <f>IFERROR(HLOOKUP(lapchart!H21,totallaptimes!$1:$1048576,ROW()-1)-HLOOKUP(lapchart!G21,totallaptimes!$1:$1048576,ROW()-1),"")</f>
        <v>1.5146990740741093E-4</v>
      </c>
      <c r="I22" s="2">
        <f>IFERROR(HLOOKUP(lapchart!I21,totallaptimes!$1:$1048576,ROW()-1)-HLOOKUP(lapchart!H21,totallaptimes!$1:$1048576,ROW()-1),"")</f>
        <v>-3.349537037037123E-5</v>
      </c>
      <c r="J22" s="2">
        <f>IFERROR(HLOOKUP(lapchart!J21,totallaptimes!$1:$1048576,ROW()-1)-HLOOKUP(lapchart!I21,totallaptimes!$1:$1048576,ROW()-1),"")</f>
        <v>2.0445601851851528E-4</v>
      </c>
      <c r="K22" s="2">
        <f>IFERROR(HLOOKUP(lapchart!K21,totallaptimes!$1:$1048576,ROW()-1)-HLOOKUP(lapchart!J21,totallaptimes!$1:$1048576,ROW()-1),"")</f>
        <v>-1.0937499999995326E-5</v>
      </c>
      <c r="L22" s="2">
        <f>IFERROR(HLOOKUP(lapchart!L21,totallaptimes!$1:$1048576,ROW()-1)-HLOOKUP(lapchart!K21,totallaptimes!$1:$1048576,ROW()-1),"")</f>
        <v>2.2512731481481515E-4</v>
      </c>
      <c r="M22" s="2">
        <f>IFERROR(HLOOKUP(lapchart!M21,totallaptimes!$1:$1048576,ROW()-1)-HLOOKUP(lapchart!L21,totallaptimes!$1:$1048576,ROW()-1),"")</f>
        <v>-1.5788194444444487E-4</v>
      </c>
      <c r="N22" s="2">
        <f>IFERROR(HLOOKUP(lapchart!N21,totallaptimes!$1:$1048576,ROW()-1)-HLOOKUP(lapchart!M21,totallaptimes!$1:$1048576,ROW()-1),"")</f>
        <v>1.7939814814807442E-5</v>
      </c>
      <c r="O22" s="2">
        <f>IFERROR(HLOOKUP(lapchart!O21,totallaptimes!$1:$1048576,ROW()-1)-HLOOKUP(lapchart!N21,totallaptimes!$1:$1048576,ROW()-1),"")</f>
        <v>2.0104166666670004E-5</v>
      </c>
      <c r="P22" s="2">
        <f>IFERROR(HLOOKUP(lapchart!P21,totallaptimes!$1:$1048576,ROW()-1)-HLOOKUP(lapchart!O21,totallaptimes!$1:$1048576,ROW()-1),"")</f>
        <v>3.4374999999996214E-5</v>
      </c>
      <c r="Q22" s="2">
        <f>IFERROR(HLOOKUP(lapchart!Q21,totallaptimes!$1:$1048576,ROW()-1)-HLOOKUP(lapchart!P21,totallaptimes!$1:$1048576,ROW()-1),"")</f>
        <v>6.3298611111116398E-5</v>
      </c>
      <c r="R22" s="2">
        <f>IFERROR(HLOOKUP(lapchart!R21,totallaptimes!$1:$1048576,ROW()-1)-HLOOKUP(lapchart!Q21,totallaptimes!$1:$1048576,ROW()-1),"")</f>
        <v>1.0982638888889368E-4</v>
      </c>
      <c r="S22" s="2">
        <f>IFERROR(HLOOKUP(lapchart!S21,totallaptimes!$1:$1048576,ROW()-1)-HLOOKUP(lapchart!R21,totallaptimes!$1:$1048576,ROW()-1),"")</f>
        <v>-3.0127314814814427E-5</v>
      </c>
      <c r="T22" s="2">
        <f>IFERROR(HLOOKUP(lapchart!T21,totallaptimes!$1:$1048576,ROW()-1)-HLOOKUP(lapchart!S21,totallaptimes!$1:$1048576,ROW()-1),"")</f>
        <v>5.9553240740739533E-4</v>
      </c>
      <c r="U22" s="2" t="str">
        <f>IFERROR(HLOOKUP(lapchart!U21,totallaptimes!$1:$1048576,ROW()-1)-HLOOKUP(lapchart!T21,totallaptimes!$1:$1048576,ROW()-1),"")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IFERROR(HLOOKUP(lapchart!C22,totallaptimes!$1:$1048576,ROW()-1)-HLOOKUP(lapchart!B22,totallaptimes!$1:$1048576,ROW()-1),"")</f>
        <v>1.1575231481480985E-4</v>
      </c>
      <c r="D23" s="2">
        <f>IFERROR(HLOOKUP(lapchart!D22,totallaptimes!$1:$1048576,ROW()-1)-HLOOKUP(lapchart!C22,totallaptimes!$1:$1048576,ROW()-1),"")</f>
        <v>1.0611111111111238E-4</v>
      </c>
      <c r="E23" s="2">
        <f>IFERROR(HLOOKUP(lapchart!E22,totallaptimes!$1:$1048576,ROW()-1)-HLOOKUP(lapchart!D22,totallaptimes!$1:$1048576,ROW()-1),"")</f>
        <v>1.5548611111111665E-4</v>
      </c>
      <c r="F23" s="2">
        <f>IFERROR(HLOOKUP(lapchart!F22,totallaptimes!$1:$1048576,ROW()-1)-HLOOKUP(lapchart!E22,totallaptimes!$1:$1048576,ROW()-1),"")</f>
        <v>1.9432870370362371E-5</v>
      </c>
      <c r="G23" s="2">
        <f>IFERROR(HLOOKUP(lapchart!G22,totallaptimes!$1:$1048576,ROW()-1)-HLOOKUP(lapchart!F22,totallaptimes!$1:$1048576,ROW()-1),"")</f>
        <v>1.5657407407407634E-4</v>
      </c>
      <c r="H23" s="2">
        <f>IFERROR(HLOOKUP(lapchart!H22,totallaptimes!$1:$1048576,ROW()-1)-HLOOKUP(lapchart!G22,totallaptimes!$1:$1048576,ROW()-1),"")</f>
        <v>2.3730324074074105E-4</v>
      </c>
      <c r="I23" s="2">
        <f>IFERROR(HLOOKUP(lapchart!I22,totallaptimes!$1:$1048576,ROW()-1)-HLOOKUP(lapchart!H22,totallaptimes!$1:$1048576,ROW()-1),"")</f>
        <v>-2.0998842592592423E-4</v>
      </c>
      <c r="J23" s="2">
        <f>IFERROR(HLOOKUP(lapchart!J22,totallaptimes!$1:$1048576,ROW()-1)-HLOOKUP(lapchart!I22,totallaptimes!$1:$1048576,ROW()-1),"")</f>
        <v>1.64618055555555E-4</v>
      </c>
      <c r="K23" s="2">
        <f>IFERROR(HLOOKUP(lapchart!K22,totallaptimes!$1:$1048576,ROW()-1)-HLOOKUP(lapchart!J22,totallaptimes!$1:$1048576,ROW()-1),"")</f>
        <v>2.1879629629629332E-4</v>
      </c>
      <c r="L23" s="2">
        <f>IFERROR(HLOOKUP(lapchart!L22,totallaptimes!$1:$1048576,ROW()-1)-HLOOKUP(lapchart!K22,totallaptimes!$1:$1048576,ROW()-1),"")</f>
        <v>-1.478819444444418E-4</v>
      </c>
      <c r="M23" s="2">
        <f>IFERROR(HLOOKUP(lapchart!M22,totallaptimes!$1:$1048576,ROW()-1)-HLOOKUP(lapchart!L22,totallaptimes!$1:$1048576,ROW()-1),"")</f>
        <v>6.6550925925841498E-6</v>
      </c>
      <c r="N23" s="2">
        <f>IFERROR(HLOOKUP(lapchart!N22,totallaptimes!$1:$1048576,ROW()-1)-HLOOKUP(lapchart!M22,totallaptimes!$1:$1048576,ROW()-1),"")</f>
        <v>2.2569444444450054E-5</v>
      </c>
      <c r="O23" s="2">
        <f>IFERROR(HLOOKUP(lapchart!O22,totallaptimes!$1:$1048576,ROW()-1)-HLOOKUP(lapchart!N22,totallaptimes!$1:$1048576,ROW()-1),"")</f>
        <v>3.243055555554944E-5</v>
      </c>
      <c r="P23" s="2">
        <f>IFERROR(HLOOKUP(lapchart!P22,totallaptimes!$1:$1048576,ROW()-1)-HLOOKUP(lapchart!O22,totallaptimes!$1:$1048576,ROW()-1),"")</f>
        <v>1.0222222222222924E-4</v>
      </c>
      <c r="Q23" s="2">
        <f>IFERROR(HLOOKUP(lapchart!Q22,totallaptimes!$1:$1048576,ROW()-1)-HLOOKUP(lapchart!P22,totallaptimes!$1:$1048576,ROW()-1),"")</f>
        <v>-3.1851851851848884E-5</v>
      </c>
      <c r="R23" s="2">
        <f>IFERROR(HLOOKUP(lapchart!R22,totallaptimes!$1:$1048576,ROW()-1)-HLOOKUP(lapchart!Q22,totallaptimes!$1:$1048576,ROW()-1),"")</f>
        <v>7.4918981481483099E-5</v>
      </c>
      <c r="S23" s="2">
        <f>IFERROR(HLOOKUP(lapchart!S22,totallaptimes!$1:$1048576,ROW()-1)-HLOOKUP(lapchart!R22,totallaptimes!$1:$1048576,ROW()-1),"")</f>
        <v>5.417824074074179E-5</v>
      </c>
      <c r="T23" s="2">
        <f>IFERROR(HLOOKUP(lapchart!T22,totallaptimes!$1:$1048576,ROW()-1)-HLOOKUP(lapchart!S22,totallaptimes!$1:$1048576,ROW()-1),"")</f>
        <v>5.2726851851850678E-4</v>
      </c>
      <c r="U23" s="2" t="str">
        <f>IFERROR(HLOOKUP(lapchart!U22,totallaptimes!$1:$1048576,ROW()-1)-HLOOKUP(lapchart!T22,totallaptimes!$1:$1048576,ROW()-1),"")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IFERROR(HLOOKUP(lapchart!C23,totallaptimes!$1:$1048576,ROW()-1)-HLOOKUP(lapchart!B23,totallaptimes!$1:$1048576,ROW()-1),"")</f>
        <v>2.442361111111048E-4</v>
      </c>
      <c r="D24" s="2">
        <f>IFERROR(HLOOKUP(lapchart!D23,totallaptimes!$1:$1048576,ROW()-1)-HLOOKUP(lapchart!C23,totallaptimes!$1:$1048576,ROW()-1),"")</f>
        <v>-1.0462962962962119E-5</v>
      </c>
      <c r="E24" s="2">
        <f>IFERROR(HLOOKUP(lapchart!E23,totallaptimes!$1:$1048576,ROW()-1)-HLOOKUP(lapchart!D23,totallaptimes!$1:$1048576,ROW()-1),"")</f>
        <v>6.5138888888895824E-5</v>
      </c>
      <c r="F24" s="2">
        <f>IFERROR(HLOOKUP(lapchart!F23,totallaptimes!$1:$1048576,ROW()-1)-HLOOKUP(lapchart!E23,totallaptimes!$1:$1048576,ROW()-1),"")</f>
        <v>2.7164351851842461E-5</v>
      </c>
      <c r="G24" s="2">
        <f>IFERROR(HLOOKUP(lapchart!G23,totallaptimes!$1:$1048576,ROW()-1)-HLOOKUP(lapchart!F23,totallaptimes!$1:$1048576,ROW()-1),"")</f>
        <v>1.8393518518518975E-4</v>
      </c>
      <c r="H24" s="2">
        <f>IFERROR(HLOOKUP(lapchart!H23,totallaptimes!$1:$1048576,ROW()-1)-HLOOKUP(lapchart!G23,totallaptimes!$1:$1048576,ROW()-1),"")</f>
        <v>8.3449074074100349E-6</v>
      </c>
      <c r="I24" s="2">
        <f>IFERROR(HLOOKUP(lapchart!I23,totallaptimes!$1:$1048576,ROW()-1)-HLOOKUP(lapchart!H23,totallaptimes!$1:$1048576,ROW()-1),"")</f>
        <v>1.86446759259256E-4</v>
      </c>
      <c r="J24" s="2">
        <f>IFERROR(HLOOKUP(lapchart!J23,totallaptimes!$1:$1048576,ROW()-1)-HLOOKUP(lapchart!I23,totallaptimes!$1:$1048576,ROW()-1),"")</f>
        <v>3.3090277777775984E-5</v>
      </c>
      <c r="K24" s="2">
        <f>IFERROR(HLOOKUP(lapchart!K23,totallaptimes!$1:$1048576,ROW()-1)-HLOOKUP(lapchart!J23,totallaptimes!$1:$1048576,ROW()-1),"")</f>
        <v>5.281250000000251E-5</v>
      </c>
      <c r="L24" s="2">
        <f>IFERROR(HLOOKUP(lapchart!L23,totallaptimes!$1:$1048576,ROW()-1)-HLOOKUP(lapchart!K23,totallaptimes!$1:$1048576,ROW()-1),"")</f>
        <v>-1.0497685185194977E-5</v>
      </c>
      <c r="M24" s="2">
        <f>IFERROR(HLOOKUP(lapchart!M23,totallaptimes!$1:$1048576,ROW()-1)-HLOOKUP(lapchart!L23,totallaptimes!$1:$1048576,ROW()-1),"")</f>
        <v>2.2025462962968478E-5</v>
      </c>
      <c r="N24" s="2">
        <f>IFERROR(HLOOKUP(lapchart!N23,totallaptimes!$1:$1048576,ROW()-1)-HLOOKUP(lapchart!M23,totallaptimes!$1:$1048576,ROW()-1),"")</f>
        <v>3.4097222222216617E-5</v>
      </c>
      <c r="O24" s="2">
        <f>IFERROR(HLOOKUP(lapchart!O23,totallaptimes!$1:$1048576,ROW()-1)-HLOOKUP(lapchart!N23,totallaptimes!$1:$1048576,ROW()-1),"")</f>
        <v>4.9050925925938488E-5</v>
      </c>
      <c r="P24" s="2">
        <f>IFERROR(HLOOKUP(lapchart!P23,totallaptimes!$1:$1048576,ROW()-1)-HLOOKUP(lapchart!O23,totallaptimes!$1:$1048576,ROW()-1),"")</f>
        <v>2.1284722222215946E-5</v>
      </c>
      <c r="Q24" s="2">
        <f>IFERROR(HLOOKUP(lapchart!Q23,totallaptimes!$1:$1048576,ROW()-1)-HLOOKUP(lapchart!P23,totallaptimes!$1:$1048576,ROW()-1),"")</f>
        <v>1.0971064814814871E-4</v>
      </c>
      <c r="R24" s="2">
        <f>IFERROR(HLOOKUP(lapchart!R23,totallaptimes!$1:$1048576,ROW()-1)-HLOOKUP(lapchart!Q23,totallaptimes!$1:$1048576,ROW()-1),"")</f>
        <v>-3.4270833333328865E-5</v>
      </c>
      <c r="S24" s="2">
        <f>IFERROR(HLOOKUP(lapchart!S23,totallaptimes!$1:$1048576,ROW()-1)-HLOOKUP(lapchart!R23,totallaptimes!$1:$1048576,ROW()-1),"")</f>
        <v>7.6770833333336674E-5</v>
      </c>
      <c r="T24" s="2">
        <f>IFERROR(HLOOKUP(lapchart!T23,totallaptimes!$1:$1048576,ROW()-1)-HLOOKUP(lapchart!S23,totallaptimes!$1:$1048576,ROW()-1),"")</f>
        <v>4.8773148148146747E-4</v>
      </c>
      <c r="U24" s="2" t="str">
        <f>IFERROR(HLOOKUP(lapchart!U23,totallaptimes!$1:$1048576,ROW()-1)-HLOOKUP(lapchart!T23,totallaptimes!$1:$1048576,ROW()-1),"")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IFERROR(HLOOKUP(lapchart!C24,totallaptimes!$1:$1048576,ROW()-1)-HLOOKUP(lapchart!B24,totallaptimes!$1:$1048576,ROW()-1),"")</f>
        <v>2.4690972222221608E-4</v>
      </c>
      <c r="D25" s="2">
        <f>IFERROR(HLOOKUP(lapchart!D24,totallaptimes!$1:$1048576,ROW()-1)-HLOOKUP(lapchart!C24,totallaptimes!$1:$1048576,ROW()-1),"")</f>
        <v>-2.242245370370384E-4</v>
      </c>
      <c r="E25" s="2">
        <f>IFERROR(HLOOKUP(lapchart!E24,totallaptimes!$1:$1048576,ROW()-1)-HLOOKUP(lapchart!D24,totallaptimes!$1:$1048576,ROW()-1),"")</f>
        <v>6.3402777777783748E-5</v>
      </c>
      <c r="F25" s="2">
        <f>IFERROR(HLOOKUP(lapchart!F24,totallaptimes!$1:$1048576,ROW()-1)-HLOOKUP(lapchart!E24,totallaptimes!$1:$1048576,ROW()-1),"")</f>
        <v>3.5370370370362697E-5</v>
      </c>
      <c r="G25" s="2">
        <f>IFERROR(HLOOKUP(lapchart!G24,totallaptimes!$1:$1048576,ROW()-1)-HLOOKUP(lapchart!F24,totallaptimes!$1:$1048576,ROW()-1),"")</f>
        <v>2.289236111111155E-4</v>
      </c>
      <c r="H25" s="2">
        <f>IFERROR(HLOOKUP(lapchart!H24,totallaptimes!$1:$1048576,ROW()-1)-HLOOKUP(lapchart!G24,totallaptimes!$1:$1048576,ROW()-1),"")</f>
        <v>-2.2476851851849916E-5</v>
      </c>
      <c r="I25" s="2">
        <f>IFERROR(HLOOKUP(lapchart!I24,totallaptimes!$1:$1048576,ROW()-1)-HLOOKUP(lapchart!H24,totallaptimes!$1:$1048576,ROW()-1),"")</f>
        <v>1.9814814814814521E-4</v>
      </c>
      <c r="J25" s="2">
        <f>IFERROR(HLOOKUP(lapchart!J24,totallaptimes!$1:$1048576,ROW()-1)-HLOOKUP(lapchart!I24,totallaptimes!$1:$1048576,ROW()-1),"")</f>
        <v>2.9247685185182504E-5</v>
      </c>
      <c r="K25" s="2">
        <f>IFERROR(HLOOKUP(lapchart!K24,totallaptimes!$1:$1048576,ROW()-1)-HLOOKUP(lapchart!J24,totallaptimes!$1:$1048576,ROW()-1),"")</f>
        <v>4.2997685185178908E-5</v>
      </c>
      <c r="L25" s="2">
        <f>IFERROR(HLOOKUP(lapchart!L24,totallaptimes!$1:$1048576,ROW()-1)-HLOOKUP(lapchart!K24,totallaptimes!$1:$1048576,ROW()-1),"")</f>
        <v>2.1516203703712822E-5</v>
      </c>
      <c r="M25" s="2">
        <f>IFERROR(HLOOKUP(lapchart!M24,totallaptimes!$1:$1048576,ROW()-1)-HLOOKUP(lapchart!L24,totallaptimes!$1:$1048576,ROW()-1),"")</f>
        <v>9.606481481478496E-6</v>
      </c>
      <c r="N25" s="2">
        <f>IFERROR(HLOOKUP(lapchart!N24,totallaptimes!$1:$1048576,ROW()-1)-HLOOKUP(lapchart!M24,totallaptimes!$1:$1048576,ROW()-1),"")</f>
        <v>3.4444444444437644E-5</v>
      </c>
      <c r="O25" s="2">
        <f>IFERROR(HLOOKUP(lapchart!O24,totallaptimes!$1:$1048576,ROW()-1)-HLOOKUP(lapchart!N24,totallaptimes!$1:$1048576,ROW()-1),"")</f>
        <v>3.4363425925939411E-5</v>
      </c>
      <c r="P25" s="2">
        <f>IFERROR(HLOOKUP(lapchart!P24,totallaptimes!$1:$1048576,ROW()-1)-HLOOKUP(lapchart!O24,totallaptimes!$1:$1048576,ROW()-1),"")</f>
        <v>1.9340277777772641E-5</v>
      </c>
      <c r="Q25" s="2">
        <f>IFERROR(HLOOKUP(lapchart!Q24,totallaptimes!$1:$1048576,ROW()-1)-HLOOKUP(lapchart!P24,totallaptimes!$1:$1048576,ROW()-1),"")</f>
        <v>8.4710648148151463E-5</v>
      </c>
      <c r="R25" s="2">
        <f>IFERROR(HLOOKUP(lapchart!R24,totallaptimes!$1:$1048576,ROW()-1)-HLOOKUP(lapchart!Q24,totallaptimes!$1:$1048576,ROW()-1),"")</f>
        <v>2.6049768518518132E-4</v>
      </c>
      <c r="S25" s="2">
        <f>IFERROR(HLOOKUP(lapchart!S24,totallaptimes!$1:$1048576,ROW()-1)-HLOOKUP(lapchart!R24,totallaptimes!$1:$1048576,ROW()-1),"")</f>
        <v>-1.5443287037036207E-4</v>
      </c>
      <c r="T25" s="2">
        <f>IFERROR(HLOOKUP(lapchart!T24,totallaptimes!$1:$1048576,ROW()-1)-HLOOKUP(lapchart!S24,totallaptimes!$1:$1048576,ROW()-1),"")</f>
        <v>4.5203703703702164E-4</v>
      </c>
      <c r="U25" s="2" t="str">
        <f>IFERROR(HLOOKUP(lapchart!U24,totallaptimes!$1:$1048576,ROW()-1)-HLOOKUP(lapchart!T24,totallaptimes!$1:$1048576,ROW()-1),"")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IFERROR(HLOOKUP(lapchart!C25,totallaptimes!$1:$1048576,ROW()-1)-HLOOKUP(lapchart!B25,totallaptimes!$1:$1048576,ROW()-1),"")</f>
        <v>1.8993055555548144E-5</v>
      </c>
      <c r="D26" s="2">
        <f>IFERROR(HLOOKUP(lapchart!D25,totallaptimes!$1:$1048576,ROW()-1)-HLOOKUP(lapchart!C25,totallaptimes!$1:$1048576,ROW()-1),"")</f>
        <v>7.7627314814820297E-5</v>
      </c>
      <c r="E26" s="2">
        <f>IFERROR(HLOOKUP(lapchart!E25,totallaptimes!$1:$1048576,ROW()-1)-HLOOKUP(lapchart!D25,totallaptimes!$1:$1048576,ROW()-1),"")</f>
        <v>3.9618055555547954E-5</v>
      </c>
      <c r="F26" s="2">
        <f>IFERROR(HLOOKUP(lapchart!F25,totallaptimes!$1:$1048576,ROW()-1)-HLOOKUP(lapchart!E25,totallaptimes!$1:$1048576,ROW()-1),"")</f>
        <v>1.1672453703703844E-4</v>
      </c>
      <c r="G26" s="2">
        <f>IFERROR(HLOOKUP(lapchart!G25,totallaptimes!$1:$1048576,ROW()-1)-HLOOKUP(lapchart!F25,totallaptimes!$1:$1048576,ROW()-1),"")</f>
        <v>9.3877314814819202E-5</v>
      </c>
      <c r="H26" s="2">
        <f>IFERROR(HLOOKUP(lapchart!H25,totallaptimes!$1:$1048576,ROW()-1)-HLOOKUP(lapchart!G25,totallaptimes!$1:$1048576,ROW()-1),"")</f>
        <v>5.6874999999997899E-5</v>
      </c>
      <c r="I26" s="2">
        <f>IFERROR(HLOOKUP(lapchart!I25,totallaptimes!$1:$1048576,ROW()-1)-HLOOKUP(lapchart!H25,totallaptimes!$1:$1048576,ROW()-1),"")</f>
        <v>1.6317129629629668E-4</v>
      </c>
      <c r="J26" s="2">
        <f>IFERROR(HLOOKUP(lapchart!J25,totallaptimes!$1:$1048576,ROW()-1)-HLOOKUP(lapchart!I25,totallaptimes!$1:$1048576,ROW()-1),"")</f>
        <v>3.226851851851481E-5</v>
      </c>
      <c r="K26" s="2">
        <f>IFERROR(HLOOKUP(lapchart!K25,totallaptimes!$1:$1048576,ROW()-1)-HLOOKUP(lapchart!J25,totallaptimes!$1:$1048576,ROW()-1),"")</f>
        <v>3.3541666666660891E-5</v>
      </c>
      <c r="L26" s="2">
        <f>IFERROR(HLOOKUP(lapchart!L25,totallaptimes!$1:$1048576,ROW()-1)-HLOOKUP(lapchart!K25,totallaptimes!$1:$1048576,ROW()-1),"")</f>
        <v>3.8969907407416376E-5</v>
      </c>
      <c r="M26" s="2">
        <f>IFERROR(HLOOKUP(lapchart!M25,totallaptimes!$1:$1048576,ROW()-1)-HLOOKUP(lapchart!L25,totallaptimes!$1:$1048576,ROW()-1),"")</f>
        <v>8.2060185185132972E-6</v>
      </c>
      <c r="N26" s="2">
        <f>IFERROR(HLOOKUP(lapchart!N25,totallaptimes!$1:$1048576,ROW()-1)-HLOOKUP(lapchart!M25,totallaptimes!$1:$1048576,ROW()-1),"")</f>
        <v>3.243055555554944E-5</v>
      </c>
      <c r="O26" s="2">
        <f>IFERROR(HLOOKUP(lapchart!O25,totallaptimes!$1:$1048576,ROW()-1)-HLOOKUP(lapchart!N25,totallaptimes!$1:$1048576,ROW()-1),"")</f>
        <v>1.7118055555570555E-5</v>
      </c>
      <c r="P26" s="2">
        <f>IFERROR(HLOOKUP(lapchart!P25,totallaptimes!$1:$1048576,ROW()-1)-HLOOKUP(lapchart!O25,totallaptimes!$1:$1048576,ROW()-1),"")</f>
        <v>2.2592592592587946E-5</v>
      </c>
      <c r="Q26" s="2">
        <f>IFERROR(HLOOKUP(lapchart!Q25,totallaptimes!$1:$1048576,ROW()-1)-HLOOKUP(lapchart!P25,totallaptimes!$1:$1048576,ROW()-1),"")</f>
        <v>8.5578703703705766E-5</v>
      </c>
      <c r="R26" s="2">
        <f>IFERROR(HLOOKUP(lapchart!R25,totallaptimes!$1:$1048576,ROW()-1)-HLOOKUP(lapchart!Q25,totallaptimes!$1:$1048576,ROW()-1),"")</f>
        <v>1.412152777777835E-4</v>
      </c>
      <c r="S26" s="2">
        <f>IFERROR(HLOOKUP(lapchart!S25,totallaptimes!$1:$1048576,ROW()-1)-HLOOKUP(lapchart!R25,totallaptimes!$1:$1048576,ROW()-1),"")</f>
        <v>1.0799768518517452E-4</v>
      </c>
      <c r="T26" s="2">
        <f>IFERROR(HLOOKUP(lapchart!T25,totallaptimes!$1:$1048576,ROW()-1)-HLOOKUP(lapchart!S25,totallaptimes!$1:$1048576,ROW()-1),"")</f>
        <v>3.2606481481481028E-4</v>
      </c>
      <c r="U26" s="2" t="str">
        <f>IFERROR(HLOOKUP(lapchart!U25,totallaptimes!$1:$1048576,ROW()-1)-HLOOKUP(lapchart!T25,totallaptimes!$1:$1048576,ROW()-1),"")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IFERROR(HLOOKUP(lapchart!C26,totallaptimes!$1:$1048576,ROW()-1)-HLOOKUP(lapchart!B26,totallaptimes!$1:$1048576,ROW()-1),"")</f>
        <v>1.7488425925919066E-5</v>
      </c>
      <c r="D27" s="2">
        <f>IFERROR(HLOOKUP(lapchart!D26,totallaptimes!$1:$1048576,ROW()-1)-HLOOKUP(lapchart!C26,totallaptimes!$1:$1048576,ROW()-1),"")</f>
        <v>8.8622685185189842E-5</v>
      </c>
      <c r="E27" s="2">
        <f>IFERROR(HLOOKUP(lapchart!E26,totallaptimes!$1:$1048576,ROW()-1)-HLOOKUP(lapchart!D26,totallaptimes!$1:$1048576,ROW()-1),"")</f>
        <v>4.0798611111104305E-5</v>
      </c>
      <c r="F27" s="2">
        <f>IFERROR(HLOOKUP(lapchart!F26,totallaptimes!$1:$1048576,ROW()-1)-HLOOKUP(lapchart!E26,totallaptimes!$1:$1048576,ROW()-1),"")</f>
        <v>1.1408564814814962E-4</v>
      </c>
      <c r="G27" s="2">
        <f>IFERROR(HLOOKUP(lapchart!G26,totallaptimes!$1:$1048576,ROW()-1)-HLOOKUP(lapchart!F26,totallaptimes!$1:$1048576,ROW()-1),"")</f>
        <v>1.0567129629629815E-4</v>
      </c>
      <c r="H27" s="2">
        <f>IFERROR(HLOOKUP(lapchart!H26,totallaptimes!$1:$1048576,ROW()-1)-HLOOKUP(lapchart!G26,totallaptimes!$1:$1048576,ROW()-1),"")</f>
        <v>1.3526620370370168E-4</v>
      </c>
      <c r="I27" s="2">
        <f>IFERROR(HLOOKUP(lapchart!I26,totallaptimes!$1:$1048576,ROW()-1)-HLOOKUP(lapchart!H26,totallaptimes!$1:$1048576,ROW()-1),"")</f>
        <v>1.0614583333333483E-4</v>
      </c>
      <c r="J27" s="2">
        <f>IFERROR(HLOOKUP(lapchart!J26,totallaptimes!$1:$1048576,ROW()-1)-HLOOKUP(lapchart!I26,totallaptimes!$1:$1048576,ROW()-1),"")</f>
        <v>2.4953703703700647E-5</v>
      </c>
      <c r="K27" s="2">
        <f>IFERROR(HLOOKUP(lapchart!K26,totallaptimes!$1:$1048576,ROW()-1)-HLOOKUP(lapchart!J26,totallaptimes!$1:$1048576,ROW()-1),"")</f>
        <v>3.5949074074066723E-5</v>
      </c>
      <c r="L27" s="2">
        <f>IFERROR(HLOOKUP(lapchart!L26,totallaptimes!$1:$1048576,ROW()-1)-HLOOKUP(lapchart!K26,totallaptimes!$1:$1048576,ROW()-1),"")</f>
        <v>1.0782407407408309E-4</v>
      </c>
      <c r="M27" s="2">
        <f>IFERROR(HLOOKUP(lapchart!M26,totallaptimes!$1:$1048576,ROW()-1)-HLOOKUP(lapchart!L26,totallaptimes!$1:$1048576,ROW()-1),"")</f>
        <v>-4.6550925925929049E-5</v>
      </c>
      <c r="N27" s="2">
        <f>IFERROR(HLOOKUP(lapchart!N26,totallaptimes!$1:$1048576,ROW()-1)-HLOOKUP(lapchart!M26,totallaptimes!$1:$1048576,ROW()-1),"")</f>
        <v>3.1574074074065817E-5</v>
      </c>
      <c r="O27" s="2">
        <f>IFERROR(HLOOKUP(lapchart!O26,totallaptimes!$1:$1048576,ROW()-1)-HLOOKUP(lapchart!N26,totallaptimes!$1:$1048576,ROW()-1),"")</f>
        <v>5.0578703703861583E-6</v>
      </c>
      <c r="P27" s="2">
        <f>IFERROR(HLOOKUP(lapchart!P26,totallaptimes!$1:$1048576,ROW()-1)-HLOOKUP(lapchart!O26,totallaptimes!$1:$1048576,ROW()-1),"")</f>
        <v>1.7372685185181036E-5</v>
      </c>
      <c r="Q27" s="2">
        <f>IFERROR(HLOOKUP(lapchart!Q26,totallaptimes!$1:$1048576,ROW()-1)-HLOOKUP(lapchart!P26,totallaptimes!$1:$1048576,ROW()-1),"")</f>
        <v>9.2291666666667604E-5</v>
      </c>
      <c r="R27" s="2">
        <f>IFERROR(HLOOKUP(lapchart!R26,totallaptimes!$1:$1048576,ROW()-1)-HLOOKUP(lapchart!Q26,totallaptimes!$1:$1048576,ROW()-1),"")</f>
        <v>1.7383101851852628E-4</v>
      </c>
      <c r="S27" s="2">
        <f>IFERROR(HLOOKUP(lapchart!S26,totallaptimes!$1:$1048576,ROW()-1)-HLOOKUP(lapchart!R26,totallaptimes!$1:$1048576,ROW()-1),"")</f>
        <v>8.4282407407397508E-5</v>
      </c>
      <c r="T27" s="2">
        <f>IFERROR(HLOOKUP(lapchart!T26,totallaptimes!$1:$1048576,ROW()-1)-HLOOKUP(lapchart!S26,totallaptimes!$1:$1048576,ROW()-1),"")</f>
        <v>3.1003472222221676E-4</v>
      </c>
      <c r="U27" s="2" t="str">
        <f>IFERROR(HLOOKUP(lapchart!U26,totallaptimes!$1:$1048576,ROW()-1)-HLOOKUP(lapchart!T26,totallaptimes!$1:$1048576,ROW()-1),"")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IFERROR(HLOOKUP(lapchart!C27,totallaptimes!$1:$1048576,ROW()-1)-HLOOKUP(lapchart!B27,totallaptimes!$1:$1048576,ROW()-1),"")</f>
        <v>2.346064814813878E-5</v>
      </c>
      <c r="D28" s="2">
        <f>IFERROR(HLOOKUP(lapchart!D27,totallaptimes!$1:$1048576,ROW()-1)-HLOOKUP(lapchart!C27,totallaptimes!$1:$1048576,ROW()-1),"")</f>
        <v>9.2326388888893524E-5</v>
      </c>
      <c r="E28" s="2">
        <f>IFERROR(HLOOKUP(lapchart!E27,totallaptimes!$1:$1048576,ROW()-1)-HLOOKUP(lapchart!D27,totallaptimes!$1:$1048576,ROW()-1),"")</f>
        <v>4.3495370370363884E-5</v>
      </c>
      <c r="F28" s="2">
        <f>IFERROR(HLOOKUP(lapchart!F27,totallaptimes!$1:$1048576,ROW()-1)-HLOOKUP(lapchart!E27,totallaptimes!$1:$1048576,ROW()-1),"")</f>
        <v>1.0710648148148233E-4</v>
      </c>
      <c r="G28" s="2">
        <f>IFERROR(HLOOKUP(lapchart!G27,totallaptimes!$1:$1048576,ROW()-1)-HLOOKUP(lapchart!F27,totallaptimes!$1:$1048576,ROW()-1),"")</f>
        <v>1.1763888888889282E-4</v>
      </c>
      <c r="H28" s="2">
        <f>IFERROR(HLOOKUP(lapchart!H27,totallaptimes!$1:$1048576,ROW()-1)-HLOOKUP(lapchart!G27,totallaptimes!$1:$1048576,ROW()-1),"")</f>
        <v>3.7106481481481365E-4</v>
      </c>
      <c r="I28" s="2">
        <f>IFERROR(HLOOKUP(lapchart!I27,totallaptimes!$1:$1048576,ROW()-1)-HLOOKUP(lapchart!H27,totallaptimes!$1:$1048576,ROW()-1),"")</f>
        <v>-1.1062499999999961E-4</v>
      </c>
      <c r="J28" s="2">
        <f>IFERROR(HLOOKUP(lapchart!J27,totallaptimes!$1:$1048576,ROW()-1)-HLOOKUP(lapchart!I27,totallaptimes!$1:$1048576,ROW()-1),"")</f>
        <v>2.7384259259254778E-5</v>
      </c>
      <c r="K28" s="2">
        <f>IFERROR(HLOOKUP(lapchart!K27,totallaptimes!$1:$1048576,ROW()-1)-HLOOKUP(lapchart!J27,totallaptimes!$1:$1048576,ROW()-1),"")</f>
        <v>3.4421296296289344E-5</v>
      </c>
      <c r="L28" s="2">
        <f>IFERROR(HLOOKUP(lapchart!L27,totallaptimes!$1:$1048576,ROW()-1)-HLOOKUP(lapchart!K27,totallaptimes!$1:$1048576,ROW()-1),"")</f>
        <v>7.6458333333341566E-5</v>
      </c>
      <c r="M28" s="2">
        <f>IFERROR(HLOOKUP(lapchart!M27,totallaptimes!$1:$1048576,ROW()-1)-HLOOKUP(lapchart!L27,totallaptimes!$1:$1048576,ROW()-1),"")</f>
        <v>3.7152777777767904E-5</v>
      </c>
      <c r="N28" s="2">
        <f>IFERROR(HLOOKUP(lapchart!N27,totallaptimes!$1:$1048576,ROW()-1)-HLOOKUP(lapchart!M27,totallaptimes!$1:$1048576,ROW()-1),"")</f>
        <v>-9.9305555555408154E-6</v>
      </c>
      <c r="O28" s="2">
        <f>IFERROR(HLOOKUP(lapchart!O27,totallaptimes!$1:$1048576,ROW()-1)-HLOOKUP(lapchart!N27,totallaptimes!$1:$1048576,ROW()-1),"")</f>
        <v>2.4719907407406982E-4</v>
      </c>
      <c r="P28" s="2">
        <f>IFERROR(HLOOKUP(lapchart!P27,totallaptimes!$1:$1048576,ROW()-1)-HLOOKUP(lapchart!O27,totallaptimes!$1:$1048576,ROW()-1),"")</f>
        <v>-2.3196759259259264E-4</v>
      </c>
      <c r="Q28" s="2">
        <f>IFERROR(HLOOKUP(lapchart!Q27,totallaptimes!$1:$1048576,ROW()-1)-HLOOKUP(lapchart!P27,totallaptimes!$1:$1048576,ROW()-1),"")</f>
        <v>8.888888888889182E-5</v>
      </c>
      <c r="R28" s="2">
        <f>IFERROR(HLOOKUP(lapchart!R27,totallaptimes!$1:$1048576,ROW()-1)-HLOOKUP(lapchart!Q27,totallaptimes!$1:$1048576,ROW()-1),"")</f>
        <v>2.6498842592593067E-4</v>
      </c>
      <c r="S28" s="2">
        <f>IFERROR(HLOOKUP(lapchart!S27,totallaptimes!$1:$1048576,ROW()-1)-HLOOKUP(lapchart!R27,totallaptimes!$1:$1048576,ROW()-1),"")</f>
        <v>7.2453703703623251E-6</v>
      </c>
      <c r="T28" s="2">
        <f>IFERROR(HLOOKUP(lapchart!T27,totallaptimes!$1:$1048576,ROW()-1)-HLOOKUP(lapchart!S27,totallaptimes!$1:$1048576,ROW()-1),"")</f>
        <v>2.883680555555504E-4</v>
      </c>
      <c r="U28" s="2" t="str">
        <f>IFERROR(HLOOKUP(lapchart!U27,totallaptimes!$1:$1048576,ROW()-1)-HLOOKUP(lapchart!T27,totallaptimes!$1:$1048576,ROW()-1),"")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IFERROR(HLOOKUP(lapchart!C28,totallaptimes!$1:$1048576,ROW()-1)-HLOOKUP(lapchart!B28,totallaptimes!$1:$1048576,ROW()-1),"")</f>
        <v>2.864583333332324E-5</v>
      </c>
      <c r="D29" s="2">
        <f>IFERROR(HLOOKUP(lapchart!D28,totallaptimes!$1:$1048576,ROW()-1)-HLOOKUP(lapchart!C28,totallaptimes!$1:$1048576,ROW()-1),"")</f>
        <v>9.1053240740747443E-5</v>
      </c>
      <c r="E29" s="2">
        <f>IFERROR(HLOOKUP(lapchart!E28,totallaptimes!$1:$1048576,ROW()-1)-HLOOKUP(lapchart!D28,totallaptimes!$1:$1048576,ROW()-1),"")</f>
        <v>4.8425925925917046E-5</v>
      </c>
      <c r="F29" s="2">
        <f>IFERROR(HLOOKUP(lapchart!F28,totallaptimes!$1:$1048576,ROW()-1)-HLOOKUP(lapchart!E28,totallaptimes!$1:$1048576,ROW()-1),"")</f>
        <v>1.0211805555555842E-4</v>
      </c>
      <c r="G29" s="2">
        <f>IFERROR(HLOOKUP(lapchart!G28,totallaptimes!$1:$1048576,ROW()-1)-HLOOKUP(lapchart!F28,totallaptimes!$1:$1048576,ROW()-1),"")</f>
        <v>1.2936342592592687E-4</v>
      </c>
      <c r="H29" s="2">
        <f>IFERROR(HLOOKUP(lapchart!H28,totallaptimes!$1:$1048576,ROW()-1)-HLOOKUP(lapchart!G28,totallaptimes!$1:$1048576,ROW()-1),"")</f>
        <v>2.8274305555555518E-4</v>
      </c>
      <c r="I29" s="2">
        <f>IFERROR(HLOOKUP(lapchart!I28,totallaptimes!$1:$1048576,ROW()-1)-HLOOKUP(lapchart!H28,totallaptimes!$1:$1048576,ROW()-1),"")</f>
        <v>2.1481481481476494E-5</v>
      </c>
      <c r="J29" s="2">
        <f>IFERROR(HLOOKUP(lapchart!J28,totallaptimes!$1:$1048576,ROW()-1)-HLOOKUP(lapchart!I28,totallaptimes!$1:$1048576,ROW()-1),"")</f>
        <v>3.4050925925920017E-5</v>
      </c>
      <c r="K29" s="2">
        <f>IFERROR(HLOOKUP(lapchart!K28,totallaptimes!$1:$1048576,ROW()-1)-HLOOKUP(lapchart!J28,totallaptimes!$1:$1048576,ROW()-1),"")</f>
        <v>2.5312500000013172E-5</v>
      </c>
      <c r="L29" s="2">
        <f>IFERROR(HLOOKUP(lapchart!L28,totallaptimes!$1:$1048576,ROW()-1)-HLOOKUP(lapchart!K28,totallaptimes!$1:$1048576,ROW()-1),"")</f>
        <v>5.5057870370363304E-5</v>
      </c>
      <c r="M29" s="2">
        <f>IFERROR(HLOOKUP(lapchart!M28,totallaptimes!$1:$1048576,ROW()-1)-HLOOKUP(lapchart!L28,totallaptimes!$1:$1048576,ROW()-1),"")</f>
        <v>2.3564814814823476E-5</v>
      </c>
      <c r="N29" s="2">
        <f>IFERROR(HLOOKUP(lapchart!N28,totallaptimes!$1:$1048576,ROW()-1)-HLOOKUP(lapchart!M28,totallaptimes!$1:$1048576,ROW()-1),"")</f>
        <v>3.6585648148131089E-5</v>
      </c>
      <c r="O29" s="2">
        <f>IFERROR(HLOOKUP(lapchart!O28,totallaptimes!$1:$1048576,ROW()-1)-HLOOKUP(lapchart!N28,totallaptimes!$1:$1048576,ROW()-1),"")</f>
        <v>-9.6064814814680877E-6</v>
      </c>
      <c r="P29" s="2">
        <f>IFERROR(HLOOKUP(lapchart!P28,totallaptimes!$1:$1048576,ROW()-1)-HLOOKUP(lapchart!O28,totallaptimes!$1:$1048576,ROW()-1),"")</f>
        <v>7.9756944444446531E-5</v>
      </c>
      <c r="Q29" s="2">
        <f>IFERROR(HLOOKUP(lapchart!Q28,totallaptimes!$1:$1048576,ROW()-1)-HLOOKUP(lapchart!P28,totallaptimes!$1:$1048576,ROW()-1),"")</f>
        <v>1.1858796296295576E-4</v>
      </c>
      <c r="R29" s="2">
        <f>IFERROR(HLOOKUP(lapchart!R28,totallaptimes!$1:$1048576,ROW()-1)-HLOOKUP(lapchart!Q28,totallaptimes!$1:$1048576,ROW()-1),"")</f>
        <v>5.0278935185186363E-4</v>
      </c>
      <c r="S29" s="2">
        <f>IFERROR(HLOOKUP(lapchart!S28,totallaptimes!$1:$1048576,ROW()-1)-HLOOKUP(lapchart!R28,totallaptimes!$1:$1048576,ROW()-1),"")</f>
        <v>-3.4787037037038032E-4</v>
      </c>
      <c r="T29" s="2">
        <f>IFERROR(HLOOKUP(lapchart!T28,totallaptimes!$1:$1048576,ROW()-1)-HLOOKUP(lapchart!S28,totallaptimes!$1:$1048576,ROW()-1),"")</f>
        <v>2.7961805555554858E-4</v>
      </c>
      <c r="U29" s="2" t="str">
        <f>IFERROR(HLOOKUP(lapchart!U28,totallaptimes!$1:$1048576,ROW()-1)-HLOOKUP(lapchart!T28,totallaptimes!$1:$1048576,ROW()-1),"")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IFERROR(HLOOKUP(lapchart!C29,totallaptimes!$1:$1048576,ROW()-1)-HLOOKUP(lapchart!B29,totallaptimes!$1:$1048576,ROW()-1),"")</f>
        <v>3.6041666666652983E-5</v>
      </c>
      <c r="D30" s="2">
        <f>IFERROR(HLOOKUP(lapchart!D29,totallaptimes!$1:$1048576,ROW()-1)-HLOOKUP(lapchart!C29,totallaptimes!$1:$1048576,ROW()-1),"")</f>
        <v>9.5613425925934747E-5</v>
      </c>
      <c r="E30" s="2">
        <f>IFERROR(HLOOKUP(lapchart!E29,totallaptimes!$1:$1048576,ROW()-1)-HLOOKUP(lapchart!D29,totallaptimes!$1:$1048576,ROW()-1),"")</f>
        <v>4.9942129629616805E-5</v>
      </c>
      <c r="F30" s="2">
        <f>IFERROR(HLOOKUP(lapchart!F29,totallaptimes!$1:$1048576,ROW()-1)-HLOOKUP(lapchart!E29,totallaptimes!$1:$1048576,ROW()-1),"")</f>
        <v>9.2233796296303794E-5</v>
      </c>
      <c r="G30" s="2">
        <f>IFERROR(HLOOKUP(lapchart!G29,totallaptimes!$1:$1048576,ROW()-1)-HLOOKUP(lapchart!F29,totallaptimes!$1:$1048576,ROW()-1),"")</f>
        <v>1.4929398148148115E-4</v>
      </c>
      <c r="H30" s="2">
        <f>IFERROR(HLOOKUP(lapchart!H29,totallaptimes!$1:$1048576,ROW()-1)-HLOOKUP(lapchart!G29,totallaptimes!$1:$1048576,ROW()-1),"")</f>
        <v>2.9523148148147965E-4</v>
      </c>
      <c r="I30" s="2">
        <f>IFERROR(HLOOKUP(lapchart!I29,totallaptimes!$1:$1048576,ROW()-1)-HLOOKUP(lapchart!H29,totallaptimes!$1:$1048576,ROW()-1),"")</f>
        <v>1.6030092592586587E-5</v>
      </c>
      <c r="J30" s="2">
        <f>IFERROR(HLOOKUP(lapchart!J29,totallaptimes!$1:$1048576,ROW()-1)-HLOOKUP(lapchart!I29,totallaptimes!$1:$1048576,ROW()-1),"")</f>
        <v>4.8726851851844943E-5</v>
      </c>
      <c r="K30" s="2">
        <f>IFERROR(HLOOKUP(lapchart!K29,totallaptimes!$1:$1048576,ROW()-1)-HLOOKUP(lapchart!J29,totallaptimes!$1:$1048576,ROW()-1),"")</f>
        <v>-4.4791666666543772E-6</v>
      </c>
      <c r="L30" s="2">
        <f>IFERROR(HLOOKUP(lapchart!L29,totallaptimes!$1:$1048576,ROW()-1)-HLOOKUP(lapchart!K29,totallaptimes!$1:$1048576,ROW()-1),"")</f>
        <v>8.1226851851849691E-5</v>
      </c>
      <c r="M30" s="2">
        <f>IFERROR(HLOOKUP(lapchart!M29,totallaptimes!$1:$1048576,ROW()-1)-HLOOKUP(lapchart!L29,totallaptimes!$1:$1048576,ROW()-1),"")</f>
        <v>1.5324074074077321E-5</v>
      </c>
      <c r="N30" s="2">
        <f>IFERROR(HLOOKUP(lapchart!N29,totallaptimes!$1:$1048576,ROW()-1)-HLOOKUP(lapchart!M29,totallaptimes!$1:$1048576,ROW()-1),"")</f>
        <v>2.6504629629629795E-5</v>
      </c>
      <c r="O30" s="2">
        <f>IFERROR(HLOOKUP(lapchart!O29,totallaptimes!$1:$1048576,ROW()-1)-HLOOKUP(lapchart!N29,totallaptimes!$1:$1048576,ROW()-1),"")</f>
        <v>3.3634259259243682E-5</v>
      </c>
      <c r="P30" s="2">
        <f>IFERROR(HLOOKUP(lapchart!P29,totallaptimes!$1:$1048576,ROW()-1)-HLOOKUP(lapchart!O29,totallaptimes!$1:$1048576,ROW()-1),"")</f>
        <v>5.2175925925941613E-5</v>
      </c>
      <c r="Q30" s="2">
        <f>IFERROR(HLOOKUP(lapchart!Q29,totallaptimes!$1:$1048576,ROW()-1)-HLOOKUP(lapchart!P29,totallaptimes!$1:$1048576,ROW()-1),"")</f>
        <v>9.8356481481473579E-5</v>
      </c>
      <c r="R30" s="2">
        <f>IFERROR(HLOOKUP(lapchart!R29,totallaptimes!$1:$1048576,ROW()-1)-HLOOKUP(lapchart!Q29,totallaptimes!$1:$1048576,ROW()-1),"")</f>
        <v>1.9239583333333782E-4</v>
      </c>
      <c r="S30" s="2">
        <f>IFERROR(HLOOKUP(lapchart!S29,totallaptimes!$1:$1048576,ROW()-1)-HLOOKUP(lapchart!R29,totallaptimes!$1:$1048576,ROW()-1),"")</f>
        <v>2.5346064814814329E-4</v>
      </c>
      <c r="T30" s="2">
        <f>IFERROR(HLOOKUP(lapchart!T29,totallaptimes!$1:$1048576,ROW()-1)-HLOOKUP(lapchart!S29,totallaptimes!$1:$1048576,ROW()-1),"")</f>
        <v>7.2361111111127197E-5</v>
      </c>
      <c r="U30" s="2" t="str">
        <f>IFERROR(HLOOKUP(lapchart!U29,totallaptimes!$1:$1048576,ROW()-1)-HLOOKUP(lapchart!T29,totallaptimes!$1:$1048576,ROW()-1),"")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IFERROR(HLOOKUP(lapchart!C30,totallaptimes!$1:$1048576,ROW()-1)-HLOOKUP(lapchart!B30,totallaptimes!$1:$1048576,ROW()-1),"")</f>
        <v>3.7152777777764434E-5</v>
      </c>
      <c r="D31" s="2">
        <f>IFERROR(HLOOKUP(lapchart!D30,totallaptimes!$1:$1048576,ROW()-1)-HLOOKUP(lapchart!C30,totallaptimes!$1:$1048576,ROW()-1),"")</f>
        <v>1.0141203703704915E-4</v>
      </c>
      <c r="E31" s="2">
        <f>IFERROR(HLOOKUP(lapchart!E30,totallaptimes!$1:$1048576,ROW()-1)-HLOOKUP(lapchart!D30,totallaptimes!$1:$1048576,ROW()-1),"")</f>
        <v>4.8854166666653653E-5</v>
      </c>
      <c r="F31" s="2">
        <f>IFERROR(HLOOKUP(lapchart!F30,totallaptimes!$1:$1048576,ROW()-1)-HLOOKUP(lapchart!E30,totallaptimes!$1:$1048576,ROW()-1),"")</f>
        <v>8.1689814814822626E-5</v>
      </c>
      <c r="G31" s="2">
        <f>IFERROR(HLOOKUP(lapchart!G30,totallaptimes!$1:$1048576,ROW()-1)-HLOOKUP(lapchart!F30,totallaptimes!$1:$1048576,ROW()-1),"")</f>
        <v>1.6670138888888464E-4</v>
      </c>
      <c r="H31" s="2">
        <f>IFERROR(HLOOKUP(lapchart!H30,totallaptimes!$1:$1048576,ROW()-1)-HLOOKUP(lapchart!G30,totallaptimes!$1:$1048576,ROW()-1),"")</f>
        <v>3.014583333333376E-4</v>
      </c>
      <c r="I31" s="2">
        <f>IFERROR(HLOOKUP(lapchart!I30,totallaptimes!$1:$1048576,ROW()-1)-HLOOKUP(lapchart!H30,totallaptimes!$1:$1048576,ROW()-1),"")</f>
        <v>1.2349537037027736E-5</v>
      </c>
      <c r="J31" s="2">
        <f>IFERROR(HLOOKUP(lapchart!J30,totallaptimes!$1:$1048576,ROW()-1)-HLOOKUP(lapchart!I30,totallaptimes!$1:$1048576,ROW()-1),"")</f>
        <v>4.3888888888891919E-5</v>
      </c>
      <c r="K31" s="2">
        <f>IFERROR(HLOOKUP(lapchart!K30,totallaptimes!$1:$1048576,ROW()-1)-HLOOKUP(lapchart!J30,totallaptimes!$1:$1048576,ROW()-1),"")</f>
        <v>2.9131944444434066E-5</v>
      </c>
      <c r="L31" s="2">
        <f>IFERROR(HLOOKUP(lapchart!L30,totallaptimes!$1:$1048576,ROW()-1)-HLOOKUP(lapchart!K30,totallaptimes!$1:$1048576,ROW()-1),"")</f>
        <v>6.8530092592604397E-5</v>
      </c>
      <c r="M31" s="2">
        <f>IFERROR(HLOOKUP(lapchart!M30,totallaptimes!$1:$1048576,ROW()-1)-HLOOKUP(lapchart!L30,totallaptimes!$1:$1048576,ROW()-1),"")</f>
        <v>7.3032407407400135E-6</v>
      </c>
      <c r="N31" s="2">
        <f>IFERROR(HLOOKUP(lapchart!N30,totallaptimes!$1:$1048576,ROW()-1)-HLOOKUP(lapchart!M30,totallaptimes!$1:$1048576,ROW()-1),"")</f>
        <v>2.2650462962965634E-5</v>
      </c>
      <c r="O31" s="2">
        <f>IFERROR(HLOOKUP(lapchart!O30,totallaptimes!$1:$1048576,ROW()-1)-HLOOKUP(lapchart!N30,totallaptimes!$1:$1048576,ROW()-1),"")</f>
        <v>6.0046296296280277E-5</v>
      </c>
      <c r="P31" s="2">
        <f>IFERROR(HLOOKUP(lapchart!P30,totallaptimes!$1:$1048576,ROW()-1)-HLOOKUP(lapchart!O30,totallaptimes!$1:$1048576,ROW()-1),"")</f>
        <v>3.6087962962977338E-5</v>
      </c>
      <c r="Q31" s="2">
        <f>IFERROR(HLOOKUP(lapchart!Q30,totallaptimes!$1:$1048576,ROW()-1)-HLOOKUP(lapchart!P30,totallaptimes!$1:$1048576,ROW()-1),"")</f>
        <v>8.0115740740738239E-5</v>
      </c>
      <c r="R31" s="2">
        <f>IFERROR(HLOOKUP(lapchart!R30,totallaptimes!$1:$1048576,ROW()-1)-HLOOKUP(lapchart!Q30,totallaptimes!$1:$1048576,ROW()-1),"")</f>
        <v>2.098263888888896E-4</v>
      </c>
      <c r="S31" s="2">
        <f>IFERROR(HLOOKUP(lapchart!S30,totallaptimes!$1:$1048576,ROW()-1)-HLOOKUP(lapchart!R30,totallaptimes!$1:$1048576,ROW()-1),"")</f>
        <v>2.5069444444444228E-4</v>
      </c>
      <c r="T31" s="2">
        <f>IFERROR(HLOOKUP(lapchart!T30,totallaptimes!$1:$1048576,ROW()-1)-HLOOKUP(lapchart!S30,totallaptimes!$1:$1048576,ROW()-1),"")</f>
        <v>8.0509259259273214E-5</v>
      </c>
      <c r="U31" s="2" t="str">
        <f>IFERROR(HLOOKUP(lapchart!U30,totallaptimes!$1:$1048576,ROW()-1)-HLOOKUP(lapchart!T30,totallaptimes!$1:$1048576,ROW()-1),"")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IFERROR(HLOOKUP(lapchart!C31,totallaptimes!$1:$1048576,ROW()-1)-HLOOKUP(lapchart!B31,totallaptimes!$1:$1048576,ROW()-1),"")</f>
        <v>3.9328703703690737E-5</v>
      </c>
      <c r="D32" s="2">
        <f>IFERROR(HLOOKUP(lapchart!D31,totallaptimes!$1:$1048576,ROW()-1)-HLOOKUP(lapchart!C31,totallaptimes!$1:$1048576,ROW()-1),"")</f>
        <v>9.9363425925938498E-5</v>
      </c>
      <c r="E32" s="2">
        <f>IFERROR(HLOOKUP(lapchart!E31,totallaptimes!$1:$1048576,ROW()-1)-HLOOKUP(lapchart!D31,totallaptimes!$1:$1048576,ROW()-1),"")</f>
        <v>5.7858796296286763E-5</v>
      </c>
      <c r="F32" s="2">
        <f>IFERROR(HLOOKUP(lapchart!F31,totallaptimes!$1:$1048576,ROW()-1)-HLOOKUP(lapchart!E31,totallaptimes!$1:$1048576,ROW()-1),"")</f>
        <v>7.1273148148150167E-5</v>
      </c>
      <c r="G32" s="2">
        <f>IFERROR(HLOOKUP(lapchart!G31,totallaptimes!$1:$1048576,ROW()-1)-HLOOKUP(lapchart!F31,totallaptimes!$1:$1048576,ROW()-1),"")</f>
        <v>1.8673611111111321E-4</v>
      </c>
      <c r="H32" s="2">
        <f>IFERROR(HLOOKUP(lapchart!H31,totallaptimes!$1:$1048576,ROW()-1)-HLOOKUP(lapchart!G31,totallaptimes!$1:$1048576,ROW()-1),"")</f>
        <v>3.0070601851851786E-4</v>
      </c>
      <c r="I32" s="2">
        <f>IFERROR(HLOOKUP(lapchart!I31,totallaptimes!$1:$1048576,ROW()-1)-HLOOKUP(lapchart!H31,totallaptimes!$1:$1048576,ROW()-1),"")</f>
        <v>1.421296296295893E-5</v>
      </c>
      <c r="J32" s="2">
        <f>IFERROR(HLOOKUP(lapchart!J31,totallaptimes!$1:$1048576,ROW()-1)-HLOOKUP(lapchart!I31,totallaptimes!$1:$1048576,ROW()-1),"")</f>
        <v>4.2152777777776373E-5</v>
      </c>
      <c r="K32" s="2">
        <f>IFERROR(HLOOKUP(lapchart!K31,totallaptimes!$1:$1048576,ROW()-1)-HLOOKUP(lapchart!J31,totallaptimes!$1:$1048576,ROW()-1),"")</f>
        <v>4.408564814813859E-5</v>
      </c>
      <c r="L32" s="2">
        <f>IFERROR(HLOOKUP(lapchart!L31,totallaptimes!$1:$1048576,ROW()-1)-HLOOKUP(lapchart!K31,totallaptimes!$1:$1048576,ROW()-1),"")</f>
        <v>8.6516203703715377E-5</v>
      </c>
      <c r="M32" s="2">
        <f>IFERROR(HLOOKUP(lapchart!M31,totallaptimes!$1:$1048576,ROW()-1)-HLOOKUP(lapchart!L31,totallaptimes!$1:$1048576,ROW()-1),"")</f>
        <v>-2.192129629629419E-5</v>
      </c>
      <c r="N32" s="2">
        <f>IFERROR(HLOOKUP(lapchart!N31,totallaptimes!$1:$1048576,ROW()-1)-HLOOKUP(lapchart!M31,totallaptimes!$1:$1048576,ROW()-1),"")</f>
        <v>2.8923611111113245E-5</v>
      </c>
      <c r="O32" s="2">
        <f>IFERROR(HLOOKUP(lapchart!O31,totallaptimes!$1:$1048576,ROW()-1)-HLOOKUP(lapchart!N31,totallaptimes!$1:$1048576,ROW()-1),"")</f>
        <v>1.3870370370368257E-4</v>
      </c>
      <c r="P32" s="2">
        <f>IFERROR(HLOOKUP(lapchart!P31,totallaptimes!$1:$1048576,ROW()-1)-HLOOKUP(lapchart!O31,totallaptimes!$1:$1048576,ROW()-1),"")</f>
        <v>-3.2303240740723382E-5</v>
      </c>
      <c r="Q32" s="2">
        <f>IFERROR(HLOOKUP(lapchart!Q31,totallaptimes!$1:$1048576,ROW()-1)-HLOOKUP(lapchart!P31,totallaptimes!$1:$1048576,ROW()-1),"")</f>
        <v>1.0646990740740409E-4</v>
      </c>
      <c r="R32" s="2">
        <f>IFERROR(HLOOKUP(lapchart!R31,totallaptimes!$1:$1048576,ROW()-1)-HLOOKUP(lapchart!Q31,totallaptimes!$1:$1048576,ROW()-1),"")</f>
        <v>1.9539351851852182E-4</v>
      </c>
      <c r="S32" s="2">
        <f>IFERROR(HLOOKUP(lapchart!S31,totallaptimes!$1:$1048576,ROW()-1)-HLOOKUP(lapchart!R31,totallaptimes!$1:$1048576,ROW()-1),"")</f>
        <v>2.2641203703703539E-4</v>
      </c>
      <c r="T32" s="2">
        <f>IFERROR(HLOOKUP(lapchart!T31,totallaptimes!$1:$1048576,ROW()-1)-HLOOKUP(lapchart!S31,totallaptimes!$1:$1048576,ROW()-1),"")</f>
        <v>9.3310185185199734E-5</v>
      </c>
      <c r="U32" s="2" t="str">
        <f>IFERROR(HLOOKUP(lapchart!U31,totallaptimes!$1:$1048576,ROW()-1)-HLOOKUP(lapchart!T31,totallaptimes!$1:$1048576,ROW()-1),"")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IFERROR(HLOOKUP(lapchart!C32,totallaptimes!$1:$1048576,ROW()-1)-HLOOKUP(lapchart!B32,totallaptimes!$1:$1048576,ROW()-1),"")</f>
        <v>4.282407407406319E-5</v>
      </c>
      <c r="D33" s="2">
        <f>IFERROR(HLOOKUP(lapchart!D32,totallaptimes!$1:$1048576,ROW()-1)-HLOOKUP(lapchart!C32,totallaptimes!$1:$1048576,ROW()-1),"")</f>
        <v>9.7465277777784853E-5</v>
      </c>
      <c r="E33" s="2">
        <f>IFERROR(HLOOKUP(lapchart!E32,totallaptimes!$1:$1048576,ROW()-1)-HLOOKUP(lapchart!D32,totallaptimes!$1:$1048576,ROW()-1),"")</f>
        <v>6.9236111111106724E-5</v>
      </c>
      <c r="F33" s="2">
        <f>IFERROR(HLOOKUP(lapchart!F32,totallaptimes!$1:$1048576,ROW()-1)-HLOOKUP(lapchart!E32,totallaptimes!$1:$1048576,ROW()-1),"")</f>
        <v>5.8483796296297796E-5</v>
      </c>
      <c r="G33" s="2">
        <f>IFERROR(HLOOKUP(lapchart!G32,totallaptimes!$1:$1048576,ROW()-1)-HLOOKUP(lapchart!F32,totallaptimes!$1:$1048576,ROW()-1),"")</f>
        <v>2.0384259259259574E-4</v>
      </c>
      <c r="H33" s="2">
        <f>IFERROR(HLOOKUP(lapchart!H32,totallaptimes!$1:$1048576,ROW()-1)-HLOOKUP(lapchart!G32,totallaptimes!$1:$1048576,ROW()-1),"")</f>
        <v>3.0122685185184767E-4</v>
      </c>
      <c r="I33" s="2">
        <f>IFERROR(HLOOKUP(lapchart!I32,totallaptimes!$1:$1048576,ROW()-1)-HLOOKUP(lapchart!H32,totallaptimes!$1:$1048576,ROW()-1),"")</f>
        <v>1.6666666666664831E-5</v>
      </c>
      <c r="J33" s="2">
        <f>IFERROR(HLOOKUP(lapchart!J32,totallaptimes!$1:$1048576,ROW()-1)-HLOOKUP(lapchart!I32,totallaptimes!$1:$1048576,ROW()-1),"")</f>
        <v>3.7199074074067973E-5</v>
      </c>
      <c r="K33" s="2">
        <f>IFERROR(HLOOKUP(lapchart!K32,totallaptimes!$1:$1048576,ROW()-1)-HLOOKUP(lapchart!J32,totallaptimes!$1:$1048576,ROW()-1),"")</f>
        <v>5.7534722222217505E-5</v>
      </c>
      <c r="L33" s="2">
        <f>IFERROR(HLOOKUP(lapchart!L32,totallaptimes!$1:$1048576,ROW()-1)-HLOOKUP(lapchart!K32,totallaptimes!$1:$1048576,ROW()-1),"")</f>
        <v>5.8090277777790578E-5</v>
      </c>
      <c r="M33" s="2">
        <f>IFERROR(HLOOKUP(lapchart!M32,totallaptimes!$1:$1048576,ROW()-1)-HLOOKUP(lapchart!L32,totallaptimes!$1:$1048576,ROW()-1),"")</f>
        <v>4.1215277777777171E-5</v>
      </c>
      <c r="N33" s="2">
        <f>IFERROR(HLOOKUP(lapchart!N32,totallaptimes!$1:$1048576,ROW()-1)-HLOOKUP(lapchart!M32,totallaptimes!$1:$1048576,ROW()-1),"")</f>
        <v>-7.5462962962971614E-6</v>
      </c>
      <c r="O33" s="2">
        <f>IFERROR(HLOOKUP(lapchart!O32,totallaptimes!$1:$1048576,ROW()-1)-HLOOKUP(lapchart!N32,totallaptimes!$1:$1048576,ROW()-1),"")</f>
        <v>1.1373842592592165E-4</v>
      </c>
      <c r="P33" s="2">
        <f>IFERROR(HLOOKUP(lapchart!P32,totallaptimes!$1:$1048576,ROW()-1)-HLOOKUP(lapchart!O32,totallaptimes!$1:$1048576,ROW()-1),"")</f>
        <v>2.7273148148146409E-4</v>
      </c>
      <c r="Q33" s="2">
        <f>IFERROR(HLOOKUP(lapchart!Q32,totallaptimes!$1:$1048576,ROW()-1)-HLOOKUP(lapchart!P32,totallaptimes!$1:$1048576,ROW()-1),"")</f>
        <v>2.6673611111113077E-4</v>
      </c>
      <c r="R33" s="2">
        <f>IFERROR(HLOOKUP(lapchart!R32,totallaptimes!$1:$1048576,ROW()-1)-HLOOKUP(lapchart!Q32,totallaptimes!$1:$1048576,ROW()-1),"")</f>
        <v>-2.2509259259258924E-4</v>
      </c>
      <c r="S33" s="2">
        <f>IFERROR(HLOOKUP(lapchart!S32,totallaptimes!$1:$1048576,ROW()-1)-HLOOKUP(lapchart!R32,totallaptimes!$1:$1048576,ROW()-1),"")</f>
        <v>2.3297453703702981E-4</v>
      </c>
      <c r="T33" s="2">
        <f>IFERROR(HLOOKUP(lapchart!T32,totallaptimes!$1:$1048576,ROW()-1)-HLOOKUP(lapchart!S32,totallaptimes!$1:$1048576,ROW()-1),"")</f>
        <v>8.1539351851872555E-5</v>
      </c>
      <c r="U33" s="2" t="str">
        <f>IFERROR(HLOOKUP(lapchart!U32,totallaptimes!$1:$1048576,ROW()-1)-HLOOKUP(lapchart!T32,totallaptimes!$1:$1048576,ROW()-1),"")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IFERROR(HLOOKUP(lapchart!C33,totallaptimes!$1:$1048576,ROW()-1)-HLOOKUP(lapchart!B33,totallaptimes!$1:$1048576,ROW()-1),"")</f>
        <v>4.7372685185169405E-5</v>
      </c>
      <c r="D34" s="2">
        <f>IFERROR(HLOOKUP(lapchart!D33,totallaptimes!$1:$1048576,ROW()-1)-HLOOKUP(lapchart!C33,totallaptimes!$1:$1048576,ROW()-1),"")</f>
        <v>9.1631944444454938E-5</v>
      </c>
      <c r="E34" s="2">
        <f>IFERROR(HLOOKUP(lapchart!E33,totallaptimes!$1:$1048576,ROW()-1)-HLOOKUP(lapchart!D33,totallaptimes!$1:$1048576,ROW()-1),"")</f>
        <v>8.5347222222219299E-5</v>
      </c>
      <c r="F34" s="2">
        <f>IFERROR(HLOOKUP(lapchart!F33,totallaptimes!$1:$1048576,ROW()-1)-HLOOKUP(lapchart!E33,totallaptimes!$1:$1048576,ROW()-1),"")</f>
        <v>4.5509259259259027E-5</v>
      </c>
      <c r="G34" s="2">
        <f>IFERROR(HLOOKUP(lapchart!G33,totallaptimes!$1:$1048576,ROW()-1)-HLOOKUP(lapchart!F33,totallaptimes!$1:$1048576,ROW()-1),"")</f>
        <v>2.2005787037036872E-4</v>
      </c>
      <c r="H34" s="2">
        <f>IFERROR(HLOOKUP(lapchart!H33,totallaptimes!$1:$1048576,ROW()-1)-HLOOKUP(lapchart!G33,totallaptimes!$1:$1048576,ROW()-1),"")</f>
        <v>3.0532407407407591E-4</v>
      </c>
      <c r="I34" s="2">
        <f>IFERROR(HLOOKUP(lapchart!I33,totallaptimes!$1:$1048576,ROW()-1)-HLOOKUP(lapchart!H33,totallaptimes!$1:$1048576,ROW()-1),"")</f>
        <v>1.4849537037030236E-5</v>
      </c>
      <c r="J34" s="2">
        <f>IFERROR(HLOOKUP(lapchart!J33,totallaptimes!$1:$1048576,ROW()-1)-HLOOKUP(lapchart!I33,totallaptimes!$1:$1048576,ROW()-1),"")</f>
        <v>3.2696759259258357E-5</v>
      </c>
      <c r="K34" s="2">
        <f>IFERROR(HLOOKUP(lapchart!K33,totallaptimes!$1:$1048576,ROW()-1)-HLOOKUP(lapchart!J33,totallaptimes!$1:$1048576,ROW()-1),"")</f>
        <v>7.5370370370364537E-5</v>
      </c>
      <c r="L34" s="2">
        <f>IFERROR(HLOOKUP(lapchart!L33,totallaptimes!$1:$1048576,ROW()-1)-HLOOKUP(lapchart!K33,totallaptimes!$1:$1048576,ROW()-1),"")</f>
        <v>5.142361111112187E-5</v>
      </c>
      <c r="M34" s="2">
        <f>IFERROR(HLOOKUP(lapchart!M33,totallaptimes!$1:$1048576,ROW()-1)-HLOOKUP(lapchart!L33,totallaptimes!$1:$1048576,ROW()-1),"")</f>
        <v>3.1979166666668002E-5</v>
      </c>
      <c r="N34" s="2">
        <f>IFERROR(HLOOKUP(lapchart!N33,totallaptimes!$1:$1048576,ROW()-1)-HLOOKUP(lapchart!M33,totallaptimes!$1:$1048576,ROW()-1),"")</f>
        <v>2.7962962962958804E-5</v>
      </c>
      <c r="O34" s="2">
        <f>IFERROR(HLOOKUP(lapchart!O33,totallaptimes!$1:$1048576,ROW()-1)-HLOOKUP(lapchart!N33,totallaptimes!$1:$1048576,ROW()-1),"")</f>
        <v>1.1093749999999819E-4</v>
      </c>
      <c r="P34" s="2">
        <f>IFERROR(HLOOKUP(lapchart!P33,totallaptimes!$1:$1048576,ROW()-1)-HLOOKUP(lapchart!O33,totallaptimes!$1:$1048576,ROW()-1),"")</f>
        <v>2.2961805555554021E-4</v>
      </c>
      <c r="Q34" s="2">
        <f>IFERROR(HLOOKUP(lapchart!Q33,totallaptimes!$1:$1048576,ROW()-1)-HLOOKUP(lapchart!P33,totallaptimes!$1:$1048576,ROW()-1),"")</f>
        <v>6.6736111111131979E-5</v>
      </c>
      <c r="R34" s="2">
        <f>IFERROR(HLOOKUP(lapchart!R33,totallaptimes!$1:$1048576,ROW()-1)-HLOOKUP(lapchart!Q33,totallaptimes!$1:$1048576,ROW()-1),"")</f>
        <v>2.022800925925855E-4</v>
      </c>
      <c r="S34" s="2">
        <f>IFERROR(HLOOKUP(lapchart!S33,totallaptimes!$1:$1048576,ROW()-1)-HLOOKUP(lapchart!R33,totallaptimes!$1:$1048576,ROW()-1),"")</f>
        <v>3.2974537037037954E-5</v>
      </c>
      <c r="T34" s="2">
        <f>IFERROR(HLOOKUP(lapchart!T33,totallaptimes!$1:$1048576,ROW()-1)-HLOOKUP(lapchart!S33,totallaptimes!$1:$1048576,ROW()-1),"")</f>
        <v>8.991898148150157E-5</v>
      </c>
      <c r="U34" s="2" t="str">
        <f>IFERROR(HLOOKUP(lapchart!U33,totallaptimes!$1:$1048576,ROW()-1)-HLOOKUP(lapchart!T33,totallaptimes!$1:$1048576,ROW()-1),"")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IFERROR(HLOOKUP(lapchart!C34,totallaptimes!$1:$1048576,ROW()-1)-HLOOKUP(lapchart!B34,totallaptimes!$1:$1048576,ROW()-1),"")</f>
        <v>5.8263888888875071E-5</v>
      </c>
      <c r="D35" s="2">
        <f>IFERROR(HLOOKUP(lapchart!D34,totallaptimes!$1:$1048576,ROW()-1)-HLOOKUP(lapchart!C34,totallaptimes!$1:$1048576,ROW()-1),"")</f>
        <v>8.3472222222227832E-5</v>
      </c>
      <c r="E35" s="2">
        <f>IFERROR(HLOOKUP(lapchart!E34,totallaptimes!$1:$1048576,ROW()-1)-HLOOKUP(lapchart!D34,totallaptimes!$1:$1048576,ROW()-1),"")</f>
        <v>9.6481481481482112E-5</v>
      </c>
      <c r="F35" s="2">
        <f>IFERROR(HLOOKUP(lapchart!F34,totallaptimes!$1:$1048576,ROW()-1)-HLOOKUP(lapchart!E34,totallaptimes!$1:$1048576,ROW()-1),"")</f>
        <v>3.9432870370371964E-5</v>
      </c>
      <c r="G35" s="2">
        <f>IFERROR(HLOOKUP(lapchart!G34,totallaptimes!$1:$1048576,ROW()-1)-HLOOKUP(lapchart!F34,totallaptimes!$1:$1048576,ROW()-1),"")</f>
        <v>2.3045138888888594E-4</v>
      </c>
      <c r="H35" s="2">
        <f>IFERROR(HLOOKUP(lapchart!H34,totallaptimes!$1:$1048576,ROW()-1)-HLOOKUP(lapchart!G34,totallaptimes!$1:$1048576,ROW()-1),"")</f>
        <v>3.1065972222222432E-4</v>
      </c>
      <c r="I35" s="2">
        <f>IFERROR(HLOOKUP(lapchart!I34,totallaptimes!$1:$1048576,ROW()-1)-HLOOKUP(lapchart!H34,totallaptimes!$1:$1048576,ROW()-1),"")</f>
        <v>1.6064814814809036E-5</v>
      </c>
      <c r="J35" s="2">
        <f>IFERROR(HLOOKUP(lapchart!J34,totallaptimes!$1:$1048576,ROW()-1)-HLOOKUP(lapchart!I34,totallaptimes!$1:$1048576,ROW()-1),"")</f>
        <v>2.6851851851847353E-5</v>
      </c>
      <c r="K35" s="2">
        <f>IFERROR(HLOOKUP(lapchart!K34,totallaptimes!$1:$1048576,ROW()-1)-HLOOKUP(lapchart!J34,totallaptimes!$1:$1048576,ROW()-1),"")</f>
        <v>9.164351851851521E-5</v>
      </c>
      <c r="L35" s="2">
        <f>IFERROR(HLOOKUP(lapchart!L34,totallaptimes!$1:$1048576,ROW()-1)-HLOOKUP(lapchart!K34,totallaptimes!$1:$1048576,ROW()-1),"")</f>
        <v>4.5081018518529359E-5</v>
      </c>
      <c r="M35" s="2">
        <f>IFERROR(HLOOKUP(lapchart!M34,totallaptimes!$1:$1048576,ROW()-1)-HLOOKUP(lapchart!L34,totallaptimes!$1:$1048576,ROW()-1),"")</f>
        <v>2.7546296296296346E-5</v>
      </c>
      <c r="N35" s="2">
        <f>IFERROR(HLOOKUP(lapchart!N34,totallaptimes!$1:$1048576,ROW()-1)-HLOOKUP(lapchart!M34,totallaptimes!$1:$1048576,ROW()-1),"")</f>
        <v>9.4652777777773367E-5</v>
      </c>
      <c r="O35" s="2">
        <f>IFERROR(HLOOKUP(lapchart!O34,totallaptimes!$1:$1048576,ROW()-1)-HLOOKUP(lapchart!N34,totallaptimes!$1:$1048576,ROW()-1),"")</f>
        <v>6.1747685185187251E-5</v>
      </c>
      <c r="P35" s="2">
        <f>IFERROR(HLOOKUP(lapchart!P34,totallaptimes!$1:$1048576,ROW()-1)-HLOOKUP(lapchart!O34,totallaptimes!$1:$1048576,ROW()-1),"")</f>
        <v>2.0871527777775734E-4</v>
      </c>
      <c r="Q35" s="2">
        <f>IFERROR(HLOOKUP(lapchart!Q34,totallaptimes!$1:$1048576,ROW()-1)-HLOOKUP(lapchart!P34,totallaptimes!$1:$1048576,ROW()-1),"")</f>
        <v>8.0034722222246946E-5</v>
      </c>
      <c r="R35" s="2">
        <f>IFERROR(HLOOKUP(lapchart!R34,totallaptimes!$1:$1048576,ROW()-1)-HLOOKUP(lapchart!Q34,totallaptimes!$1:$1048576,ROW()-1),"")</f>
        <v>1.8820601851850943E-4</v>
      </c>
      <c r="S35" s="2">
        <f>IFERROR(HLOOKUP(lapchart!S34,totallaptimes!$1:$1048576,ROW()-1)-HLOOKUP(lapchart!R34,totallaptimes!$1:$1048576,ROW()-1),"")</f>
        <v>4.4039351851855868E-5</v>
      </c>
      <c r="T35" s="2">
        <f>IFERROR(HLOOKUP(lapchart!T34,totallaptimes!$1:$1048576,ROW()-1)-HLOOKUP(lapchart!S34,totallaptimes!$1:$1048576,ROW()-1),"")</f>
        <v>9.4976851851870381E-5</v>
      </c>
      <c r="U35" s="2" t="str">
        <f>IFERROR(HLOOKUP(lapchart!U34,totallaptimes!$1:$1048576,ROW()-1)-HLOOKUP(lapchart!T34,totallaptimes!$1:$1048576,ROW()-1),"")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IFERROR(HLOOKUP(lapchart!C35,totallaptimes!$1:$1048576,ROW()-1)-HLOOKUP(lapchart!B35,totallaptimes!$1:$1048576,ROW()-1),"")</f>
        <v>7.1527777777760648E-5</v>
      </c>
      <c r="D36" s="2">
        <f>IFERROR(HLOOKUP(lapchart!D35,totallaptimes!$1:$1048576,ROW()-1)-HLOOKUP(lapchart!C35,totallaptimes!$1:$1048576,ROW()-1),"")</f>
        <v>8.0601851851859474E-5</v>
      </c>
      <c r="E36" s="2">
        <f>IFERROR(HLOOKUP(lapchart!E35,totallaptimes!$1:$1048576,ROW()-1)-HLOOKUP(lapchart!D35,totallaptimes!$1:$1048576,ROW()-1),"")</f>
        <v>1.5828703703704011E-4</v>
      </c>
      <c r="F36" s="2">
        <f>IFERROR(HLOOKUP(lapchart!F35,totallaptimes!$1:$1048576,ROW()-1)-HLOOKUP(lapchart!E35,totallaptimes!$1:$1048576,ROW()-1),"")</f>
        <v>-1.9189814814815631E-5</v>
      </c>
      <c r="G36" s="2">
        <f>IFERROR(HLOOKUP(lapchart!G35,totallaptimes!$1:$1048576,ROW()-1)-HLOOKUP(lapchart!F35,totallaptimes!$1:$1048576,ROW()-1),"")</f>
        <v>2.4167824074073502E-4</v>
      </c>
      <c r="H36" s="2">
        <f>IFERROR(HLOOKUP(lapchart!H35,totallaptimes!$1:$1048576,ROW()-1)-HLOOKUP(lapchart!G35,totallaptimes!$1:$1048576,ROW()-1),"")</f>
        <v>3.1420138888889337E-4</v>
      </c>
      <c r="I36" s="2">
        <f>IFERROR(HLOOKUP(lapchart!I35,totallaptimes!$1:$1048576,ROW()-1)-HLOOKUP(lapchart!H35,totallaptimes!$1:$1048576,ROW()-1),"")</f>
        <v>1.694444444443749E-5</v>
      </c>
      <c r="J36" s="2">
        <f>IFERROR(HLOOKUP(lapchart!J35,totallaptimes!$1:$1048576,ROW()-1)-HLOOKUP(lapchart!I35,totallaptimes!$1:$1048576,ROW()-1),"")</f>
        <v>2.321759259259204E-5</v>
      </c>
      <c r="K36" s="2">
        <f>IFERROR(HLOOKUP(lapchart!K35,totallaptimes!$1:$1048576,ROW()-1)-HLOOKUP(lapchart!J35,totallaptimes!$1:$1048576,ROW()-1),"")</f>
        <v>1.0762731481481214E-4</v>
      </c>
      <c r="L36" s="2">
        <f>IFERROR(HLOOKUP(lapchart!L35,totallaptimes!$1:$1048576,ROW()-1)-HLOOKUP(lapchart!K35,totallaptimes!$1:$1048576,ROW()-1),"")</f>
        <v>3.3125000000008842E-5</v>
      </c>
      <c r="M36" s="2">
        <f>IFERROR(HLOOKUP(lapchart!M35,totallaptimes!$1:$1048576,ROW()-1)-HLOOKUP(lapchart!L35,totallaptimes!$1:$1048576,ROW()-1),"")</f>
        <v>2.6041666666663799E-5</v>
      </c>
      <c r="N36" s="2">
        <f>IFERROR(HLOOKUP(lapchart!N35,totallaptimes!$1:$1048576,ROW()-1)-HLOOKUP(lapchart!M35,totallaptimes!$1:$1048576,ROW()-1),"")</f>
        <v>2.9700231481481071E-4</v>
      </c>
      <c r="O36" s="2">
        <f>IFERROR(HLOOKUP(lapchart!O35,totallaptimes!$1:$1048576,ROW()-1)-HLOOKUP(lapchart!N35,totallaptimes!$1:$1048576,ROW()-1),"")</f>
        <v>-1.0839120370369909E-4</v>
      </c>
      <c r="P36" s="2">
        <f>IFERROR(HLOOKUP(lapchart!P35,totallaptimes!$1:$1048576,ROW()-1)-HLOOKUP(lapchart!O35,totallaptimes!$1:$1048576,ROW()-1),"")</f>
        <v>1.6767361111109241E-4</v>
      </c>
      <c r="Q36" s="2">
        <f>IFERROR(HLOOKUP(lapchart!Q35,totallaptimes!$1:$1048576,ROW()-1)-HLOOKUP(lapchart!P35,totallaptimes!$1:$1048576,ROW()-1),"")</f>
        <v>1.0004629629632028E-4</v>
      </c>
      <c r="R36" s="2">
        <f>IFERROR(HLOOKUP(lapchart!R35,totallaptimes!$1:$1048576,ROW()-1)-HLOOKUP(lapchart!Q35,totallaptimes!$1:$1048576,ROW()-1),"")</f>
        <v>1.7630787037035967E-4</v>
      </c>
      <c r="S36" s="2">
        <f>IFERROR(HLOOKUP(lapchart!S35,totallaptimes!$1:$1048576,ROW()-1)-HLOOKUP(lapchart!R35,totallaptimes!$1:$1048576,ROW()-1),"")</f>
        <v>1.0814814814815582E-4</v>
      </c>
      <c r="T36" s="2">
        <f>IFERROR(HLOOKUP(lapchart!T35,totallaptimes!$1:$1048576,ROW()-1)-HLOOKUP(lapchart!S35,totallaptimes!$1:$1048576,ROW()-1),"")</f>
        <v>4.7951388888904656E-5</v>
      </c>
      <c r="U36" s="2" t="str">
        <f>IFERROR(HLOOKUP(lapchart!U35,totallaptimes!$1:$1048576,ROW()-1)-HLOOKUP(lapchart!T35,totallaptimes!$1:$1048576,ROW()-1),"")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IFERROR(HLOOKUP(lapchart!C36,totallaptimes!$1:$1048576,ROW()-1)-HLOOKUP(lapchart!B36,totallaptimes!$1:$1048576,ROW()-1),"")</f>
        <v>6.3634259259245929E-5</v>
      </c>
      <c r="D37" s="2">
        <f>IFERROR(HLOOKUP(lapchart!D36,totallaptimes!$1:$1048576,ROW()-1)-HLOOKUP(lapchart!C36,totallaptimes!$1:$1048576,ROW()-1),"")</f>
        <v>1.3896990740741577E-4</v>
      </c>
      <c r="E37" s="2">
        <f>IFERROR(HLOOKUP(lapchart!E36,totallaptimes!$1:$1048576,ROW()-1)-HLOOKUP(lapchart!D36,totallaptimes!$1:$1048576,ROW()-1),"")</f>
        <v>8.5821759259259445E-5</v>
      </c>
      <c r="F37" s="2">
        <f>IFERROR(HLOOKUP(lapchart!F36,totallaptimes!$1:$1048576,ROW()-1)-HLOOKUP(lapchart!E36,totallaptimes!$1:$1048576,ROW()-1),"")</f>
        <v>2.2019675925925852E-4</v>
      </c>
      <c r="G37" s="2">
        <f>IFERROR(HLOOKUP(lapchart!G36,totallaptimes!$1:$1048576,ROW()-1)-HLOOKUP(lapchart!F36,totallaptimes!$1:$1048576,ROW()-1),"")</f>
        <v>3.5104166666660719E-5</v>
      </c>
      <c r="H37" s="2">
        <f>IFERROR(HLOOKUP(lapchart!H36,totallaptimes!$1:$1048576,ROW()-1)-HLOOKUP(lapchart!G36,totallaptimes!$1:$1048576,ROW()-1),"")</f>
        <v>3.1325231481482002E-4</v>
      </c>
      <c r="I37" s="2">
        <f>IFERROR(HLOOKUP(lapchart!I36,totallaptimes!$1:$1048576,ROW()-1)-HLOOKUP(lapchart!H36,totallaptimes!$1:$1048576,ROW()-1),"")</f>
        <v>1.6053240740734886E-5</v>
      </c>
      <c r="J37" s="2">
        <f>IFERROR(HLOOKUP(lapchart!J36,totallaptimes!$1:$1048576,ROW()-1)-HLOOKUP(lapchart!I36,totallaptimes!$1:$1048576,ROW()-1),"")</f>
        <v>2.2708333333329445E-5</v>
      </c>
      <c r="K37" s="2">
        <f>IFERROR(HLOOKUP(lapchart!K36,totallaptimes!$1:$1048576,ROW()-1)-HLOOKUP(lapchart!J36,totallaptimes!$1:$1048576,ROW()-1),"")</f>
        <v>1.8271990740740401E-4</v>
      </c>
      <c r="L37" s="2">
        <f>IFERROR(HLOOKUP(lapchart!L36,totallaptimes!$1:$1048576,ROW()-1)-HLOOKUP(lapchart!K36,totallaptimes!$1:$1048576,ROW()-1),"")</f>
        <v>-3.249999999999087E-5</v>
      </c>
      <c r="M37" s="2">
        <f>IFERROR(HLOOKUP(lapchart!M36,totallaptimes!$1:$1048576,ROW()-1)-HLOOKUP(lapchart!L36,totallaptimes!$1:$1048576,ROW()-1),"")</f>
        <v>2.1469907407409283E-5</v>
      </c>
      <c r="N37" s="2">
        <f>IFERROR(HLOOKUP(lapchart!N36,totallaptimes!$1:$1048576,ROW()-1)-HLOOKUP(lapchart!M36,totallaptimes!$1:$1048576,ROW()-1),"")</f>
        <v>2.0458333333333439E-4</v>
      </c>
      <c r="O37" s="2">
        <f>IFERROR(HLOOKUP(lapchart!O36,totallaptimes!$1:$1048576,ROW()-1)-HLOOKUP(lapchart!N36,totallaptimes!$1:$1048576,ROW()-1),"")</f>
        <v>7.3159722222215784E-5</v>
      </c>
      <c r="P37" s="2">
        <f>IFERROR(HLOOKUP(lapchart!P36,totallaptimes!$1:$1048576,ROW()-1)-HLOOKUP(lapchart!O36,totallaptimes!$1:$1048576,ROW()-1),"")</f>
        <v>8.9965277777763475E-5</v>
      </c>
      <c r="Q37" s="2">
        <f>IFERROR(HLOOKUP(lapchart!Q36,totallaptimes!$1:$1048576,ROW()-1)-HLOOKUP(lapchart!P36,totallaptimes!$1:$1048576,ROW()-1),"")</f>
        <v>1.1450231481483636E-4</v>
      </c>
      <c r="R37" s="2">
        <f>IFERROR(HLOOKUP(lapchart!R36,totallaptimes!$1:$1048576,ROW()-1)-HLOOKUP(lapchart!Q36,totallaptimes!$1:$1048576,ROW()-1),"")</f>
        <v>1.431828703703647E-4</v>
      </c>
      <c r="S37" s="2">
        <f>IFERROR(HLOOKUP(lapchart!S36,totallaptimes!$1:$1048576,ROW()-1)-HLOOKUP(lapchart!R36,totallaptimes!$1:$1048576,ROW()-1),"")</f>
        <v>3.593634259259279E-4</v>
      </c>
      <c r="T37" s="2">
        <f>IFERROR(HLOOKUP(lapchart!T36,totallaptimes!$1:$1048576,ROW()-1)-HLOOKUP(lapchart!S36,totallaptimes!$1:$1048576,ROW()-1),"")</f>
        <v>-1.8087962962961418E-4</v>
      </c>
      <c r="U37" s="2" t="str">
        <f>IFERROR(HLOOKUP(lapchart!U36,totallaptimes!$1:$1048576,ROW()-1)-HLOOKUP(lapchart!T36,totallaptimes!$1:$1048576,ROW()-1),"")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IFERROR(HLOOKUP(lapchart!C37,totallaptimes!$1:$1048576,ROW()-1)-HLOOKUP(lapchart!B37,totallaptimes!$1:$1048576,ROW()-1),"")</f>
        <v>6.1041666666650229E-5</v>
      </c>
      <c r="D38" s="2">
        <f>IFERROR(HLOOKUP(lapchart!D37,totallaptimes!$1:$1048576,ROW()-1)-HLOOKUP(lapchart!C37,totallaptimes!$1:$1048576,ROW()-1),"")</f>
        <v>2.9208333333334557E-4</v>
      </c>
      <c r="E38" s="2">
        <f>IFERROR(HLOOKUP(lapchart!E37,totallaptimes!$1:$1048576,ROW()-1)-HLOOKUP(lapchart!D37,totallaptimes!$1:$1048576,ROW()-1),"")</f>
        <v>-1.1334490740740749E-4</v>
      </c>
      <c r="F38" s="2">
        <f>IFERROR(HLOOKUP(lapchart!F37,totallaptimes!$1:$1048576,ROW()-1)-HLOOKUP(lapchart!E37,totallaptimes!$1:$1048576,ROW()-1),"")</f>
        <v>2.1192129629628992E-4</v>
      </c>
      <c r="G38" s="2">
        <f>IFERROR(HLOOKUP(lapchart!G37,totallaptimes!$1:$1048576,ROW()-1)-HLOOKUP(lapchart!F37,totallaptimes!$1:$1048576,ROW()-1),"")</f>
        <v>5.3460648148144496E-5</v>
      </c>
      <c r="H38" s="2">
        <f>IFERROR(HLOOKUP(lapchart!H37,totallaptimes!$1:$1048576,ROW()-1)-HLOOKUP(lapchart!G37,totallaptimes!$1:$1048576,ROW()-1),"")</f>
        <v>3.2219907407408238E-4</v>
      </c>
      <c r="I38" s="2">
        <f>IFERROR(HLOOKUP(lapchart!I37,totallaptimes!$1:$1048576,ROW()-1)-HLOOKUP(lapchart!H37,totallaptimes!$1:$1048576,ROW()-1),"")</f>
        <v>1.4189814814803692E-5</v>
      </c>
      <c r="J38" s="2">
        <f>IFERROR(HLOOKUP(lapchart!J37,totallaptimes!$1:$1048576,ROW()-1)-HLOOKUP(lapchart!I37,totallaptimes!$1:$1048576,ROW()-1),"")</f>
        <v>2.4097222222220493E-5</v>
      </c>
      <c r="K38" s="2">
        <f>IFERROR(HLOOKUP(lapchart!K37,totallaptimes!$1:$1048576,ROW()-1)-HLOOKUP(lapchart!J37,totallaptimes!$1:$1048576,ROW()-1),"")</f>
        <v>1.554050925925976E-4</v>
      </c>
      <c r="L38" s="2">
        <f>IFERROR(HLOOKUP(lapchart!L37,totallaptimes!$1:$1048576,ROW()-1)-HLOOKUP(lapchart!K37,totallaptimes!$1:$1048576,ROW()-1),"")</f>
        <v>1.8009259259266219E-5</v>
      </c>
      <c r="M38" s="2">
        <f>IFERROR(HLOOKUP(lapchart!M37,totallaptimes!$1:$1048576,ROW()-1)-HLOOKUP(lapchart!L37,totallaptimes!$1:$1048576,ROW()-1),"")</f>
        <v>2.255439814814672E-4</v>
      </c>
      <c r="N38" s="2">
        <f>IFERROR(HLOOKUP(lapchart!N37,totallaptimes!$1:$1048576,ROW()-1)-HLOOKUP(lapchart!M37,totallaptimes!$1:$1048576,ROW()-1),"")</f>
        <v>4.9791666666680612E-5</v>
      </c>
      <c r="O38" s="2">
        <f>IFERROR(HLOOKUP(lapchart!O37,totallaptimes!$1:$1048576,ROW()-1)-HLOOKUP(lapchart!N37,totallaptimes!$1:$1048576,ROW()-1),"")</f>
        <v>-1.6273148148157612E-5</v>
      </c>
      <c r="P38" s="2">
        <f>IFERROR(HLOOKUP(lapchart!P37,totallaptimes!$1:$1048576,ROW()-1)-HLOOKUP(lapchart!O37,totallaptimes!$1:$1048576,ROW()-1),"")</f>
        <v>9.961805555554204E-5</v>
      </c>
      <c r="Q38" s="2">
        <f>IFERROR(HLOOKUP(lapchart!Q37,totallaptimes!$1:$1048576,ROW()-1)-HLOOKUP(lapchart!P37,totallaptimes!$1:$1048576,ROW()-1),"")</f>
        <v>1.4116898148150425E-4</v>
      </c>
      <c r="R38" s="2">
        <f>IFERROR(HLOOKUP(lapchart!R37,totallaptimes!$1:$1048576,ROW()-1)-HLOOKUP(lapchart!Q37,totallaptimes!$1:$1048576,ROW()-1),"")</f>
        <v>1.168865740740696E-4</v>
      </c>
      <c r="S38" s="2">
        <f>IFERROR(HLOOKUP(lapchart!S37,totallaptimes!$1:$1048576,ROW()-1)-HLOOKUP(lapchart!R37,totallaptimes!$1:$1048576,ROW()-1),"")</f>
        <v>1.9995370370371607E-4</v>
      </c>
      <c r="T38" s="2">
        <f>IFERROR(HLOOKUP(lapchart!T37,totallaptimes!$1:$1048576,ROW()-1)-HLOOKUP(lapchart!S37,totallaptimes!$1:$1048576,ROW()-1),"")</f>
        <v>1.5981481481480014E-4</v>
      </c>
      <c r="U38" s="2" t="str">
        <f>IFERROR(HLOOKUP(lapchart!U37,totallaptimes!$1:$1048576,ROW()-1)-HLOOKUP(lapchart!T37,totallaptimes!$1:$1048576,ROW()-1),"")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IFERROR(HLOOKUP(lapchart!C38,totallaptimes!$1:$1048576,ROW()-1)-HLOOKUP(lapchart!B38,totallaptimes!$1:$1048576,ROW()-1),"")</f>
        <v>6.3182870370354083E-5</v>
      </c>
      <c r="D39" s="2">
        <f>IFERROR(HLOOKUP(lapchart!D38,totallaptimes!$1:$1048576,ROW()-1)-HLOOKUP(lapchart!C38,totallaptimes!$1:$1048576,ROW()-1),"")</f>
        <v>-3.4675925925917173E-5</v>
      </c>
      <c r="E39" s="2">
        <f>IFERROR(HLOOKUP(lapchart!E38,totallaptimes!$1:$1048576,ROW()-1)-HLOOKUP(lapchart!D38,totallaptimes!$1:$1048576,ROW()-1),"")</f>
        <v>7.9224537037042575E-5</v>
      </c>
      <c r="F39" s="2">
        <f>IFERROR(HLOOKUP(lapchart!F38,totallaptimes!$1:$1048576,ROW()-1)-HLOOKUP(lapchart!E38,totallaptimes!$1:$1048576,ROW()-1),"")</f>
        <v>1.2013888888887797E-4</v>
      </c>
      <c r="G39" s="2">
        <f>IFERROR(HLOOKUP(lapchart!G38,totallaptimes!$1:$1048576,ROW()-1)-HLOOKUP(lapchart!F38,totallaptimes!$1:$1048576,ROW()-1),"")</f>
        <v>7.1111111111112069E-5</v>
      </c>
      <c r="H39" s="2">
        <f>IFERROR(HLOOKUP(lapchart!H38,totallaptimes!$1:$1048576,ROW()-1)-HLOOKUP(lapchart!G38,totallaptimes!$1:$1048576,ROW()-1),"")</f>
        <v>3.298611111111141E-4</v>
      </c>
      <c r="I39" s="2">
        <f>IFERROR(HLOOKUP(lapchart!I38,totallaptimes!$1:$1048576,ROW()-1)-HLOOKUP(lapchart!H38,totallaptimes!$1:$1048576,ROW()-1),"")</f>
        <v>1.2060185185173988E-5</v>
      </c>
      <c r="J39" s="2">
        <f>IFERROR(HLOOKUP(lapchart!J38,totallaptimes!$1:$1048576,ROW()-1)-HLOOKUP(lapchart!I38,totallaptimes!$1:$1048576,ROW()-1),"")</f>
        <v>2.5081018518523235E-5</v>
      </c>
      <c r="K39" s="2">
        <f>IFERROR(HLOOKUP(lapchart!K38,totallaptimes!$1:$1048576,ROW()-1)-HLOOKUP(lapchart!J38,totallaptimes!$1:$1048576,ROW()-1),"")</f>
        <v>1.6515046296296243E-4</v>
      </c>
      <c r="L39" s="2">
        <f>IFERROR(HLOOKUP(lapchart!L38,totallaptimes!$1:$1048576,ROW()-1)-HLOOKUP(lapchart!K38,totallaptimes!$1:$1048576,ROW()-1),"")</f>
        <v>1.4722222222228465E-5</v>
      </c>
      <c r="M39" s="2">
        <f>IFERROR(HLOOKUP(lapchart!M38,totallaptimes!$1:$1048576,ROW()-1)-HLOOKUP(lapchart!L38,totallaptimes!$1:$1048576,ROW()-1),"")</f>
        <v>1.9693287037035601E-4</v>
      </c>
      <c r="N39" s="2">
        <f>IFERROR(HLOOKUP(lapchart!N38,totallaptimes!$1:$1048576,ROW()-1)-HLOOKUP(lapchart!M38,totallaptimes!$1:$1048576,ROW()-1),"")</f>
        <v>4.496527777778786E-5</v>
      </c>
      <c r="O39" s="2">
        <f>IFERROR(HLOOKUP(lapchart!O38,totallaptimes!$1:$1048576,ROW()-1)-HLOOKUP(lapchart!N38,totallaptimes!$1:$1048576,ROW()-1),"")</f>
        <v>2.472916666666769E-4</v>
      </c>
      <c r="P39" s="2">
        <f>IFERROR(HLOOKUP(lapchart!P38,totallaptimes!$1:$1048576,ROW()-1)-HLOOKUP(lapchart!O38,totallaptimes!$1:$1048576,ROW()-1),"")</f>
        <v>-1.3137731481484283E-4</v>
      </c>
      <c r="Q39" s="2">
        <f>IFERROR(HLOOKUP(lapchart!Q38,totallaptimes!$1:$1048576,ROW()-1)-HLOOKUP(lapchart!P38,totallaptimes!$1:$1048576,ROW()-1),"")</f>
        <v>1.721990740740989E-4</v>
      </c>
      <c r="R39" s="2">
        <f>IFERROR(HLOOKUP(lapchart!R38,totallaptimes!$1:$1048576,ROW()-1)-HLOOKUP(lapchart!Q38,totallaptimes!$1:$1048576,ROW()-1),"")</f>
        <v>7.9155092592590737E-5</v>
      </c>
      <c r="S39" s="2">
        <f>IFERROR(HLOOKUP(lapchart!S38,totallaptimes!$1:$1048576,ROW()-1)-HLOOKUP(lapchart!R38,totallaptimes!$1:$1048576,ROW()-1),"")</f>
        <v>2.173032407407488E-4</v>
      </c>
      <c r="T39" s="2">
        <f>IFERROR(HLOOKUP(lapchart!T38,totallaptimes!$1:$1048576,ROW()-1)-HLOOKUP(lapchart!S38,totallaptimes!$1:$1048576,ROW()-1),"")</f>
        <v>1.3847222222220651E-4</v>
      </c>
      <c r="U39" s="2" t="str">
        <f>IFERROR(HLOOKUP(lapchart!U38,totallaptimes!$1:$1048576,ROW()-1)-HLOOKUP(lapchart!T38,totallaptimes!$1:$1048576,ROW()-1),"")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IFERROR(HLOOKUP(lapchart!C39,totallaptimes!$1:$1048576,ROW()-1)-HLOOKUP(lapchart!B39,totallaptimes!$1:$1048576,ROW()-1),"")</f>
        <v>4.4907407407403233E-5</v>
      </c>
      <c r="D40" s="2">
        <f>IFERROR(HLOOKUP(lapchart!D39,totallaptimes!$1:$1048576,ROW()-1)-HLOOKUP(lapchart!C39,totallaptimes!$1:$1048576,ROW()-1),"")</f>
        <v>4.6527777777666257E-6</v>
      </c>
      <c r="E40" s="2">
        <f>IFERROR(HLOOKUP(lapchart!E39,totallaptimes!$1:$1048576,ROW()-1)-HLOOKUP(lapchart!D39,totallaptimes!$1:$1048576,ROW()-1),"")</f>
        <v>6.3368055555575176E-5</v>
      </c>
      <c r="F40" s="2">
        <f>IFERROR(HLOOKUP(lapchart!F39,totallaptimes!$1:$1048576,ROW()-1)-HLOOKUP(lapchart!E39,totallaptimes!$1:$1048576,ROW()-1),"")</f>
        <v>1.2846064814813624E-4</v>
      </c>
      <c r="G40" s="2">
        <f>IFERROR(HLOOKUP(lapchart!G39,totallaptimes!$1:$1048576,ROW()-1)-HLOOKUP(lapchart!F39,totallaptimes!$1:$1048576,ROW()-1),"")</f>
        <v>8.4942129629630991E-5</v>
      </c>
      <c r="H40" s="2">
        <f>IFERROR(HLOOKUP(lapchart!H39,totallaptimes!$1:$1048576,ROW()-1)-HLOOKUP(lapchart!G39,totallaptimes!$1:$1048576,ROW()-1),"")</f>
        <v>3.3240740740740626E-4</v>
      </c>
      <c r="I40" s="2">
        <f>IFERROR(HLOOKUP(lapchart!I39,totallaptimes!$1:$1048576,ROW()-1)-HLOOKUP(lapchart!H39,totallaptimes!$1:$1048576,ROW()-1),"")</f>
        <v>1.6689814814806192E-5</v>
      </c>
      <c r="J40" s="2">
        <f>IFERROR(HLOOKUP(lapchart!J39,totallaptimes!$1:$1048576,ROW()-1)-HLOOKUP(lapchart!I39,totallaptimes!$1:$1048576,ROW()-1),"")</f>
        <v>3.0266203703707695E-5</v>
      </c>
      <c r="K40" s="2">
        <f>IFERROR(HLOOKUP(lapchart!K39,totallaptimes!$1:$1048576,ROW()-1)-HLOOKUP(lapchart!J39,totallaptimes!$1:$1048576,ROW()-1),"")</f>
        <v>1.6262731481481163E-4</v>
      </c>
      <c r="L40" s="2">
        <f>IFERROR(HLOOKUP(lapchart!L39,totallaptimes!$1:$1048576,ROW()-1)-HLOOKUP(lapchart!K39,totallaptimes!$1:$1048576,ROW()-1),"")</f>
        <v>1.4756944444450915E-5</v>
      </c>
      <c r="M40" s="2">
        <f>IFERROR(HLOOKUP(lapchart!M39,totallaptimes!$1:$1048576,ROW()-1)-HLOOKUP(lapchart!L39,totallaptimes!$1:$1048576,ROW()-1),"")</f>
        <v>1.7884259259257768E-4</v>
      </c>
      <c r="N40" s="2">
        <f>IFERROR(HLOOKUP(lapchart!N39,totallaptimes!$1:$1048576,ROW()-1)-HLOOKUP(lapchart!M39,totallaptimes!$1:$1048576,ROW()-1),"")</f>
        <v>6.6018518518527747E-5</v>
      </c>
      <c r="O40" s="2">
        <f>IFERROR(HLOOKUP(lapchart!O39,totallaptimes!$1:$1048576,ROW()-1)-HLOOKUP(lapchart!N39,totallaptimes!$1:$1048576,ROW()-1),"")</f>
        <v>1.1692129629628512E-4</v>
      </c>
      <c r="P40" s="2">
        <f>IFERROR(HLOOKUP(lapchart!P39,totallaptimes!$1:$1048576,ROW()-1)-HLOOKUP(lapchart!O39,totallaptimes!$1:$1048576,ROW()-1),"")</f>
        <v>1.3598379629631979E-4</v>
      </c>
      <c r="Q40" s="2">
        <f>IFERROR(HLOOKUP(lapchart!Q39,totallaptimes!$1:$1048576,ROW()-1)-HLOOKUP(lapchart!P39,totallaptimes!$1:$1048576,ROW()-1),"")</f>
        <v>5.6539351851847552E-5</v>
      </c>
      <c r="R40" s="2">
        <f>IFERROR(HLOOKUP(lapchart!R39,totallaptimes!$1:$1048576,ROW()-1)-HLOOKUP(lapchart!Q39,totallaptimes!$1:$1048576,ROW()-1),"")</f>
        <v>4.6076388888892372E-5</v>
      </c>
      <c r="S40" s="2">
        <f>IFERROR(HLOOKUP(lapchart!S39,totallaptimes!$1:$1048576,ROW()-1)-HLOOKUP(lapchart!R39,totallaptimes!$1:$1048576,ROW()-1),"")</f>
        <v>2.391087962963015E-4</v>
      </c>
      <c r="T40" s="2">
        <f>IFERROR(HLOOKUP(lapchart!T39,totallaptimes!$1:$1048576,ROW()-1)-HLOOKUP(lapchart!S39,totallaptimes!$1:$1048576,ROW()-1),"")</f>
        <v>1.1592592592590822E-4</v>
      </c>
      <c r="U40" s="2" t="str">
        <f>IFERROR(HLOOKUP(lapchart!U39,totallaptimes!$1:$1048576,ROW()-1)-HLOOKUP(lapchart!T39,totallaptimes!$1:$1048576,ROW()-1),"")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IFERROR(HLOOKUP(lapchart!C40,totallaptimes!$1:$1048576,ROW()-1)-HLOOKUP(lapchart!B40,totallaptimes!$1:$1048576,ROW()-1),"")</f>
        <v>7.2650462962953188E-5</v>
      </c>
      <c r="D41" s="2">
        <f>IFERROR(HLOOKUP(lapchart!D40,totallaptimes!$1:$1048576,ROW()-1)-HLOOKUP(lapchart!C40,totallaptimes!$1:$1048576,ROW()-1),"")</f>
        <v>-8.3217592592652045E-6</v>
      </c>
      <c r="E41" s="2">
        <f>IFERROR(HLOOKUP(lapchart!E40,totallaptimes!$1:$1048576,ROW()-1)-HLOOKUP(lapchart!D40,totallaptimes!$1:$1048576,ROW()-1),"")</f>
        <v>5.642361111112687E-5</v>
      </c>
      <c r="F41" s="2">
        <f>IFERROR(HLOOKUP(lapchart!F40,totallaptimes!$1:$1048576,ROW()-1)-HLOOKUP(lapchart!E40,totallaptimes!$1:$1048576,ROW()-1),"")</f>
        <v>1.2900462962962128E-4</v>
      </c>
      <c r="G41" s="2">
        <f>IFERROR(HLOOKUP(lapchart!G40,totallaptimes!$1:$1048576,ROW()-1)-HLOOKUP(lapchart!F40,totallaptimes!$1:$1048576,ROW()-1),"")</f>
        <v>1.6106481481481527E-4</v>
      </c>
      <c r="H41" s="2">
        <f>IFERROR(HLOOKUP(lapchart!H40,totallaptimes!$1:$1048576,ROW()-1)-HLOOKUP(lapchart!G40,totallaptimes!$1:$1048576,ROW()-1),"")</f>
        <v>2.8674768518518329E-4</v>
      </c>
      <c r="I41" s="2">
        <f>IFERROR(HLOOKUP(lapchart!I40,totallaptimes!$1:$1048576,ROW()-1)-HLOOKUP(lapchart!H40,totallaptimes!$1:$1048576,ROW()-1),"")</f>
        <v>1.443287037036084E-5</v>
      </c>
      <c r="J41" s="2">
        <f>IFERROR(HLOOKUP(lapchart!J40,totallaptimes!$1:$1048576,ROW()-1)-HLOOKUP(lapchart!I40,totallaptimes!$1:$1048576,ROW()-1),"")</f>
        <v>2.9930555555557348E-5</v>
      </c>
      <c r="K41" s="2">
        <f>IFERROR(HLOOKUP(lapchart!K40,totallaptimes!$1:$1048576,ROW()-1)-HLOOKUP(lapchart!J40,totallaptimes!$1:$1048576,ROW()-1),"")</f>
        <v>1.6678240740741063E-4</v>
      </c>
      <c r="L41" s="2">
        <f>IFERROR(HLOOKUP(lapchart!L40,totallaptimes!$1:$1048576,ROW()-1)-HLOOKUP(lapchart!K40,totallaptimes!$1:$1048576,ROW()-1),"")</f>
        <v>1.6180555555557474E-5</v>
      </c>
      <c r="M41" s="2">
        <f>IFERROR(HLOOKUP(lapchart!M40,totallaptimes!$1:$1048576,ROW()-1)-HLOOKUP(lapchart!L40,totallaptimes!$1:$1048576,ROW()-1),"")</f>
        <v>1.6133101851850684E-4</v>
      </c>
      <c r="N41" s="2">
        <f>IFERROR(HLOOKUP(lapchart!N40,totallaptimes!$1:$1048576,ROW()-1)-HLOOKUP(lapchart!M40,totallaptimes!$1:$1048576,ROW()-1),"")</f>
        <v>7.0324074074083753E-5</v>
      </c>
      <c r="O41" s="2">
        <f>IFERROR(HLOOKUP(lapchart!O40,totallaptimes!$1:$1048576,ROW()-1)-HLOOKUP(lapchart!N40,totallaptimes!$1:$1048576,ROW()-1),"")</f>
        <v>1.2921296296294904E-4</v>
      </c>
      <c r="P41" s="2">
        <f>IFERROR(HLOOKUP(lapchart!P40,totallaptimes!$1:$1048576,ROW()-1)-HLOOKUP(lapchart!O40,totallaptimes!$1:$1048576,ROW()-1),"")</f>
        <v>1.1974537037039157E-4</v>
      </c>
      <c r="Q41" s="2">
        <f>IFERROR(HLOOKUP(lapchart!Q40,totallaptimes!$1:$1048576,ROW()-1)-HLOOKUP(lapchart!P40,totallaptimes!$1:$1048576,ROW()-1),"")</f>
        <v>9.3067129629628709E-5</v>
      </c>
      <c r="R41" s="2">
        <f>IFERROR(HLOOKUP(lapchart!R40,totallaptimes!$1:$1048576,ROW()-1)-HLOOKUP(lapchart!Q40,totallaptimes!$1:$1048576,ROW()-1),"")</f>
        <v>1.5949074074074476E-5</v>
      </c>
      <c r="S41" s="2">
        <f>IFERROR(HLOOKUP(lapchart!S40,totallaptimes!$1:$1048576,ROW()-1)-HLOOKUP(lapchart!R40,totallaptimes!$1:$1048576,ROW()-1),"")</f>
        <v>2.8699074074074737E-4</v>
      </c>
      <c r="T41" s="2">
        <f>IFERROR(HLOOKUP(lapchart!T40,totallaptimes!$1:$1048576,ROW()-1)-HLOOKUP(lapchart!S40,totallaptimes!$1:$1048576,ROW()-1),"")</f>
        <v>7.0092592592573E-5</v>
      </c>
      <c r="U41" s="2" t="str">
        <f>IFERROR(HLOOKUP(lapchart!U40,totallaptimes!$1:$1048576,ROW()-1)-HLOOKUP(lapchart!T40,totallaptimes!$1:$1048576,ROW()-1),"")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IFERROR(HLOOKUP(lapchart!C41,totallaptimes!$1:$1048576,ROW()-1)-HLOOKUP(lapchart!B41,totallaptimes!$1:$1048576,ROW()-1),"")</f>
        <v>7.6979166666650556E-5</v>
      </c>
      <c r="D42" s="2">
        <f>IFERROR(HLOOKUP(lapchart!D41,totallaptimes!$1:$1048576,ROW()-1)-HLOOKUP(lapchart!C41,totallaptimes!$1:$1048576,ROW()-1),"")</f>
        <v>2.306712962963503E-5</v>
      </c>
      <c r="E42" s="2">
        <f>IFERROR(HLOOKUP(lapchart!E41,totallaptimes!$1:$1048576,ROW()-1)-HLOOKUP(lapchart!D41,totallaptimes!$1:$1048576,ROW()-1),"")</f>
        <v>2.8518518518524938E-5</v>
      </c>
      <c r="F42" s="2">
        <f>IFERROR(HLOOKUP(lapchart!F41,totallaptimes!$1:$1048576,ROW()-1)-HLOOKUP(lapchart!E41,totallaptimes!$1:$1048576,ROW()-1),"")</f>
        <v>1.2627314814814272E-4</v>
      </c>
      <c r="G42" s="2">
        <f>IFERROR(HLOOKUP(lapchart!G41,totallaptimes!$1:$1048576,ROW()-1)-HLOOKUP(lapchart!F41,totallaptimes!$1:$1048576,ROW()-1),"")</f>
        <v>3.9739583333333467E-4</v>
      </c>
      <c r="H42" s="2">
        <f>IFERROR(HLOOKUP(lapchart!H41,totallaptimes!$1:$1048576,ROW()-1)-HLOOKUP(lapchart!G41,totallaptimes!$1:$1048576,ROW()-1),"")</f>
        <v>8.004629629629334E-5</v>
      </c>
      <c r="I42" s="2">
        <f>IFERROR(HLOOKUP(lapchart!I41,totallaptimes!$1:$1048576,ROW()-1)-HLOOKUP(lapchart!H41,totallaptimes!$1:$1048576,ROW()-1),"")</f>
        <v>1.7442129629618996E-5</v>
      </c>
      <c r="J42" s="2">
        <f>IFERROR(HLOOKUP(lapchart!J41,totallaptimes!$1:$1048576,ROW()-1)-HLOOKUP(lapchart!I41,totallaptimes!$1:$1048576,ROW()-1),"")</f>
        <v>2.702546296296654E-5</v>
      </c>
      <c r="K42" s="2">
        <f>IFERROR(HLOOKUP(lapchart!K41,totallaptimes!$1:$1048576,ROW()-1)-HLOOKUP(lapchart!J41,totallaptimes!$1:$1048576,ROW()-1),"")</f>
        <v>1.7091435185185438E-4</v>
      </c>
      <c r="L42" s="2">
        <f>IFERROR(HLOOKUP(lapchart!L41,totallaptimes!$1:$1048576,ROW()-1)-HLOOKUP(lapchart!K41,totallaptimes!$1:$1048576,ROW()-1),"")</f>
        <v>1.8553240740744326E-5</v>
      </c>
      <c r="M42" s="2">
        <f>IFERROR(HLOOKUP(lapchart!M41,totallaptimes!$1:$1048576,ROW()-1)-HLOOKUP(lapchart!L41,totallaptimes!$1:$1048576,ROW()-1),"")</f>
        <v>1.6315972222220865E-4</v>
      </c>
      <c r="N42" s="2">
        <f>IFERROR(HLOOKUP(lapchart!N41,totallaptimes!$1:$1048576,ROW()-1)-HLOOKUP(lapchart!M41,totallaptimes!$1:$1048576,ROW()-1),"")</f>
        <v>5.3425925925935924E-5</v>
      </c>
      <c r="O42" s="2">
        <f>IFERROR(HLOOKUP(lapchart!O41,totallaptimes!$1:$1048576,ROW()-1)-HLOOKUP(lapchart!N41,totallaptimes!$1:$1048576,ROW()-1),"")</f>
        <v>1.2999999999998429E-4</v>
      </c>
      <c r="P42" s="2">
        <f>IFERROR(HLOOKUP(lapchart!P41,totallaptimes!$1:$1048576,ROW()-1)-HLOOKUP(lapchart!O41,totallaptimes!$1:$1048576,ROW()-1),"")</f>
        <v>1.1733796296298227E-4</v>
      </c>
      <c r="Q42" s="2">
        <f>IFERROR(HLOOKUP(lapchart!Q41,totallaptimes!$1:$1048576,ROW()-1)-HLOOKUP(lapchart!P41,totallaptimes!$1:$1048576,ROW()-1),"")</f>
        <v>1.2976851851852211E-4</v>
      </c>
      <c r="R42" s="2">
        <f>IFERROR(HLOOKUP(lapchart!R41,totallaptimes!$1:$1048576,ROW()-1)-HLOOKUP(lapchart!Q41,totallaptimes!$1:$1048576,ROW()-1),"")</f>
        <v>-1.3136574074076868E-5</v>
      </c>
      <c r="S42" s="2">
        <f>IFERROR(HLOOKUP(lapchart!S41,totallaptimes!$1:$1048576,ROW()-1)-HLOOKUP(lapchart!R41,totallaptimes!$1:$1048576,ROW()-1),"")</f>
        <v>3.0711805555556221E-4</v>
      </c>
      <c r="T42" s="2">
        <f>IFERROR(HLOOKUP(lapchart!T41,totallaptimes!$1:$1048576,ROW()-1)-HLOOKUP(lapchart!S41,totallaptimes!$1:$1048576,ROW()-1),"")</f>
        <v>5.1134259259240367E-5</v>
      </c>
      <c r="U42" s="2" t="str">
        <f>IFERROR(HLOOKUP(lapchart!U41,totallaptimes!$1:$1048576,ROW()-1)-HLOOKUP(lapchart!T41,totallaptimes!$1:$1048576,ROW()-1),"")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IFERROR(HLOOKUP(lapchart!C42,totallaptimes!$1:$1048576,ROW()-1)-HLOOKUP(lapchart!B42,totallaptimes!$1:$1048576,ROW()-1),"")</f>
        <v>8.3333333333317217E-5</v>
      </c>
      <c r="D43" s="2">
        <f>IFERROR(HLOOKUP(lapchart!D42,totallaptimes!$1:$1048576,ROW()-1)-HLOOKUP(lapchart!C42,totallaptimes!$1:$1048576,ROW()-1),"")</f>
        <v>3.4456018518529141E-5</v>
      </c>
      <c r="E43" s="2">
        <f>IFERROR(HLOOKUP(lapchart!E42,totallaptimes!$1:$1048576,ROW()-1)-HLOOKUP(lapchart!D42,totallaptimes!$1:$1048576,ROW()-1),"")</f>
        <v>1.545138888889297E-5</v>
      </c>
      <c r="F43" s="2">
        <f>IFERROR(HLOOKUP(lapchart!F42,totallaptimes!$1:$1048576,ROW()-1)-HLOOKUP(lapchart!E42,totallaptimes!$1:$1048576,ROW()-1),"")</f>
        <v>1.2461805555554623E-4</v>
      </c>
      <c r="G43" s="2">
        <f>IFERROR(HLOOKUP(lapchart!G42,totallaptimes!$1:$1048576,ROW()-1)-HLOOKUP(lapchart!F42,totallaptimes!$1:$1048576,ROW()-1),"")</f>
        <v>3.9417824074074875E-4</v>
      </c>
      <c r="H43" s="2">
        <f>IFERROR(HLOOKUP(lapchart!H42,totallaptimes!$1:$1048576,ROW()-1)-HLOOKUP(lapchart!G42,totallaptimes!$1:$1048576,ROW()-1),"")</f>
        <v>1.1568287037036495E-4</v>
      </c>
      <c r="I43" s="2">
        <f>IFERROR(HLOOKUP(lapchart!I42,totallaptimes!$1:$1048576,ROW()-1)-HLOOKUP(lapchart!H42,totallaptimes!$1:$1048576,ROW()-1),"")</f>
        <v>1.6423611111100744E-5</v>
      </c>
      <c r="J43" s="2">
        <f>IFERROR(HLOOKUP(lapchart!J42,totallaptimes!$1:$1048576,ROW()-1)-HLOOKUP(lapchart!I42,totallaptimes!$1:$1048576,ROW()-1),"")</f>
        <v>2.0937500000005327E-5</v>
      </c>
      <c r="K43" s="2">
        <f>IFERROR(HLOOKUP(lapchart!K42,totallaptimes!$1:$1048576,ROW()-1)-HLOOKUP(lapchart!J42,totallaptimes!$1:$1048576,ROW()-1),"")</f>
        <v>1.745023148148131E-4</v>
      </c>
      <c r="L43" s="2">
        <f>IFERROR(HLOOKUP(lapchart!L42,totallaptimes!$1:$1048576,ROW()-1)-HLOOKUP(lapchart!K42,totallaptimes!$1:$1048576,ROW()-1),"")</f>
        <v>2.957175925926564E-5</v>
      </c>
      <c r="M43" s="2">
        <f>IFERROR(HLOOKUP(lapchart!M42,totallaptimes!$1:$1048576,ROW()-1)-HLOOKUP(lapchart!L42,totallaptimes!$1:$1048576,ROW()-1),"")</f>
        <v>1.4067129629628111E-4</v>
      </c>
      <c r="N43" s="2">
        <f>IFERROR(HLOOKUP(lapchart!N42,totallaptimes!$1:$1048576,ROW()-1)-HLOOKUP(lapchart!M42,totallaptimes!$1:$1048576,ROW()-1),"")</f>
        <v>7.5324074074081815E-5</v>
      </c>
      <c r="O43" s="2">
        <f>IFERROR(HLOOKUP(lapchart!O42,totallaptimes!$1:$1048576,ROW()-1)-HLOOKUP(lapchart!N42,totallaptimes!$1:$1048576,ROW()-1),"")</f>
        <v>1.1516203703702127E-4</v>
      </c>
      <c r="P43" s="2">
        <f>IFERROR(HLOOKUP(lapchart!P42,totallaptimes!$1:$1048576,ROW()-1)-HLOOKUP(lapchart!O42,totallaptimes!$1:$1048576,ROW()-1),"")</f>
        <v>1.1600694444446891E-4</v>
      </c>
      <c r="Q43" s="2">
        <f>IFERROR(HLOOKUP(lapchart!Q42,totallaptimes!$1:$1048576,ROW()-1)-HLOOKUP(lapchart!P42,totallaptimes!$1:$1048576,ROW()-1),"")</f>
        <v>2.1710648148148132E-4</v>
      </c>
      <c r="R43" s="2">
        <f>IFERROR(HLOOKUP(lapchart!R42,totallaptimes!$1:$1048576,ROW()-1)-HLOOKUP(lapchart!Q42,totallaptimes!$1:$1048576,ROW()-1),"")</f>
        <v>-5.4074074074074441E-5</v>
      </c>
      <c r="S43" s="2">
        <f>IFERROR(HLOOKUP(lapchart!S42,totallaptimes!$1:$1048576,ROW()-1)-HLOOKUP(lapchart!R42,totallaptimes!$1:$1048576,ROW()-1),"")</f>
        <v>2.8332175925926267E-4</v>
      </c>
      <c r="T43" s="2">
        <f>IFERROR(HLOOKUP(lapchart!T42,totallaptimes!$1:$1048576,ROW()-1)-HLOOKUP(lapchart!S42,totallaptimes!$1:$1048576,ROW()-1),"")</f>
        <v>6.5011574074055889E-5</v>
      </c>
      <c r="U43" s="2" t="str">
        <f>IFERROR(HLOOKUP(lapchart!U42,totallaptimes!$1:$1048576,ROW()-1)-HLOOKUP(lapchart!T42,totallaptimes!$1:$1048576,ROW()-1),"")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IFERROR(HLOOKUP(lapchart!C43,totallaptimes!$1:$1048576,ROW()-1)-HLOOKUP(lapchart!B43,totallaptimes!$1:$1048576,ROW()-1),"")</f>
        <v>9.0972222222207577E-5</v>
      </c>
      <c r="D44" s="2">
        <f>IFERROR(HLOOKUP(lapchart!D43,totallaptimes!$1:$1048576,ROW()-1)-HLOOKUP(lapchart!C43,totallaptimes!$1:$1048576,ROW()-1),"")</f>
        <v>1.0159722222222861E-4</v>
      </c>
      <c r="E44" s="2">
        <f>IFERROR(HLOOKUP(lapchart!E43,totallaptimes!$1:$1048576,ROW()-1)-HLOOKUP(lapchart!D43,totallaptimes!$1:$1048576,ROW()-1),"")</f>
        <v>-5.9884259259256056E-5</v>
      </c>
      <c r="F44" s="2">
        <f>IFERROR(HLOOKUP(lapchart!F43,totallaptimes!$1:$1048576,ROW()-1)-HLOOKUP(lapchart!E43,totallaptimes!$1:$1048576,ROW()-1),"")</f>
        <v>1.2798611111110303E-4</v>
      </c>
      <c r="G44" s="2">
        <f>IFERROR(HLOOKUP(lapchart!G43,totallaptimes!$1:$1048576,ROW()-1)-HLOOKUP(lapchart!F43,totallaptimes!$1:$1048576,ROW()-1),"")</f>
        <v>3.9767361111112121E-4</v>
      </c>
      <c r="H44" s="2">
        <f>IFERROR(HLOOKUP(lapchart!H43,totallaptimes!$1:$1048576,ROW()-1)-HLOOKUP(lapchart!G43,totallaptimes!$1:$1048576,ROW()-1),"")</f>
        <v>1.435300925925892E-4</v>
      </c>
      <c r="I44" s="2">
        <f>IFERROR(HLOOKUP(lapchart!I43,totallaptimes!$1:$1048576,ROW()-1)-HLOOKUP(lapchart!H43,totallaptimes!$1:$1048576,ROW()-1),"")</f>
        <v>1.4328703703693491E-5</v>
      </c>
      <c r="J44" s="2">
        <f>IFERROR(HLOOKUP(lapchart!J43,totallaptimes!$1:$1048576,ROW()-1)-HLOOKUP(lapchart!I43,totallaptimes!$1:$1048576,ROW()-1),"")</f>
        <v>2.0474537037039331E-5</v>
      </c>
      <c r="K44" s="2">
        <f>IFERROR(HLOOKUP(lapchart!K43,totallaptimes!$1:$1048576,ROW()-1)-HLOOKUP(lapchart!J43,totallaptimes!$1:$1048576,ROW()-1),"")</f>
        <v>1.779861111111114E-4</v>
      </c>
      <c r="L44" s="2">
        <f>IFERROR(HLOOKUP(lapchart!L43,totallaptimes!$1:$1048576,ROW()-1)-HLOOKUP(lapchart!K43,totallaptimes!$1:$1048576,ROW()-1),"")</f>
        <v>3.2719907407413595E-5</v>
      </c>
      <c r="M44" s="2">
        <f>IFERROR(HLOOKUP(lapchart!M43,totallaptimes!$1:$1048576,ROW()-1)-HLOOKUP(lapchart!L43,totallaptimes!$1:$1048576,ROW()-1),"")</f>
        <v>1.2030092592590913E-4</v>
      </c>
      <c r="N44" s="2">
        <f>IFERROR(HLOOKUP(lapchart!N43,totallaptimes!$1:$1048576,ROW()-1)-HLOOKUP(lapchart!M43,totallaptimes!$1:$1048576,ROW()-1),"")</f>
        <v>1.0060185185185866E-4</v>
      </c>
      <c r="O44" s="2">
        <f>IFERROR(HLOOKUP(lapchart!O43,totallaptimes!$1:$1048576,ROW()-1)-HLOOKUP(lapchart!N43,totallaptimes!$1:$1048576,ROW()-1),"")</f>
        <v>1.0203703703701855E-4</v>
      </c>
      <c r="P44" s="2">
        <f>IFERROR(HLOOKUP(lapchart!P43,totallaptimes!$1:$1048576,ROW()-1)-HLOOKUP(lapchart!O43,totallaptimes!$1:$1048576,ROW()-1),"")</f>
        <v>1.0376157407410158E-4</v>
      </c>
      <c r="Q44" s="2">
        <f>IFERROR(HLOOKUP(lapchart!Q43,totallaptimes!$1:$1048576,ROW()-1)-HLOOKUP(lapchart!P43,totallaptimes!$1:$1048576,ROW()-1),"")</f>
        <v>2.01782407407404E-4</v>
      </c>
      <c r="R44" s="2" t="str">
        <f>IFERROR(HLOOKUP(lapchart!R43,totallaptimes!$1:$1048576,ROW()-1)-HLOOKUP(lapchart!Q43,totallaptimes!$1:$1048576,ROW()-1),"")</f>
        <v/>
      </c>
      <c r="S44" s="2" t="str">
        <f>IFERROR(HLOOKUP(lapchart!S43,totallaptimes!$1:$1048576,ROW()-1)-HLOOKUP(lapchart!R43,totallaptimes!$1:$1048576,ROW()-1),"")</f>
        <v/>
      </c>
      <c r="T44" s="2">
        <f>IFERROR(HLOOKUP(lapchart!T43,totallaptimes!$1:$1048576,ROW()-1)-HLOOKUP(lapchart!S43,totallaptimes!$1:$1048576,ROW()-1),"")</f>
        <v>9.004629629612293E-6</v>
      </c>
      <c r="U44" s="2" t="str">
        <f>IFERROR(HLOOKUP(lapchart!U43,totallaptimes!$1:$1048576,ROW()-1)-HLOOKUP(lapchart!T43,totallaptimes!$1:$1048576,ROW()-1),"")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IFERROR(HLOOKUP(lapchart!C44,totallaptimes!$1:$1048576,ROW()-1)-HLOOKUP(lapchart!B44,totallaptimes!$1:$1048576,ROW()-1),"")</f>
        <v>9.6886574074056542E-5</v>
      </c>
      <c r="D45" s="2">
        <f>IFERROR(HLOOKUP(lapchart!D44,totallaptimes!$1:$1048576,ROW()-1)-HLOOKUP(lapchart!C44,totallaptimes!$1:$1048576,ROW()-1),"")</f>
        <v>3.974537037038095E-5</v>
      </c>
      <c r="E45" s="2">
        <f>IFERROR(HLOOKUP(lapchart!E44,totallaptimes!$1:$1048576,ROW()-1)-HLOOKUP(lapchart!D44,totallaptimes!$1:$1048576,ROW()-1),"")</f>
        <v>2.9853009259259156E-4</v>
      </c>
      <c r="F45" s="2">
        <f>IFERROR(HLOOKUP(lapchart!F44,totallaptimes!$1:$1048576,ROW()-1)-HLOOKUP(lapchart!E44,totallaptimes!$1:$1048576,ROW()-1),"")</f>
        <v>-1.7008101851852947E-4</v>
      </c>
      <c r="G45" s="2">
        <f>IFERROR(HLOOKUP(lapchart!G44,totallaptimes!$1:$1048576,ROW()-1)-HLOOKUP(lapchart!F44,totallaptimes!$1:$1048576,ROW()-1),"")</f>
        <v>3.9775462962964026E-4</v>
      </c>
      <c r="H45" s="2">
        <f>IFERROR(HLOOKUP(lapchart!H44,totallaptimes!$1:$1048576,ROW()-1)-HLOOKUP(lapchart!G44,totallaptimes!$1:$1048576,ROW()-1),"")</f>
        <v>1.7554398148147965E-4</v>
      </c>
      <c r="I45" s="2">
        <f>IFERROR(HLOOKUP(lapchart!I44,totallaptimes!$1:$1048576,ROW()-1)-HLOOKUP(lapchart!H44,totallaptimes!$1:$1048576,ROW()-1),"")</f>
        <v>1.9004629629622294E-5</v>
      </c>
      <c r="J45" s="2">
        <f>IFERROR(HLOOKUP(lapchart!J44,totallaptimes!$1:$1048576,ROW()-1)-HLOOKUP(lapchart!I44,totallaptimes!$1:$1048576,ROW()-1),"")</f>
        <v>1.0625000000000218E-5</v>
      </c>
      <c r="K45" s="2">
        <f>IFERROR(HLOOKUP(lapchart!K44,totallaptimes!$1:$1048576,ROW()-1)-HLOOKUP(lapchart!J44,totallaptimes!$1:$1048576,ROW()-1),"")</f>
        <v>1.8211805555555516E-4</v>
      </c>
      <c r="L45" s="2">
        <f>IFERROR(HLOOKUP(lapchart!L44,totallaptimes!$1:$1048576,ROW()-1)-HLOOKUP(lapchart!K44,totallaptimes!$1:$1048576,ROW()-1),"")</f>
        <v>3.6342592592601697E-5</v>
      </c>
      <c r="M45" s="2">
        <f>IFERROR(HLOOKUP(lapchart!M44,totallaptimes!$1:$1048576,ROW()-1)-HLOOKUP(lapchart!L44,totallaptimes!$1:$1048576,ROW()-1),"")</f>
        <v>9.8726851851832498E-5</v>
      </c>
      <c r="N45" s="2">
        <f>IFERROR(HLOOKUP(lapchart!N44,totallaptimes!$1:$1048576,ROW()-1)-HLOOKUP(lapchart!M44,totallaptimes!$1:$1048576,ROW()-1),"")</f>
        <v>1.0662037037037497E-4</v>
      </c>
      <c r="O45" s="2">
        <f>IFERROR(HLOOKUP(lapchart!O44,totallaptimes!$1:$1048576,ROW()-1)-HLOOKUP(lapchart!N44,totallaptimes!$1:$1048576,ROW()-1),"")</f>
        <v>1.2372685185183668E-4</v>
      </c>
      <c r="P45" s="2">
        <f>IFERROR(HLOOKUP(lapchart!P44,totallaptimes!$1:$1048576,ROW()-1)-HLOOKUP(lapchart!O44,totallaptimes!$1:$1048576,ROW()-1),"")</f>
        <v>7.2847222222248431E-5</v>
      </c>
      <c r="Q45" s="2">
        <f>IFERROR(HLOOKUP(lapchart!Q44,totallaptimes!$1:$1048576,ROW()-1)-HLOOKUP(lapchart!P44,totallaptimes!$1:$1048576,ROW()-1),"")</f>
        <v>2.5052083333333003E-4</v>
      </c>
      <c r="R45" s="2">
        <f>IFERROR(HLOOKUP(lapchart!R44,totallaptimes!$1:$1048576,ROW()-1)-HLOOKUP(lapchart!Q44,totallaptimes!$1:$1048576,ROW()-1),"")</f>
        <v>3.1678240740741492E-4</v>
      </c>
      <c r="S45" s="2">
        <f>IFERROR(HLOOKUP(lapchart!S44,totallaptimes!$1:$1048576,ROW()-1)-HLOOKUP(lapchart!R44,totallaptimes!$1:$1048576,ROW()-1),"")</f>
        <v>-6.8171296296465345E-6</v>
      </c>
      <c r="T45" s="2" t="str">
        <f>IFERROR(HLOOKUP(lapchart!T44,totallaptimes!$1:$1048576,ROW()-1)-HLOOKUP(lapchart!S44,totallaptimes!$1:$1048576,ROW()-1),"")</f>
        <v/>
      </c>
      <c r="U45" s="2" t="str">
        <f>IFERROR(HLOOKUP(lapchart!U44,totallaptimes!$1:$1048576,ROW()-1)-HLOOKUP(lapchart!T44,totallaptimes!$1:$1048576,ROW()-1),"")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IFERROR(HLOOKUP(lapchart!C45,totallaptimes!$1:$1048576,ROW()-1)-HLOOKUP(lapchart!B45,totallaptimes!$1:$1048576,ROW()-1),"")</f>
        <v>8.934027777775938E-5</v>
      </c>
      <c r="D46" s="2">
        <f>IFERROR(HLOOKUP(lapchart!D45,totallaptimes!$1:$1048576,ROW()-1)-HLOOKUP(lapchart!C45,totallaptimes!$1:$1048576,ROW()-1),"")</f>
        <v>4.4641203703711663E-5</v>
      </c>
      <c r="E46" s="2">
        <f>IFERROR(HLOOKUP(lapchart!E45,totallaptimes!$1:$1048576,ROW()-1)-HLOOKUP(lapchart!D45,totallaptimes!$1:$1048576,ROW()-1),"")</f>
        <v>1.2672453703702763E-4</v>
      </c>
      <c r="F46" s="2">
        <f>IFERROR(HLOOKUP(lapchart!F45,totallaptimes!$1:$1048576,ROW()-1)-HLOOKUP(lapchart!E45,totallaptimes!$1:$1048576,ROW()-1),"")</f>
        <v>1.6501157407407957E-4</v>
      </c>
      <c r="G46" s="2">
        <f>IFERROR(HLOOKUP(lapchart!G45,totallaptimes!$1:$1048576,ROW()-1)-HLOOKUP(lapchart!F45,totallaptimes!$1:$1048576,ROW()-1),"")</f>
        <v>2.3912037037037565E-4</v>
      </c>
      <c r="H46" s="2">
        <f>IFERROR(HLOOKUP(lapchart!H45,totallaptimes!$1:$1048576,ROW()-1)-HLOOKUP(lapchart!G45,totallaptimes!$1:$1048576,ROW()-1),"")</f>
        <v>2.0353009259258675E-4</v>
      </c>
      <c r="I46" s="2">
        <f>IFERROR(HLOOKUP(lapchart!I45,totallaptimes!$1:$1048576,ROW()-1)-HLOOKUP(lapchart!H45,totallaptimes!$1:$1048576,ROW()-1),"")</f>
        <v>1.8738425925916846E-5</v>
      </c>
      <c r="J46" s="2">
        <f>IFERROR(HLOOKUP(lapchart!J45,totallaptimes!$1:$1048576,ROW()-1)-HLOOKUP(lapchart!I45,totallaptimes!$1:$1048576,ROW()-1),"")</f>
        <v>8.1828703703754058E-6</v>
      </c>
      <c r="K46" s="2">
        <f>IFERROR(HLOOKUP(lapchart!K45,totallaptimes!$1:$1048576,ROW()-1)-HLOOKUP(lapchart!J45,totallaptimes!$1:$1048576,ROW()-1),"")</f>
        <v>1.8952546296296252E-4</v>
      </c>
      <c r="L46" s="2">
        <f>IFERROR(HLOOKUP(lapchart!L45,totallaptimes!$1:$1048576,ROW()-1)-HLOOKUP(lapchart!K45,totallaptimes!$1:$1048576,ROW()-1),"")</f>
        <v>9.9525462962969657E-5</v>
      </c>
      <c r="M46" s="2">
        <f>IFERROR(HLOOKUP(lapchart!M45,totallaptimes!$1:$1048576,ROW()-1)-HLOOKUP(lapchart!L45,totallaptimes!$1:$1048576,ROW()-1),"")</f>
        <v>2.8472222222200583E-5</v>
      </c>
      <c r="N46" s="2">
        <f>IFERROR(HLOOKUP(lapchart!N45,totallaptimes!$1:$1048576,ROW()-1)-HLOOKUP(lapchart!M45,totallaptimes!$1:$1048576,ROW()-1),"")</f>
        <v>9.9421296296302308E-5</v>
      </c>
      <c r="O46" s="2">
        <f>IFERROR(HLOOKUP(lapchart!O45,totallaptimes!$1:$1048576,ROW()-1)-HLOOKUP(lapchart!N45,totallaptimes!$1:$1048576,ROW()-1),"")</f>
        <v>1.2305555555554293E-4</v>
      </c>
      <c r="P46" s="2">
        <f>IFERROR(HLOOKUP(lapchart!P45,totallaptimes!$1:$1048576,ROW()-1)-HLOOKUP(lapchart!O45,totallaptimes!$1:$1048576,ROW()-1),"")</f>
        <v>6.3657407407435862E-5</v>
      </c>
      <c r="Q46" s="2">
        <f>IFERROR(HLOOKUP(lapchart!Q45,totallaptimes!$1:$1048576,ROW()-1)-HLOOKUP(lapchart!P45,totallaptimes!$1:$1048576,ROW()-1),"")</f>
        <v>3.0769675925925583E-4</v>
      </c>
      <c r="R46" s="2">
        <f>IFERROR(HLOOKUP(lapchart!R45,totallaptimes!$1:$1048576,ROW()-1)-HLOOKUP(lapchart!Q45,totallaptimes!$1:$1048576,ROW()-1),"")</f>
        <v>2.7275462962961933E-4</v>
      </c>
      <c r="S46" s="2">
        <f>IFERROR(HLOOKUP(lapchart!S45,totallaptimes!$1:$1048576,ROW()-1)-HLOOKUP(lapchart!R45,totallaptimes!$1:$1048576,ROW()-1),"")</f>
        <v>3.6203703703718837E-5</v>
      </c>
      <c r="T46" s="2" t="str">
        <f>IFERROR(HLOOKUP(lapchart!T45,totallaptimes!$1:$1048576,ROW()-1)-HLOOKUP(lapchart!S45,totallaptimes!$1:$1048576,ROW()-1),"")</f>
        <v/>
      </c>
      <c r="U46" s="2" t="str">
        <f>IFERROR(HLOOKUP(lapchart!U45,totallaptimes!$1:$1048576,ROW()-1)-HLOOKUP(lapchart!T45,totallaptimes!$1:$1048576,ROW()-1),"")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IFERROR(HLOOKUP(lapchart!C46,totallaptimes!$1:$1048576,ROW()-1)-HLOOKUP(lapchart!B46,totallaptimes!$1:$1048576,ROW()-1),"")</f>
        <v>8.5277777777760522E-5</v>
      </c>
      <c r="D47" s="2">
        <f>IFERROR(HLOOKUP(lapchart!D46,totallaptimes!$1:$1048576,ROW()-1)-HLOOKUP(lapchart!C46,totallaptimes!$1:$1048576,ROW()-1),"")</f>
        <v>4.8460648148153374E-5</v>
      </c>
      <c r="E47" s="2">
        <f>IFERROR(HLOOKUP(lapchart!E46,totallaptimes!$1:$1048576,ROW()-1)-HLOOKUP(lapchart!D46,totallaptimes!$1:$1048576,ROW()-1),"")</f>
        <v>1.2547453703702638E-4</v>
      </c>
      <c r="F47" s="2">
        <f>IFERROR(HLOOKUP(lapchart!F46,totallaptimes!$1:$1048576,ROW()-1)-HLOOKUP(lapchart!E46,totallaptimes!$1:$1048576,ROW()-1),"")</f>
        <v>1.501620370370424E-4</v>
      </c>
      <c r="G47" s="2">
        <f>IFERROR(HLOOKUP(lapchart!G46,totallaptimes!$1:$1048576,ROW()-1)-HLOOKUP(lapchart!F46,totallaptimes!$1:$1048576,ROW()-1),"")</f>
        <v>2.6719907407408289E-4</v>
      </c>
      <c r="H47" s="2">
        <f>IFERROR(HLOOKUP(lapchart!H46,totallaptimes!$1:$1048576,ROW()-1)-HLOOKUP(lapchart!G46,totallaptimes!$1:$1048576,ROW()-1),"")</f>
        <v>2.2421296296295384E-4</v>
      </c>
      <c r="I47" s="2">
        <f>IFERROR(HLOOKUP(lapchart!I46,totallaptimes!$1:$1048576,ROW()-1)-HLOOKUP(lapchart!H46,totallaptimes!$1:$1048576,ROW()-1),"")</f>
        <v>1.686342592591844E-5</v>
      </c>
      <c r="J47" s="2">
        <f>IFERROR(HLOOKUP(lapchart!J46,totallaptimes!$1:$1048576,ROW()-1)-HLOOKUP(lapchart!I46,totallaptimes!$1:$1048576,ROW()-1),"")</f>
        <v>7.6388888888972994E-6</v>
      </c>
      <c r="K47" s="2">
        <f>IFERROR(HLOOKUP(lapchart!K46,totallaptimes!$1:$1048576,ROW()-1)-HLOOKUP(lapchart!J46,totallaptimes!$1:$1048576,ROW()-1),"")</f>
        <v>2.0914351851851476E-4</v>
      </c>
      <c r="L47" s="2">
        <f>IFERROR(HLOOKUP(lapchart!L46,totallaptimes!$1:$1048576,ROW()-1)-HLOOKUP(lapchart!K46,totallaptimes!$1:$1048576,ROW()-1),"")</f>
        <v>2.7634259259259886E-4</v>
      </c>
      <c r="M47" s="2">
        <f>IFERROR(HLOOKUP(lapchart!M46,totallaptimes!$1:$1048576,ROW()-1)-HLOOKUP(lapchart!L46,totallaptimes!$1:$1048576,ROW()-1),"")</f>
        <v>-1.7892361111113142E-4</v>
      </c>
      <c r="N47" s="2">
        <f>IFERROR(HLOOKUP(lapchart!N46,totallaptimes!$1:$1048576,ROW()-1)-HLOOKUP(lapchart!M46,totallaptimes!$1:$1048576,ROW()-1),"")</f>
        <v>1.0288194444445231E-4</v>
      </c>
      <c r="O47" s="2">
        <f>IFERROR(HLOOKUP(lapchart!O46,totallaptimes!$1:$1048576,ROW()-1)-HLOOKUP(lapchart!N46,totallaptimes!$1:$1048576,ROW()-1),"")</f>
        <v>1.2641203703702558E-4</v>
      </c>
      <c r="P47" s="2">
        <f>IFERROR(HLOOKUP(lapchart!P46,totallaptimes!$1:$1048576,ROW()-1)-HLOOKUP(lapchart!O46,totallaptimes!$1:$1048576,ROW()-1),"")</f>
        <v>6.4733796296324864E-5</v>
      </c>
      <c r="Q47" s="2">
        <f>IFERROR(HLOOKUP(lapchart!Q46,totallaptimes!$1:$1048576,ROW()-1)-HLOOKUP(lapchart!P46,totallaptimes!$1:$1048576,ROW()-1),"")</f>
        <v>3.4726851851851065E-4</v>
      </c>
      <c r="R47" s="2">
        <f>IFERROR(HLOOKUP(lapchart!R46,totallaptimes!$1:$1048576,ROW()-1)-HLOOKUP(lapchart!Q46,totallaptimes!$1:$1048576,ROW()-1),"")</f>
        <v>2.3649305555554362E-4</v>
      </c>
      <c r="S47" s="2">
        <f>IFERROR(HLOOKUP(lapchart!S46,totallaptimes!$1:$1048576,ROW()-1)-HLOOKUP(lapchart!R46,totallaptimes!$1:$1048576,ROW()-1),"")</f>
        <v>5.9942129629647622E-5</v>
      </c>
      <c r="T47" s="2" t="str">
        <f>IFERROR(HLOOKUP(lapchart!T46,totallaptimes!$1:$1048576,ROW()-1)-HLOOKUP(lapchart!S46,totallaptimes!$1:$1048576,ROW()-1),"")</f>
        <v/>
      </c>
      <c r="U47" s="2" t="str">
        <f>IFERROR(HLOOKUP(lapchart!U46,totallaptimes!$1:$1048576,ROW()-1)-HLOOKUP(lapchart!T46,totallaptimes!$1:$1048576,ROW()-1),"")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IFERROR(HLOOKUP(lapchart!C47,totallaptimes!$1:$1048576,ROW()-1)-HLOOKUP(lapchart!B47,totallaptimes!$1:$1048576,ROW()-1),"")</f>
        <v>7.7893518518501459E-5</v>
      </c>
      <c r="D48" s="2">
        <f>IFERROR(HLOOKUP(lapchart!D47,totallaptimes!$1:$1048576,ROW()-1)-HLOOKUP(lapchart!C47,totallaptimes!$1:$1048576,ROW()-1),"")</f>
        <v>5.0636574074079677E-5</v>
      </c>
      <c r="E48" s="2">
        <f>IFERROR(HLOOKUP(lapchart!E47,totallaptimes!$1:$1048576,ROW()-1)-HLOOKUP(lapchart!D47,totallaptimes!$1:$1048576,ROW()-1),"")</f>
        <v>1.2797453703702194E-4</v>
      </c>
      <c r="F48" s="2">
        <f>IFERROR(HLOOKUP(lapchart!F47,totallaptimes!$1:$1048576,ROW()-1)-HLOOKUP(lapchart!E47,totallaptimes!$1:$1048576,ROW()-1),"")</f>
        <v>1.4371527777778947E-4</v>
      </c>
      <c r="G48" s="2">
        <f>IFERROR(HLOOKUP(lapchart!G47,totallaptimes!$1:$1048576,ROW()-1)-HLOOKUP(lapchart!F47,totallaptimes!$1:$1048576,ROW()-1),"")</f>
        <v>2.8219907407407707E-4</v>
      </c>
      <c r="H48" s="2">
        <f>IFERROR(HLOOKUP(lapchart!H47,totallaptimes!$1:$1048576,ROW()-1)-HLOOKUP(lapchart!G47,totallaptimes!$1:$1048576,ROW()-1),"")</f>
        <v>2.4819444444443978E-4</v>
      </c>
      <c r="I48" s="2">
        <f>IFERROR(HLOOKUP(lapchart!I47,totallaptimes!$1:$1048576,ROW()-1)-HLOOKUP(lapchart!H47,totallaptimes!$1:$1048576,ROW()-1),"")</f>
        <v>1.7719907407398594E-5</v>
      </c>
      <c r="J48" s="2">
        <f>IFERROR(HLOOKUP(lapchart!J47,totallaptimes!$1:$1048576,ROW()-1)-HLOOKUP(lapchart!I47,totallaptimes!$1:$1048576,ROW()-1),"")</f>
        <v>7.6157407407489996E-6</v>
      </c>
      <c r="K48" s="2">
        <f>IFERROR(HLOOKUP(lapchart!K47,totallaptimes!$1:$1048576,ROW()-1)-HLOOKUP(lapchart!J47,totallaptimes!$1:$1048576,ROW()-1),"")</f>
        <v>2.1767361111110772E-4</v>
      </c>
      <c r="L48" s="2">
        <f>IFERROR(HLOOKUP(lapchart!L47,totallaptimes!$1:$1048576,ROW()-1)-HLOOKUP(lapchart!K47,totallaptimes!$1:$1048576,ROW()-1),"")</f>
        <v>9.8796296296284336E-5</v>
      </c>
      <c r="M48" s="2">
        <f>IFERROR(HLOOKUP(lapchart!M47,totallaptimes!$1:$1048576,ROW()-1)-HLOOKUP(lapchart!L47,totallaptimes!$1:$1048576,ROW()-1),"")</f>
        <v>8.4201388888892337E-5</v>
      </c>
      <c r="N48" s="2">
        <f>IFERROR(HLOOKUP(lapchart!N47,totallaptimes!$1:$1048576,ROW()-1)-HLOOKUP(lapchart!M47,totallaptimes!$1:$1048576,ROW()-1),"")</f>
        <v>5.6597222222239119E-5</v>
      </c>
      <c r="O48" s="2">
        <f>IFERROR(HLOOKUP(lapchart!O47,totallaptimes!$1:$1048576,ROW()-1)-HLOOKUP(lapchart!N47,totallaptimes!$1:$1048576,ROW()-1),"")</f>
        <v>7.2476851851827062E-5</v>
      </c>
      <c r="P48" s="2">
        <f>IFERROR(HLOOKUP(lapchart!P47,totallaptimes!$1:$1048576,ROW()-1)-HLOOKUP(lapchart!O47,totallaptimes!$1:$1048576,ROW()-1),"")</f>
        <v>6.0462962962991307E-5</v>
      </c>
      <c r="Q48" s="2">
        <f>IFERROR(HLOOKUP(lapchart!Q47,totallaptimes!$1:$1048576,ROW()-1)-HLOOKUP(lapchart!P47,totallaptimes!$1:$1048576,ROW()-1),"")</f>
        <v>3.9689814814813928E-4</v>
      </c>
      <c r="R48" s="2">
        <f>IFERROR(HLOOKUP(lapchart!R47,totallaptimes!$1:$1048576,ROW()-1)-HLOOKUP(lapchart!Q47,totallaptimes!$1:$1048576,ROW()-1),"")</f>
        <v>2.0723379629628003E-4</v>
      </c>
      <c r="S48" s="2">
        <f>IFERROR(HLOOKUP(lapchart!S47,totallaptimes!$1:$1048576,ROW()-1)-HLOOKUP(lapchart!R47,totallaptimes!$1:$1048576,ROW()-1),"")</f>
        <v>6.3657407407428923E-5</v>
      </c>
      <c r="T48" s="2" t="str">
        <f>IFERROR(HLOOKUP(lapchart!T47,totallaptimes!$1:$1048576,ROW()-1)-HLOOKUP(lapchart!S47,totallaptimes!$1:$1048576,ROW()-1),"")</f>
        <v/>
      </c>
      <c r="U48" s="2" t="str">
        <f>IFERROR(HLOOKUP(lapchart!U47,totallaptimes!$1:$1048576,ROW()-1)-HLOOKUP(lapchart!T47,totallaptimes!$1:$1048576,ROW()-1),"")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IFERROR(HLOOKUP(lapchart!C48,totallaptimes!$1:$1048576,ROW()-1)-HLOOKUP(lapchart!B48,totallaptimes!$1:$1048576,ROW()-1),"")</f>
        <v>8.3055555555537619E-5</v>
      </c>
      <c r="D49" s="2">
        <f>IFERROR(HLOOKUP(lapchart!D48,totallaptimes!$1:$1048576,ROW()-1)-HLOOKUP(lapchart!C48,totallaptimes!$1:$1048576,ROW()-1),"")</f>
        <v>5.5474537037046578E-5</v>
      </c>
      <c r="E49" s="2">
        <f>IFERROR(HLOOKUP(lapchart!E48,totallaptimes!$1:$1048576,ROW()-1)-HLOOKUP(lapchart!D48,totallaptimes!$1:$1048576,ROW()-1),"")</f>
        <v>1.2662037037035334E-4</v>
      </c>
      <c r="F49" s="2">
        <f>IFERROR(HLOOKUP(lapchart!F48,totallaptimes!$1:$1048576,ROW()-1)-HLOOKUP(lapchart!E48,totallaptimes!$1:$1048576,ROW()-1),"")</f>
        <v>1.3789351851852677E-4</v>
      </c>
      <c r="G49" s="2">
        <f>IFERROR(HLOOKUP(lapchart!G48,totallaptimes!$1:$1048576,ROW()-1)-HLOOKUP(lapchart!F48,totallaptimes!$1:$1048576,ROW()-1),"")</f>
        <v>2.9858796296296924E-4</v>
      </c>
      <c r="H49" s="2">
        <f>IFERROR(HLOOKUP(lapchart!H48,totallaptimes!$1:$1048576,ROW()-1)-HLOOKUP(lapchart!G48,totallaptimes!$1:$1048576,ROW()-1),"")</f>
        <v>2.63124999999996E-4</v>
      </c>
      <c r="I49" s="2">
        <f>IFERROR(HLOOKUP(lapchart!I48,totallaptimes!$1:$1048576,ROW()-1)-HLOOKUP(lapchart!H48,totallaptimes!$1:$1048576,ROW()-1),"")</f>
        <v>1.9467592592581351E-5</v>
      </c>
      <c r="J49" s="2">
        <f>IFERROR(HLOOKUP(lapchart!J48,totallaptimes!$1:$1048576,ROW()-1)-HLOOKUP(lapchart!I48,totallaptimes!$1:$1048576,ROW()-1),"")</f>
        <v>1.6990740740747967E-5</v>
      </c>
      <c r="K49" s="2">
        <f>IFERROR(HLOOKUP(lapchart!K48,totallaptimes!$1:$1048576,ROW()-1)-HLOOKUP(lapchart!J48,totallaptimes!$1:$1048576,ROW()-1),"")</f>
        <v>2.2982638888888879E-4</v>
      </c>
      <c r="L49" s="2">
        <f>IFERROR(HLOOKUP(lapchart!L48,totallaptimes!$1:$1048576,ROW()-1)-HLOOKUP(lapchart!K48,totallaptimes!$1:$1048576,ROW()-1),"")</f>
        <v>6.5520833333318484E-5</v>
      </c>
      <c r="M49" s="2">
        <f>IFERROR(HLOOKUP(lapchart!M48,totallaptimes!$1:$1048576,ROW()-1)-HLOOKUP(lapchart!L48,totallaptimes!$1:$1048576,ROW()-1),"")</f>
        <v>1.0236111111111557E-4</v>
      </c>
      <c r="N49" s="2">
        <f>IFERROR(HLOOKUP(lapchart!N48,totallaptimes!$1:$1048576,ROW()-1)-HLOOKUP(lapchart!M48,totallaptimes!$1:$1048576,ROW()-1),"")</f>
        <v>3.5821759259278829E-5</v>
      </c>
      <c r="O49" s="2">
        <f>IFERROR(HLOOKUP(lapchart!O48,totallaptimes!$1:$1048576,ROW()-1)-HLOOKUP(lapchart!N48,totallaptimes!$1:$1048576,ROW()-1),"")</f>
        <v>8.9571759259235439E-5</v>
      </c>
      <c r="P49" s="2">
        <f>IFERROR(HLOOKUP(lapchart!P48,totallaptimes!$1:$1048576,ROW()-1)-HLOOKUP(lapchart!O48,totallaptimes!$1:$1048576,ROW()-1),"")</f>
        <v>4.724537037039539E-5</v>
      </c>
      <c r="Q49" s="2">
        <f>IFERROR(HLOOKUP(lapchart!Q48,totallaptimes!$1:$1048576,ROW()-1)-HLOOKUP(lapchart!P48,totallaptimes!$1:$1048576,ROW()-1),"")</f>
        <v>4.4508101851851306E-4</v>
      </c>
      <c r="R49" s="2">
        <f>IFERROR(HLOOKUP(lapchart!R48,totallaptimes!$1:$1048576,ROW()-1)-HLOOKUP(lapchart!Q48,totallaptimes!$1:$1048576,ROW()-1),"")</f>
        <v>1.6743055555553527E-4</v>
      </c>
      <c r="S49" s="2">
        <f>IFERROR(HLOOKUP(lapchart!S48,totallaptimes!$1:$1048576,ROW()-1)-HLOOKUP(lapchart!R48,totallaptimes!$1:$1048576,ROW()-1),"")</f>
        <v>9.6238425925945781E-5</v>
      </c>
      <c r="T49" s="2" t="str">
        <f>IFERROR(HLOOKUP(lapchart!T48,totallaptimes!$1:$1048576,ROW()-1)-HLOOKUP(lapchart!S48,totallaptimes!$1:$1048576,ROW()-1),"")</f>
        <v/>
      </c>
      <c r="U49" s="2" t="str">
        <f>IFERROR(HLOOKUP(lapchart!U48,totallaptimes!$1:$1048576,ROW()-1)-HLOOKUP(lapchart!T48,totallaptimes!$1:$1048576,ROW()-1),"")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IFERROR(HLOOKUP(lapchart!C49,totallaptimes!$1:$1048576,ROW()-1)-HLOOKUP(lapchart!B49,totallaptimes!$1:$1048576,ROW()-1),"")</f>
        <v>8.4374999999983769E-5</v>
      </c>
      <c r="D50" s="2">
        <f>IFERROR(HLOOKUP(lapchart!D49,totallaptimes!$1:$1048576,ROW()-1)-HLOOKUP(lapchart!C49,totallaptimes!$1:$1048576,ROW()-1),"")</f>
        <v>5.2835648148154279E-5</v>
      </c>
      <c r="E50" s="2">
        <f>IFERROR(HLOOKUP(lapchart!E49,totallaptimes!$1:$1048576,ROW()-1)-HLOOKUP(lapchart!D49,totallaptimes!$1:$1048576,ROW()-1),"")</f>
        <v>1.3170138888887739E-4</v>
      </c>
      <c r="F50" s="2">
        <f>IFERROR(HLOOKUP(lapchart!F49,totallaptimes!$1:$1048576,ROW()-1)-HLOOKUP(lapchart!E49,totallaptimes!$1:$1048576,ROW()-1),"")</f>
        <v>1.2657407407407756E-4</v>
      </c>
      <c r="G50" s="2">
        <f>IFERROR(HLOOKUP(lapchart!G49,totallaptimes!$1:$1048576,ROW()-1)-HLOOKUP(lapchart!F49,totallaptimes!$1:$1048576,ROW()-1),"")</f>
        <v>3.1812500000000937E-4</v>
      </c>
      <c r="H50" s="2">
        <f>IFERROR(HLOOKUP(lapchart!H49,totallaptimes!$1:$1048576,ROW()-1)-HLOOKUP(lapchart!G49,totallaptimes!$1:$1048576,ROW()-1),"")</f>
        <v>2.7946759259258463E-4</v>
      </c>
      <c r="I50" s="2">
        <f>IFERROR(HLOOKUP(lapchart!I49,totallaptimes!$1:$1048576,ROW()-1)-HLOOKUP(lapchart!H49,totallaptimes!$1:$1048576,ROW()-1),"")</f>
        <v>2.082175925924995E-5</v>
      </c>
      <c r="J50" s="2">
        <f>IFERROR(HLOOKUP(lapchart!J49,totallaptimes!$1:$1048576,ROW()-1)-HLOOKUP(lapchart!I49,totallaptimes!$1:$1048576,ROW()-1),"")</f>
        <v>2.5115740740745685E-5</v>
      </c>
      <c r="K50" s="2">
        <f>IFERROR(HLOOKUP(lapchart!K49,totallaptimes!$1:$1048576,ROW()-1)-HLOOKUP(lapchart!J49,totallaptimes!$1:$1048576,ROW()-1),"")</f>
        <v>2.3528935185185285E-4</v>
      </c>
      <c r="L50" s="2">
        <f>IFERROR(HLOOKUP(lapchart!L49,totallaptimes!$1:$1048576,ROW()-1)-HLOOKUP(lapchart!K49,totallaptimes!$1:$1048576,ROW()-1),"")</f>
        <v>4.1365740740727241E-5</v>
      </c>
      <c r="M50" s="2">
        <f>IFERROR(HLOOKUP(lapchart!M49,totallaptimes!$1:$1048576,ROW()-1)-HLOOKUP(lapchart!L49,totallaptimes!$1:$1048576,ROW()-1),"")</f>
        <v>1.0697916666667362E-4</v>
      </c>
      <c r="N50" s="2">
        <f>IFERROR(HLOOKUP(lapchart!N49,totallaptimes!$1:$1048576,ROW()-1)-HLOOKUP(lapchart!M49,totallaptimes!$1:$1048576,ROW()-1),"")</f>
        <v>2.9432870370389719E-5</v>
      </c>
      <c r="O50" s="2">
        <f>IFERROR(HLOOKUP(lapchart!O49,totallaptimes!$1:$1048576,ROW()-1)-HLOOKUP(lapchart!N49,totallaptimes!$1:$1048576,ROW()-1),"")</f>
        <v>9.7962962962938605E-5</v>
      </c>
      <c r="P50" s="2">
        <f>IFERROR(HLOOKUP(lapchart!P49,totallaptimes!$1:$1048576,ROW()-1)-HLOOKUP(lapchart!O49,totallaptimes!$1:$1048576,ROW()-1),"")</f>
        <v>3.5497685185209571E-5</v>
      </c>
      <c r="Q50" s="2">
        <f>IFERROR(HLOOKUP(lapchart!Q49,totallaptimes!$1:$1048576,ROW()-1)-HLOOKUP(lapchart!P49,totallaptimes!$1:$1048576,ROW()-1),"")</f>
        <v>5.0106481481480836E-4</v>
      </c>
      <c r="R50" s="2">
        <f>IFERROR(HLOOKUP(lapchart!R49,totallaptimes!$1:$1048576,ROW()-1)-HLOOKUP(lapchart!Q49,totallaptimes!$1:$1048576,ROW()-1),"")</f>
        <v>1.2450231481479779E-4</v>
      </c>
      <c r="S50" s="2">
        <f>IFERROR(HLOOKUP(lapchart!S49,totallaptimes!$1:$1048576,ROW()-1)-HLOOKUP(lapchart!R49,totallaptimes!$1:$1048576,ROW()-1),"")</f>
        <v>1.3224537037039019E-4</v>
      </c>
      <c r="T50" s="2" t="str">
        <f>IFERROR(HLOOKUP(lapchart!T49,totallaptimes!$1:$1048576,ROW()-1)-HLOOKUP(lapchart!S49,totallaptimes!$1:$1048576,ROW()-1),"")</f>
        <v/>
      </c>
      <c r="U50" s="2" t="str">
        <f>IFERROR(HLOOKUP(lapchart!U49,totallaptimes!$1:$1048576,ROW()-1)-HLOOKUP(lapchart!T49,totallaptimes!$1:$1048576,ROW()-1),"")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IFERROR(HLOOKUP(lapchart!C50,totallaptimes!$1:$1048576,ROW()-1)-HLOOKUP(lapchart!B50,totallaptimes!$1:$1048576,ROW()-1),"")</f>
        <v>8.173611111109147E-5</v>
      </c>
      <c r="D51" s="2">
        <f>IFERROR(HLOOKUP(lapchart!D50,totallaptimes!$1:$1048576,ROW()-1)-HLOOKUP(lapchart!C50,totallaptimes!$1:$1048576,ROW()-1),"")</f>
        <v>6.1354166666673093E-5</v>
      </c>
      <c r="E51" s="2">
        <f>IFERROR(HLOOKUP(lapchart!E50,totallaptimes!$1:$1048576,ROW()-1)-HLOOKUP(lapchart!D50,totallaptimes!$1:$1048576,ROW()-1),"")</f>
        <v>1.2761574074073023E-4</v>
      </c>
      <c r="F51" s="2">
        <f>IFERROR(HLOOKUP(lapchart!F50,totallaptimes!$1:$1048576,ROW()-1)-HLOOKUP(lapchart!E50,totallaptimes!$1:$1048576,ROW()-1),"")</f>
        <v>1.2020833333333675E-4</v>
      </c>
      <c r="G51" s="2">
        <f>IFERROR(HLOOKUP(lapchart!G50,totallaptimes!$1:$1048576,ROW()-1)-HLOOKUP(lapchart!F50,totallaptimes!$1:$1048576,ROW()-1),"")</f>
        <v>3.3168981481482285E-4</v>
      </c>
      <c r="H51" s="2">
        <f>IFERROR(HLOOKUP(lapchart!H50,totallaptimes!$1:$1048576,ROW()-1)-HLOOKUP(lapchart!G50,totallaptimes!$1:$1048576,ROW()-1),"")</f>
        <v>3.0106481481480957E-4</v>
      </c>
      <c r="I51" s="2">
        <f>IFERROR(HLOOKUP(lapchart!I50,totallaptimes!$1:$1048576,ROW()-1)-HLOOKUP(lapchart!H50,totallaptimes!$1:$1048576,ROW()-1),"")</f>
        <v>2.3159722222214352E-5</v>
      </c>
      <c r="J51" s="2">
        <f>IFERROR(HLOOKUP(lapchart!J50,totallaptimes!$1:$1048576,ROW()-1)-HLOOKUP(lapchart!I50,totallaptimes!$1:$1048576,ROW()-1),"")</f>
        <v>2.6817129629631842E-5</v>
      </c>
      <c r="K51" s="2">
        <f>IFERROR(HLOOKUP(lapchart!K50,totallaptimes!$1:$1048576,ROW()-1)-HLOOKUP(lapchart!J50,totallaptimes!$1:$1048576,ROW()-1),"")</f>
        <v>2.2934027777778143E-4</v>
      </c>
      <c r="L51" s="2">
        <f>IFERROR(HLOOKUP(lapchart!L50,totallaptimes!$1:$1048576,ROW()-1)-HLOOKUP(lapchart!K50,totallaptimes!$1:$1048576,ROW()-1),"")</f>
        <v>3.0439814814799127E-5</v>
      </c>
      <c r="M51" s="2">
        <f>IFERROR(HLOOKUP(lapchart!M50,totallaptimes!$1:$1048576,ROW()-1)-HLOOKUP(lapchart!L50,totallaptimes!$1:$1048576,ROW()-1),"")</f>
        <v>1.1620370370370864E-4</v>
      </c>
      <c r="N51" s="2">
        <f>IFERROR(HLOOKUP(lapchart!N50,totallaptimes!$1:$1048576,ROW()-1)-HLOOKUP(lapchart!M50,totallaptimes!$1:$1048576,ROW()-1),"")</f>
        <v>2.1990740740759906E-5</v>
      </c>
      <c r="O51" s="2">
        <f>IFERROR(HLOOKUP(lapchart!O50,totallaptimes!$1:$1048576,ROW()-1)-HLOOKUP(lapchart!N50,totallaptimes!$1:$1048576,ROW()-1),"")</f>
        <v>1.0317129629627136E-4</v>
      </c>
      <c r="P51" s="2">
        <f>IFERROR(HLOOKUP(lapchart!P50,totallaptimes!$1:$1048576,ROW()-1)-HLOOKUP(lapchart!O50,totallaptimes!$1:$1048576,ROW()-1),"")</f>
        <v>2.9108796296327399E-5</v>
      </c>
      <c r="Q51" s="2">
        <f>IFERROR(HLOOKUP(lapchart!Q50,totallaptimes!$1:$1048576,ROW()-1)-HLOOKUP(lapchart!P50,totallaptimes!$1:$1048576,ROW()-1),"")</f>
        <v>6.0540509259258274E-4</v>
      </c>
      <c r="R51" s="2">
        <f>IFERROR(HLOOKUP(lapchart!R50,totallaptimes!$1:$1048576,ROW()-1)-HLOOKUP(lapchart!Q50,totallaptimes!$1:$1048576,ROW()-1),"")</f>
        <v>5.2349537037019167E-5</v>
      </c>
      <c r="S51" s="2">
        <f>IFERROR(HLOOKUP(lapchart!S50,totallaptimes!$1:$1048576,ROW()-1)-HLOOKUP(lapchart!R50,totallaptimes!$1:$1048576,ROW()-1),"")</f>
        <v>1.4611111111113156E-4</v>
      </c>
      <c r="T51" s="2" t="str">
        <f>IFERROR(HLOOKUP(lapchart!T50,totallaptimes!$1:$1048576,ROW()-1)-HLOOKUP(lapchart!S50,totallaptimes!$1:$1048576,ROW()-1),"")</f>
        <v/>
      </c>
      <c r="U51" s="2" t="str">
        <f>IFERROR(HLOOKUP(lapchart!U50,totallaptimes!$1:$1048576,ROW()-1)-HLOOKUP(lapchart!T50,totallaptimes!$1:$1048576,ROW()-1),"")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IFERROR(HLOOKUP(lapchart!C51,totallaptimes!$1:$1048576,ROW()-1)-HLOOKUP(lapchart!B51,totallaptimes!$1:$1048576,ROW()-1),"")</f>
        <v>8.2523148148126724E-5</v>
      </c>
      <c r="D52" s="2">
        <f>IFERROR(HLOOKUP(lapchart!D51,totallaptimes!$1:$1048576,ROW()-1)-HLOOKUP(lapchart!C51,totallaptimes!$1:$1048576,ROW()-1),"")</f>
        <v>6.0659722222231038E-5</v>
      </c>
      <c r="E52" s="2">
        <f>IFERROR(HLOOKUP(lapchart!E51,totallaptimes!$1:$1048576,ROW()-1)-HLOOKUP(lapchart!D51,totallaptimes!$1:$1048576,ROW()-1),"")</f>
        <v>1.2947916666665449E-4</v>
      </c>
      <c r="F52" s="2">
        <f>IFERROR(HLOOKUP(lapchart!F51,totallaptimes!$1:$1048576,ROW()-1)-HLOOKUP(lapchart!E51,totallaptimes!$1:$1048576,ROW()-1),"")</f>
        <v>1.1476851851852099E-4</v>
      </c>
      <c r="G52" s="2">
        <f>IFERROR(HLOOKUP(lapchart!G51,totallaptimes!$1:$1048576,ROW()-1)-HLOOKUP(lapchart!F51,totallaptimes!$1:$1048576,ROW()-1),"")</f>
        <v>3.4508101851853101E-4</v>
      </c>
      <c r="H52" s="2">
        <f>IFERROR(HLOOKUP(lapchart!H51,totallaptimes!$1:$1048576,ROW()-1)-HLOOKUP(lapchart!G51,totallaptimes!$1:$1048576,ROW()-1),"")</f>
        <v>3.2783564814813787E-4</v>
      </c>
      <c r="I52" s="2">
        <f>IFERROR(HLOOKUP(lapchart!I51,totallaptimes!$1:$1048576,ROW()-1)-HLOOKUP(lapchart!H51,totallaptimes!$1:$1048576,ROW()-1),"")</f>
        <v>2.1712962962959492E-5</v>
      </c>
      <c r="J52" s="2">
        <f>IFERROR(HLOOKUP(lapchart!J51,totallaptimes!$1:$1048576,ROW()-1)-HLOOKUP(lapchart!I51,totallaptimes!$1:$1048576,ROW()-1),"")</f>
        <v>2.83564814814799E-5</v>
      </c>
      <c r="K52" s="2">
        <f>IFERROR(HLOOKUP(lapchart!K51,totallaptimes!$1:$1048576,ROW()-1)-HLOOKUP(lapchart!J51,totallaptimes!$1:$1048576,ROW()-1),"")</f>
        <v>2.2730324074074493E-4</v>
      </c>
      <c r="L52" s="2">
        <f>IFERROR(HLOOKUP(lapchart!L51,totallaptimes!$1:$1048576,ROW()-1)-HLOOKUP(lapchart!K51,totallaptimes!$1:$1048576,ROW()-1),"")</f>
        <v>1.9155092592579304E-5</v>
      </c>
      <c r="M52" s="2">
        <f>IFERROR(HLOOKUP(lapchart!M51,totallaptimes!$1:$1048576,ROW()-1)-HLOOKUP(lapchart!L51,totallaptimes!$1:$1048576,ROW()-1),"")</f>
        <v>1.188888888888906E-4</v>
      </c>
      <c r="N52" s="2">
        <f>IFERROR(HLOOKUP(lapchart!N51,totallaptimes!$1:$1048576,ROW()-1)-HLOOKUP(lapchart!M51,totallaptimes!$1:$1048576,ROW()-1),"")</f>
        <v>3.6898148148167831E-5</v>
      </c>
      <c r="O52" s="2">
        <f>IFERROR(HLOOKUP(lapchart!O51,totallaptimes!$1:$1048576,ROW()-1)-HLOOKUP(lapchart!N51,totallaptimes!$1:$1048576,ROW()-1),"")</f>
        <v>8.8356481481456639E-5</v>
      </c>
      <c r="P52" s="2">
        <f>IFERROR(HLOOKUP(lapchart!P51,totallaptimes!$1:$1048576,ROW()-1)-HLOOKUP(lapchart!O51,totallaptimes!$1:$1048576,ROW()-1),"")</f>
        <v>2.1365740740776629E-5</v>
      </c>
      <c r="Q52" s="2">
        <f>IFERROR(HLOOKUP(lapchart!Q51,totallaptimes!$1:$1048576,ROW()-1)-HLOOKUP(lapchart!P51,totallaptimes!$1:$1048576,ROW()-1),"")</f>
        <v>8.2094907407406076E-4</v>
      </c>
      <c r="R52" s="2">
        <f>IFERROR(HLOOKUP(lapchart!R51,totallaptimes!$1:$1048576,ROW()-1)-HLOOKUP(lapchart!Q51,totallaptimes!$1:$1048576,ROW()-1),"")</f>
        <v>-7.2164351851866648E-5</v>
      </c>
      <c r="S52" s="2">
        <f>IFERROR(HLOOKUP(lapchart!S51,totallaptimes!$1:$1048576,ROW()-1)-HLOOKUP(lapchart!R51,totallaptimes!$1:$1048576,ROW()-1),"")</f>
        <v>8.7928240740761665E-5</v>
      </c>
      <c r="T52" s="2" t="str">
        <f>IFERROR(HLOOKUP(lapchart!T51,totallaptimes!$1:$1048576,ROW()-1)-HLOOKUP(lapchart!S51,totallaptimes!$1:$1048576,ROW()-1),"")</f>
        <v/>
      </c>
      <c r="U52" s="2" t="str">
        <f>IFERROR(HLOOKUP(lapchart!U51,totallaptimes!$1:$1048576,ROW()-1)-HLOOKUP(lapchart!T51,totallaptimes!$1:$1048576,ROW()-1),"")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IFERROR(HLOOKUP(lapchart!C52,totallaptimes!$1:$1048576,ROW()-1)-HLOOKUP(lapchart!B52,totallaptimes!$1:$1048576,ROW()-1),"")</f>
        <v>7.3252314814795105E-5</v>
      </c>
      <c r="D53" s="2">
        <f>IFERROR(HLOOKUP(lapchart!D52,totallaptimes!$1:$1048576,ROW()-1)-HLOOKUP(lapchart!C52,totallaptimes!$1:$1048576,ROW()-1),"")</f>
        <v>6.6041666666676047E-5</v>
      </c>
      <c r="E53" s="2">
        <f>IFERROR(HLOOKUP(lapchart!E52,totallaptimes!$1:$1048576,ROW()-1)-HLOOKUP(lapchart!D52,totallaptimes!$1:$1048576,ROW()-1),"")</f>
        <v>1.2590277777776299E-4</v>
      </c>
      <c r="F53" s="2">
        <f>IFERROR(HLOOKUP(lapchart!F52,totallaptimes!$1:$1048576,ROW()-1)-HLOOKUP(lapchart!E52,totallaptimes!$1:$1048576,ROW()-1),"")</f>
        <v>1.0902777777777733E-4</v>
      </c>
      <c r="G53" s="2">
        <f>IFERROR(HLOOKUP(lapchart!G52,totallaptimes!$1:$1048576,ROW()-1)-HLOOKUP(lapchart!F52,totallaptimes!$1:$1048576,ROW()-1),"")</f>
        <v>3.6065972222223963E-4</v>
      </c>
      <c r="H53" s="2">
        <f>IFERROR(HLOOKUP(lapchart!H52,totallaptimes!$1:$1048576,ROW()-1)-HLOOKUP(lapchart!G52,totallaptimes!$1:$1048576,ROW()-1),"")</f>
        <v>3.5034722222220677E-4</v>
      </c>
      <c r="I53" s="2">
        <f>IFERROR(HLOOKUP(lapchart!I52,totallaptimes!$1:$1048576,ROW()-1)-HLOOKUP(lapchart!H52,totallaptimes!$1:$1048576,ROW()-1),"")</f>
        <v>1.9409722222224479E-5</v>
      </c>
      <c r="J53" s="2">
        <f>IFERROR(HLOOKUP(lapchart!J52,totallaptimes!$1:$1048576,ROW()-1)-HLOOKUP(lapchart!I52,totallaptimes!$1:$1048576,ROW()-1),"")</f>
        <v>4.906249999999529E-5</v>
      </c>
      <c r="K53" s="2">
        <f>IFERROR(HLOOKUP(lapchart!K52,totallaptimes!$1:$1048576,ROW()-1)-HLOOKUP(lapchart!J52,totallaptimes!$1:$1048576,ROW()-1),"")</f>
        <v>2.056134259259268E-4</v>
      </c>
      <c r="L53" s="2">
        <f>IFERROR(HLOOKUP(lapchart!L52,totallaptimes!$1:$1048576,ROW()-1)-HLOOKUP(lapchart!K52,totallaptimes!$1:$1048576,ROW()-1),"")</f>
        <v>1.3564814814806536E-5</v>
      </c>
      <c r="M53" s="2">
        <f>IFERROR(HLOOKUP(lapchart!M52,totallaptimes!$1:$1048576,ROW()-1)-HLOOKUP(lapchart!L52,totallaptimes!$1:$1048576,ROW()-1),"")</f>
        <v>1.2312500000000171E-4</v>
      </c>
      <c r="N53" s="2">
        <f>IFERROR(HLOOKUP(lapchart!N52,totallaptimes!$1:$1048576,ROW()-1)-HLOOKUP(lapchart!M52,totallaptimes!$1:$1048576,ROW()-1),"")</f>
        <v>2.2569444444460462E-5</v>
      </c>
      <c r="O53" s="2">
        <f>IFERROR(HLOOKUP(lapchart!O52,totallaptimes!$1:$1048576,ROW()-1)-HLOOKUP(lapchart!N52,totallaptimes!$1:$1048576,ROW()-1),"")</f>
        <v>9.987268518515946E-5</v>
      </c>
      <c r="P53" s="2">
        <f>IFERROR(HLOOKUP(lapchart!P52,totallaptimes!$1:$1048576,ROW()-1)-HLOOKUP(lapchart!O52,totallaptimes!$1:$1048576,ROW()-1),"")</f>
        <v>1.2962962962999314E-5</v>
      </c>
      <c r="Q53" s="2" t="str">
        <f>IFERROR(HLOOKUP(lapchart!Q52,totallaptimes!$1:$1048576,ROW()-1)-HLOOKUP(lapchart!P52,totallaptimes!$1:$1048576,ROW()-1),"")</f>
        <v/>
      </c>
      <c r="R53" s="2" t="str">
        <f>IFERROR(HLOOKUP(lapchart!R52,totallaptimes!$1:$1048576,ROW()-1)-HLOOKUP(lapchart!Q52,totallaptimes!$1:$1048576,ROW()-1),"")</f>
        <v/>
      </c>
      <c r="S53" s="2">
        <f>IFERROR(HLOOKUP(lapchart!S52,totallaptimes!$1:$1048576,ROW()-1)-HLOOKUP(lapchart!R52,totallaptimes!$1:$1048576,ROW()-1),"")</f>
        <v>5.9328703703710739E-5</v>
      </c>
      <c r="T53" s="2" t="str">
        <f>IFERROR(HLOOKUP(lapchart!T52,totallaptimes!$1:$1048576,ROW()-1)-HLOOKUP(lapchart!S52,totallaptimes!$1:$1048576,ROW()-1),"")</f>
        <v/>
      </c>
      <c r="U53" s="2" t="str">
        <f>IFERROR(HLOOKUP(lapchart!U52,totallaptimes!$1:$1048576,ROW()-1)-HLOOKUP(lapchart!T52,totallaptimes!$1:$1048576,ROW()-1),"")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IFERROR(HLOOKUP(lapchart!C53,totallaptimes!$1:$1048576,ROW()-1)-HLOOKUP(lapchart!B53,totallaptimes!$1:$1048576,ROW()-1),"")</f>
        <v>7.0289351851833548E-5</v>
      </c>
      <c r="D54" s="2">
        <f>IFERROR(HLOOKUP(lapchart!D53,totallaptimes!$1:$1048576,ROW()-1)-HLOOKUP(lapchart!C53,totallaptimes!$1:$1048576,ROW()-1),"")</f>
        <v>6.4143518518529341E-5</v>
      </c>
      <c r="E54" s="2">
        <f>IFERROR(HLOOKUP(lapchart!E53,totallaptimes!$1:$1048576,ROW()-1)-HLOOKUP(lapchart!D53,totallaptimes!$1:$1048576,ROW()-1),"")</f>
        <v>1.321064814814657E-4</v>
      </c>
      <c r="F54" s="2">
        <f>IFERROR(HLOOKUP(lapchart!F53,totallaptimes!$1:$1048576,ROW()-1)-HLOOKUP(lapchart!E53,totallaptimes!$1:$1048576,ROW()-1),"")</f>
        <v>9.6423611111111363E-5</v>
      </c>
      <c r="G54" s="2">
        <f>IFERROR(HLOOKUP(lapchart!G53,totallaptimes!$1:$1048576,ROW()-1)-HLOOKUP(lapchart!F53,totallaptimes!$1:$1048576,ROW()-1),"")</f>
        <v>3.8004629629631581E-4</v>
      </c>
      <c r="H54" s="2">
        <f>IFERROR(HLOOKUP(lapchart!H53,totallaptimes!$1:$1048576,ROW()-1)-HLOOKUP(lapchart!G53,totallaptimes!$1:$1048576,ROW()-1),"")</f>
        <v>3.9004629629627724E-4</v>
      </c>
      <c r="I54" s="2">
        <f>IFERROR(HLOOKUP(lapchart!I53,totallaptimes!$1:$1048576,ROW()-1)-HLOOKUP(lapchart!H53,totallaptimes!$1:$1048576,ROW()-1),"")</f>
        <v>2.0300925925927082E-5</v>
      </c>
      <c r="J54" s="2">
        <f>IFERROR(HLOOKUP(lapchart!J53,totallaptimes!$1:$1048576,ROW()-1)-HLOOKUP(lapchart!I53,totallaptimes!$1:$1048576,ROW()-1),"")</f>
        <v>4.9583333333332036E-5</v>
      </c>
      <c r="K54" s="2">
        <f>IFERROR(HLOOKUP(lapchart!K53,totallaptimes!$1:$1048576,ROW()-1)-HLOOKUP(lapchart!J53,totallaptimes!$1:$1048576,ROW()-1),"")</f>
        <v>1.9826388888889018E-4</v>
      </c>
      <c r="L54" s="2">
        <f>IFERROR(HLOOKUP(lapchart!L53,totallaptimes!$1:$1048576,ROW()-1)-HLOOKUP(lapchart!K53,totallaptimes!$1:$1048576,ROW()-1),"")</f>
        <v>1.5451388888879092E-5</v>
      </c>
      <c r="M54" s="2">
        <f>IFERROR(HLOOKUP(lapchart!M53,totallaptimes!$1:$1048576,ROW()-1)-HLOOKUP(lapchart!L53,totallaptimes!$1:$1048576,ROW()-1),"")</f>
        <v>1.0163194444444412E-4</v>
      </c>
      <c r="N54" s="2">
        <f>IFERROR(HLOOKUP(lapchart!N53,totallaptimes!$1:$1048576,ROW()-1)-HLOOKUP(lapchart!M53,totallaptimes!$1:$1048576,ROW()-1),"")</f>
        <v>1.388888888890355E-5</v>
      </c>
      <c r="O54" s="2">
        <f>IFERROR(HLOOKUP(lapchart!O53,totallaptimes!$1:$1048576,ROW()-1)-HLOOKUP(lapchart!N53,totallaptimes!$1:$1048576,ROW()-1),"")</f>
        <v>1.1111111111108962E-4</v>
      </c>
      <c r="P54" s="2">
        <f>IFERROR(HLOOKUP(lapchart!P53,totallaptimes!$1:$1048576,ROW()-1)-HLOOKUP(lapchart!O53,totallaptimes!$1:$1048576,ROW()-1),"")</f>
        <v>6.1805555555891067E-6</v>
      </c>
      <c r="Q54" s="2">
        <f>IFERROR(HLOOKUP(lapchart!Q53,totallaptimes!$1:$1048576,ROW()-1)-HLOOKUP(lapchart!P53,totallaptimes!$1:$1048576,ROW()-1),"")</f>
        <v>8.1067129629628504E-4</v>
      </c>
      <c r="R54" s="2">
        <f>IFERROR(HLOOKUP(lapchart!R53,totallaptimes!$1:$1048576,ROW()-1)-HLOOKUP(lapchart!Q53,totallaptimes!$1:$1048576,ROW()-1),"")</f>
        <v>1.1671296296297123E-4</v>
      </c>
      <c r="S54" s="2" t="str">
        <f>IFERROR(HLOOKUP(lapchart!S53,totallaptimes!$1:$1048576,ROW()-1)-HLOOKUP(lapchart!R53,totallaptimes!$1:$1048576,ROW()-1),"")</f>
        <v/>
      </c>
      <c r="T54" s="2" t="str">
        <f>IFERROR(HLOOKUP(lapchart!T53,totallaptimes!$1:$1048576,ROW()-1)-HLOOKUP(lapchart!S53,totallaptimes!$1:$1048576,ROW()-1),"")</f>
        <v/>
      </c>
      <c r="U54" s="2" t="str">
        <f>IFERROR(HLOOKUP(lapchart!U53,totallaptimes!$1:$1048576,ROW()-1)-HLOOKUP(lapchart!T53,totallaptimes!$1:$1048576,ROW()-1),"")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IFERROR(HLOOKUP(lapchart!C54,totallaptimes!$1:$1048576,ROW()-1)-HLOOKUP(lapchart!B54,totallaptimes!$1:$1048576,ROW()-1),"")</f>
        <v>7.1597222222198609E-5</v>
      </c>
      <c r="D55" s="2">
        <f>IFERROR(HLOOKUP(lapchart!D54,totallaptimes!$1:$1048576,ROW()-1)-HLOOKUP(lapchart!C54,totallaptimes!$1:$1048576,ROW()-1),"")</f>
        <v>5.9236111111124479E-5</v>
      </c>
      <c r="E55" s="2">
        <f>IFERROR(HLOOKUP(lapchart!E54,totallaptimes!$1:$1048576,ROW()-1)-HLOOKUP(lapchart!D54,totallaptimes!$1:$1048576,ROW()-1),"")</f>
        <v>1.4533564814813577E-4</v>
      </c>
      <c r="F55" s="2">
        <f>IFERROR(HLOOKUP(lapchart!F54,totallaptimes!$1:$1048576,ROW()-1)-HLOOKUP(lapchart!E54,totallaptimes!$1:$1048576,ROW()-1),"")</f>
        <v>7.9432870370370334E-5</v>
      </c>
      <c r="G55" s="2">
        <f>IFERROR(HLOOKUP(lapchart!G54,totallaptimes!$1:$1048576,ROW()-1)-HLOOKUP(lapchart!F54,totallaptimes!$1:$1048576,ROW()-1),"")</f>
        <v>4.4836805555557163E-4</v>
      </c>
      <c r="H55" s="2">
        <f>IFERROR(HLOOKUP(lapchart!H54,totallaptimes!$1:$1048576,ROW()-1)-HLOOKUP(lapchart!G54,totallaptimes!$1:$1048576,ROW()-1),"")</f>
        <v>3.6184027777776129E-4</v>
      </c>
      <c r="I55" s="2">
        <f>IFERROR(HLOOKUP(lapchart!I54,totallaptimes!$1:$1048576,ROW()-1)-HLOOKUP(lapchart!H54,totallaptimes!$1:$1048576,ROW()-1),"")</f>
        <v>2.0555555555551441E-5</v>
      </c>
      <c r="J55" s="2">
        <f>IFERROR(HLOOKUP(lapchart!J54,totallaptimes!$1:$1048576,ROW()-1)-HLOOKUP(lapchart!I54,totallaptimes!$1:$1048576,ROW()-1),"")</f>
        <v>7.5717592592595973E-5</v>
      </c>
      <c r="K55" s="2">
        <f>IFERROR(HLOOKUP(lapchart!K54,totallaptimes!$1:$1048576,ROW()-1)-HLOOKUP(lapchart!J54,totallaptimes!$1:$1048576,ROW()-1),"")</f>
        <v>1.7378472222222274E-4</v>
      </c>
      <c r="L55" s="2">
        <f>IFERROR(HLOOKUP(lapchart!L54,totallaptimes!$1:$1048576,ROW()-1)-HLOOKUP(lapchart!K54,totallaptimes!$1:$1048576,ROW()-1),"")</f>
        <v>9.6643518518388372E-6</v>
      </c>
      <c r="M55" s="2">
        <f>IFERROR(HLOOKUP(lapchart!M54,totallaptimes!$1:$1048576,ROW()-1)-HLOOKUP(lapchart!L54,totallaptimes!$1:$1048576,ROW()-1),"")</f>
        <v>9.3576388888891304E-5</v>
      </c>
      <c r="N55" s="2">
        <f>IFERROR(HLOOKUP(lapchart!N54,totallaptimes!$1:$1048576,ROW()-1)-HLOOKUP(lapchart!M54,totallaptimes!$1:$1048576,ROW()-1),"")</f>
        <v>1.01388888888998E-5</v>
      </c>
      <c r="O55" s="2">
        <f>IFERROR(HLOOKUP(lapchart!O54,totallaptimes!$1:$1048576,ROW()-1)-HLOOKUP(lapchart!N54,totallaptimes!$1:$1048576,ROW()-1),"")</f>
        <v>1.3197916666665005E-4</v>
      </c>
      <c r="P55" s="2">
        <f>IFERROR(HLOOKUP(lapchart!P54,totallaptimes!$1:$1048576,ROW()-1)-HLOOKUP(lapchart!O54,totallaptimes!$1:$1048576,ROW()-1),"")</f>
        <v>-6.504629629595915E-6</v>
      </c>
      <c r="Q55" s="2">
        <f>IFERROR(HLOOKUP(lapchart!Q54,totallaptimes!$1:$1048576,ROW()-1)-HLOOKUP(lapchart!P54,totallaptimes!$1:$1048576,ROW()-1),"")</f>
        <v>8.0738425925924034E-4</v>
      </c>
      <c r="R55" s="2">
        <f>IFERROR(HLOOKUP(lapchart!R54,totallaptimes!$1:$1048576,ROW()-1)-HLOOKUP(lapchart!Q54,totallaptimes!$1:$1048576,ROW()-1),"")</f>
        <v>1.5719907407409084E-4</v>
      </c>
      <c r="S55" s="2" t="str">
        <f>IFERROR(HLOOKUP(lapchart!S54,totallaptimes!$1:$1048576,ROW()-1)-HLOOKUP(lapchart!R54,totallaptimes!$1:$1048576,ROW()-1),"")</f>
        <v/>
      </c>
      <c r="T55" s="2" t="str">
        <f>IFERROR(HLOOKUP(lapchart!T54,totallaptimes!$1:$1048576,ROW()-1)-HLOOKUP(lapchart!S54,totallaptimes!$1:$1048576,ROW()-1),"")</f>
        <v/>
      </c>
      <c r="U55" s="2" t="str">
        <f>IFERROR(HLOOKUP(lapchart!U54,totallaptimes!$1:$1048576,ROW()-1)-HLOOKUP(lapchart!T54,totallaptimes!$1:$1048576,ROW()-1),"")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IFERROR(HLOOKUP(lapchart!C55,totallaptimes!$1:$1048576,ROW()-1)-HLOOKUP(lapchart!B55,totallaptimes!$1:$1048576,ROW()-1),"")</f>
        <v>7.8888888888864472E-5</v>
      </c>
      <c r="D56" s="2">
        <f>IFERROR(HLOOKUP(lapchart!D55,totallaptimes!$1:$1048576,ROW()-1)-HLOOKUP(lapchart!C55,totallaptimes!$1:$1048576,ROW()-1),"")</f>
        <v>5.8912037037048282E-5</v>
      </c>
      <c r="E56" s="2">
        <f>IFERROR(HLOOKUP(lapchart!E55,totallaptimes!$1:$1048576,ROW()-1)-HLOOKUP(lapchart!D55,totallaptimes!$1:$1048576,ROW()-1),"")</f>
        <v>1.5467592592591922E-4</v>
      </c>
      <c r="F56" s="2">
        <f>IFERROR(HLOOKUP(lapchart!F55,totallaptimes!$1:$1048576,ROW()-1)-HLOOKUP(lapchart!E55,totallaptimes!$1:$1048576,ROW()-1),"")</f>
        <v>6.3680555555556406E-5</v>
      </c>
      <c r="G56" s="2">
        <f>IFERROR(HLOOKUP(lapchart!G55,totallaptimes!$1:$1048576,ROW()-1)-HLOOKUP(lapchart!F55,totallaptimes!$1:$1048576,ROW()-1),"")</f>
        <v>6.8407407407408694E-4</v>
      </c>
      <c r="H56" s="2">
        <f>IFERROR(HLOOKUP(lapchart!H55,totallaptimes!$1:$1048576,ROW()-1)-HLOOKUP(lapchart!G55,totallaptimes!$1:$1048576,ROW()-1),"")</f>
        <v>1.7211805555554516E-4</v>
      </c>
      <c r="I56" s="2">
        <f>IFERROR(HLOOKUP(lapchart!I55,totallaptimes!$1:$1048576,ROW()-1)-HLOOKUP(lapchart!H55,totallaptimes!$1:$1048576,ROW()-1),"")</f>
        <v>2.1631944444433504E-5</v>
      </c>
      <c r="J56" s="2">
        <f>IFERROR(HLOOKUP(lapchart!J55,totallaptimes!$1:$1048576,ROW()-1)-HLOOKUP(lapchart!I55,totallaptimes!$1:$1048576,ROW()-1),"")</f>
        <v>7.724537037037682E-5</v>
      </c>
      <c r="K56" s="2">
        <f>IFERROR(HLOOKUP(lapchart!K55,totallaptimes!$1:$1048576,ROW()-1)-HLOOKUP(lapchart!J55,totallaptimes!$1:$1048576,ROW()-1),"")</f>
        <v>1.5840277777777467E-4</v>
      </c>
      <c r="L56" s="2">
        <f>IFERROR(HLOOKUP(lapchart!L55,totallaptimes!$1:$1048576,ROW()-1)-HLOOKUP(lapchart!K55,totallaptimes!$1:$1048576,ROW()-1),"")</f>
        <v>2.2986111111095164E-5</v>
      </c>
      <c r="M56" s="2">
        <f>IFERROR(HLOOKUP(lapchart!M55,totallaptimes!$1:$1048576,ROW()-1)-HLOOKUP(lapchart!L55,totallaptimes!$1:$1048576,ROW()-1),"")</f>
        <v>7.217592592592692E-5</v>
      </c>
      <c r="N56" s="2">
        <f>IFERROR(HLOOKUP(lapchart!N55,totallaptimes!$1:$1048576,ROW()-1)-HLOOKUP(lapchart!M55,totallaptimes!$1:$1048576,ROW()-1),"")</f>
        <v>6.8981481481655837E-6</v>
      </c>
      <c r="O56" s="2">
        <f>IFERROR(HLOOKUP(lapchart!O55,totallaptimes!$1:$1048576,ROW()-1)-HLOOKUP(lapchart!N55,totallaptimes!$1:$1048576,ROW()-1),"")</f>
        <v>1.2733796296297839E-4</v>
      </c>
      <c r="P56" s="2">
        <f>IFERROR(HLOOKUP(lapchart!P55,totallaptimes!$1:$1048576,ROW()-1)-HLOOKUP(lapchart!O55,totallaptimes!$1:$1048576,ROW()-1),"")</f>
        <v>2.5636574074047735E-5</v>
      </c>
      <c r="Q56" s="2">
        <f>IFERROR(HLOOKUP(lapchart!Q55,totallaptimes!$1:$1048576,ROW()-1)-HLOOKUP(lapchart!P55,totallaptimes!$1:$1048576,ROW()-1),"")</f>
        <v>7.9258101851852059E-4</v>
      </c>
      <c r="R56" s="2">
        <f>IFERROR(HLOOKUP(lapchart!R55,totallaptimes!$1:$1048576,ROW()-1)-HLOOKUP(lapchart!Q55,totallaptimes!$1:$1048576,ROW()-1),"")</f>
        <v>1.8592592592595047E-4</v>
      </c>
      <c r="S56" s="2" t="str">
        <f>IFERROR(HLOOKUP(lapchart!S55,totallaptimes!$1:$1048576,ROW()-1)-HLOOKUP(lapchart!R55,totallaptimes!$1:$1048576,ROW()-1),"")</f>
        <v/>
      </c>
      <c r="T56" s="2" t="str">
        <f>IFERROR(HLOOKUP(lapchart!T55,totallaptimes!$1:$1048576,ROW()-1)-HLOOKUP(lapchart!S55,totallaptimes!$1:$1048576,ROW()-1),"")</f>
        <v/>
      </c>
      <c r="U56" s="2" t="str">
        <f>IFERROR(HLOOKUP(lapchart!U55,totallaptimes!$1:$1048576,ROW()-1)-HLOOKUP(lapchart!T55,totallaptimes!$1:$1048576,ROW()-1),"")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IFERROR(HLOOKUP(lapchart!C56,totallaptimes!$1:$1048576,ROW()-1)-HLOOKUP(lapchart!B56,totallaptimes!$1:$1048576,ROW()-1),"")</f>
        <v>7.8287037037008678E-5</v>
      </c>
      <c r="D57" s="2">
        <f>IFERROR(HLOOKUP(lapchart!D56,totallaptimes!$1:$1048576,ROW()-1)-HLOOKUP(lapchart!C56,totallaptimes!$1:$1048576,ROW()-1),"")</f>
        <v>6.549768518519794E-5</v>
      </c>
      <c r="E57" s="2">
        <f>IFERROR(HLOOKUP(lapchart!E56,totallaptimes!$1:$1048576,ROW()-1)-HLOOKUP(lapchart!D56,totallaptimes!$1:$1048576,ROW()-1),"")</f>
        <v>1.5954861111110163E-4</v>
      </c>
      <c r="F57" s="2">
        <f>IFERROR(HLOOKUP(lapchart!F56,totallaptimes!$1:$1048576,ROW()-1)-HLOOKUP(lapchart!E56,totallaptimes!$1:$1048576,ROW()-1),"")</f>
        <v>6.0092592592597693E-5</v>
      </c>
      <c r="G57" s="2">
        <f>IFERROR(HLOOKUP(lapchart!G56,totallaptimes!$1:$1048576,ROW()-1)-HLOOKUP(lapchart!F56,totallaptimes!$1:$1048576,ROW()-1),"")</f>
        <v>6.581018518518611E-4</v>
      </c>
      <c r="H57" s="2">
        <f>IFERROR(HLOOKUP(lapchart!H56,totallaptimes!$1:$1048576,ROW()-1)-HLOOKUP(lapchart!G56,totallaptimes!$1:$1048576,ROW()-1),"")</f>
        <v>2.4782407407407392E-4</v>
      </c>
      <c r="I57" s="2">
        <f>IFERROR(HLOOKUP(lapchart!I56,totallaptimes!$1:$1048576,ROW()-1)-HLOOKUP(lapchart!H56,totallaptimes!$1:$1048576,ROW()-1),"")</f>
        <v>2.3009259259243464E-5</v>
      </c>
      <c r="J57" s="2">
        <f>IFERROR(HLOOKUP(lapchart!J56,totallaptimes!$1:$1048576,ROW()-1)-HLOOKUP(lapchart!I56,totallaptimes!$1:$1048576,ROW()-1),"")</f>
        <v>7.7326388888895869E-5</v>
      </c>
      <c r="K57" s="2">
        <f>IFERROR(HLOOKUP(lapchart!K56,totallaptimes!$1:$1048576,ROW()-1)-HLOOKUP(lapchart!J56,totallaptimes!$1:$1048576,ROW()-1),"")</f>
        <v>1.4275462962962115E-4</v>
      </c>
      <c r="L57" s="2">
        <f>IFERROR(HLOOKUP(lapchart!L56,totallaptimes!$1:$1048576,ROW()-1)-HLOOKUP(lapchart!K56,totallaptimes!$1:$1048576,ROW()-1),"")</f>
        <v>1.4780092592578398E-5</v>
      </c>
      <c r="M57" s="2">
        <f>IFERROR(HLOOKUP(lapchart!M56,totallaptimes!$1:$1048576,ROW()-1)-HLOOKUP(lapchart!L56,totallaptimes!$1:$1048576,ROW()-1),"")</f>
        <v>8.6805555555555247E-5</v>
      </c>
      <c r="N57" s="2">
        <f>IFERROR(HLOOKUP(lapchart!N56,totallaptimes!$1:$1048576,ROW()-1)-HLOOKUP(lapchart!M56,totallaptimes!$1:$1048576,ROW()-1),"")</f>
        <v>-1.0185185185168644E-5</v>
      </c>
      <c r="O57" s="2">
        <f>IFERROR(HLOOKUP(lapchart!O56,totallaptimes!$1:$1048576,ROW()-1)-HLOOKUP(lapchart!N56,totallaptimes!$1:$1048576,ROW()-1),"")</f>
        <v>1.2504629629631059E-4</v>
      </c>
      <c r="P57" s="2">
        <f>IFERROR(HLOOKUP(lapchart!P56,totallaptimes!$1:$1048576,ROW()-1)-HLOOKUP(lapchart!O56,totallaptimes!$1:$1048576,ROW()-1),"")</f>
        <v>3.5081018518498541E-5</v>
      </c>
      <c r="Q57" s="2" t="str">
        <f>IFERROR(HLOOKUP(lapchart!Q56,totallaptimes!$1:$1048576,ROW()-1)-HLOOKUP(lapchart!P56,totallaptimes!$1:$1048576,ROW()-1),"")</f>
        <v/>
      </c>
      <c r="R57" s="2" t="str">
        <f>IFERROR(HLOOKUP(lapchart!R56,totallaptimes!$1:$1048576,ROW()-1)-HLOOKUP(lapchart!Q56,totallaptimes!$1:$1048576,ROW()-1),"")</f>
        <v/>
      </c>
      <c r="S57" s="2" t="str">
        <f>IFERROR(HLOOKUP(lapchart!S56,totallaptimes!$1:$1048576,ROW()-1)-HLOOKUP(lapchart!R56,totallaptimes!$1:$1048576,ROW()-1),"")</f>
        <v/>
      </c>
      <c r="T57" s="2" t="str">
        <f>IFERROR(HLOOKUP(lapchart!T56,totallaptimes!$1:$1048576,ROW()-1)-HLOOKUP(lapchart!S56,totallaptimes!$1:$1048576,ROW()-1),"")</f>
        <v/>
      </c>
      <c r="U57" s="2" t="str">
        <f>IFERROR(HLOOKUP(lapchart!U56,totallaptimes!$1:$1048576,ROW()-1)-HLOOKUP(lapchart!T56,totallaptimes!$1:$1048576,ROW()-1),"")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IFERROR(HLOOKUP(lapchart!C57,totallaptimes!$1:$1048576,ROW()-1)-HLOOKUP(lapchart!B57,totallaptimes!$1:$1048576,ROW()-1),"")</f>
        <v>7.5833333333302777E-5</v>
      </c>
      <c r="D58" s="2">
        <f>IFERROR(HLOOKUP(lapchart!D57,totallaptimes!$1:$1048576,ROW()-1)-HLOOKUP(lapchart!C57,totallaptimes!$1:$1048576,ROW()-1),"")</f>
        <v>8.3240740740758712E-5</v>
      </c>
      <c r="E58" s="2">
        <f>IFERROR(HLOOKUP(lapchart!E57,totallaptimes!$1:$1048576,ROW()-1)-HLOOKUP(lapchart!D57,totallaptimes!$1:$1048576,ROW()-1),"")</f>
        <v>1.6068287037035445E-4</v>
      </c>
      <c r="F58" s="2">
        <f>IFERROR(HLOOKUP(lapchart!F57,totallaptimes!$1:$1048576,ROW()-1)-HLOOKUP(lapchart!E57,totallaptimes!$1:$1048576,ROW()-1),"")</f>
        <v>4.2233796296309301E-5</v>
      </c>
      <c r="G58" s="2">
        <f>IFERROR(HLOOKUP(lapchart!G57,totallaptimes!$1:$1048576,ROW()-1)-HLOOKUP(lapchart!F57,totallaptimes!$1:$1048576,ROW()-1),"")</f>
        <v>6.7165509259259348E-4</v>
      </c>
      <c r="H58" s="2" t="str">
        <f>IFERROR(HLOOKUP(lapchart!H57,totallaptimes!$1:$1048576,ROW()-1)-HLOOKUP(lapchart!G57,totallaptimes!$1:$1048576,ROW()-1),"")</f>
        <v/>
      </c>
      <c r="I58" s="2" t="str">
        <f>IFERROR(HLOOKUP(lapchart!I57,totallaptimes!$1:$1048576,ROW()-1)-HLOOKUP(lapchart!H57,totallaptimes!$1:$1048576,ROW()-1),"")</f>
        <v/>
      </c>
      <c r="J58" s="2" t="str">
        <f>IFERROR(HLOOKUP(lapchart!J57,totallaptimes!$1:$1048576,ROW()-1)-HLOOKUP(lapchart!I57,totallaptimes!$1:$1048576,ROW()-1),"")</f>
        <v/>
      </c>
      <c r="K58" s="2" t="str">
        <f>IFERROR(HLOOKUP(lapchart!K57,totallaptimes!$1:$1048576,ROW()-1)-HLOOKUP(lapchart!J57,totallaptimes!$1:$1048576,ROW()-1),"")</f>
        <v/>
      </c>
      <c r="L58" s="2" t="str">
        <f>IFERROR(HLOOKUP(lapchart!L57,totallaptimes!$1:$1048576,ROW()-1)-HLOOKUP(lapchart!K57,totallaptimes!$1:$1048576,ROW()-1),"")</f>
        <v/>
      </c>
      <c r="M58" s="2" t="str">
        <f>IFERROR(HLOOKUP(lapchart!M57,totallaptimes!$1:$1048576,ROW()-1)-HLOOKUP(lapchart!L57,totallaptimes!$1:$1048576,ROW()-1),"")</f>
        <v/>
      </c>
      <c r="N58" s="2" t="str">
        <f>IFERROR(HLOOKUP(lapchart!N57,totallaptimes!$1:$1048576,ROW()-1)-HLOOKUP(lapchart!M57,totallaptimes!$1:$1048576,ROW()-1),"")</f>
        <v/>
      </c>
      <c r="O58" s="2" t="str">
        <f>IFERROR(HLOOKUP(lapchart!O57,totallaptimes!$1:$1048576,ROW()-1)-HLOOKUP(lapchart!N57,totallaptimes!$1:$1048576,ROW()-1),"")</f>
        <v/>
      </c>
      <c r="P58" s="2" t="str">
        <f>IFERROR(HLOOKUP(lapchart!P57,totallaptimes!$1:$1048576,ROW()-1)-HLOOKUP(lapchart!O57,totallaptimes!$1:$1048576,ROW()-1),"")</f>
        <v/>
      </c>
      <c r="Q58" s="2" t="str">
        <f>IFERROR(HLOOKUP(lapchart!Q57,totallaptimes!$1:$1048576,ROW()-1)-HLOOKUP(lapchart!P57,totallaptimes!$1:$1048576,ROW()-1),"")</f>
        <v/>
      </c>
      <c r="R58" s="2" t="str">
        <f>IFERROR(HLOOKUP(lapchart!R57,totallaptimes!$1:$1048576,ROW()-1)-HLOOKUP(lapchart!Q57,totallaptimes!$1:$1048576,ROW()-1),"")</f>
        <v/>
      </c>
      <c r="S58" s="2" t="str">
        <f>IFERROR(HLOOKUP(lapchart!S57,totallaptimes!$1:$1048576,ROW()-1)-HLOOKUP(lapchart!R57,totallaptimes!$1:$1048576,ROW()-1),"")</f>
        <v/>
      </c>
      <c r="T58" s="2" t="str">
        <f>IFERROR(HLOOKUP(lapchart!T57,totallaptimes!$1:$1048576,ROW()-1)-HLOOKUP(lapchart!S57,totallaptimes!$1:$1048576,ROW()-1),"")</f>
        <v/>
      </c>
      <c r="U58" s="2" t="str">
        <f>IFERROR(HLOOKUP(lapchart!U57,totallaptimes!$1:$1048576,ROW()-1)-HLOOKUP(lapchart!T57,totallaptimes!$1:$1048576,ROW()-1),"")</f>
        <v/>
      </c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6BC5-0867-474C-AEF4-7D64B659B671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58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>
        <v>3</v>
      </c>
      <c r="B2">
        <f>VLOOKUP(A2,pitstop!$1:$1048576,4)</f>
        <v>18</v>
      </c>
      <c r="C2">
        <f>_xlfn.MAXIFS(pitstop!E:E,pitstop!A:A,A2)</f>
        <v>1</v>
      </c>
      <c r="D2">
        <f ca="1">IFERROR(MATCH(A2,INDIRECT("lapchart!"&amp;B2+1&amp;":"&amp;B2+1),0)-1,"")</f>
        <v>7</v>
      </c>
      <c r="E2" cm="1">
        <f t="array" aca="1" ref="E2" ca="1">IFERROR(IF(D2=1,"",INDEX(lapchart!$B:$U,B2+1,D2-1)),"")</f>
        <v>10</v>
      </c>
      <c r="F2">
        <f ca="1">IFERROR(IF(B2&lt;VLOOKUP(E2,A:B,2),MATCH(E2,INDIRECT("lapchart!"&amp;VLOOKUP(E2,A:B,2)+2&amp;":"&amp;VLOOKUP(E2,A:B,2)+2),0)-1,""),"")</f>
        <v>6</v>
      </c>
      <c r="G2">
        <f ca="1">IFERROR(IF(F2&lt;&gt;"",ABS(B2-VLOOKUP(E2,A:B,2)),""),"")</f>
        <v>35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34</v>
      </c>
      <c r="C3">
        <f>_xlfn.MAXIFS(pitstop!E:E,pitstop!A:A,A3)</f>
        <v>3</v>
      </c>
      <c r="D3">
        <f t="shared" ref="D3:D21" ca="1" si="0">IFERROR(MATCH(A3,INDIRECT("lapchart!"&amp;B3+1&amp;":"&amp;B3+1),0)-1,"")</f>
        <v>18</v>
      </c>
      <c r="E3" cm="1">
        <f t="array" aca="1" ref="E3" ca="1">IFERROR(IF(D3=1,"",INDEX(lapchart!$B:$U,B3+1,D3-1)),"")</f>
        <v>26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35</v>
      </c>
      <c r="C4">
        <f>_xlfn.MAXIFS(pitstop!E:E,pitstop!A:A,A4)</f>
        <v>2</v>
      </c>
      <c r="D4">
        <f t="shared" ca="1" si="0"/>
        <v>3</v>
      </c>
      <c r="E4" cm="1">
        <f t="array" aca="1" ref="E4" ca="1">IFERROR(IF(D4=1,"",INDEX(lapchart!$B:$U,B4+1,D4-1)),"")</f>
        <v>77</v>
      </c>
      <c r="F4">
        <f t="shared" ca="1" si="1"/>
        <v>2</v>
      </c>
      <c r="G4">
        <f t="shared" ca="1" si="2"/>
        <v>1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25</v>
      </c>
      <c r="C5">
        <f>_xlfn.MAXIFS(pitstop!E:E,pitstop!A:A,A5)</f>
        <v>1</v>
      </c>
      <c r="D5">
        <f t="shared" ca="1" si="0"/>
        <v>7</v>
      </c>
      <c r="E5" cm="1">
        <f t="array" aca="1" ref="E5" ca="1">IFERROR(IF(D5=1,"",INDEX(lapchart!$B:$U,B5+1,D5-1)),"")</f>
        <v>10</v>
      </c>
      <c r="F5">
        <f t="shared" ca="1" si="1"/>
        <v>6</v>
      </c>
      <c r="G5">
        <f t="shared" ca="1" si="2"/>
        <v>28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35</v>
      </c>
      <c r="C6">
        <f>_xlfn.MAXIFS(pitstop!E:E,pitstop!A:A,A6)</f>
        <v>2</v>
      </c>
      <c r="D6">
        <f t="shared" ca="1" si="0"/>
        <v>10</v>
      </c>
      <c r="E6" cm="1">
        <f t="array" aca="1" ref="E6" ca="1">IFERROR(IF(D6=1,"",INDEX(lapchart!$B:$U,B6+1,D6-1)),"")</f>
        <v>7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53</v>
      </c>
      <c r="C7">
        <f>_xlfn.MAXIFS(pitstop!E:E,pitstop!A:A,A7)</f>
        <v>3</v>
      </c>
      <c r="D7">
        <f t="shared" ca="1" si="0"/>
        <v>6</v>
      </c>
      <c r="E7" cm="1">
        <f t="array" aca="1" ref="E7" ca="1">IFERROR(IF(D7=1,"",INDEX(lapchart!$B:$U,B7+1,D7-1)),"")</f>
        <v>16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20</v>
      </c>
      <c r="C8">
        <f>_xlfn.MAXIFS(pitstop!E:E,pitstop!A:A,A8)</f>
        <v>1</v>
      </c>
      <c r="D8">
        <f t="shared" ca="1" si="0"/>
        <v>7</v>
      </c>
      <c r="E8" cm="1">
        <f t="array" aca="1" ref="E8" ca="1">IFERROR(IF(D8=1,"",INDEX(lapchart!$B:$U,B8+1,D8-1)),"")</f>
        <v>33</v>
      </c>
      <c r="F8">
        <f t="shared" ca="1" si="1"/>
        <v>5</v>
      </c>
      <c r="G8">
        <f t="shared" ca="1" si="2"/>
        <v>14</v>
      </c>
      <c r="H8">
        <f t="shared" ca="1" si="3"/>
        <v>-2</v>
      </c>
    </row>
    <row r="9" spans="1:8" x14ac:dyDescent="0.25">
      <c r="A9">
        <v>16</v>
      </c>
      <c r="B9">
        <f>VLOOKUP(A9,pitstop!$1:$1048576,4)</f>
        <v>42</v>
      </c>
      <c r="C9">
        <f>_xlfn.MAXIFS(pitstop!E:E,pitstop!A:A,A9)</f>
        <v>2</v>
      </c>
      <c r="D9">
        <f t="shared" ca="1" si="0"/>
        <v>3</v>
      </c>
      <c r="E9" cm="1">
        <f t="array" aca="1" ref="E9" ca="1">IFERROR(IF(D9=1,"",INDEX(lapchart!$B:$U,B9+1,D9-1)),"")</f>
        <v>77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44</v>
      </c>
      <c r="C10">
        <f>_xlfn.MAXIFS(pitstop!E:E,pitstop!A:A,A10)</f>
        <v>2</v>
      </c>
      <c r="D10">
        <f t="shared" ca="1" si="0"/>
        <v>11</v>
      </c>
      <c r="E10" cm="1">
        <f t="array" aca="1" ref="E10" ca="1">IFERROR(IF(D10=1,"",INDEX(lapchart!$B:$U,B10+1,D10-1)),"")</f>
        <v>23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33</v>
      </c>
      <c r="C11">
        <f>_xlfn.MAXIFS(pitstop!E:E,pitstop!A:A,A11)</f>
        <v>2</v>
      </c>
      <c r="D11">
        <f t="shared" ca="1" si="0"/>
        <v>13</v>
      </c>
      <c r="E11" cm="1">
        <f t="array" aca="1" ref="E11" ca="1">IFERROR(IF(D11=1,"",INDEX(lapchart!$B:$U,B11+1,D11-1)),"")</f>
        <v>18</v>
      </c>
      <c r="F11">
        <f t="shared" ca="1" si="1"/>
        <v>11</v>
      </c>
      <c r="G11">
        <f t="shared" ca="1" si="2"/>
        <v>11</v>
      </c>
      <c r="H11">
        <f t="shared" ca="1" si="3"/>
        <v>-2</v>
      </c>
    </row>
    <row r="12" spans="1:8" x14ac:dyDescent="0.25">
      <c r="A12">
        <v>23</v>
      </c>
      <c r="B12">
        <f>VLOOKUP(A12,pitstop!$1:$1048576,4)</f>
        <v>19</v>
      </c>
      <c r="C12">
        <f>_xlfn.MAXIFS(pitstop!E:E,pitstop!A:A,A12)</f>
        <v>1</v>
      </c>
      <c r="D12">
        <f t="shared" ca="1" si="0"/>
        <v>11</v>
      </c>
      <c r="E12" cm="1">
        <f t="array" aca="1" ref="E12" ca="1">IFERROR(IF(D12=1,"",INDEX(lapchart!$B:$U,B12+1,D12-1)),"")</f>
        <v>18</v>
      </c>
      <c r="F12">
        <f t="shared" ca="1" si="1"/>
        <v>11</v>
      </c>
      <c r="G12">
        <f t="shared" ca="1" si="2"/>
        <v>25</v>
      </c>
      <c r="H12">
        <f t="shared" ca="1" si="3"/>
        <v>0</v>
      </c>
    </row>
    <row r="13" spans="1:8" x14ac:dyDescent="0.25">
      <c r="A13">
        <v>26</v>
      </c>
      <c r="B13">
        <f>VLOOKUP(A13,pitstop!$1:$1048576,4)</f>
        <v>30</v>
      </c>
      <c r="C13">
        <f>_xlfn.MAXIFS(pitstop!E:E,pitstop!A:A,A13)</f>
        <v>3</v>
      </c>
      <c r="D13">
        <f t="shared" ca="1" si="0"/>
        <v>16</v>
      </c>
      <c r="E13" cm="1">
        <f t="array" aca="1" ref="E13" ca="1">IFERROR(IF(D13=1,"",INDEX(lapchart!$B:$U,B13+1,D13-1)),"")</f>
        <v>55</v>
      </c>
      <c r="F13">
        <f t="shared" ca="1" si="1"/>
        <v>14</v>
      </c>
      <c r="G13">
        <f t="shared" ca="1" si="2"/>
        <v>6</v>
      </c>
      <c r="H13">
        <f t="shared" ca="1" si="3"/>
        <v>-2</v>
      </c>
    </row>
    <row r="14" spans="1:8" x14ac:dyDescent="0.25">
      <c r="A14">
        <v>27</v>
      </c>
      <c r="B14">
        <f>VLOOKUP(A14,pitstop!$1:$1048576,4)</f>
        <v>11</v>
      </c>
      <c r="C14">
        <f>_xlfn.MAXIFS(pitstop!E:E,pitstop!A:A,A14)</f>
        <v>1</v>
      </c>
      <c r="D14">
        <f t="shared" ca="1" si="0"/>
        <v>10</v>
      </c>
      <c r="E14" cm="1">
        <f t="array" aca="1" ref="E14" ca="1">IFERROR(IF(D14=1,"",INDEX(lapchart!$B:$U,B14+1,D14-1)),"")</f>
        <v>7</v>
      </c>
      <c r="F14">
        <f t="shared" ca="1" si="1"/>
        <v>7</v>
      </c>
      <c r="G14">
        <f t="shared" ca="1" si="2"/>
        <v>14</v>
      </c>
      <c r="H14">
        <f t="shared" ca="1" si="3"/>
        <v>-3</v>
      </c>
    </row>
    <row r="15" spans="1:8" x14ac:dyDescent="0.25">
      <c r="A15">
        <v>33</v>
      </c>
      <c r="B15">
        <f>VLOOKUP(A15,pitstop!$1:$1048576,4)</f>
        <v>34</v>
      </c>
      <c r="C15">
        <f>_xlfn.MAXIFS(pitstop!E:E,pitstop!A:A,A15)</f>
        <v>2</v>
      </c>
      <c r="D15">
        <f t="shared" ca="1" si="0"/>
        <v>4</v>
      </c>
      <c r="E15" cm="1">
        <f t="array" aca="1" ref="E15" ca="1">IFERROR(IF(D15=1,"",INDEX(lapchart!$B:$U,B15+1,D15-1)),"")</f>
        <v>5</v>
      </c>
      <c r="F15">
        <f t="shared" ca="1" si="1"/>
        <v>3</v>
      </c>
      <c r="G15">
        <f t="shared" ca="1" si="2"/>
        <v>1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36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36</v>
      </c>
      <c r="C17">
        <f>_xlfn.MAXIFS(pitstop!E:E,pitstop!A:A,A17)</f>
        <v>2</v>
      </c>
      <c r="D17">
        <f t="shared" ca="1" si="0"/>
        <v>13</v>
      </c>
      <c r="E17" cm="1">
        <f t="array" aca="1" ref="E17" ca="1">IFERROR(IF(D17=1,"",INDEX(lapchart!$B:$U,B17+1,D17-1)),"")</f>
        <v>8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49</v>
      </c>
      <c r="C18">
        <f>_xlfn.MAXIFS(pitstop!E:E,pitstop!A:A,A18)</f>
        <v>2</v>
      </c>
      <c r="D18">
        <f t="shared" ca="1" si="0"/>
        <v>16</v>
      </c>
      <c r="E18" cm="1">
        <f t="array" aca="1" ref="E18" ca="1">IFERROR(IF(D18=1,"",INDEX(lapchart!$B:$U,B18+1,D18-1)),"")</f>
        <v>55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36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26</v>
      </c>
      <c r="C20">
        <f>_xlfn.MAXIFS(pitstop!E:E,pitstop!A:A,A20)</f>
        <v>1</v>
      </c>
      <c r="D20">
        <f t="shared" ca="1" si="0"/>
        <v>17</v>
      </c>
      <c r="E20" cm="1">
        <f t="array" aca="1" ref="E20" ca="1">IFERROR(IF(D20=1,"",INDEX(lapchart!$B:$U,B20+1,D20-1)),"")</f>
        <v>55</v>
      </c>
      <c r="F20">
        <f t="shared" ca="1" si="1"/>
        <v>14</v>
      </c>
      <c r="G20">
        <f t="shared" ca="1" si="2"/>
        <v>10</v>
      </c>
      <c r="H20">
        <f t="shared" ca="1" si="3"/>
        <v>-3</v>
      </c>
    </row>
    <row r="21" spans="1:8" x14ac:dyDescent="0.25">
      <c r="A21">
        <v>99</v>
      </c>
      <c r="B21">
        <f>VLOOKUP(A21,pitstop!$1:$1048576,4)</f>
        <v>30</v>
      </c>
      <c r="C21">
        <f>_xlfn.MAXIFS(pitstop!E:E,pitstop!A:A,A21)</f>
        <v>2</v>
      </c>
      <c r="D21">
        <f t="shared" ca="1" si="0"/>
        <v>14</v>
      </c>
      <c r="E21" cm="1">
        <f t="array" aca="1" ref="E21" ca="1">IFERROR(IF(D21=1,"",INDEX(lapchart!$B:$U,B21+1,D21-1)),"")</f>
        <v>18</v>
      </c>
      <c r="F21">
        <f t="shared" ca="1" si="1"/>
        <v>11</v>
      </c>
      <c r="G21">
        <f t="shared" ca="1" si="2"/>
        <v>14</v>
      </c>
      <c r="H21">
        <f t="shared" ca="1" si="3"/>
        <v>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A5FE-5A6F-4E12-80C0-613EB0AD5785}">
  <dimension ref="A1:B5"/>
  <sheetViews>
    <sheetView workbookViewId="0">
      <selection activeCell="D3" sqref="D3"/>
    </sheetView>
  </sheetViews>
  <sheetFormatPr defaultRowHeight="15" x14ac:dyDescent="0.25"/>
  <cols>
    <col min="1" max="1" width="12.85546875" bestFit="1" customWidth="1"/>
    <col min="2" max="2" width="19.1406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 t="s">
        <v>107</v>
      </c>
      <c r="B2" t="s">
        <v>108</v>
      </c>
    </row>
    <row r="3" spans="1:2" x14ac:dyDescent="0.25">
      <c r="A3" t="s">
        <v>109</v>
      </c>
      <c r="B3" s="4">
        <v>0.45</v>
      </c>
    </row>
    <row r="4" spans="1:2" x14ac:dyDescent="0.25">
      <c r="A4" t="s">
        <v>110</v>
      </c>
      <c r="B4" t="s">
        <v>111</v>
      </c>
    </row>
    <row r="5" spans="1:2" x14ac:dyDescent="0.25">
      <c r="A5" t="s">
        <v>112</v>
      </c>
      <c r="B5" t="s">
        <v>113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88BB-EF75-4BE5-BC77-5536E616D0A0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114</v>
      </c>
      <c r="B1">
        <v>7.4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F80F-D736-4A53-ABE5-0A649E192045}">
  <dimension ref="A1:K21"/>
  <sheetViews>
    <sheetView workbookViewId="0">
      <selection activeCell="P57" sqref="P57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115</v>
      </c>
      <c r="B1" t="s">
        <v>116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5</v>
      </c>
      <c r="K4" s="1"/>
    </row>
    <row r="5" spans="1:11" x14ac:dyDescent="0.25">
      <c r="A5">
        <v>4</v>
      </c>
      <c r="B5">
        <v>33</v>
      </c>
      <c r="K5" s="1"/>
    </row>
    <row r="6" spans="1:11" x14ac:dyDescent="0.25">
      <c r="A6">
        <v>5</v>
      </c>
      <c r="B6">
        <v>16</v>
      </c>
      <c r="K6" s="1"/>
    </row>
    <row r="7" spans="1:11" x14ac:dyDescent="0.25">
      <c r="A7">
        <v>6</v>
      </c>
      <c r="B7">
        <v>10</v>
      </c>
      <c r="K7" s="1"/>
    </row>
    <row r="8" spans="1:11" x14ac:dyDescent="0.25">
      <c r="A8">
        <v>7</v>
      </c>
      <c r="B8">
        <v>3</v>
      </c>
      <c r="K8" s="1"/>
    </row>
    <row r="9" spans="1:11" x14ac:dyDescent="0.25">
      <c r="A9">
        <v>8</v>
      </c>
      <c r="B9">
        <v>11</v>
      </c>
      <c r="K9" s="1"/>
    </row>
    <row r="10" spans="1:11" x14ac:dyDescent="0.25">
      <c r="A10">
        <v>9</v>
      </c>
      <c r="B10">
        <v>7</v>
      </c>
      <c r="K10" s="1"/>
    </row>
    <row r="11" spans="1:11" x14ac:dyDescent="0.25">
      <c r="A11">
        <v>10</v>
      </c>
      <c r="B11">
        <v>23</v>
      </c>
      <c r="K11" s="1"/>
    </row>
    <row r="12" spans="1:11" x14ac:dyDescent="0.25">
      <c r="A12">
        <v>11</v>
      </c>
      <c r="B12">
        <v>8</v>
      </c>
      <c r="K12" s="1"/>
    </row>
    <row r="13" spans="1:11" x14ac:dyDescent="0.25">
      <c r="A13">
        <v>12</v>
      </c>
      <c r="B13">
        <v>18</v>
      </c>
      <c r="K13" s="1"/>
    </row>
    <row r="14" spans="1:11" x14ac:dyDescent="0.25">
      <c r="A14">
        <v>13</v>
      </c>
      <c r="B14">
        <v>20</v>
      </c>
      <c r="K14" s="1"/>
    </row>
    <row r="15" spans="1:11" x14ac:dyDescent="0.25">
      <c r="A15">
        <v>14</v>
      </c>
      <c r="B15">
        <v>55</v>
      </c>
      <c r="K15" s="1"/>
    </row>
    <row r="16" spans="1:11" x14ac:dyDescent="0.25">
      <c r="A16">
        <v>15</v>
      </c>
      <c r="B16">
        <v>99</v>
      </c>
      <c r="K16" s="1"/>
    </row>
    <row r="17" spans="1:11" x14ac:dyDescent="0.25">
      <c r="A17">
        <v>16</v>
      </c>
      <c r="B17">
        <v>63</v>
      </c>
      <c r="K17" s="1"/>
    </row>
    <row r="18" spans="1:11" x14ac:dyDescent="0.25">
      <c r="A18">
        <v>17</v>
      </c>
      <c r="B18">
        <v>88</v>
      </c>
      <c r="K18" s="1"/>
    </row>
    <row r="19" spans="1:11" x14ac:dyDescent="0.25">
      <c r="A19">
        <v>18</v>
      </c>
      <c r="B19">
        <v>4</v>
      </c>
      <c r="K19" s="1"/>
    </row>
    <row r="20" spans="1:11" x14ac:dyDescent="0.25">
      <c r="A20" t="s">
        <v>117</v>
      </c>
      <c r="B20">
        <v>26</v>
      </c>
      <c r="K20" s="1"/>
    </row>
    <row r="21" spans="1:11" x14ac:dyDescent="0.25">
      <c r="A21" t="s">
        <v>117</v>
      </c>
      <c r="B21">
        <v>27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0799-A22C-4013-9346-27D87D90906E}">
  <dimension ref="A1:N21"/>
  <sheetViews>
    <sheetView tabSelected="1" workbookViewId="0">
      <selection activeCell="N2" sqref="N2:N21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58</v>
      </c>
      <c r="B1" t="s">
        <v>118</v>
      </c>
      <c r="C1" t="s">
        <v>119</v>
      </c>
      <c r="D1" s="7" t="s">
        <v>120</v>
      </c>
      <c r="E1" s="7" t="s">
        <v>121</v>
      </c>
      <c r="F1" s="7" t="s">
        <v>122</v>
      </c>
      <c r="G1" s="7" t="s">
        <v>123</v>
      </c>
      <c r="H1" s="7" t="s">
        <v>124</v>
      </c>
      <c r="I1" s="7" t="s">
        <v>125</v>
      </c>
      <c r="J1" s="7" t="s">
        <v>126</v>
      </c>
      <c r="K1" s="7" t="s">
        <v>129</v>
      </c>
      <c r="L1" s="8" t="s">
        <v>127</v>
      </c>
      <c r="M1" s="8" t="s">
        <v>128</v>
      </c>
      <c r="N1" s="8" t="s">
        <v>154</v>
      </c>
    </row>
    <row r="2" spans="1:14" x14ac:dyDescent="0.25">
      <c r="A2">
        <v>3</v>
      </c>
      <c r="B2">
        <f>MATCH(A2,lapchart!$B$2:$U$2,0)</f>
        <v>7</v>
      </c>
      <c r="C2">
        <f>INDEX(finalstanding!A:A,MATCH(compoundchange!A2,finalstanding!B:B,0))</f>
        <v>7</v>
      </c>
      <c r="D2">
        <f>COUNTIF(pitstop!A:A, A2)</f>
        <v>1</v>
      </c>
      <c r="E2" cm="1">
        <f t="array" ref="E2">IFERROR(INDEX(pitstop!H:H,SMALL(IF(pitstop!A:A=A2,ROW(pitstop!A:A),""),COLUMNS($E$1:E1))),"")</f>
        <v>4</v>
      </c>
      <c r="F2" cm="1">
        <f t="array" ref="F2">IFERROR(IFERROR(INDEX(pitstop!H:H,SMALL(IF(pitstop!A:A=A2,ROW(pitstop!A:A),""),COLUMNS($E$1:F1))),INDEX(pitstop!I:I,SMALL(IF(pitstop!A:A=A2,ROW(pitstop!A:A),""),COLUMNS($E$1:E1)))),"")</f>
        <v>2</v>
      </c>
      <c r="G2" cm="1">
        <f t="array" ref="G2">IFERROR(INDEX(pitstop!I:I,SMALL(IF(pitstop!A:A=A2,ROW(pitstop!A:A),""),COLUMNS($E$1:F1))),F2)</f>
        <v>2</v>
      </c>
      <c r="H2" cm="1">
        <f t="array" ref="H2">IFERROR(INDEX(pitstop!D:D,SMALL(IF(pitstop!A:A=A2,ROW(pitstop!A:A),""),1)),"")</f>
        <v>18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38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0</v>
      </c>
      <c r="L2">
        <f>IFERROR((C2-B2)*-1,"")</f>
        <v>0</v>
      </c>
      <c r="M2">
        <f t="shared" ref="M2:M21" si="0">IF(C2=1,25,IF(C2=2,18,IF(C2=3,15,IF(C2=4,12,IF(C2=5,10,IF(C2=6,8,IF(C2=7,6,IF(C2=8,4,IF(C2=9,2,IF(C2=10,1,0))))))))))</f>
        <v>6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6.5502256944444434E-2</v>
      </c>
    </row>
    <row r="3" spans="1:14" x14ac:dyDescent="0.25">
      <c r="A3">
        <v>4</v>
      </c>
      <c r="B3">
        <f>MATCH(A3,lapchart!$B$2:$U$2,0)</f>
        <v>15</v>
      </c>
      <c r="C3">
        <f>INDEX(finalstanding!A:A,MATCH(compoundchange!A3,finalstanding!B:B,0))</f>
        <v>18</v>
      </c>
      <c r="D3">
        <f>COUNTIF(pitstop!A:A, A3)</f>
        <v>3</v>
      </c>
      <c r="E3" cm="1">
        <f t="array" ref="E3">IFERROR(INDEX(pitstop!H:H,SMALL(IF(pitstop!A:A=A3,ROW(pitstop!A:A),""),COLUMNS($E$1:E2))),"")</f>
        <v>3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3</v>
      </c>
      <c r="H3" cm="1">
        <f t="array" ref="H3">IFERROR(INDEX(pitstop!D:D,SMALL(IF(pitstop!A:A=A3,ROW(pitstop!A:A),""),1)),"")</f>
        <v>1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16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0</v>
      </c>
      <c r="K3">
        <v>1</v>
      </c>
      <c r="L3">
        <f t="shared" ref="L3:L21" si="1">IFERROR((C3-B3)*-1,"")</f>
        <v>-3</v>
      </c>
      <c r="M3">
        <f t="shared" si="0"/>
        <v>0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6.3783912037037038E-2</v>
      </c>
    </row>
    <row r="4" spans="1:14" x14ac:dyDescent="0.25">
      <c r="A4">
        <v>5</v>
      </c>
      <c r="B4">
        <f>MATCH(A4,lapchart!$B$2:$U$2,0)</f>
        <v>3</v>
      </c>
      <c r="C4">
        <f>INDEX(finalstanding!A:A,MATCH(compoundchange!A4,finalstanding!B:B,0))</f>
        <v>3</v>
      </c>
      <c r="D4">
        <f>COUNTIF(pitstop!A:A, A4)</f>
        <v>2</v>
      </c>
      <c r="E4" cm="1">
        <f t="array" ref="E4">IFERROR(INDEX(pitstop!H:H,SMALL(IF(pitstop!A:A=A4,ROW(pitstop!A:A),""),COLUMNS($E$1:E3))),"")</f>
        <v>3</v>
      </c>
      <c r="F4" cm="1">
        <f t="array" ref="F4">IFERROR(IFERROR(INDEX(pitstop!H:H,SMALL(IF(pitstop!A:A=A4,ROW(pitstop!A:A),""),COLUMNS($E$1:F3))),INDEX(pitstop!I:I,SMALL(IF(pitstop!A:A=A4,ROW(pitstop!A:A),""),COLUMNS($E$1:E3)))),"")</f>
        <v>2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18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17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21</v>
      </c>
      <c r="K4">
        <v>0</v>
      </c>
      <c r="L4">
        <f t="shared" si="1"/>
        <v>0</v>
      </c>
      <c r="M4">
        <f t="shared" si="0"/>
        <v>15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6.4121458333333325E-2</v>
      </c>
    </row>
    <row r="5" spans="1:14" x14ac:dyDescent="0.25">
      <c r="A5">
        <v>7</v>
      </c>
      <c r="B5">
        <f>MATCH(A5,lapchart!$B$2:$U$2,0)</f>
        <v>13</v>
      </c>
      <c r="C5">
        <f>INDEX(finalstanding!A:A,MATCH(compoundchange!A5,finalstanding!B:B,0))</f>
        <v>9</v>
      </c>
      <c r="D5">
        <f>COUNTIF(pitstop!A:A, A5)</f>
        <v>1</v>
      </c>
      <c r="E5" cm="1">
        <f t="array" ref="E5">IFERROR(INDEX(pitstop!H:H,SMALL(IF(pitstop!A:A=A5,ROW(pitstop!A:A),""),COLUMNS($E$1:E4))),"")</f>
        <v>3</v>
      </c>
      <c r="F5" cm="1">
        <f t="array" ref="F5">IFERROR(IFERROR(INDEX(pitstop!H:H,SMALL(IF(pitstop!A:A=A5,ROW(pitstop!A:A),""),COLUMNS($E$1:F4))),INDEX(pitstop!I:I,SMALL(IF(pitstop!A:A=A5,ROW(pitstop!A:A),""),COLUMNS($E$1:E4)))),"")</f>
        <v>2</v>
      </c>
      <c r="G5" cm="1">
        <f t="array" ref="G5">IFERROR(INDEX(pitstop!I:I,SMALL(IF(pitstop!A:A=A5,ROW(pitstop!A:A),""),COLUMNS($E$1:F4))),F5)</f>
        <v>2</v>
      </c>
      <c r="H5" cm="1">
        <f t="array" ref="H5">IFERROR(INDEX(pitstop!D:D,SMALL(IF(pitstop!A:A=A5,ROW(pitstop!A:A),""),1)),"")</f>
        <v>25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31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>
        <v>0</v>
      </c>
      <c r="L5">
        <f t="shared" si="1"/>
        <v>4</v>
      </c>
      <c r="M5">
        <f t="shared" si="0"/>
        <v>2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6.5602592592592587E-2</v>
      </c>
    </row>
    <row r="6" spans="1:14" x14ac:dyDescent="0.25">
      <c r="A6">
        <v>8</v>
      </c>
      <c r="B6">
        <f>MATCH(A6,lapchart!$B$2:$U$2,0)</f>
        <v>10</v>
      </c>
      <c r="C6">
        <f>INDEX(finalstanding!A:A,MATCH(compoundchange!A6,finalstanding!B:B,0))</f>
        <v>11</v>
      </c>
      <c r="D6">
        <f>COUNTIF(pitstop!A:A, A6)</f>
        <v>2</v>
      </c>
      <c r="E6" cm="1">
        <f t="array" ref="E6">IFERROR(INDEX(pitstop!H:H,SMALL(IF(pitstop!A:A=A6,ROW(pitstop!A:A),""),COLUMNS($E$1:E5))),"")</f>
        <v>4</v>
      </c>
      <c r="F6" cm="1">
        <f t="array" ref="F6">IFERROR(IFERROR(INDEX(pitstop!H:H,SMALL(IF(pitstop!A:A=A6,ROW(pitstop!A:A),""),COLUMNS($E$1:F5))),INDEX(pitstop!I:I,SMALL(IF(pitstop!A:A=A6,ROW(pitstop!A:A),""),COLUMNS($E$1:E5)))),"")</f>
        <v>2</v>
      </c>
      <c r="G6" cm="1">
        <f t="array" ref="G6">IFERROR(INDEX(pitstop!I:I,SMALL(IF(pitstop!A:A=A6,ROW(pitstop!A:A),""),COLUMNS($E$1:F5))),F6)</f>
        <v>3</v>
      </c>
      <c r="H6" cm="1">
        <f t="array" ref="H6">IFERROR(INDEX(pitstop!D:D,SMALL(IF(pitstop!A:A=A6,ROW(pitstop!A:A),""),1)),"")</f>
        <v>8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27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21</v>
      </c>
      <c r="K6">
        <v>0</v>
      </c>
      <c r="L6">
        <f t="shared" si="1"/>
        <v>-1</v>
      </c>
      <c r="M6">
        <f t="shared" si="0"/>
        <v>0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6.5760127314814801E-2</v>
      </c>
    </row>
    <row r="7" spans="1:14" x14ac:dyDescent="0.25">
      <c r="A7">
        <v>10</v>
      </c>
      <c r="B7">
        <f>MATCH(A7,lapchart!$B$2:$U$2,0)</f>
        <v>6</v>
      </c>
      <c r="C7">
        <f>INDEX(finalstanding!A:A,MATCH(compoundchange!A7,finalstanding!B:B,0))</f>
        <v>6</v>
      </c>
      <c r="D7">
        <f>COUNTIF(pitstop!A:A, A7)</f>
        <v>3</v>
      </c>
      <c r="E7" cm="1">
        <f t="array" ref="E7">IFERROR(INDEX(pitstop!H:H,SMALL(IF(pitstop!A:A=A7,ROW(pitstop!A:A),""),COLUMNS($E$1:E6))),"")</f>
        <v>4</v>
      </c>
      <c r="F7" cm="1">
        <f t="array" ref="F7">IFERROR(IFERROR(INDEX(pitstop!H:H,SMALL(IF(pitstop!A:A=A7,ROW(pitstop!A:A),""),COLUMNS($E$1:F6))),INDEX(pitstop!I:I,SMALL(IF(pitstop!A:A=A7,ROW(pitstop!A:A),""),COLUMNS($E$1:E6)))),"")</f>
        <v>2</v>
      </c>
      <c r="G7" cm="1">
        <f t="array" ref="G7">IFERROR(INDEX(pitstop!I:I,SMALL(IF(pitstop!A:A=A7,ROW(pitstop!A:A),""),COLUMNS($E$1:F6))),F7)</f>
        <v>3</v>
      </c>
      <c r="H7" cm="1">
        <f t="array" ref="H7">IFERROR(INDEX(pitstop!D:D,SMALL(IF(pitstop!A:A=A7,ROW(pitstop!A:A),""),1)),"")</f>
        <v>19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20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v>0</v>
      </c>
      <c r="L7">
        <f t="shared" si="1"/>
        <v>0</v>
      </c>
      <c r="M7">
        <f t="shared" si="0"/>
        <v>8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6.4996030092592597E-2</v>
      </c>
    </row>
    <row r="8" spans="1:14" x14ac:dyDescent="0.25">
      <c r="A8">
        <v>11</v>
      </c>
      <c r="B8">
        <f>MATCH(A8,lapchart!$B$2:$U$2,0)</f>
        <v>12</v>
      </c>
      <c r="C8">
        <f>INDEX(finalstanding!A:A,MATCH(compoundchange!A8,finalstanding!B:B,0))</f>
        <v>8</v>
      </c>
      <c r="D8">
        <f>COUNTIF(pitstop!A:A, A8)</f>
        <v>1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2</v>
      </c>
      <c r="H8" cm="1">
        <f t="array" ref="H8">IFERROR(INDEX(pitstop!D:D,SMALL(IF(pitstop!A:A=A8,ROW(pitstop!A:A),""),1)),"")</f>
        <v>20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36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>
        <f t="shared" si="1"/>
        <v>4</v>
      </c>
      <c r="M8">
        <f t="shared" si="0"/>
        <v>4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6.5525266203703705E-2</v>
      </c>
    </row>
    <row r="9" spans="1:14" x14ac:dyDescent="0.25">
      <c r="A9">
        <v>16</v>
      </c>
      <c r="B9">
        <f>MATCH(A9,lapchart!$B$2:$U$2,0)</f>
        <v>4</v>
      </c>
      <c r="C9">
        <f>INDEX(finalstanding!A:A,MATCH(compoundchange!A9,finalstanding!B:B,0))</f>
        <v>5</v>
      </c>
      <c r="D9">
        <f>COUNTIF(pitstop!A:A, A9)</f>
        <v>2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2</v>
      </c>
      <c r="G9" cm="1">
        <f t="array" ref="G9">IFERROR(INDEX(pitstop!I:I,SMALL(IF(pitstop!A:A=A9,ROW(pitstop!A:A),""),COLUMNS($E$1:F8))),F9)</f>
        <v>3</v>
      </c>
      <c r="H9" cm="1">
        <f t="array" ref="H9">IFERROR(INDEX(pitstop!D:D,SMALL(IF(pitstop!A:A=A9,ROW(pitstop!A:A),""),1)),"")</f>
        <v>22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20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14</v>
      </c>
      <c r="K9">
        <v>0</v>
      </c>
      <c r="L9">
        <f t="shared" si="1"/>
        <v>-1</v>
      </c>
      <c r="M9">
        <f t="shared" si="0"/>
        <v>10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6.4324375000000003E-2</v>
      </c>
    </row>
    <row r="10" spans="1:14" x14ac:dyDescent="0.25">
      <c r="A10">
        <v>18</v>
      </c>
      <c r="B10">
        <f>MATCH(A10,lapchart!$B$2:$U$2,0)</f>
        <v>16</v>
      </c>
      <c r="C10">
        <f>INDEX(finalstanding!A:A,MATCH(compoundchange!A10,finalstanding!B:B,0))</f>
        <v>12</v>
      </c>
      <c r="D10">
        <f>COUNTIF(pitstop!A:A, A10)</f>
        <v>2</v>
      </c>
      <c r="E10" cm="1">
        <f t="array" ref="E10">IFERROR(INDEX(pitstop!H:H,SMALL(IF(pitstop!A:A=A10,ROW(pitstop!A:A),""),COLUMNS($E$1:E9))),"")</f>
        <v>3</v>
      </c>
      <c r="F10" cm="1">
        <f t="array" ref="F10">IFERROR(IFERROR(INDEX(pitstop!H:H,SMALL(IF(pitstop!A:A=A10,ROW(pitstop!A:A),""),COLUMNS($E$1:F9))),INDEX(pitstop!I:I,SMALL(IF(pitstop!A:A=A10,ROW(pitstop!A:A),""),COLUMNS($E$1:E9)))),"")</f>
        <v>2</v>
      </c>
      <c r="G10" cm="1">
        <f t="array" ref="G10">IFERROR(INDEX(pitstop!I:I,SMALL(IF(pitstop!A:A=A10,ROW(pitstop!A:A),""),COLUMNS($E$1:F9))),F10)</f>
        <v>4</v>
      </c>
      <c r="H10" cm="1">
        <f t="array" ref="H10">IFERROR(INDEX(pitstop!D:D,SMALL(IF(pitstop!A:A=A10,ROW(pitstop!A:A),""),1)),"")</f>
        <v>20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24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12</v>
      </c>
      <c r="K10">
        <v>0</v>
      </c>
      <c r="L10">
        <f t="shared" si="1"/>
        <v>4</v>
      </c>
      <c r="M10">
        <f t="shared" si="0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6.5836747685185174E-2</v>
      </c>
    </row>
    <row r="11" spans="1:14" x14ac:dyDescent="0.25">
      <c r="A11">
        <v>20</v>
      </c>
      <c r="B11">
        <f>MATCH(A11,lapchart!$B$2:$U$2,0)</f>
        <v>9</v>
      </c>
      <c r="C11">
        <f>INDEX(finalstanding!A:A,MATCH(compoundchange!A11,finalstanding!B:B,0))</f>
        <v>13</v>
      </c>
      <c r="D11">
        <f>COUNTIF(pitstop!A:A, A11)</f>
        <v>2</v>
      </c>
      <c r="E11" cm="1">
        <f t="array" ref="E11">IFERROR(INDEX(pitstop!H:H,SMALL(IF(pitstop!A:A=A11,ROW(pitstop!A:A),""),COLUMNS($E$1:E10))),"")</f>
        <v>4</v>
      </c>
      <c r="F11" cm="1">
        <f t="array" ref="F11">IFERROR(IFERROR(INDEX(pitstop!H:H,SMALL(IF(pitstop!A:A=A11,ROW(pitstop!A:A),""),COLUMNS($E$1:F10))),INDEX(pitstop!I:I,SMALL(IF(pitstop!A:A=A11,ROW(pitstop!A:A),""),COLUMNS($E$1:E10)))),"")</f>
        <v>2</v>
      </c>
      <c r="G11" cm="1">
        <f t="array" ref="G11">IFERROR(INDEX(pitstop!I:I,SMALL(IF(pitstop!A:A=A11,ROW(pitstop!A:A),""),COLUMNS($E$1:F10))),F11)</f>
        <v>3</v>
      </c>
      <c r="H11" cm="1">
        <f t="array" ref="H11">IFERROR(INDEX(pitstop!D:D,SMALL(IF(pitstop!A:A=A11,ROW(pitstop!A:A),""),1)),"")</f>
        <v>9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24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23</v>
      </c>
      <c r="K11">
        <v>0</v>
      </c>
      <c r="L11">
        <f t="shared" si="1"/>
        <v>-4</v>
      </c>
      <c r="M11">
        <f t="shared" si="0"/>
        <v>0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6.584693287037037E-2</v>
      </c>
    </row>
    <row r="12" spans="1:14" x14ac:dyDescent="0.25">
      <c r="A12">
        <v>23</v>
      </c>
      <c r="B12">
        <f>MATCH(A12,lapchart!$B$2:$U$2,0)</f>
        <v>20</v>
      </c>
      <c r="C12">
        <f>INDEX(finalstanding!A:A,MATCH(compoundchange!A12,finalstanding!B:B,0))</f>
        <v>10</v>
      </c>
      <c r="D12">
        <f>COUNTIF(pitstop!A:A, A12)</f>
        <v>1</v>
      </c>
      <c r="E12" cm="1">
        <f t="array" ref="E12">IFERROR(INDEX(pitstop!H:H,SMALL(IF(pitstop!A:A=A12,ROW(pitstop!A:A),""),COLUMNS($E$1:E11))),"")</f>
        <v>4</v>
      </c>
      <c r="F12" cm="1">
        <f t="array" ref="F12">IFERROR(IFERROR(INDEX(pitstop!H:H,SMALL(IF(pitstop!A:A=A12,ROW(pitstop!A:A),""),COLUMNS($E$1:F11))),INDEX(pitstop!I:I,SMALL(IF(pitstop!A:A=A12,ROW(pitstop!A:A),""),COLUMNS($E$1:E11)))),"")</f>
        <v>2</v>
      </c>
      <c r="G12" cm="1">
        <f t="array" ref="G12">IFERROR(INDEX(pitstop!I:I,SMALL(IF(pitstop!A:A=A12,ROW(pitstop!A:A),""),COLUMNS($E$1:F11))),F12)</f>
        <v>2</v>
      </c>
      <c r="H12" cm="1">
        <f t="array" ref="H12">IFERROR(INDEX(pitstop!D:D,SMALL(IF(pitstop!A:A=A12,ROW(pitstop!A:A),""),1)),"")</f>
        <v>19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37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>
        <f t="shared" si="1"/>
        <v>10</v>
      </c>
      <c r="M12">
        <f t="shared" si="0"/>
        <v>1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6.5748321759259251E-2</v>
      </c>
    </row>
    <row r="13" spans="1:14" x14ac:dyDescent="0.25">
      <c r="A13">
        <v>26</v>
      </c>
      <c r="B13">
        <f>MATCH(A13,lapchart!$B$2:$U$2,0)</f>
        <v>11</v>
      </c>
      <c r="C13" t="str">
        <f>INDEX(finalstanding!A:A,MATCH(compoundchange!A13,finalstanding!B:B,0))</f>
        <v>DNF</v>
      </c>
      <c r="D13">
        <f>COUNTIF(pitstop!A:A, A13)</f>
        <v>3</v>
      </c>
      <c r="E13" cm="1">
        <f t="array" ref="E13">IFERROR(INDEX(pitstop!H:H,SMALL(IF(pitstop!A:A=A13,ROW(pitstop!A:A),""),COLUMNS($E$1:E12))),"")</f>
        <v>3</v>
      </c>
      <c r="F13" cm="1">
        <f t="array" ref="F13">IFERROR(IFERROR(INDEX(pitstop!H:H,SMALL(IF(pitstop!A:A=A13,ROW(pitstop!A:A),""),COLUMNS($E$1:F12))),INDEX(pitstop!I:I,SMALL(IF(pitstop!A:A=A13,ROW(pitstop!A:A),""),COLUMNS($E$1:E12)))),"")</f>
        <v>3</v>
      </c>
      <c r="G13" cm="1">
        <f t="array" ref="G13">IFERROR(INDEX(pitstop!I:I,SMALL(IF(pitstop!A:A=A13,ROW(pitstop!A:A),""),COLUMNS($E$1:F12))),F13)</f>
        <v>2</v>
      </c>
      <c r="H13" cm="1">
        <f t="array" ref="H13">IFERROR(INDEX(pitstop!D:D,SMALL(IF(pitstop!A:A=A13,ROW(pitstop!A:A),""),1)),"")</f>
        <v>7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18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0</v>
      </c>
      <c r="K13">
        <v>0</v>
      </c>
      <c r="L13" t="str">
        <f t="shared" si="1"/>
        <v/>
      </c>
      <c r="M13">
        <f t="shared" si="0"/>
        <v>0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4.8880497685185188E-2</v>
      </c>
    </row>
    <row r="14" spans="1:14" x14ac:dyDescent="0.25">
      <c r="A14">
        <v>27</v>
      </c>
      <c r="B14">
        <f>MATCH(A14,lapchart!$B$2:$U$2,0)</f>
        <v>8</v>
      </c>
      <c r="C14" t="str">
        <f>INDEX(finalstanding!A:A,MATCH(compoundchange!A14,finalstanding!B:B,0))</f>
        <v>DNF</v>
      </c>
      <c r="D14">
        <f>COUNTIF(pitstop!A:A, A14)</f>
        <v>1</v>
      </c>
      <c r="E14" cm="1">
        <f t="array" ref="E14">IFERROR(INDEX(pitstop!H:H,SMALL(IF(pitstop!A:A=A14,ROW(pitstop!A:A),""),COLUMNS($E$1:E13))),"")</f>
        <v>4</v>
      </c>
      <c r="F14" cm="1">
        <f t="array" ref="F14">IFERROR(IFERROR(INDEX(pitstop!H:H,SMALL(IF(pitstop!A:A=A14,ROW(pitstop!A:A),""),COLUMNS($E$1:F13))),INDEX(pitstop!I:I,SMALL(IF(pitstop!A:A=A14,ROW(pitstop!A:A),""),COLUMNS($E$1:E13)))),"")</f>
        <v>2</v>
      </c>
      <c r="G14" cm="1">
        <f t="array" ref="G14">IFERROR(INDEX(pitstop!I:I,SMALL(IF(pitstop!A:A=A14,ROW(pitstop!A:A),""),COLUMNS($E$1:F13))),F14)</f>
        <v>2</v>
      </c>
      <c r="H14" cm="1">
        <f t="array" ref="H14">IFERROR(INDEX(pitstop!D:D,SMALL(IF(pitstop!A:A=A14,ROW(pitstop!A:A),""),1)),"")</f>
        <v>11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45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0</v>
      </c>
      <c r="L14" t="str">
        <f t="shared" si="1"/>
        <v/>
      </c>
      <c r="M14">
        <f t="shared" si="0"/>
        <v>0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1.9327916666666667E-2</v>
      </c>
    </row>
    <row r="15" spans="1:14" x14ac:dyDescent="0.25">
      <c r="A15">
        <v>33</v>
      </c>
      <c r="B15">
        <f>MATCH(A15,lapchart!$B$2:$U$2,0)</f>
        <v>5</v>
      </c>
      <c r="C15">
        <f>INDEX(finalstanding!A:A,MATCH(compoundchange!A15,finalstanding!B:B,0))</f>
        <v>4</v>
      </c>
      <c r="D15">
        <f>COUNTIF(pitstop!A:A, A15)</f>
        <v>2</v>
      </c>
      <c r="E15" cm="1">
        <f t="array" ref="E15">IFERROR(INDEX(pitstop!H:H,SMALL(IF(pitstop!A:A=A15,ROW(pitstop!A:A),""),COLUMNS($E$1:E14))),"")</f>
        <v>3</v>
      </c>
      <c r="F15" cm="1">
        <f t="array" ref="F15">IFERROR(IFERROR(INDEX(pitstop!H:H,SMALL(IF(pitstop!A:A=A15,ROW(pitstop!A:A),""),COLUMNS($E$1:F14))),INDEX(pitstop!I:I,SMALL(IF(pitstop!A:A=A15,ROW(pitstop!A:A),""),COLUMNS($E$1:E14)))),"")</f>
        <v>2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17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17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22</v>
      </c>
      <c r="K15">
        <v>0</v>
      </c>
      <c r="L15">
        <f t="shared" si="1"/>
        <v>1</v>
      </c>
      <c r="M15">
        <f t="shared" si="0"/>
        <v>12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6.4282141203703694E-2</v>
      </c>
    </row>
    <row r="16" spans="1:14" x14ac:dyDescent="0.25">
      <c r="A16">
        <v>44</v>
      </c>
      <c r="B16">
        <f>MATCH(A16,lapchart!$B$2:$U$2,0)</f>
        <v>2</v>
      </c>
      <c r="C16">
        <f>INDEX(finalstanding!A:A,MATCH(compoundchange!A16,finalstanding!B:B,0))</f>
        <v>1</v>
      </c>
      <c r="D16">
        <f>COUNTIF(pitstop!A:A, A16)</f>
        <v>2</v>
      </c>
      <c r="E16" cm="1">
        <f t="array" ref="E16">IFERROR(INDEX(pitstop!H:H,SMALL(IF(pitstop!A:A=A16,ROW(pitstop!A:A),""),COLUMNS($E$1:E15))),"")</f>
        <v>3</v>
      </c>
      <c r="F16" cm="1">
        <f t="array" ref="F16">IFERROR(IFERROR(INDEX(pitstop!H:H,SMALL(IF(pitstop!A:A=A16,ROW(pitstop!A:A),""),COLUMNS($E$1:F15))),INDEX(pitstop!I:I,SMALL(IF(pitstop!A:A=A16,ROW(pitstop!A:A),""),COLUMNS($E$1:E15)))),"")</f>
        <v>2</v>
      </c>
      <c r="G16" cm="1">
        <f t="array" ref="G16">IFERROR(INDEX(pitstop!I:I,SMALL(IF(pitstop!A:A=A16,ROW(pitstop!A:A),""),COLUMNS($E$1:F15))),F16)</f>
        <v>3</v>
      </c>
      <c r="H16" cm="1">
        <f t="array" ref="H16">IFERROR(INDEX(pitstop!D:D,SMALL(IF(pitstop!A:A=A16,ROW(pitstop!A:A),""),1)),"")</f>
        <v>22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14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20</v>
      </c>
      <c r="K16">
        <v>0</v>
      </c>
      <c r="L16">
        <f t="shared" si="1"/>
        <v>1</v>
      </c>
      <c r="M16">
        <f t="shared" si="0"/>
        <v>25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6.3962384259259264E-2</v>
      </c>
    </row>
    <row r="17" spans="1:14" x14ac:dyDescent="0.25">
      <c r="A17">
        <v>55</v>
      </c>
      <c r="B17">
        <f>MATCH(A17,lapchart!$B$2:$U$2,0)</f>
        <v>14</v>
      </c>
      <c r="C17">
        <f>INDEX(finalstanding!A:A,MATCH(compoundchange!A17,finalstanding!B:B,0))</f>
        <v>14</v>
      </c>
      <c r="D17">
        <f>COUNTIF(pitstop!A:A, A17)</f>
        <v>2</v>
      </c>
      <c r="E17" cm="1">
        <f t="array" ref="E17">IFERROR(INDEX(pitstop!H:H,SMALL(IF(pitstop!A:A=A17,ROW(pitstop!A:A),""),COLUMNS($E$1:E16))),"")</f>
        <v>3</v>
      </c>
      <c r="F17" cm="1">
        <f t="array" ref="F17">IFERROR(IFERROR(INDEX(pitstop!H:H,SMALL(IF(pitstop!A:A=A17,ROW(pitstop!A:A),""),COLUMNS($E$1:F16))),INDEX(pitstop!I:I,SMALL(IF(pitstop!A:A=A17,ROW(pitstop!A:A),""),COLUMNS($E$1:E16)))),"")</f>
        <v>2</v>
      </c>
      <c r="G17" cm="1">
        <f t="array" ref="G17">IFERROR(INDEX(pitstop!I:I,SMALL(IF(pitstop!A:A=A17,ROW(pitstop!A:A),""),COLUMNS($E$1:F16))),F17)</f>
        <v>4</v>
      </c>
      <c r="H17" cm="1">
        <f t="array" ref="H17">IFERROR(INDEX(pitstop!D:D,SMALL(IF(pitstop!A:A=A17,ROW(pitstop!A:A),""),1)),"")</f>
        <v>1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35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20</v>
      </c>
      <c r="K17">
        <v>1</v>
      </c>
      <c r="L17">
        <f t="shared" si="1"/>
        <v>0</v>
      </c>
      <c r="M17">
        <f t="shared" si="0"/>
        <v>0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6.5961793981481484E-2</v>
      </c>
    </row>
    <row r="18" spans="1:14" x14ac:dyDescent="0.25">
      <c r="A18">
        <v>63</v>
      </c>
      <c r="B18">
        <f>MATCH(A18,lapchart!$B$2:$U$2,0)</f>
        <v>17</v>
      </c>
      <c r="C18">
        <f>INDEX(finalstanding!A:A,MATCH(compoundchange!A18,finalstanding!B:B,0))</f>
        <v>16</v>
      </c>
      <c r="D18">
        <f>COUNTIF(pitstop!A:A, A18)</f>
        <v>2</v>
      </c>
      <c r="E18" cm="1">
        <f t="array" ref="E18">IFERROR(INDEX(pitstop!H:H,SMALL(IF(pitstop!A:A=A18,ROW(pitstop!A:A),""),COLUMNS($E$1:E17))),"")</f>
        <v>3</v>
      </c>
      <c r="F18" cm="1">
        <f t="array" ref="F18">IFERROR(IFERROR(INDEX(pitstop!H:H,SMALL(IF(pitstop!A:A=A18,ROW(pitstop!A:A),""),COLUMNS($E$1:F17))),INDEX(pitstop!I:I,SMALL(IF(pitstop!A:A=A18,ROW(pitstop!A:A),""),COLUMNS($E$1:E17)))),"")</f>
        <v>2</v>
      </c>
      <c r="G18" cm="1">
        <f t="array" ref="G18">IFERROR(INDEX(pitstop!I:I,SMALL(IF(pitstop!A:A=A18,ROW(pitstop!A:A),""),COLUMNS($E$1:F17))),F18)</f>
        <v>4</v>
      </c>
      <c r="H18" cm="1">
        <f t="array" ref="H18">IFERROR(INDEX(pitstop!D:D,SMALL(IF(pitstop!A:A=A18,ROW(pitstop!A:A),""),1)),"")</f>
        <v>22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27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7</v>
      </c>
      <c r="K18">
        <v>0</v>
      </c>
      <c r="L18">
        <f t="shared" si="1"/>
        <v>1</v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6.8412673611111113E-2</v>
      </c>
    </row>
    <row r="19" spans="1:14" x14ac:dyDescent="0.25">
      <c r="A19">
        <v>77</v>
      </c>
      <c r="B19">
        <f>MATCH(A19,lapchart!$B$2:$U$2,0)</f>
        <v>1</v>
      </c>
      <c r="C19">
        <f>INDEX(finalstanding!A:A,MATCH(compoundchange!A19,finalstanding!B:B,0))</f>
        <v>2</v>
      </c>
      <c r="D19">
        <f>COUNTIF(pitstop!A:A, A19)</f>
        <v>2</v>
      </c>
      <c r="E19" cm="1">
        <f t="array" ref="E19">IFERROR(INDEX(pitstop!H:H,SMALL(IF(pitstop!A:A=A19,ROW(pitstop!A:A),""),COLUMNS($E$1:E18))),"")</f>
        <v>3</v>
      </c>
      <c r="F19" cm="1">
        <f t="array" ref="F19">IFERROR(IFERROR(INDEX(pitstop!H:H,SMALL(IF(pitstop!A:A=A19,ROW(pitstop!A:A),""),COLUMNS($E$1:F18))),INDEX(pitstop!I:I,SMALL(IF(pitstop!A:A=A19,ROW(pitstop!A:A),""),COLUMNS($E$1:E18)))),"")</f>
        <v>2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21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15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20</v>
      </c>
      <c r="K19">
        <v>0</v>
      </c>
      <c r="L19">
        <f t="shared" si="1"/>
        <v>-1</v>
      </c>
      <c r="M19">
        <f t="shared" si="0"/>
        <v>18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6.4038217592592594E-2</v>
      </c>
    </row>
    <row r="20" spans="1:14" x14ac:dyDescent="0.25">
      <c r="A20">
        <v>88</v>
      </c>
      <c r="B20">
        <f>MATCH(A20,lapchart!$B$2:$U$2,0)</f>
        <v>18</v>
      </c>
      <c r="C20">
        <f>INDEX(finalstanding!A:A,MATCH(compoundchange!A20,finalstanding!B:B,0))</f>
        <v>17</v>
      </c>
      <c r="D20">
        <f>COUNTIF(pitstop!A:A, A20)</f>
        <v>1</v>
      </c>
      <c r="E20" cm="1">
        <f t="array" ref="E20">IFERROR(INDEX(pitstop!H:H,SMALL(IF(pitstop!A:A=A20,ROW(pitstop!A:A),""),COLUMNS($E$1:E19))),"")</f>
        <v>3</v>
      </c>
      <c r="F20" cm="1">
        <f t="array" ref="F20">IFERROR(IFERROR(INDEX(pitstop!H:H,SMALL(IF(pitstop!A:A=A20,ROW(pitstop!A:A),""),COLUMNS($E$1:F19))),INDEX(pitstop!I:I,SMALL(IF(pitstop!A:A=A20,ROW(pitstop!A:A),""),COLUMNS($E$1:E19)))),"")</f>
        <v>2</v>
      </c>
      <c r="G20" cm="1">
        <f t="array" ref="G20">IFERROR(INDEX(pitstop!I:I,SMALL(IF(pitstop!A:A=A20,ROW(pitstop!A:A),""),COLUMNS($E$1:F19))),F20)</f>
        <v>2</v>
      </c>
      <c r="H20" cm="1">
        <f t="array" ref="H20">IFERROR(INDEX(pitstop!D:D,SMALL(IF(pitstop!A:A=A20,ROW(pitstop!A:A),""),1)),"")</f>
        <v>26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30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>
        <v>0</v>
      </c>
      <c r="L20">
        <f t="shared" si="1"/>
        <v>1</v>
      </c>
      <c r="M20">
        <f t="shared" si="0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6.8598599537037036E-2</v>
      </c>
    </row>
    <row r="21" spans="1:14" x14ac:dyDescent="0.25">
      <c r="A21">
        <v>99</v>
      </c>
      <c r="B21">
        <f>MATCH(A21,lapchart!$B$2:$U$2,0)</f>
        <v>19</v>
      </c>
      <c r="C21">
        <f>INDEX(finalstanding!A:A,MATCH(compoundchange!A21,finalstanding!B:B,0))</f>
        <v>15</v>
      </c>
      <c r="D21">
        <f>COUNTIF(pitstop!A:A, A21)</f>
        <v>2</v>
      </c>
      <c r="E21" cm="1">
        <f t="array" ref="E21">IFERROR(INDEX(pitstop!H:H,SMALL(IF(pitstop!A:A=A21,ROW(pitstop!A:A),""),COLUMNS($E$1:E20))),"")</f>
        <v>4</v>
      </c>
      <c r="F21" cm="1">
        <f t="array" ref="F21">IFERROR(IFERROR(INDEX(pitstop!H:H,SMALL(IF(pitstop!A:A=A21,ROW(pitstop!A:A),""),COLUMNS($E$1:F20))),INDEX(pitstop!I:I,SMALL(IF(pitstop!A:A=A21,ROW(pitstop!A:A),""),COLUMNS($E$1:E20)))),"")</f>
        <v>3</v>
      </c>
      <c r="G21" cm="1">
        <f t="array" ref="G21">IFERROR(INDEX(pitstop!I:I,SMALL(IF(pitstop!A:A=A21,ROW(pitstop!A:A),""),COLUMNS($E$1:F20))),F21)</f>
        <v>3</v>
      </c>
      <c r="H21" cm="1">
        <f t="array" ref="H21">IFERROR(INDEX(pitstop!D:D,SMALL(IF(pitstop!A:A=A21,ROW(pitstop!A:A),""),1)),"")</f>
        <v>7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23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26</v>
      </c>
      <c r="K21">
        <v>0</v>
      </c>
      <c r="L21">
        <f t="shared" si="1"/>
        <v>4</v>
      </c>
      <c r="M21">
        <f t="shared" si="0"/>
        <v>0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6.5996874999999997E-2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A46D-5380-4749-9A5E-7522FDD5EEB5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115</v>
      </c>
      <c r="B1" t="s">
        <v>116</v>
      </c>
      <c r="C1" t="s">
        <v>59</v>
      </c>
      <c r="D1" t="s">
        <v>130</v>
      </c>
      <c r="E1" t="s">
        <v>60</v>
      </c>
      <c r="F1" t="s">
        <v>131</v>
      </c>
      <c r="G1" t="s">
        <v>63</v>
      </c>
      <c r="H1" t="s">
        <v>84</v>
      </c>
      <c r="I1" t="s">
        <v>147</v>
      </c>
      <c r="J1" t="s">
        <v>148</v>
      </c>
      <c r="K1" t="s">
        <v>149</v>
      </c>
      <c r="L1" t="s">
        <v>61</v>
      </c>
    </row>
    <row r="2" spans="1:12" x14ac:dyDescent="0.25">
      <c r="A2">
        <v>1</v>
      </c>
      <c r="B2">
        <v>44</v>
      </c>
      <c r="C2" t="s">
        <v>80</v>
      </c>
      <c r="D2" t="s">
        <v>132</v>
      </c>
      <c r="E2" t="s">
        <v>87</v>
      </c>
      <c r="F2">
        <v>56</v>
      </c>
      <c r="G2" s="1">
        <v>6.3962384259259264E-2</v>
      </c>
      <c r="J2">
        <v>198.727</v>
      </c>
      <c r="K2" s="1">
        <v>1.1098611111111112E-3</v>
      </c>
      <c r="L2">
        <v>47</v>
      </c>
    </row>
    <row r="3" spans="1:12" x14ac:dyDescent="0.25">
      <c r="A3">
        <v>2</v>
      </c>
      <c r="B3">
        <v>77</v>
      </c>
      <c r="C3" t="s">
        <v>82</v>
      </c>
      <c r="D3" t="s">
        <v>133</v>
      </c>
      <c r="E3" t="s">
        <v>87</v>
      </c>
      <c r="F3">
        <v>56</v>
      </c>
      <c r="G3" s="1">
        <v>6.4038217592592594E-2</v>
      </c>
      <c r="H3" s="1">
        <v>6.5519999999999996</v>
      </c>
      <c r="I3">
        <v>6.5519999999999996</v>
      </c>
      <c r="J3">
        <v>198.49199999999999</v>
      </c>
      <c r="K3" s="1">
        <v>1.0980555555555555E-3</v>
      </c>
      <c r="L3">
        <v>38</v>
      </c>
    </row>
    <row r="4" spans="1:12" x14ac:dyDescent="0.25">
      <c r="A4">
        <v>3</v>
      </c>
      <c r="B4">
        <v>5</v>
      </c>
      <c r="C4" t="s">
        <v>68</v>
      </c>
      <c r="D4" t="s">
        <v>134</v>
      </c>
      <c r="E4" t="s">
        <v>86</v>
      </c>
      <c r="F4">
        <v>56</v>
      </c>
      <c r="G4" s="1">
        <v>6.4121458333333325E-2</v>
      </c>
      <c r="H4">
        <v>13.744</v>
      </c>
      <c r="I4">
        <v>7.1920000000000002</v>
      </c>
      <c r="J4">
        <v>198.23400000000001</v>
      </c>
      <c r="K4" s="1">
        <v>1.0976388888888889E-3</v>
      </c>
      <c r="L4">
        <v>37</v>
      </c>
    </row>
    <row r="5" spans="1:12" x14ac:dyDescent="0.25">
      <c r="A5">
        <v>4</v>
      </c>
      <c r="B5">
        <v>33</v>
      </c>
      <c r="C5" t="s">
        <v>79</v>
      </c>
      <c r="D5" t="s">
        <v>135</v>
      </c>
      <c r="E5" t="s">
        <v>72</v>
      </c>
      <c r="F5">
        <v>56</v>
      </c>
      <c r="G5" s="1">
        <v>6.4282141203703694E-2</v>
      </c>
      <c r="H5">
        <v>27.626999999999999</v>
      </c>
      <c r="I5">
        <v>13.882999999999999</v>
      </c>
      <c r="J5">
        <v>197.738</v>
      </c>
      <c r="K5" s="1">
        <v>1.1127662037037037E-3</v>
      </c>
      <c r="L5">
        <v>45</v>
      </c>
    </row>
    <row r="6" spans="1:12" x14ac:dyDescent="0.25">
      <c r="A6">
        <v>5</v>
      </c>
      <c r="B6">
        <v>16</v>
      </c>
      <c r="C6" t="s">
        <v>74</v>
      </c>
      <c r="D6" t="s">
        <v>136</v>
      </c>
      <c r="E6" t="s">
        <v>86</v>
      </c>
      <c r="F6">
        <v>56</v>
      </c>
      <c r="G6" s="1">
        <v>6.4324375000000003E-2</v>
      </c>
      <c r="H6">
        <v>31.276</v>
      </c>
      <c r="I6">
        <v>3.649</v>
      </c>
      <c r="J6">
        <v>197.60900000000001</v>
      </c>
      <c r="K6" s="1">
        <v>1.0979166666666665E-3</v>
      </c>
      <c r="L6">
        <v>45</v>
      </c>
    </row>
    <row r="7" spans="1:12" x14ac:dyDescent="0.25">
      <c r="A7">
        <v>6</v>
      </c>
      <c r="B7">
        <v>10</v>
      </c>
      <c r="C7" t="s">
        <v>71</v>
      </c>
      <c r="D7" t="s">
        <v>137</v>
      </c>
      <c r="E7" t="s">
        <v>72</v>
      </c>
      <c r="F7">
        <v>56</v>
      </c>
      <c r="G7" s="1">
        <v>6.4996030092592597E-2</v>
      </c>
      <c r="H7">
        <v>0</v>
      </c>
      <c r="I7">
        <v>58.030999999999999</v>
      </c>
      <c r="J7">
        <v>195.56700000000001</v>
      </c>
      <c r="K7" s="1">
        <v>1.0965509259259259E-3</v>
      </c>
      <c r="L7">
        <v>55</v>
      </c>
    </row>
    <row r="8" spans="1:12" x14ac:dyDescent="0.25">
      <c r="A8">
        <v>7</v>
      </c>
      <c r="B8">
        <v>3</v>
      </c>
      <c r="C8" t="s">
        <v>65</v>
      </c>
      <c r="D8" t="s">
        <v>138</v>
      </c>
      <c r="E8" t="s">
        <v>94</v>
      </c>
      <c r="F8">
        <v>55</v>
      </c>
      <c r="G8" s="1">
        <v>6.411336805555555E-2</v>
      </c>
      <c r="H8" t="s">
        <v>150</v>
      </c>
      <c r="I8" t="s">
        <v>150</v>
      </c>
      <c r="J8">
        <v>194.71600000000001</v>
      </c>
      <c r="K8" s="1">
        <v>1.1415740740740741E-3</v>
      </c>
      <c r="L8">
        <v>38</v>
      </c>
    </row>
    <row r="9" spans="1:12" x14ac:dyDescent="0.25">
      <c r="A9">
        <v>8</v>
      </c>
      <c r="B9">
        <v>11</v>
      </c>
      <c r="C9" t="s">
        <v>73</v>
      </c>
      <c r="D9" t="s">
        <v>139</v>
      </c>
      <c r="E9" t="s">
        <v>89</v>
      </c>
      <c r="F9">
        <v>55</v>
      </c>
      <c r="G9" s="1">
        <v>6.4136377314814821E-2</v>
      </c>
      <c r="H9" t="s">
        <v>150</v>
      </c>
      <c r="I9">
        <v>1.988</v>
      </c>
      <c r="J9">
        <v>194.64699999999999</v>
      </c>
      <c r="K9" s="1">
        <v>1.1423842592592592E-3</v>
      </c>
      <c r="L9">
        <v>37</v>
      </c>
    </row>
    <row r="10" spans="1:12" x14ac:dyDescent="0.25">
      <c r="A10">
        <v>9</v>
      </c>
      <c r="B10">
        <v>7</v>
      </c>
      <c r="C10" t="s">
        <v>69</v>
      </c>
      <c r="D10" t="s">
        <v>133</v>
      </c>
      <c r="E10" t="s">
        <v>92</v>
      </c>
      <c r="F10">
        <v>55</v>
      </c>
      <c r="G10" s="1">
        <v>6.4213703703703703E-2</v>
      </c>
      <c r="H10" t="s">
        <v>150</v>
      </c>
      <c r="I10">
        <v>6.681</v>
      </c>
      <c r="J10">
        <v>194.41200000000001</v>
      </c>
      <c r="K10" s="1">
        <v>1.1320833333333332E-3</v>
      </c>
      <c r="L10">
        <v>27</v>
      </c>
    </row>
    <row r="11" spans="1:12" x14ac:dyDescent="0.25">
      <c r="A11">
        <v>10</v>
      </c>
      <c r="B11">
        <v>23</v>
      </c>
      <c r="C11" t="s">
        <v>76</v>
      </c>
      <c r="D11" t="s">
        <v>140</v>
      </c>
      <c r="E11" t="s">
        <v>93</v>
      </c>
      <c r="F11">
        <v>55</v>
      </c>
      <c r="G11" s="1">
        <v>6.4359432870370367E-2</v>
      </c>
      <c r="H11" t="s">
        <v>150</v>
      </c>
      <c r="I11">
        <v>12.590999999999999</v>
      </c>
      <c r="J11">
        <v>193.97200000000001</v>
      </c>
      <c r="K11" s="1">
        <v>1.1446875000000001E-3</v>
      </c>
      <c r="L11">
        <v>22</v>
      </c>
    </row>
    <row r="12" spans="1:12" x14ac:dyDescent="0.25">
      <c r="A12">
        <v>11</v>
      </c>
      <c r="B12">
        <v>8</v>
      </c>
      <c r="C12" t="s">
        <v>70</v>
      </c>
      <c r="D12" t="s">
        <v>137</v>
      </c>
      <c r="E12" t="s">
        <v>90</v>
      </c>
      <c r="F12">
        <v>55</v>
      </c>
      <c r="G12" s="1">
        <v>6.4371238425925917E-2</v>
      </c>
      <c r="H12" t="s">
        <v>150</v>
      </c>
      <c r="I12">
        <v>1.02</v>
      </c>
      <c r="J12">
        <v>193.93600000000001</v>
      </c>
      <c r="K12" s="1">
        <v>1.1212152777777776E-3</v>
      </c>
      <c r="L12">
        <v>37</v>
      </c>
    </row>
    <row r="13" spans="1:12" x14ac:dyDescent="0.25">
      <c r="A13">
        <v>12</v>
      </c>
      <c r="B13">
        <v>18</v>
      </c>
      <c r="C13" t="s">
        <v>88</v>
      </c>
      <c r="D13" t="s">
        <v>141</v>
      </c>
      <c r="E13" t="s">
        <v>89</v>
      </c>
      <c r="F13">
        <v>55</v>
      </c>
      <c r="G13" s="1">
        <v>6.444785879629629E-2</v>
      </c>
      <c r="H13" t="s">
        <v>150</v>
      </c>
      <c r="I13">
        <v>6.62</v>
      </c>
      <c r="J13">
        <v>193.70599999999999</v>
      </c>
      <c r="K13" s="1">
        <v>1.1189583333333333E-3</v>
      </c>
      <c r="L13">
        <v>46</v>
      </c>
    </row>
    <row r="14" spans="1:12" x14ac:dyDescent="0.25">
      <c r="A14">
        <v>13</v>
      </c>
      <c r="B14">
        <v>20</v>
      </c>
      <c r="C14" t="s">
        <v>75</v>
      </c>
      <c r="D14" t="s">
        <v>142</v>
      </c>
      <c r="E14" t="s">
        <v>90</v>
      </c>
      <c r="F14">
        <v>55</v>
      </c>
      <c r="G14" s="1">
        <v>6.4458043981481486E-2</v>
      </c>
      <c r="H14" t="s">
        <v>150</v>
      </c>
      <c r="I14">
        <v>0.88</v>
      </c>
      <c r="J14">
        <v>193.67500000000001</v>
      </c>
      <c r="K14" s="1">
        <v>1.1281365740740742E-3</v>
      </c>
      <c r="L14">
        <v>35</v>
      </c>
    </row>
    <row r="15" spans="1:12" x14ac:dyDescent="0.25">
      <c r="A15">
        <v>14</v>
      </c>
      <c r="B15">
        <v>55</v>
      </c>
      <c r="C15" t="s">
        <v>85</v>
      </c>
      <c r="D15" t="s">
        <v>143</v>
      </c>
      <c r="E15" t="s">
        <v>67</v>
      </c>
      <c r="F15">
        <v>55</v>
      </c>
      <c r="G15" s="1">
        <v>6.45729050925926E-2</v>
      </c>
      <c r="H15" t="s">
        <v>150</v>
      </c>
      <c r="I15">
        <v>9.9239999999999995</v>
      </c>
      <c r="J15">
        <v>193.33099999999999</v>
      </c>
      <c r="K15" s="1">
        <v>1.1284953703703704E-3</v>
      </c>
      <c r="L15">
        <v>44</v>
      </c>
    </row>
    <row r="16" spans="1:12" x14ac:dyDescent="0.25">
      <c r="A16">
        <v>15</v>
      </c>
      <c r="B16">
        <v>99</v>
      </c>
      <c r="C16" t="s">
        <v>83</v>
      </c>
      <c r="D16" t="s">
        <v>144</v>
      </c>
      <c r="E16" t="s">
        <v>92</v>
      </c>
      <c r="F16">
        <v>55</v>
      </c>
      <c r="G16" s="1">
        <v>6.4607986111111113E-2</v>
      </c>
      <c r="H16" t="s">
        <v>150</v>
      </c>
      <c r="I16">
        <v>3.0310000000000001</v>
      </c>
      <c r="J16">
        <v>193.226</v>
      </c>
      <c r="K16" s="1">
        <v>1.1348148148148148E-3</v>
      </c>
      <c r="L16">
        <v>32</v>
      </c>
    </row>
    <row r="17" spans="1:12" x14ac:dyDescent="0.25">
      <c r="A17">
        <v>16</v>
      </c>
      <c r="B17">
        <v>63</v>
      </c>
      <c r="C17" t="s">
        <v>81</v>
      </c>
      <c r="D17" t="s">
        <v>132</v>
      </c>
      <c r="E17" t="s">
        <v>91</v>
      </c>
      <c r="F17">
        <v>54</v>
      </c>
      <c r="G17" s="1">
        <v>6.4246006944444448E-2</v>
      </c>
      <c r="H17" t="s">
        <v>152</v>
      </c>
      <c r="I17" t="s">
        <v>150</v>
      </c>
      <c r="J17">
        <v>190.779</v>
      </c>
      <c r="K17" s="1">
        <v>1.1259606481481483E-3</v>
      </c>
      <c r="L17">
        <v>51</v>
      </c>
    </row>
    <row r="18" spans="1:12" x14ac:dyDescent="0.25">
      <c r="A18">
        <v>17</v>
      </c>
      <c r="B18">
        <v>88</v>
      </c>
      <c r="C18" t="s">
        <v>95</v>
      </c>
      <c r="D18" t="s">
        <v>145</v>
      </c>
      <c r="E18" t="s">
        <v>91</v>
      </c>
      <c r="F18">
        <v>54</v>
      </c>
      <c r="G18" s="1">
        <v>6.443193287037037E-2</v>
      </c>
      <c r="H18" t="s">
        <v>152</v>
      </c>
      <c r="I18">
        <v>16.064</v>
      </c>
      <c r="J18">
        <v>190.22900000000001</v>
      </c>
      <c r="K18" s="1">
        <v>1.1547685185185183E-3</v>
      </c>
      <c r="L18">
        <v>28</v>
      </c>
    </row>
    <row r="19" spans="1:12" x14ac:dyDescent="0.25">
      <c r="A19">
        <v>18</v>
      </c>
      <c r="B19">
        <v>4</v>
      </c>
      <c r="C19" t="s">
        <v>66</v>
      </c>
      <c r="D19" t="s">
        <v>132</v>
      </c>
      <c r="E19" t="s">
        <v>67</v>
      </c>
      <c r="F19">
        <v>50</v>
      </c>
      <c r="G19" s="1">
        <v>5.9617245370370366E-2</v>
      </c>
      <c r="H19" t="s">
        <v>153</v>
      </c>
      <c r="I19" t="s">
        <v>151</v>
      </c>
      <c r="J19">
        <v>190.35300000000001</v>
      </c>
      <c r="K19" s="1">
        <v>1.138263888888889E-3</v>
      </c>
      <c r="L19">
        <v>37</v>
      </c>
    </row>
    <row r="20" spans="1:12" x14ac:dyDescent="0.25">
      <c r="A20" t="s">
        <v>117</v>
      </c>
      <c r="B20">
        <v>26</v>
      </c>
      <c r="C20" t="s">
        <v>77</v>
      </c>
      <c r="D20" t="s">
        <v>146</v>
      </c>
      <c r="E20" t="s">
        <v>93</v>
      </c>
      <c r="F20">
        <v>41</v>
      </c>
      <c r="G20" s="1">
        <v>4.8880497685185188E-2</v>
      </c>
      <c r="J20">
        <v>190.346</v>
      </c>
      <c r="K20" s="1">
        <v>1.1339699074074073E-3</v>
      </c>
      <c r="L20">
        <v>27</v>
      </c>
    </row>
    <row r="21" spans="1:12" x14ac:dyDescent="0.25">
      <c r="A21" t="s">
        <v>117</v>
      </c>
      <c r="B21">
        <v>27</v>
      </c>
      <c r="C21" t="s">
        <v>78</v>
      </c>
      <c r="D21" t="s">
        <v>134</v>
      </c>
      <c r="E21" t="s">
        <v>94</v>
      </c>
      <c r="F21">
        <v>16</v>
      </c>
      <c r="G21" s="1">
        <v>1.9327916666666667E-2</v>
      </c>
      <c r="J21">
        <v>187.608</v>
      </c>
      <c r="K21" s="1">
        <v>1.1536689814814814E-3</v>
      </c>
      <c r="L21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2021-03-03T18:43:52Z</dcterms:modified>
</cp:coreProperties>
</file>