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FB733EF7-1061-44D4-A49C-E147DA96CA0D}" xr6:coauthVersionLast="46" xr6:coauthVersionMax="46" xr10:uidLastSave="{00000000-0000-0000-0000-000000000000}"/>
  <bookViews>
    <workbookView xWindow="-120" yWindow="-120" windowWidth="38640" windowHeight="21240" activeTab="11" xr2:uid="{25909279-3FED-49C2-85F2-F1BD41911B2F}"/>
  </bookViews>
  <sheets>
    <sheet name="fastestlap" sheetId="3" r:id="rId1"/>
    <sheet name="lapchart" sheetId="1" r:id="rId2"/>
    <sheet name="laptimes" sheetId="8" r:id="rId3"/>
    <sheet name="totallaptimes" sheetId="9" r:id="rId4"/>
    <sheet name="pitstop" sheetId="2" r:id="rId5"/>
    <sheet name="lapdelta" sheetId="10" r:id="rId6"/>
    <sheet name="lapsundercut" sheetId="16" r:id="rId7"/>
    <sheet name="weather" sheetId="14" r:id="rId8"/>
    <sheet name="altitude" sheetId="15" r:id="rId9"/>
    <sheet name="turns" sheetId="17" r:id="rId10"/>
    <sheet name="finalstanding" sheetId="13" r:id="rId11"/>
    <sheet name="compoundchange" sheetId="12" r:id="rId12"/>
    <sheet name="raceclassification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2" l="1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" i="12"/>
  <c r="B3" i="16" l="1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" i="16"/>
  <c r="E14" i="16"/>
  <c r="D9" i="16"/>
  <c r="E18" i="16"/>
  <c r="E19" i="16"/>
  <c r="D12" i="16"/>
  <c r="D2" i="16"/>
  <c r="D3" i="16"/>
  <c r="E16" i="16"/>
  <c r="D4" i="16"/>
  <c r="E20" i="16"/>
  <c r="E13" i="16"/>
  <c r="E21" i="16"/>
  <c r="E5" i="16"/>
  <c r="E9" i="16"/>
  <c r="E15" i="16"/>
  <c r="D18" i="16"/>
  <c r="D8" i="16"/>
  <c r="E17" i="16"/>
  <c r="E2" i="16"/>
  <c r="E12" i="16"/>
  <c r="D16" i="16"/>
  <c r="D10" i="16"/>
  <c r="D17" i="16"/>
  <c r="D21" i="16"/>
  <c r="E7" i="16"/>
  <c r="E6" i="16"/>
  <c r="E8" i="16"/>
  <c r="D15" i="16"/>
  <c r="E11" i="16"/>
  <c r="E10" i="16"/>
  <c r="D19" i="16"/>
  <c r="D11" i="16"/>
  <c r="E3" i="16"/>
  <c r="D20" i="16"/>
  <c r="E4" i="16"/>
  <c r="F16" i="16" l="1" a="1"/>
  <c r="F16" i="16" s="1"/>
  <c r="G16" i="16" s="1"/>
  <c r="H16" i="16" s="1"/>
  <c r="F21" i="16" a="1"/>
  <c r="F21" i="16" s="1"/>
  <c r="G21" i="16" s="1"/>
  <c r="H21" i="16" s="1"/>
  <c r="F3" i="16" a="1"/>
  <c r="F3" i="16" s="1"/>
  <c r="G3" i="16" s="1"/>
  <c r="H3" i="16" s="1"/>
  <c r="F4" i="16" a="1"/>
  <c r="F4" i="16" s="1"/>
  <c r="G4" i="16" s="1"/>
  <c r="H4" i="16" s="1"/>
  <c r="F12" i="16" a="1"/>
  <c r="F12" i="16" s="1"/>
  <c r="G12" i="16" s="1"/>
  <c r="H12" i="16" s="1"/>
  <c r="F15" i="16" a="1"/>
  <c r="F15" i="16" s="1"/>
  <c r="G15" i="16" s="1"/>
  <c r="H15" i="16" s="1"/>
  <c r="F20" i="16" a="1"/>
  <c r="F20" i="16" s="1"/>
  <c r="G20" i="16" s="1"/>
  <c r="H20" i="16" s="1"/>
  <c r="F8" i="16" a="1"/>
  <c r="F8" i="16" s="1"/>
  <c r="G8" i="16" s="1"/>
  <c r="H8" i="16" s="1"/>
  <c r="F9" i="16" a="1"/>
  <c r="F9" i="16" s="1"/>
  <c r="G9" i="16" s="1"/>
  <c r="H9" i="16" s="1"/>
  <c r="F17" i="16" a="1"/>
  <c r="F17" i="16" s="1"/>
  <c r="G17" i="16" s="1"/>
  <c r="H17" i="16" s="1"/>
  <c r="F10" i="16" a="1"/>
  <c r="F10" i="16" s="1"/>
  <c r="G10" i="16" s="1"/>
  <c r="H10" i="16" s="1"/>
  <c r="F18" i="16" a="1"/>
  <c r="F18" i="16" s="1"/>
  <c r="G18" i="16" s="1"/>
  <c r="H18" i="16" s="1"/>
  <c r="F11" i="16" a="1"/>
  <c r="F11" i="16" s="1"/>
  <c r="G11" i="16" s="1"/>
  <c r="H11" i="16" s="1"/>
  <c r="F19" i="16" a="1"/>
  <c r="F19" i="16" s="1"/>
  <c r="G19" i="16" s="1"/>
  <c r="H19" i="16" s="1"/>
  <c r="F2" i="16" a="1"/>
  <c r="F2" i="16" s="1"/>
  <c r="G2" i="16" s="1"/>
  <c r="H2" i="16" s="1"/>
  <c r="D13" i="16"/>
  <c r="D5" i="16"/>
  <c r="D6" i="16"/>
  <c r="D7" i="16"/>
  <c r="D14" i="16"/>
  <c r="F13" i="16" l="1" a="1"/>
  <c r="F13" i="16" s="1"/>
  <c r="G13" i="16" s="1"/>
  <c r="H13" i="16" s="1"/>
  <c r="F6" i="16" a="1"/>
  <c r="F6" i="16" s="1"/>
  <c r="G6" i="16" s="1"/>
  <c r="H6" i="16" s="1"/>
  <c r="F5" i="16" a="1"/>
  <c r="F5" i="16" s="1"/>
  <c r="G5" i="16" s="1"/>
  <c r="H5" i="16" s="1"/>
  <c r="F7" i="16" a="1"/>
  <c r="F7" i="16" s="1"/>
  <c r="G7" i="16" s="1"/>
  <c r="H7" i="16" s="1"/>
  <c r="F14" i="16" a="1"/>
  <c r="F14" i="16" s="1"/>
  <c r="G14" i="16" s="1"/>
  <c r="H14" i="16" s="1"/>
  <c r="I3" i="16"/>
  <c r="I2" i="16"/>
  <c r="I4" i="16"/>
  <c r="I9" i="16"/>
  <c r="I19" i="16"/>
  <c r="I20" i="16"/>
  <c r="I18" i="16"/>
  <c r="I15" i="16"/>
  <c r="I17" i="16"/>
  <c r="I16" i="16"/>
  <c r="I8" i="16"/>
  <c r="I11" i="16"/>
  <c r="I10" i="16"/>
  <c r="I12" i="16"/>
  <c r="I21" i="16"/>
  <c r="I13" i="16" l="1"/>
  <c r="I14" i="16"/>
  <c r="I5" i="16"/>
  <c r="I7" i="16"/>
  <c r="I6" i="16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2" i="9"/>
  <c r="J4" i="10" l="1"/>
  <c r="I11" i="10"/>
  <c r="I9" i="10"/>
  <c r="I10" i="10"/>
  <c r="R11" i="10"/>
  <c r="S16" i="10"/>
  <c r="H25" i="10"/>
  <c r="M31" i="10"/>
  <c r="M32" i="10"/>
  <c r="R32" i="10"/>
  <c r="M33" i="10"/>
  <c r="L34" i="10"/>
  <c r="M34" i="10"/>
  <c r="Q34" i="10"/>
  <c r="M35" i="10"/>
  <c r="M36" i="10"/>
  <c r="M37" i="10"/>
  <c r="L38" i="10"/>
  <c r="M38" i="10"/>
  <c r="Q38" i="10"/>
  <c r="I39" i="10"/>
  <c r="M39" i="10"/>
  <c r="L40" i="10"/>
  <c r="K41" i="10"/>
  <c r="L41" i="10"/>
  <c r="S41" i="10"/>
  <c r="H42" i="10"/>
  <c r="L43" i="10"/>
  <c r="P44" i="10"/>
  <c r="R44" i="10"/>
  <c r="P45" i="10"/>
  <c r="P46" i="10"/>
  <c r="T46" i="10"/>
  <c r="I47" i="10"/>
  <c r="P47" i="10"/>
  <c r="Q47" i="10"/>
  <c r="Q48" i="10"/>
  <c r="C49" i="10"/>
  <c r="K50" i="10"/>
  <c r="P50" i="10"/>
  <c r="M51" i="10"/>
  <c r="U51" i="10"/>
  <c r="E52" i="10"/>
  <c r="M52" i="10"/>
  <c r="R52" i="10"/>
  <c r="U52" i="10"/>
  <c r="M53" i="10"/>
  <c r="R53" i="10"/>
  <c r="L54" i="10"/>
  <c r="M54" i="10"/>
  <c r="D55" i="10"/>
  <c r="I55" i="10"/>
  <c r="M55" i="10"/>
  <c r="Q55" i="10"/>
  <c r="L56" i="10"/>
  <c r="N56" i="10"/>
  <c r="T56" i="10"/>
  <c r="U56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N8" i="10"/>
  <c r="S13" i="10"/>
  <c r="Q22" i="10"/>
  <c r="Q23" i="10"/>
  <c r="R29" i="10"/>
  <c r="Q35" i="10"/>
  <c r="Q36" i="10"/>
  <c r="Q37" i="10"/>
  <c r="Q39" i="10"/>
  <c r="Q40" i="10"/>
  <c r="Q41" i="10"/>
  <c r="Q42" i="10"/>
  <c r="Q43" i="10"/>
  <c r="Q44" i="10"/>
  <c r="Q45" i="10"/>
  <c r="Q46" i="10"/>
  <c r="Q49" i="10"/>
  <c r="Q50" i="10"/>
  <c r="Q51" i="10"/>
  <c r="Q52" i="10"/>
  <c r="Q53" i="10"/>
  <c r="Q54" i="10"/>
  <c r="Q56" i="10"/>
  <c r="Q15" i="10"/>
  <c r="Q16" i="10"/>
  <c r="T37" i="10"/>
  <c r="T39" i="10"/>
  <c r="T40" i="10"/>
  <c r="T42" i="10"/>
  <c r="T43" i="10"/>
  <c r="T44" i="10"/>
  <c r="T45" i="10"/>
  <c r="T51" i="10"/>
  <c r="T52" i="10"/>
  <c r="U54" i="10"/>
  <c r="U55" i="10"/>
  <c r="N7" i="10"/>
  <c r="I14" i="10"/>
  <c r="F18" i="10"/>
  <c r="E31" i="10"/>
  <c r="G33" i="10"/>
  <c r="G34" i="10"/>
  <c r="E41" i="10"/>
  <c r="E45" i="10"/>
  <c r="E46" i="10"/>
  <c r="E49" i="10"/>
  <c r="E53" i="10"/>
  <c r="E54" i="10"/>
  <c r="E57" i="10"/>
  <c r="T4" i="10"/>
  <c r="T5" i="10"/>
  <c r="T6" i="10"/>
  <c r="T7" i="10"/>
  <c r="S8" i="10"/>
  <c r="S9" i="10"/>
  <c r="S10" i="10"/>
  <c r="R12" i="10"/>
  <c r="R14" i="10"/>
  <c r="R15" i="10"/>
  <c r="R17" i="10"/>
  <c r="R18" i="10"/>
  <c r="R19" i="10"/>
  <c r="R20" i="10"/>
  <c r="R22" i="10"/>
  <c r="R23" i="10"/>
  <c r="R25" i="10"/>
  <c r="Q26" i="10"/>
  <c r="Q27" i="10"/>
  <c r="R28" i="10"/>
  <c r="Q32" i="10"/>
  <c r="Q33" i="10"/>
  <c r="T35" i="10"/>
  <c r="T36" i="10"/>
  <c r="S37" i="10"/>
  <c r="S40" i="10"/>
  <c r="S44" i="10"/>
  <c r="S45" i="10"/>
  <c r="R47" i="10"/>
  <c r="R48" i="10"/>
  <c r="R49" i="10"/>
  <c r="R50" i="10"/>
  <c r="R51" i="10"/>
  <c r="R54" i="10"/>
  <c r="R55" i="10"/>
  <c r="R56" i="10"/>
  <c r="G10" i="10"/>
  <c r="C42" i="10"/>
  <c r="C50" i="10"/>
  <c r="D9" i="10"/>
  <c r="D13" i="10"/>
  <c r="C16" i="10"/>
  <c r="C17" i="10"/>
  <c r="C19" i="10"/>
  <c r="C20" i="10"/>
  <c r="C21" i="10"/>
  <c r="C22" i="10"/>
  <c r="C24" i="10"/>
  <c r="C25" i="10"/>
  <c r="C27" i="10"/>
  <c r="D29" i="10"/>
  <c r="D32" i="10"/>
  <c r="D33" i="10"/>
  <c r="C35" i="10"/>
  <c r="C36" i="10"/>
  <c r="C37" i="10"/>
  <c r="C38" i="10"/>
  <c r="C40" i="10"/>
  <c r="C41" i="10"/>
  <c r="C43" i="10"/>
  <c r="C44" i="10"/>
  <c r="C45" i="10"/>
  <c r="C46" i="10"/>
  <c r="C48" i="10"/>
  <c r="C51" i="10"/>
  <c r="C52" i="10"/>
  <c r="C53" i="10"/>
  <c r="C54" i="10"/>
  <c r="C56" i="10"/>
  <c r="C57" i="10"/>
  <c r="H13" i="10"/>
  <c r="F15" i="10"/>
  <c r="E16" i="10"/>
  <c r="L25" i="10"/>
  <c r="L36" i="10"/>
  <c r="I43" i="10"/>
  <c r="I44" i="10"/>
  <c r="J47" i="10"/>
  <c r="L49" i="10"/>
  <c r="L50" i="10"/>
  <c r="M56" i="10"/>
  <c r="Q6" i="10"/>
  <c r="Q7" i="10"/>
  <c r="P10" i="10"/>
  <c r="I23" i="10"/>
  <c r="I24" i="10"/>
  <c r="I28" i="10"/>
  <c r="I31" i="10"/>
  <c r="I32" i="10"/>
  <c r="I35" i="10"/>
  <c r="I36" i="10"/>
  <c r="M43" i="10"/>
  <c r="K47" i="10"/>
  <c r="J48" i="10"/>
  <c r="K49" i="10"/>
  <c r="J51" i="10"/>
  <c r="J52" i="10"/>
  <c r="J53" i="10"/>
  <c r="J55" i="10"/>
  <c r="F4" i="10"/>
  <c r="F11" i="10"/>
  <c r="D15" i="10"/>
  <c r="H19" i="10"/>
  <c r="G20" i="10"/>
  <c r="G27" i="10"/>
  <c r="G28" i="10"/>
  <c r="F35" i="10"/>
  <c r="F36" i="10"/>
  <c r="E40" i="10"/>
  <c r="F41" i="10"/>
  <c r="F43" i="10"/>
  <c r="F44" i="10"/>
  <c r="F45" i="10"/>
  <c r="F46" i="10"/>
  <c r="F47" i="10"/>
  <c r="F48" i="10"/>
  <c r="F49" i="10"/>
  <c r="F51" i="10"/>
  <c r="F52" i="10"/>
  <c r="F53" i="10"/>
  <c r="F54" i="10"/>
  <c r="K4" i="10"/>
  <c r="K5" i="10"/>
  <c r="K6" i="10"/>
  <c r="K7" i="10"/>
  <c r="L8" i="10"/>
  <c r="M9" i="10"/>
  <c r="M10" i="10"/>
  <c r="L11" i="10"/>
  <c r="L12" i="10"/>
  <c r="L13" i="10"/>
  <c r="J15" i="10"/>
  <c r="J16" i="10"/>
  <c r="J19" i="10"/>
  <c r="J20" i="10"/>
  <c r="O23" i="10"/>
  <c r="N27" i="10"/>
  <c r="N28" i="10"/>
  <c r="N31" i="10"/>
  <c r="N32" i="10"/>
  <c r="N33" i="10"/>
  <c r="N34" i="10"/>
  <c r="N35" i="10"/>
  <c r="N36" i="10"/>
  <c r="N37" i="10"/>
  <c r="N38" i="10"/>
  <c r="N39" i="10"/>
  <c r="P42" i="10"/>
  <c r="N45" i="10"/>
  <c r="O50" i="10"/>
  <c r="O51" i="10"/>
  <c r="P53" i="10"/>
  <c r="P54" i="10"/>
  <c r="N4" i="10"/>
  <c r="N6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S21" i="10"/>
  <c r="S22" i="10"/>
  <c r="S23" i="10"/>
  <c r="S24" i="10"/>
  <c r="S27" i="10"/>
  <c r="S28" i="10"/>
  <c r="S29" i="10"/>
  <c r="S31" i="10"/>
  <c r="S32" i="10"/>
  <c r="S34" i="10"/>
  <c r="R35" i="10"/>
  <c r="R36" i="10"/>
  <c r="R37" i="10"/>
  <c r="R38" i="10"/>
  <c r="R39" i="10"/>
  <c r="R40" i="10"/>
  <c r="R41" i="10"/>
  <c r="R43" i="10"/>
  <c r="R45" i="10"/>
  <c r="R46" i="10"/>
  <c r="S47" i="10"/>
  <c r="C4" i="10"/>
  <c r="C5" i="10"/>
  <c r="C6" i="10"/>
  <c r="C7" i="10"/>
  <c r="C8" i="10"/>
  <c r="C9" i="10"/>
  <c r="C10" i="10"/>
  <c r="C11" i="10"/>
  <c r="C12" i="10"/>
  <c r="C13" i="10"/>
  <c r="C14" i="10"/>
  <c r="D18" i="10"/>
  <c r="D19" i="10"/>
  <c r="D20" i="10"/>
  <c r="D21" i="10"/>
  <c r="D22" i="10"/>
  <c r="D23" i="10"/>
  <c r="D26" i="10"/>
  <c r="D27" i="10"/>
  <c r="C28" i="10"/>
  <c r="C29" i="10"/>
  <c r="C30" i="10"/>
  <c r="C31" i="10"/>
  <c r="C32" i="10"/>
  <c r="C33" i="10"/>
  <c r="D34" i="10"/>
  <c r="D35" i="10"/>
  <c r="D36" i="10"/>
  <c r="D37" i="10"/>
  <c r="D38" i="10"/>
  <c r="D39" i="10"/>
  <c r="D42" i="10"/>
  <c r="D43" i="10"/>
  <c r="D45" i="10"/>
  <c r="D46" i="10"/>
  <c r="D47" i="10"/>
  <c r="D50" i="10"/>
  <c r="D51" i="10"/>
  <c r="D52" i="10"/>
  <c r="D53" i="10"/>
  <c r="D54" i="10"/>
  <c r="L5" i="10"/>
  <c r="L6" i="10"/>
  <c r="K8" i="10"/>
  <c r="K9" i="10"/>
  <c r="K10" i="10"/>
  <c r="J11" i="10"/>
  <c r="J12" i="10"/>
  <c r="J14" i="10"/>
  <c r="I17" i="10"/>
  <c r="I18" i="10"/>
  <c r="I20" i="10"/>
  <c r="H21" i="10"/>
  <c r="H22" i="10"/>
  <c r="H26" i="10"/>
  <c r="H29" i="10"/>
  <c r="H30" i="10"/>
  <c r="H32" i="10"/>
  <c r="H33" i="10"/>
  <c r="H34" i="10"/>
  <c r="H35" i="10"/>
  <c r="H36" i="10"/>
  <c r="H37" i="10"/>
  <c r="H38" i="10"/>
  <c r="H39" i="10"/>
  <c r="M40" i="10"/>
  <c r="M41" i="10"/>
  <c r="J44" i="10"/>
  <c r="J45" i="10"/>
  <c r="J46" i="10"/>
  <c r="I48" i="10"/>
  <c r="I50" i="10"/>
  <c r="I51" i="10"/>
  <c r="U4" i="10"/>
  <c r="U5" i="10"/>
  <c r="U6" i="10"/>
  <c r="U7" i="10"/>
  <c r="U8" i="10"/>
  <c r="U9" i="10"/>
  <c r="U10" i="10"/>
  <c r="U13" i="10"/>
  <c r="U16" i="10"/>
  <c r="U17" i="10"/>
  <c r="U18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S48" i="10"/>
  <c r="S49" i="10"/>
  <c r="S50" i="10"/>
  <c r="S51" i="10"/>
  <c r="S52" i="10"/>
  <c r="S53" i="10"/>
  <c r="S54" i="10"/>
  <c r="S55" i="10"/>
  <c r="R4" i="10"/>
  <c r="R5" i="10"/>
  <c r="R6" i="10"/>
  <c r="Q8" i="10"/>
  <c r="Q9" i="10"/>
  <c r="Q10" i="10"/>
  <c r="O11" i="10"/>
  <c r="O12" i="10"/>
  <c r="O13" i="10"/>
  <c r="N14" i="10"/>
  <c r="M16" i="10"/>
  <c r="M17" i="10"/>
  <c r="M18" i="10"/>
  <c r="M19" i="10"/>
  <c r="T21" i="10"/>
  <c r="T22" i="10"/>
  <c r="T24" i="10"/>
  <c r="S25" i="10"/>
  <c r="S26" i="10"/>
  <c r="R27" i="10"/>
  <c r="Q28" i="10"/>
  <c r="P4" i="10"/>
  <c r="P5" i="10"/>
  <c r="P6" i="10"/>
  <c r="O7" i="10"/>
  <c r="O8" i="10"/>
  <c r="O9" i="10"/>
  <c r="N10" i="10"/>
  <c r="M13" i="10"/>
  <c r="L14" i="10"/>
  <c r="K15" i="10"/>
  <c r="K16" i="10"/>
  <c r="K17" i="10"/>
  <c r="K18" i="10"/>
  <c r="J21" i="10"/>
  <c r="I22" i="10"/>
  <c r="J23" i="10"/>
  <c r="J24" i="10"/>
  <c r="O25" i="10"/>
  <c r="O26" i="10"/>
  <c r="O28" i="10"/>
  <c r="O29" i="10"/>
  <c r="O30" i="10"/>
  <c r="O31" i="10"/>
  <c r="P33" i="10"/>
  <c r="P37" i="10"/>
  <c r="N40" i="10"/>
  <c r="N41" i="10"/>
  <c r="N42" i="10"/>
  <c r="M44" i="10"/>
  <c r="M46" i="10"/>
  <c r="M48" i="10"/>
  <c r="M49" i="10"/>
  <c r="N51" i="10"/>
  <c r="N52" i="10"/>
  <c r="N53" i="10"/>
  <c r="N54" i="10"/>
  <c r="N55" i="10"/>
  <c r="E4" i="10"/>
  <c r="E5" i="10"/>
  <c r="E6" i="10"/>
  <c r="E7" i="10"/>
  <c r="E8" i="10"/>
  <c r="E9" i="10"/>
  <c r="E10" i="10"/>
  <c r="E11" i="10"/>
  <c r="E12" i="10"/>
  <c r="E13" i="10"/>
  <c r="E14" i="10"/>
  <c r="H15" i="10"/>
  <c r="G16" i="10"/>
  <c r="G17" i="10"/>
  <c r="G18" i="10"/>
  <c r="G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E32" i="10"/>
  <c r="E33" i="10"/>
  <c r="E34" i="10"/>
  <c r="E37" i="10"/>
  <c r="E38" i="10"/>
  <c r="E39" i="10"/>
  <c r="G40" i="10"/>
  <c r="G41" i="10"/>
  <c r="G42" i="10"/>
  <c r="G45" i="10"/>
  <c r="G46" i="10"/>
  <c r="G47" i="10"/>
  <c r="G48" i="10"/>
  <c r="G49" i="10"/>
  <c r="G50" i="10"/>
  <c r="G53" i="10"/>
  <c r="G54" i="10"/>
  <c r="F55" i="10"/>
  <c r="F56" i="10"/>
  <c r="F57" i="10"/>
  <c r="G5" i="10"/>
  <c r="G6" i="10"/>
  <c r="G8" i="10"/>
  <c r="G9" i="10"/>
  <c r="H10" i="10"/>
  <c r="Q11" i="10"/>
  <c r="P12" i="10"/>
  <c r="P13" i="10"/>
  <c r="O14" i="10"/>
  <c r="N15" i="10"/>
  <c r="N16" i="10"/>
  <c r="L21" i="10"/>
  <c r="L22" i="10"/>
  <c r="K24" i="10"/>
  <c r="J25" i="10"/>
  <c r="J26" i="10"/>
  <c r="J27" i="10"/>
  <c r="J29" i="10"/>
  <c r="J30" i="10"/>
  <c r="J31" i="10"/>
  <c r="J32" i="10"/>
  <c r="J33" i="10"/>
  <c r="J34" i="10"/>
  <c r="J37" i="10"/>
  <c r="J38" i="10"/>
  <c r="J39" i="10"/>
  <c r="I40" i="10"/>
  <c r="I41" i="10"/>
  <c r="I42" i="10"/>
  <c r="H43" i="10"/>
  <c r="H44" i="10"/>
  <c r="H45" i="10"/>
  <c r="H48" i="10"/>
  <c r="H50" i="10"/>
  <c r="H51" i="10"/>
  <c r="H52" i="10"/>
  <c r="H53" i="10"/>
  <c r="I56" i="10"/>
  <c r="I4" i="10"/>
  <c r="I5" i="10"/>
  <c r="I6" i="10"/>
  <c r="I7" i="10"/>
  <c r="I8" i="10"/>
  <c r="H11" i="10"/>
  <c r="H12" i="10"/>
  <c r="I13" i="10"/>
  <c r="P14" i="10"/>
  <c r="P17" i="10"/>
  <c r="P18" i="10"/>
  <c r="P19" i="10"/>
  <c r="O20" i="10"/>
  <c r="O21" i="10"/>
  <c r="O22" i="10"/>
  <c r="N23" i="10"/>
  <c r="N24" i="10"/>
  <c r="M25" i="10"/>
  <c r="M26" i="10"/>
  <c r="M27" i="10"/>
  <c r="M28" i="10"/>
  <c r="M29" i="10"/>
  <c r="M30" i="10"/>
  <c r="E3" i="10"/>
  <c r="C3" i="10"/>
  <c r="M3" i="10"/>
  <c r="J3" i="10"/>
  <c r="F3" i="10"/>
  <c r="Q3" i="10"/>
  <c r="K3" i="10"/>
  <c r="H3" i="10"/>
  <c r="T3" i="10"/>
  <c r="P3" i="10"/>
  <c r="S3" i="10"/>
  <c r="G3" i="10"/>
  <c r="J13" i="10" l="1"/>
  <c r="S30" i="10"/>
  <c r="T30" i="10"/>
  <c r="O55" i="10"/>
  <c r="P55" i="10"/>
  <c r="G55" i="10"/>
  <c r="F39" i="10"/>
  <c r="G31" i="10"/>
  <c r="G23" i="10"/>
  <c r="F7" i="10"/>
  <c r="L15" i="10"/>
  <c r="K55" i="10"/>
  <c r="K39" i="10"/>
  <c r="L39" i="10"/>
  <c r="K31" i="10"/>
  <c r="L31" i="10"/>
  <c r="L23" i="10"/>
  <c r="M23" i="10"/>
  <c r="J7" i="10"/>
  <c r="H9" i="10"/>
  <c r="N49" i="10"/>
  <c r="T47" i="10"/>
  <c r="O37" i="10"/>
  <c r="I30" i="10"/>
  <c r="K44" i="10"/>
  <c r="L44" i="10"/>
  <c r="O16" i="10"/>
  <c r="P16" i="10"/>
  <c r="P29" i="10"/>
  <c r="U21" i="10"/>
  <c r="I53" i="10"/>
  <c r="N47" i="10"/>
  <c r="O47" i="10"/>
  <c r="O15" i="10"/>
  <c r="P15" i="10"/>
  <c r="H55" i="10"/>
  <c r="H47" i="10"/>
  <c r="K23" i="10"/>
  <c r="G7" i="10"/>
  <c r="O32" i="10"/>
  <c r="P32" i="10"/>
  <c r="P20" i="10"/>
  <c r="U20" i="10"/>
  <c r="U12" i="10"/>
  <c r="I52" i="10"/>
  <c r="H28" i="10"/>
  <c r="L4" i="10"/>
  <c r="N5" i="10"/>
  <c r="O5" i="10"/>
  <c r="N46" i="10"/>
  <c r="O46" i="10"/>
  <c r="N30" i="10"/>
  <c r="J22" i="10"/>
  <c r="K14" i="10"/>
  <c r="F38" i="10"/>
  <c r="G30" i="10"/>
  <c r="G22" i="10"/>
  <c r="F14" i="10"/>
  <c r="F6" i="10"/>
  <c r="J54" i="10"/>
  <c r="K46" i="10"/>
  <c r="I38" i="10"/>
  <c r="K22" i="10"/>
  <c r="M14" i="10"/>
  <c r="K54" i="10"/>
  <c r="I46" i="10"/>
  <c r="C55" i="10"/>
  <c r="C47" i="10"/>
  <c r="E56" i="10"/>
  <c r="E48" i="10"/>
  <c r="F16" i="10"/>
  <c r="T38" i="10"/>
  <c r="Q14" i="10"/>
  <c r="E51" i="10"/>
  <c r="O45" i="10"/>
  <c r="E43" i="10"/>
  <c r="N44" i="10"/>
  <c r="O44" i="10"/>
  <c r="N3" i="10"/>
  <c r="O3" i="10"/>
  <c r="H54" i="10"/>
  <c r="H46" i="10"/>
  <c r="M47" i="10"/>
  <c r="L47" i="10"/>
  <c r="O39" i="10"/>
  <c r="P39" i="10"/>
  <c r="U19" i="10"/>
  <c r="U11" i="10"/>
  <c r="J43" i="10"/>
  <c r="K43" i="10"/>
  <c r="H27" i="10"/>
  <c r="I19" i="10"/>
  <c r="D44" i="10"/>
  <c r="E44" i="10"/>
  <c r="N29" i="10"/>
  <c r="I21" i="10"/>
  <c r="F37" i="10"/>
  <c r="G37" i="10"/>
  <c r="G29" i="10"/>
  <c r="G21" i="10"/>
  <c r="F13" i="10"/>
  <c r="G13" i="10"/>
  <c r="F5" i="10"/>
  <c r="K45" i="10"/>
  <c r="I37" i="10"/>
  <c r="I29" i="10"/>
  <c r="K21" i="10"/>
  <c r="N13" i="10"/>
  <c r="Q5" i="10"/>
  <c r="K53" i="10"/>
  <c r="L53" i="10"/>
  <c r="I45" i="10"/>
  <c r="K37" i="10"/>
  <c r="L37" i="10"/>
  <c r="K29" i="10"/>
  <c r="L29" i="10"/>
  <c r="M21" i="10"/>
  <c r="N21" i="10"/>
  <c r="J5" i="10"/>
  <c r="D30" i="10"/>
  <c r="D14" i="10"/>
  <c r="D6" i="10"/>
  <c r="H7" i="10"/>
  <c r="S46" i="10"/>
  <c r="S38" i="10"/>
  <c r="Q30" i="10"/>
  <c r="E55" i="10"/>
  <c r="E47" i="10"/>
  <c r="G39" i="10"/>
  <c r="E23" i="10"/>
  <c r="G15" i="10"/>
  <c r="T53" i="10"/>
  <c r="U53" i="10"/>
  <c r="T29" i="10"/>
  <c r="P21" i="10"/>
  <c r="Q13" i="10"/>
  <c r="S5" i="10"/>
  <c r="Q21" i="10"/>
  <c r="M5" i="10"/>
  <c r="L55" i="10"/>
  <c r="F40" i="10"/>
  <c r="S36" i="10"/>
  <c r="O33" i="10"/>
  <c r="O38" i="10"/>
  <c r="P38" i="10"/>
  <c r="O53" i="10"/>
  <c r="L42" i="10"/>
  <c r="M42" i="10"/>
  <c r="O52" i="10"/>
  <c r="P52" i="10"/>
  <c r="F12" i="10"/>
  <c r="G12" i="10"/>
  <c r="K52" i="10"/>
  <c r="J36" i="10"/>
  <c r="G4" i="10"/>
  <c r="L45" i="10"/>
  <c r="M45" i="10"/>
  <c r="R42" i="10"/>
  <c r="S42" i="10"/>
  <c r="T26" i="10"/>
  <c r="O43" i="10"/>
  <c r="P43" i="10"/>
  <c r="K51" i="10"/>
  <c r="E19" i="10"/>
  <c r="L3" i="10"/>
  <c r="J35" i="10"/>
  <c r="N19" i="10"/>
  <c r="O19" i="10"/>
  <c r="G52" i="10"/>
  <c r="G44" i="10"/>
  <c r="E36" i="10"/>
  <c r="P36" i="10"/>
  <c r="O36" i="10"/>
  <c r="K20" i="10"/>
  <c r="M12" i="10"/>
  <c r="U24" i="10"/>
  <c r="H56" i="10"/>
  <c r="H24" i="10"/>
  <c r="I16" i="10"/>
  <c r="D57" i="10"/>
  <c r="D49" i="10"/>
  <c r="D41" i="10"/>
  <c r="D25" i="10"/>
  <c r="D17" i="10"/>
  <c r="S33" i="10"/>
  <c r="T33" i="10"/>
  <c r="T25" i="10"/>
  <c r="O42" i="10"/>
  <c r="N26" i="10"/>
  <c r="J18" i="10"/>
  <c r="F50" i="10"/>
  <c r="F42" i="10"/>
  <c r="F34" i="10"/>
  <c r="G26" i="10"/>
  <c r="H18" i="10"/>
  <c r="F10" i="10"/>
  <c r="J50" i="10"/>
  <c r="I34" i="10"/>
  <c r="I26" i="10"/>
  <c r="L18" i="10"/>
  <c r="J42" i="10"/>
  <c r="K42" i="10"/>
  <c r="E18" i="10"/>
  <c r="S43" i="10"/>
  <c r="G36" i="10"/>
  <c r="O4" i="10"/>
  <c r="T50" i="10"/>
  <c r="T34" i="10"/>
  <c r="P26" i="10"/>
  <c r="T54" i="10"/>
  <c r="N48" i="10"/>
  <c r="J28" i="10"/>
  <c r="M20" i="10"/>
  <c r="N20" i="10"/>
  <c r="I49" i="10"/>
  <c r="I3" i="10"/>
  <c r="D3" i="10"/>
  <c r="U3" i="10"/>
  <c r="N18" i="10"/>
  <c r="O18" i="10"/>
  <c r="G51" i="10"/>
  <c r="G43" i="10"/>
  <c r="E35" i="10"/>
  <c r="N43" i="10"/>
  <c r="O35" i="10"/>
  <c r="P35" i="10"/>
  <c r="O27" i="10"/>
  <c r="K19" i="10"/>
  <c r="M11" i="10"/>
  <c r="P31" i="10"/>
  <c r="T23" i="10"/>
  <c r="M15" i="10"/>
  <c r="R7" i="10"/>
  <c r="U23" i="10"/>
  <c r="U15" i="10"/>
  <c r="H31" i="10"/>
  <c r="H23" i="10"/>
  <c r="I15" i="10"/>
  <c r="L7" i="10"/>
  <c r="D56" i="10"/>
  <c r="D48" i="10"/>
  <c r="D40" i="10"/>
  <c r="D24" i="10"/>
  <c r="D16" i="10"/>
  <c r="O49" i="10"/>
  <c r="P49" i="10"/>
  <c r="O41" i="10"/>
  <c r="P41" i="10"/>
  <c r="N25" i="10"/>
  <c r="J17" i="10"/>
  <c r="G57" i="10"/>
  <c r="H57" i="10"/>
  <c r="F33" i="10"/>
  <c r="G25" i="10"/>
  <c r="H17" i="10"/>
  <c r="F9" i="10"/>
  <c r="J49" i="10"/>
  <c r="H41" i="10"/>
  <c r="I33" i="10"/>
  <c r="I25" i="10"/>
  <c r="L17" i="10"/>
  <c r="P9" i="10"/>
  <c r="J41" i="10"/>
  <c r="K33" i="10"/>
  <c r="E27" i="10"/>
  <c r="T49" i="10"/>
  <c r="T41" i="10"/>
  <c r="P25" i="10"/>
  <c r="S17" i="10"/>
  <c r="O54" i="10"/>
  <c r="P51" i="10"/>
  <c r="L46" i="10"/>
  <c r="Q31" i="10"/>
  <c r="R3" i="10"/>
  <c r="H49" i="10"/>
  <c r="N17" i="10"/>
  <c r="O17" i="10"/>
  <c r="M50" i="10"/>
  <c r="N50" i="10"/>
  <c r="O34" i="10"/>
  <c r="P34" i="10"/>
  <c r="P30" i="10"/>
  <c r="U22" i="10"/>
  <c r="U14" i="10"/>
  <c r="I54" i="10"/>
  <c r="E15" i="10"/>
  <c r="P7" i="10"/>
  <c r="O56" i="10"/>
  <c r="P56" i="10"/>
  <c r="O48" i="10"/>
  <c r="P48" i="10"/>
  <c r="O40" i="10"/>
  <c r="P40" i="10"/>
  <c r="O24" i="10"/>
  <c r="G56" i="10"/>
  <c r="F32" i="10"/>
  <c r="G24" i="10"/>
  <c r="H16" i="10"/>
  <c r="F8" i="10"/>
  <c r="J56" i="10"/>
  <c r="K56" i="10"/>
  <c r="H40" i="10"/>
  <c r="L16" i="10"/>
  <c r="P8" i="10"/>
  <c r="K48" i="10"/>
  <c r="L48" i="10"/>
  <c r="J40" i="10"/>
  <c r="K40" i="10"/>
  <c r="L32" i="10"/>
  <c r="K32" i="10"/>
  <c r="L24" i="10"/>
  <c r="M24" i="10"/>
  <c r="J8" i="10"/>
  <c r="E50" i="10"/>
  <c r="E42" i="10"/>
  <c r="E26" i="10"/>
  <c r="L10" i="10"/>
  <c r="T48" i="10"/>
  <c r="U48" i="10"/>
  <c r="T32" i="10"/>
  <c r="P24" i="10"/>
  <c r="R8" i="10"/>
  <c r="Q24" i="10"/>
  <c r="T55" i="10"/>
  <c r="D5" i="10"/>
  <c r="K36" i="10"/>
  <c r="D8" i="10"/>
  <c r="R24" i="10"/>
  <c r="R16" i="10"/>
  <c r="E25" i="10"/>
  <c r="F17" i="10"/>
  <c r="L9" i="10"/>
  <c r="T31" i="10"/>
  <c r="P23" i="10"/>
  <c r="S7" i="10"/>
  <c r="R31" i="10"/>
  <c r="S15" i="10"/>
  <c r="M7" i="10"/>
  <c r="L52" i="10"/>
  <c r="U49" i="10"/>
  <c r="K38" i="10"/>
  <c r="K30" i="10"/>
  <c r="M22" i="10"/>
  <c r="N22" i="10"/>
  <c r="G14" i="10"/>
  <c r="H14" i="10"/>
  <c r="J6" i="10"/>
  <c r="C39" i="10"/>
  <c r="D31" i="10"/>
  <c r="C23" i="10"/>
  <c r="C15" i="10"/>
  <c r="D7" i="10"/>
  <c r="H8" i="10"/>
  <c r="S39" i="10"/>
  <c r="G32" i="10"/>
  <c r="E24" i="10"/>
  <c r="M8" i="10"/>
  <c r="P22" i="10"/>
  <c r="S6" i="10"/>
  <c r="R30" i="10"/>
  <c r="S14" i="10"/>
  <c r="M6" i="10"/>
  <c r="L30" i="10"/>
  <c r="K25" i="10"/>
  <c r="L20" i="10"/>
  <c r="N12" i="10"/>
  <c r="Q4" i="10"/>
  <c r="K28" i="10"/>
  <c r="L28" i="10"/>
  <c r="H20" i="10"/>
  <c r="I12" i="10"/>
  <c r="H6" i="10"/>
  <c r="Q29" i="10"/>
  <c r="R21" i="10"/>
  <c r="R13" i="10"/>
  <c r="G38" i="10"/>
  <c r="E30" i="10"/>
  <c r="E22" i="10"/>
  <c r="O6" i="10"/>
  <c r="T28" i="10"/>
  <c r="Q20" i="10"/>
  <c r="Q12" i="10"/>
  <c r="S4" i="10"/>
  <c r="P28" i="10"/>
  <c r="S20" i="10"/>
  <c r="S12" i="10"/>
  <c r="M4" i="10"/>
  <c r="L51" i="10"/>
  <c r="I27" i="10"/>
  <c r="L19" i="10"/>
  <c r="N11" i="10"/>
  <c r="K35" i="10"/>
  <c r="L35" i="10"/>
  <c r="K27" i="10"/>
  <c r="L27" i="10"/>
  <c r="D28" i="10"/>
  <c r="D12" i="10"/>
  <c r="D4" i="10"/>
  <c r="H5" i="10"/>
  <c r="E29" i="10"/>
  <c r="E21" i="10"/>
  <c r="K13" i="10"/>
  <c r="S35" i="10"/>
  <c r="T27" i="10"/>
  <c r="Q19" i="10"/>
  <c r="P11" i="10"/>
  <c r="P27" i="10"/>
  <c r="S19" i="10"/>
  <c r="S11" i="10"/>
  <c r="L33" i="10"/>
  <c r="K34" i="10"/>
  <c r="K26" i="10"/>
  <c r="L26" i="10"/>
  <c r="J10" i="10"/>
  <c r="D11" i="10"/>
  <c r="H4" i="10"/>
  <c r="E28" i="10"/>
  <c r="E20" i="10"/>
  <c r="K12" i="10"/>
  <c r="R26" i="10"/>
  <c r="Q18" i="10"/>
  <c r="R10" i="10"/>
  <c r="R34" i="10"/>
  <c r="S18" i="10"/>
  <c r="O10" i="10"/>
  <c r="S56" i="10"/>
  <c r="U50" i="10"/>
  <c r="E17" i="10"/>
  <c r="J9" i="10"/>
  <c r="C34" i="10"/>
  <c r="C26" i="10"/>
  <c r="C18" i="10"/>
  <c r="D10" i="10"/>
  <c r="G11" i="10"/>
  <c r="G35" i="10"/>
  <c r="F19" i="10"/>
  <c r="K11" i="10"/>
  <c r="Q17" i="10"/>
  <c r="R9" i="10"/>
  <c r="R33" i="10"/>
  <c r="Q25" i="10"/>
  <c r="N9" i="10"/>
  <c r="D7" i="12" l="1"/>
  <c r="M7" i="12" s="1"/>
  <c r="D20" i="12"/>
  <c r="D13" i="12"/>
  <c r="D8" i="12"/>
  <c r="M8" i="12" s="1"/>
  <c r="D5" i="12"/>
  <c r="M5" i="12" s="1"/>
  <c r="D2" i="12"/>
  <c r="D21" i="12"/>
  <c r="M21" i="12" s="1"/>
  <c r="D11" i="12"/>
  <c r="D12" i="12"/>
  <c r="M12" i="12" s="1"/>
  <c r="D16" i="12"/>
  <c r="D14" i="12"/>
  <c r="D17" i="12"/>
  <c r="M17" i="12" s="1"/>
  <c r="D15" i="12"/>
  <c r="M15" i="12" s="1"/>
  <c r="D18" i="12"/>
  <c r="D3" i="12"/>
  <c r="D10" i="12"/>
  <c r="D4" i="12"/>
  <c r="M4" i="12" s="1"/>
  <c r="D19" i="12"/>
  <c r="D6" i="12"/>
  <c r="D9" i="12"/>
  <c r="M9" i="12" s="1"/>
  <c r="N6" i="12" l="1"/>
  <c r="M6" i="12"/>
  <c r="N19" i="12"/>
  <c r="M19" i="12"/>
  <c r="N10" i="12"/>
  <c r="M10" i="12"/>
  <c r="N3" i="12"/>
  <c r="M3" i="12"/>
  <c r="N18" i="12"/>
  <c r="M18" i="12"/>
  <c r="N14" i="12"/>
  <c r="M14" i="12"/>
  <c r="N16" i="12"/>
  <c r="M16" i="12"/>
  <c r="N11" i="12"/>
  <c r="M11" i="12"/>
  <c r="N2" i="12"/>
  <c r="M2" i="12"/>
  <c r="N13" i="12"/>
  <c r="M13" i="12"/>
  <c r="N20" i="12"/>
  <c r="M20" i="12"/>
  <c r="N5" i="12"/>
  <c r="N8" i="12"/>
  <c r="N15" i="12"/>
  <c r="N21" i="12"/>
  <c r="N9" i="12"/>
  <c r="N4" i="12"/>
  <c r="N12" i="12"/>
  <c r="N7" i="12"/>
  <c r="N17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<sst xmlns="http://schemas.openxmlformats.org/spreadsheetml/2006/main" count="390" uniqueCount="169">
  <si>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</si>
  <si>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</si>
  <si>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</si>
  <si>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</si>
  <si>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</si>
  <si>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</si>
  <si>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</si>
  <si>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</si>
  <si>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</si>
  <si>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</si>
  <si>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</si>
  <si>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</si>
  <si>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</si>
  <si>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</si>
  <si>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</si>
  <si>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</si>
  <si>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</si>
  <si>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</si>
  <si>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</si>
  <si>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</si>
  <si>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</si>
  <si>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</si>
  <si>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</si>
  <si>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</si>
  <si>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</si>
  <si>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</si>
  <si>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</si>
  <si>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</si>
  <si>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</si>
  <si>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</si>
  <si>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</si>
  <si>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</si>
  <si>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</si>
  <si>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</si>
  <si>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</si>
  <si>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</si>
  <si>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</si>
  <si>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</si>
  <si>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</si>
  <si>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</si>
  <si>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</si>
  <si>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</si>
  <si>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</si>
  <si>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</si>
  <si>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</si>
  <si>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</si>
  <si>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</si>
  <si>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</si>
  <si>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</si>
  <si>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</si>
  <si>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</si>
  <si>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</si>
  <si>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</si>
  <si>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</si>
  <si>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</si>
  <si>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</si>
  <si>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</si>
  <si>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</si>
  <si>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</si>
  <si>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</si>
  <si>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</si>
  <si>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</si>
  <si>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</si>
  <si>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</si>
  <si>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</si>
  <si>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</si>
  <si>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</si>
  <si>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</si>
  <si>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Valtteri Bottas</t>
  </si>
  <si>
    <t>Sebastian Vettel</t>
  </si>
  <si>
    <t>Scuderia Ferrari Mission Winnow</t>
  </si>
  <si>
    <t>Charles Leclerc</t>
  </si>
  <si>
    <t>Max Verstappen</t>
  </si>
  <si>
    <t>Aston Martin Red Bull Racing</t>
  </si>
  <si>
    <t>Daniel Ricciardo</t>
  </si>
  <si>
    <t>Renault F1 Team</t>
  </si>
  <si>
    <t>Carlos Sainz</t>
  </si>
  <si>
    <t>McLaren F1 Team</t>
  </si>
  <si>
    <t>Alexander Albon</t>
  </si>
  <si>
    <t>Daniil Kvyat</t>
  </si>
  <si>
    <t>Red Bull Toro Rosso Honda</t>
  </si>
  <si>
    <t>Pierre Gasly</t>
  </si>
  <si>
    <t>Sergio Pérez</t>
  </si>
  <si>
    <t>SportPesa Racing Point F1 Team</t>
  </si>
  <si>
    <t>Lando Norris</t>
  </si>
  <si>
    <t>George Russell</t>
  </si>
  <si>
    <t>ROKiT Williams Racing</t>
  </si>
  <si>
    <t>Kimi Räikkönen</t>
  </si>
  <si>
    <t>Alfa Romeo Racing</t>
  </si>
  <si>
    <t>Antonio Giovinazzi</t>
  </si>
  <si>
    <t>Nico Hülkenberg</t>
  </si>
  <si>
    <t>Lance Stroll</t>
  </si>
  <si>
    <t>Romain Grosjean</t>
  </si>
  <si>
    <t>Haas F1 Team</t>
  </si>
  <si>
    <t>Kevin Magnussen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</si>
  <si>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</si>
  <si>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</si>
  <si>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</si>
  <si>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</si>
  <si>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</si>
  <si>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</si>
  <si>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</si>
  <si>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</si>
  <si>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</si>
  <si>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</si>
  <si>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</si>
  <si>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</si>
  <si>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final_pos</t>
  </si>
  <si>
    <t>Pos</t>
  </si>
  <si>
    <t>No</t>
  </si>
  <si>
    <t>DNF</t>
  </si>
  <si>
    <t>final_pos_gained</t>
  </si>
  <si>
    <t>final_points</t>
  </si>
  <si>
    <t>initial_pos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</si>
  <si>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</si>
  <si>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</si>
  <si>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</si>
  <si>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</si>
  <si>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</si>
  <si>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</si>
  <si>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</si>
  <si>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</si>
  <si>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</si>
  <si>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</si>
  <si>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</si>
  <si>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</si>
  <si>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</si>
  <si>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</si>
  <si>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sc</t>
  </si>
  <si>
    <t>Renault DP World F1 Team</t>
  </si>
  <si>
    <t>Mercedes-AMG Petronas Formula One Team</t>
  </si>
  <si>
    <t>Scuderia Ferrari</t>
  </si>
  <si>
    <t>Alfa Romeo Racing ORLEN</t>
  </si>
  <si>
    <t>Pietro Fittipaldi</t>
  </si>
  <si>
    <t>BWT Racing Point F1 Team</t>
  </si>
  <si>
    <t>Scuderia AlphaTauri Honda</t>
  </si>
  <si>
    <t>Nicholas Latifi</t>
  </si>
  <si>
    <t>Williams Racing</t>
  </si>
  <si>
    <t>Esteban Ocon</t>
  </si>
  <si>
    <t/>
  </si>
  <si>
    <t>Partly Cloudy</t>
  </si>
  <si>
    <t>73.93°F</t>
  </si>
  <si>
    <t>11.83 mph</t>
  </si>
  <si>
    <t>325°</t>
  </si>
  <si>
    <t>turns</t>
  </si>
  <si>
    <t>+ 1:00.729</t>
  </si>
  <si>
    <t>1 Lap</t>
  </si>
  <si>
    <t>2 Laps</t>
  </si>
  <si>
    <t>Nat</t>
  </si>
  <si>
    <t>Laps</t>
  </si>
  <si>
    <t>Interval</t>
  </si>
  <si>
    <t>Kph</t>
  </si>
  <si>
    <t>Best</t>
  </si>
  <si>
    <t>Netherlands</t>
  </si>
  <si>
    <t>Finland</t>
  </si>
  <si>
    <t>Great Britain</t>
  </si>
  <si>
    <t>Thailand</t>
  </si>
  <si>
    <t>Spain</t>
  </si>
  <si>
    <t>Australia</t>
  </si>
  <si>
    <t>France</t>
  </si>
  <si>
    <t>Canada</t>
  </si>
  <si>
    <t>Russia</t>
  </si>
  <si>
    <t>Monaco</t>
  </si>
  <si>
    <t>Germany</t>
  </si>
  <si>
    <t>Italy</t>
  </si>
  <si>
    <t>Denmark</t>
  </si>
  <si>
    <t>Brazil</t>
  </si>
  <si>
    <t>Mexico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</si>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</sst>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1" fillId="2" borderId="0" xfId="1"/>
    <xf numFmtId="0" fontId="2" fillId="3" borderId="1" xfId="2"/>
    <xf numFmtId="9" fontId="0" fillId="0" borderId="0" xfId="0" applyNumberFormat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60</v>
      </c>
      <c r="G1" t="s">
        <v>65</v>
      </c>
    </row>
    <row r="2" spans="1:7" x14ac:dyDescent="0.25">
      <c r="A2">
        <v>1</v>
      </c>
      <c r="B2">
        <v>3</v>
      </c>
      <c r="C2" t="s">
        <v>74</v>
      </c>
      <c r="D2" t="s">
        <v>129</v>
      </c>
      <c r="E2" s="1">
        <v>1.1681250000000001E-3</v>
      </c>
      <c r="F2">
        <v>55</v>
      </c>
    </row>
    <row r="3" spans="1:7" x14ac:dyDescent="0.25">
      <c r="A3">
        <v>2</v>
      </c>
      <c r="B3">
        <v>33</v>
      </c>
      <c r="C3" t="s">
        <v>72</v>
      </c>
      <c r="D3" t="s">
        <v>73</v>
      </c>
      <c r="E3" s="1">
        <v>1.1684953703703703E-3</v>
      </c>
      <c r="F3">
        <v>14</v>
      </c>
      <c r="G3">
        <v>3.2000000000000001E-2</v>
      </c>
    </row>
    <row r="4" spans="1:7" x14ac:dyDescent="0.25">
      <c r="A4">
        <v>3</v>
      </c>
      <c r="B4">
        <v>77</v>
      </c>
      <c r="C4" t="s">
        <v>68</v>
      </c>
      <c r="D4" t="s">
        <v>130</v>
      </c>
      <c r="E4" s="1">
        <v>1.1704976851851852E-3</v>
      </c>
      <c r="F4">
        <v>40</v>
      </c>
      <c r="G4">
        <v>0.20499999999999999</v>
      </c>
    </row>
    <row r="5" spans="1:7" x14ac:dyDescent="0.25">
      <c r="A5">
        <v>4</v>
      </c>
      <c r="B5">
        <v>23</v>
      </c>
      <c r="C5" t="s">
        <v>78</v>
      </c>
      <c r="D5" t="s">
        <v>73</v>
      </c>
      <c r="E5" s="1">
        <v>1.1716087962962962E-3</v>
      </c>
      <c r="F5">
        <v>42</v>
      </c>
      <c r="G5">
        <v>0.30099999999999999</v>
      </c>
    </row>
    <row r="6" spans="1:7" x14ac:dyDescent="0.25">
      <c r="A6">
        <v>5</v>
      </c>
      <c r="B6">
        <v>44</v>
      </c>
      <c r="C6" t="s">
        <v>66</v>
      </c>
      <c r="D6" t="s">
        <v>130</v>
      </c>
      <c r="E6" s="1">
        <v>1.1738425925925924E-3</v>
      </c>
      <c r="F6">
        <v>37</v>
      </c>
      <c r="G6">
        <v>0.49399999999999999</v>
      </c>
    </row>
    <row r="7" spans="1:7" x14ac:dyDescent="0.25">
      <c r="A7">
        <v>6</v>
      </c>
      <c r="B7">
        <v>5</v>
      </c>
      <c r="C7" t="s">
        <v>69</v>
      </c>
      <c r="D7" t="s">
        <v>131</v>
      </c>
      <c r="E7" s="1">
        <v>1.1744791666666668E-3</v>
      </c>
      <c r="F7">
        <v>37</v>
      </c>
      <c r="G7">
        <v>0.54900000000000004</v>
      </c>
    </row>
    <row r="8" spans="1:7" x14ac:dyDescent="0.25">
      <c r="A8">
        <v>7</v>
      </c>
      <c r="B8">
        <v>99</v>
      </c>
      <c r="C8" t="s">
        <v>89</v>
      </c>
      <c r="D8" t="s">
        <v>132</v>
      </c>
      <c r="E8" s="1">
        <v>1.1767939814814816E-3</v>
      </c>
      <c r="F8">
        <v>29</v>
      </c>
      <c r="G8">
        <v>0.749</v>
      </c>
    </row>
    <row r="9" spans="1:7" x14ac:dyDescent="0.25">
      <c r="A9">
        <v>8</v>
      </c>
      <c r="B9">
        <v>51</v>
      </c>
      <c r="C9" t="s">
        <v>133</v>
      </c>
      <c r="D9" t="s">
        <v>93</v>
      </c>
      <c r="E9" s="1">
        <v>1.177164351851852E-3</v>
      </c>
      <c r="F9">
        <v>50</v>
      </c>
      <c r="G9">
        <v>0.78100000000000003</v>
      </c>
    </row>
    <row r="10" spans="1:7" x14ac:dyDescent="0.25">
      <c r="A10">
        <v>9</v>
      </c>
      <c r="B10">
        <v>18</v>
      </c>
      <c r="C10" t="s">
        <v>91</v>
      </c>
      <c r="D10" t="s">
        <v>134</v>
      </c>
      <c r="E10" s="1">
        <v>1.1790046296296297E-3</v>
      </c>
      <c r="F10">
        <v>41</v>
      </c>
      <c r="G10">
        <v>0.94</v>
      </c>
    </row>
    <row r="11" spans="1:7" x14ac:dyDescent="0.25">
      <c r="A11">
        <v>10</v>
      </c>
      <c r="B11">
        <v>16</v>
      </c>
      <c r="C11" t="s">
        <v>71</v>
      </c>
      <c r="D11" t="s">
        <v>131</v>
      </c>
      <c r="E11" s="1">
        <v>1.1794907407407407E-3</v>
      </c>
      <c r="F11">
        <v>24</v>
      </c>
      <c r="G11">
        <v>0.98199999999999998</v>
      </c>
    </row>
    <row r="12" spans="1:7" x14ac:dyDescent="0.25">
      <c r="A12">
        <v>11</v>
      </c>
      <c r="B12">
        <v>55</v>
      </c>
      <c r="C12" t="s">
        <v>76</v>
      </c>
      <c r="D12" t="s">
        <v>77</v>
      </c>
      <c r="E12" s="1">
        <v>1.1799421296296297E-3</v>
      </c>
      <c r="F12">
        <v>48</v>
      </c>
      <c r="G12">
        <v>1.0209999999999999</v>
      </c>
    </row>
    <row r="13" spans="1:7" x14ac:dyDescent="0.25">
      <c r="A13">
        <v>12</v>
      </c>
      <c r="B13">
        <v>4</v>
      </c>
      <c r="C13" t="s">
        <v>84</v>
      </c>
      <c r="D13" t="s">
        <v>77</v>
      </c>
      <c r="E13" s="1">
        <v>1.1801388888888888E-3</v>
      </c>
      <c r="F13">
        <v>53</v>
      </c>
      <c r="G13">
        <v>1.038</v>
      </c>
    </row>
    <row r="14" spans="1:7" x14ac:dyDescent="0.25">
      <c r="A14">
        <v>13</v>
      </c>
      <c r="B14">
        <v>20</v>
      </c>
      <c r="C14" t="s">
        <v>94</v>
      </c>
      <c r="D14" t="s">
        <v>93</v>
      </c>
      <c r="E14" s="1">
        <v>1.1805439814814814E-3</v>
      </c>
      <c r="F14">
        <v>50</v>
      </c>
      <c r="G14">
        <v>1.073</v>
      </c>
    </row>
    <row r="15" spans="1:7" x14ac:dyDescent="0.25">
      <c r="A15">
        <v>14</v>
      </c>
      <c r="B15">
        <v>7</v>
      </c>
      <c r="C15" t="s">
        <v>87</v>
      </c>
      <c r="D15" t="s">
        <v>132</v>
      </c>
      <c r="E15" s="1">
        <v>1.1822685185185185E-3</v>
      </c>
      <c r="F15">
        <v>53</v>
      </c>
      <c r="G15">
        <v>1.222</v>
      </c>
    </row>
    <row r="16" spans="1:7" x14ac:dyDescent="0.25">
      <c r="A16">
        <v>15</v>
      </c>
      <c r="B16">
        <v>10</v>
      </c>
      <c r="C16" t="s">
        <v>81</v>
      </c>
      <c r="D16" t="s">
        <v>135</v>
      </c>
      <c r="E16" s="1">
        <v>1.1860416666666666E-3</v>
      </c>
      <c r="F16">
        <v>53</v>
      </c>
      <c r="G16">
        <v>1.548</v>
      </c>
    </row>
    <row r="17" spans="1:7" x14ac:dyDescent="0.25">
      <c r="A17">
        <v>16</v>
      </c>
      <c r="B17">
        <v>6</v>
      </c>
      <c r="C17" t="s">
        <v>136</v>
      </c>
      <c r="D17" t="s">
        <v>137</v>
      </c>
      <c r="E17" s="1">
        <v>1.1863078703703703E-3</v>
      </c>
      <c r="F17">
        <v>49</v>
      </c>
      <c r="G17">
        <v>1.571</v>
      </c>
    </row>
    <row r="18" spans="1:7" x14ac:dyDescent="0.25">
      <c r="A18">
        <v>17</v>
      </c>
      <c r="B18">
        <v>26</v>
      </c>
      <c r="C18" t="s">
        <v>79</v>
      </c>
      <c r="D18" t="s">
        <v>135</v>
      </c>
      <c r="E18" s="1">
        <v>1.1887037037037038E-3</v>
      </c>
      <c r="F18">
        <v>47</v>
      </c>
      <c r="G18">
        <v>1.778</v>
      </c>
    </row>
    <row r="19" spans="1:7" x14ac:dyDescent="0.25">
      <c r="A19">
        <v>18</v>
      </c>
      <c r="B19">
        <v>31</v>
      </c>
      <c r="C19" t="s">
        <v>138</v>
      </c>
      <c r="D19" t="s">
        <v>129</v>
      </c>
      <c r="E19" s="1">
        <v>1.1909027777777779E-3</v>
      </c>
      <c r="F19">
        <v>47</v>
      </c>
      <c r="G19">
        <v>1.968</v>
      </c>
    </row>
    <row r="20" spans="1:7" x14ac:dyDescent="0.25">
      <c r="A20">
        <v>19</v>
      </c>
      <c r="B20">
        <v>11</v>
      </c>
      <c r="C20" t="s">
        <v>82</v>
      </c>
      <c r="D20" t="s">
        <v>134</v>
      </c>
      <c r="E20" s="1">
        <v>1.195173611111111E-3</v>
      </c>
      <c r="F20">
        <v>6</v>
      </c>
      <c r="G20">
        <v>2.3370000000000002</v>
      </c>
    </row>
    <row r="21" spans="1:7" x14ac:dyDescent="0.25">
      <c r="A21">
        <v>20</v>
      </c>
      <c r="B21">
        <v>63</v>
      </c>
      <c r="C21" t="s">
        <v>85</v>
      </c>
      <c r="D21" t="s">
        <v>137</v>
      </c>
      <c r="E21" s="1">
        <v>1.195925925925926E-3</v>
      </c>
      <c r="F21">
        <v>54</v>
      </c>
      <c r="G21">
        <v>2.4020000000000001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8"/>
  <sheetViews>
    <sheetView workbookViewId="0">
      <selection activeCell="B2" sqref="B2:U58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77</v>
      </c>
      <c r="D2">
        <v>44</v>
      </c>
      <c r="E2">
        <v>4</v>
      </c>
      <c r="F2">
        <v>23</v>
      </c>
      <c r="G2">
        <v>55</v>
      </c>
      <c r="H2">
        <v>26</v>
      </c>
      <c r="I2">
        <v>18</v>
      </c>
      <c r="J2">
        <v>10</v>
      </c>
      <c r="K2">
        <v>31</v>
      </c>
      <c r="L2">
        <v>3</v>
      </c>
      <c r="M2">
        <v>16</v>
      </c>
      <c r="N2">
        <v>5</v>
      </c>
      <c r="O2">
        <v>99</v>
      </c>
      <c r="P2">
        <v>7</v>
      </c>
      <c r="Q2">
        <v>63</v>
      </c>
      <c r="R2">
        <v>51</v>
      </c>
      <c r="S2">
        <v>6</v>
      </c>
      <c r="T2">
        <v>11</v>
      </c>
      <c r="U2">
        <v>20</v>
      </c>
    </row>
    <row r="3" spans="1:21" x14ac:dyDescent="0.25">
      <c r="A3" t="s">
        <v>2</v>
      </c>
      <c r="B3">
        <v>33</v>
      </c>
      <c r="C3">
        <v>77</v>
      </c>
      <c r="D3">
        <v>44</v>
      </c>
      <c r="E3">
        <v>4</v>
      </c>
      <c r="F3">
        <v>23</v>
      </c>
      <c r="G3">
        <v>55</v>
      </c>
      <c r="H3">
        <v>26</v>
      </c>
      <c r="I3">
        <v>18</v>
      </c>
      <c r="J3">
        <v>31</v>
      </c>
      <c r="K3">
        <v>10</v>
      </c>
      <c r="L3">
        <v>3</v>
      </c>
      <c r="M3">
        <v>5</v>
      </c>
      <c r="N3">
        <v>16</v>
      </c>
      <c r="O3">
        <v>7</v>
      </c>
      <c r="P3">
        <v>99</v>
      </c>
      <c r="Q3">
        <v>63</v>
      </c>
      <c r="R3">
        <v>20</v>
      </c>
      <c r="S3">
        <v>51</v>
      </c>
      <c r="T3">
        <v>6</v>
      </c>
      <c r="U3">
        <v>11</v>
      </c>
    </row>
    <row r="4" spans="1:21" x14ac:dyDescent="0.25">
      <c r="A4" t="s">
        <v>3</v>
      </c>
      <c r="B4">
        <v>33</v>
      </c>
      <c r="C4">
        <v>77</v>
      </c>
      <c r="D4">
        <v>44</v>
      </c>
      <c r="E4">
        <v>4</v>
      </c>
      <c r="F4">
        <v>23</v>
      </c>
      <c r="G4">
        <v>55</v>
      </c>
      <c r="H4">
        <v>26</v>
      </c>
      <c r="I4">
        <v>18</v>
      </c>
      <c r="J4">
        <v>10</v>
      </c>
      <c r="K4">
        <v>31</v>
      </c>
      <c r="L4">
        <v>3</v>
      </c>
      <c r="M4">
        <v>5</v>
      </c>
      <c r="N4">
        <v>16</v>
      </c>
      <c r="O4">
        <v>7</v>
      </c>
      <c r="P4">
        <v>99</v>
      </c>
      <c r="Q4">
        <v>63</v>
      </c>
      <c r="R4">
        <v>20</v>
      </c>
      <c r="S4">
        <v>51</v>
      </c>
      <c r="T4">
        <v>11</v>
      </c>
      <c r="U4">
        <v>6</v>
      </c>
    </row>
    <row r="5" spans="1:21" x14ac:dyDescent="0.25">
      <c r="A5" t="s">
        <v>4</v>
      </c>
      <c r="B5">
        <v>33</v>
      </c>
      <c r="C5">
        <v>77</v>
      </c>
      <c r="D5">
        <v>44</v>
      </c>
      <c r="E5">
        <v>4</v>
      </c>
      <c r="F5">
        <v>23</v>
      </c>
      <c r="G5">
        <v>55</v>
      </c>
      <c r="H5">
        <v>26</v>
      </c>
      <c r="I5">
        <v>18</v>
      </c>
      <c r="J5">
        <v>10</v>
      </c>
      <c r="K5">
        <v>31</v>
      </c>
      <c r="L5">
        <v>3</v>
      </c>
      <c r="M5">
        <v>5</v>
      </c>
      <c r="N5">
        <v>16</v>
      </c>
      <c r="O5">
        <v>7</v>
      </c>
      <c r="P5">
        <v>99</v>
      </c>
      <c r="Q5">
        <v>63</v>
      </c>
      <c r="R5">
        <v>20</v>
      </c>
      <c r="S5">
        <v>11</v>
      </c>
      <c r="T5">
        <v>51</v>
      </c>
      <c r="U5">
        <v>6</v>
      </c>
    </row>
    <row r="6" spans="1:21" x14ac:dyDescent="0.25">
      <c r="A6" t="s">
        <v>5</v>
      </c>
      <c r="B6">
        <v>33</v>
      </c>
      <c r="C6">
        <v>77</v>
      </c>
      <c r="D6">
        <v>44</v>
      </c>
      <c r="E6">
        <v>4</v>
      </c>
      <c r="F6">
        <v>23</v>
      </c>
      <c r="G6">
        <v>55</v>
      </c>
      <c r="H6">
        <v>26</v>
      </c>
      <c r="I6">
        <v>18</v>
      </c>
      <c r="J6">
        <v>10</v>
      </c>
      <c r="K6">
        <v>31</v>
      </c>
      <c r="L6">
        <v>3</v>
      </c>
      <c r="M6">
        <v>5</v>
      </c>
      <c r="N6">
        <v>16</v>
      </c>
      <c r="O6">
        <v>7</v>
      </c>
      <c r="P6">
        <v>99</v>
      </c>
      <c r="Q6">
        <v>63</v>
      </c>
      <c r="R6">
        <v>11</v>
      </c>
      <c r="S6">
        <v>20</v>
      </c>
      <c r="T6">
        <v>51</v>
      </c>
      <c r="U6">
        <v>6</v>
      </c>
    </row>
    <row r="7" spans="1:21" x14ac:dyDescent="0.25">
      <c r="A7" t="s">
        <v>6</v>
      </c>
      <c r="B7">
        <v>33</v>
      </c>
      <c r="C7">
        <v>77</v>
      </c>
      <c r="D7">
        <v>44</v>
      </c>
      <c r="E7">
        <v>4</v>
      </c>
      <c r="F7">
        <v>23</v>
      </c>
      <c r="G7">
        <v>55</v>
      </c>
      <c r="H7">
        <v>26</v>
      </c>
      <c r="I7">
        <v>18</v>
      </c>
      <c r="J7">
        <v>10</v>
      </c>
      <c r="K7">
        <v>31</v>
      </c>
      <c r="L7">
        <v>3</v>
      </c>
      <c r="M7">
        <v>5</v>
      </c>
      <c r="N7">
        <v>16</v>
      </c>
      <c r="O7">
        <v>7</v>
      </c>
      <c r="P7">
        <v>99</v>
      </c>
      <c r="Q7">
        <v>11</v>
      </c>
      <c r="R7">
        <v>63</v>
      </c>
      <c r="S7">
        <v>20</v>
      </c>
      <c r="T7">
        <v>51</v>
      </c>
      <c r="U7">
        <v>6</v>
      </c>
    </row>
    <row r="8" spans="1:21" x14ac:dyDescent="0.25">
      <c r="A8" t="s">
        <v>7</v>
      </c>
      <c r="B8">
        <v>33</v>
      </c>
      <c r="C8">
        <v>77</v>
      </c>
      <c r="D8">
        <v>44</v>
      </c>
      <c r="E8">
        <v>23</v>
      </c>
      <c r="F8">
        <v>4</v>
      </c>
      <c r="G8">
        <v>55</v>
      </c>
      <c r="H8">
        <v>26</v>
      </c>
      <c r="I8">
        <v>18</v>
      </c>
      <c r="J8">
        <v>10</v>
      </c>
      <c r="K8">
        <v>3</v>
      </c>
      <c r="L8">
        <v>31</v>
      </c>
      <c r="M8">
        <v>5</v>
      </c>
      <c r="N8">
        <v>16</v>
      </c>
      <c r="O8">
        <v>7</v>
      </c>
      <c r="P8">
        <v>11</v>
      </c>
      <c r="Q8">
        <v>99</v>
      </c>
      <c r="R8">
        <v>63</v>
      </c>
      <c r="S8">
        <v>20</v>
      </c>
      <c r="T8">
        <v>51</v>
      </c>
      <c r="U8">
        <v>6</v>
      </c>
    </row>
    <row r="9" spans="1:21" x14ac:dyDescent="0.25">
      <c r="A9" t="s">
        <v>8</v>
      </c>
      <c r="B9">
        <v>33</v>
      </c>
      <c r="C9">
        <v>77</v>
      </c>
      <c r="D9">
        <v>44</v>
      </c>
      <c r="E9">
        <v>23</v>
      </c>
      <c r="F9">
        <v>4</v>
      </c>
      <c r="G9">
        <v>55</v>
      </c>
      <c r="H9">
        <v>26</v>
      </c>
      <c r="I9">
        <v>18</v>
      </c>
      <c r="J9">
        <v>10</v>
      </c>
      <c r="K9">
        <v>3</v>
      </c>
      <c r="L9">
        <v>31</v>
      </c>
      <c r="M9">
        <v>5</v>
      </c>
      <c r="N9">
        <v>16</v>
      </c>
      <c r="O9">
        <v>7</v>
      </c>
      <c r="P9">
        <v>11</v>
      </c>
      <c r="Q9">
        <v>99</v>
      </c>
      <c r="R9">
        <v>63</v>
      </c>
      <c r="S9">
        <v>20</v>
      </c>
      <c r="T9">
        <v>51</v>
      </c>
      <c r="U9">
        <v>6</v>
      </c>
    </row>
    <row r="10" spans="1:21" x14ac:dyDescent="0.25">
      <c r="A10" t="s">
        <v>9</v>
      </c>
      <c r="B10">
        <v>33</v>
      </c>
      <c r="C10">
        <v>77</v>
      </c>
      <c r="D10">
        <v>44</v>
      </c>
      <c r="E10">
        <v>23</v>
      </c>
      <c r="F10">
        <v>4</v>
      </c>
      <c r="G10">
        <v>55</v>
      </c>
      <c r="H10">
        <v>18</v>
      </c>
      <c r="I10">
        <v>26</v>
      </c>
      <c r="J10">
        <v>10</v>
      </c>
      <c r="K10">
        <v>3</v>
      </c>
      <c r="L10">
        <v>31</v>
      </c>
      <c r="M10">
        <v>5</v>
      </c>
      <c r="N10">
        <v>16</v>
      </c>
      <c r="O10">
        <v>11</v>
      </c>
      <c r="P10">
        <v>7</v>
      </c>
      <c r="Q10">
        <v>99</v>
      </c>
      <c r="R10">
        <v>63</v>
      </c>
      <c r="S10">
        <v>20</v>
      </c>
      <c r="T10">
        <v>51</v>
      </c>
      <c r="U10">
        <v>6</v>
      </c>
    </row>
    <row r="11" spans="1:21" x14ac:dyDescent="0.25">
      <c r="A11" t="s">
        <v>10</v>
      </c>
      <c r="B11">
        <v>33</v>
      </c>
      <c r="C11">
        <v>77</v>
      </c>
      <c r="D11">
        <v>44</v>
      </c>
      <c r="E11">
        <v>23</v>
      </c>
      <c r="F11">
        <v>4</v>
      </c>
      <c r="G11">
        <v>55</v>
      </c>
      <c r="H11">
        <v>18</v>
      </c>
      <c r="I11">
        <v>10</v>
      </c>
      <c r="J11">
        <v>26</v>
      </c>
      <c r="K11">
        <v>3</v>
      </c>
      <c r="L11">
        <v>31</v>
      </c>
      <c r="M11">
        <v>5</v>
      </c>
      <c r="N11">
        <v>16</v>
      </c>
      <c r="O11">
        <v>7</v>
      </c>
      <c r="P11">
        <v>99</v>
      </c>
      <c r="Q11">
        <v>63</v>
      </c>
      <c r="R11">
        <v>20</v>
      </c>
      <c r="S11">
        <v>51</v>
      </c>
      <c r="T11">
        <v>6</v>
      </c>
    </row>
    <row r="12" spans="1:21" x14ac:dyDescent="0.25">
      <c r="A12" t="s">
        <v>11</v>
      </c>
      <c r="B12">
        <v>33</v>
      </c>
      <c r="C12">
        <v>77</v>
      </c>
      <c r="D12">
        <v>44</v>
      </c>
      <c r="E12">
        <v>23</v>
      </c>
      <c r="F12">
        <v>4</v>
      </c>
      <c r="G12">
        <v>55</v>
      </c>
      <c r="H12">
        <v>18</v>
      </c>
      <c r="I12">
        <v>10</v>
      </c>
      <c r="J12">
        <v>26</v>
      </c>
      <c r="K12">
        <v>3</v>
      </c>
      <c r="L12">
        <v>5</v>
      </c>
      <c r="M12">
        <v>31</v>
      </c>
      <c r="N12">
        <v>16</v>
      </c>
      <c r="O12">
        <v>7</v>
      </c>
      <c r="P12">
        <v>99</v>
      </c>
      <c r="Q12">
        <v>63</v>
      </c>
      <c r="R12">
        <v>20</v>
      </c>
      <c r="S12">
        <v>51</v>
      </c>
      <c r="T12">
        <v>6</v>
      </c>
    </row>
    <row r="13" spans="1:21" x14ac:dyDescent="0.25">
      <c r="A13" t="s">
        <v>12</v>
      </c>
      <c r="B13">
        <v>33</v>
      </c>
      <c r="C13">
        <v>77</v>
      </c>
      <c r="D13">
        <v>44</v>
      </c>
      <c r="E13">
        <v>23</v>
      </c>
      <c r="F13">
        <v>3</v>
      </c>
      <c r="G13">
        <v>4</v>
      </c>
      <c r="H13">
        <v>5</v>
      </c>
      <c r="I13">
        <v>16</v>
      </c>
      <c r="J13">
        <v>55</v>
      </c>
      <c r="K13">
        <v>18</v>
      </c>
      <c r="L13">
        <v>10</v>
      </c>
      <c r="M13">
        <v>99</v>
      </c>
      <c r="N13">
        <v>31</v>
      </c>
      <c r="O13">
        <v>26</v>
      </c>
      <c r="P13">
        <v>20</v>
      </c>
      <c r="Q13">
        <v>7</v>
      </c>
      <c r="R13">
        <v>6</v>
      </c>
      <c r="S13">
        <v>63</v>
      </c>
      <c r="T13">
        <v>51</v>
      </c>
    </row>
    <row r="14" spans="1:21" x14ac:dyDescent="0.25">
      <c r="A14" t="s">
        <v>13</v>
      </c>
      <c r="B14">
        <v>33</v>
      </c>
      <c r="C14">
        <v>77</v>
      </c>
      <c r="D14">
        <v>44</v>
      </c>
      <c r="E14">
        <v>23</v>
      </c>
      <c r="F14">
        <v>3</v>
      </c>
      <c r="G14">
        <v>4</v>
      </c>
      <c r="H14">
        <v>5</v>
      </c>
      <c r="I14">
        <v>16</v>
      </c>
      <c r="J14">
        <v>55</v>
      </c>
      <c r="K14">
        <v>18</v>
      </c>
      <c r="L14">
        <v>10</v>
      </c>
      <c r="M14">
        <v>99</v>
      </c>
      <c r="N14">
        <v>31</v>
      </c>
      <c r="O14">
        <v>26</v>
      </c>
      <c r="P14">
        <v>20</v>
      </c>
      <c r="Q14">
        <v>7</v>
      </c>
      <c r="R14">
        <v>63</v>
      </c>
      <c r="S14">
        <v>6</v>
      </c>
      <c r="T14">
        <v>51</v>
      </c>
    </row>
    <row r="15" spans="1:21" x14ac:dyDescent="0.25">
      <c r="A15" t="s">
        <v>14</v>
      </c>
      <c r="B15">
        <v>33</v>
      </c>
      <c r="C15">
        <v>77</v>
      </c>
      <c r="D15">
        <v>44</v>
      </c>
      <c r="E15">
        <v>23</v>
      </c>
      <c r="F15">
        <v>3</v>
      </c>
      <c r="G15">
        <v>4</v>
      </c>
      <c r="H15">
        <v>5</v>
      </c>
      <c r="I15">
        <v>16</v>
      </c>
      <c r="J15">
        <v>55</v>
      </c>
      <c r="K15">
        <v>18</v>
      </c>
      <c r="L15">
        <v>10</v>
      </c>
      <c r="M15">
        <v>99</v>
      </c>
      <c r="N15">
        <v>31</v>
      </c>
      <c r="O15">
        <v>26</v>
      </c>
      <c r="P15">
        <v>20</v>
      </c>
      <c r="Q15">
        <v>7</v>
      </c>
      <c r="R15">
        <v>63</v>
      </c>
      <c r="S15">
        <v>6</v>
      </c>
      <c r="T15">
        <v>51</v>
      </c>
    </row>
    <row r="16" spans="1:21" x14ac:dyDescent="0.25">
      <c r="A16" t="s">
        <v>15</v>
      </c>
      <c r="B16">
        <v>33</v>
      </c>
      <c r="C16">
        <v>77</v>
      </c>
      <c r="D16">
        <v>44</v>
      </c>
      <c r="E16">
        <v>23</v>
      </c>
      <c r="F16">
        <v>3</v>
      </c>
      <c r="G16">
        <v>4</v>
      </c>
      <c r="H16">
        <v>5</v>
      </c>
      <c r="I16">
        <v>55</v>
      </c>
      <c r="J16">
        <v>16</v>
      </c>
      <c r="K16">
        <v>18</v>
      </c>
      <c r="L16">
        <v>10</v>
      </c>
      <c r="M16">
        <v>99</v>
      </c>
      <c r="N16">
        <v>31</v>
      </c>
      <c r="O16">
        <v>26</v>
      </c>
      <c r="P16">
        <v>7</v>
      </c>
      <c r="Q16">
        <v>20</v>
      </c>
      <c r="R16">
        <v>63</v>
      </c>
      <c r="S16">
        <v>6</v>
      </c>
      <c r="T16">
        <v>51</v>
      </c>
    </row>
    <row r="17" spans="1:20" x14ac:dyDescent="0.25">
      <c r="A17" t="s">
        <v>16</v>
      </c>
      <c r="B17">
        <v>33</v>
      </c>
      <c r="C17">
        <v>77</v>
      </c>
      <c r="D17">
        <v>44</v>
      </c>
      <c r="E17">
        <v>23</v>
      </c>
      <c r="F17">
        <v>3</v>
      </c>
      <c r="G17">
        <v>4</v>
      </c>
      <c r="H17">
        <v>5</v>
      </c>
      <c r="I17">
        <v>55</v>
      </c>
      <c r="J17">
        <v>16</v>
      </c>
      <c r="K17">
        <v>18</v>
      </c>
      <c r="L17">
        <v>10</v>
      </c>
      <c r="M17">
        <v>31</v>
      </c>
      <c r="N17">
        <v>99</v>
      </c>
      <c r="O17">
        <v>26</v>
      </c>
      <c r="P17">
        <v>7</v>
      </c>
      <c r="Q17">
        <v>20</v>
      </c>
      <c r="R17">
        <v>63</v>
      </c>
      <c r="S17">
        <v>6</v>
      </c>
      <c r="T17">
        <v>51</v>
      </c>
    </row>
    <row r="18" spans="1:20" x14ac:dyDescent="0.25">
      <c r="A18" t="s">
        <v>17</v>
      </c>
      <c r="B18">
        <v>33</v>
      </c>
      <c r="C18">
        <v>77</v>
      </c>
      <c r="D18">
        <v>44</v>
      </c>
      <c r="E18">
        <v>23</v>
      </c>
      <c r="F18">
        <v>3</v>
      </c>
      <c r="G18">
        <v>4</v>
      </c>
      <c r="H18">
        <v>5</v>
      </c>
      <c r="I18">
        <v>55</v>
      </c>
      <c r="J18">
        <v>16</v>
      </c>
      <c r="K18">
        <v>18</v>
      </c>
      <c r="L18">
        <v>10</v>
      </c>
      <c r="M18">
        <v>31</v>
      </c>
      <c r="N18">
        <v>26</v>
      </c>
      <c r="O18">
        <v>99</v>
      </c>
      <c r="P18">
        <v>7</v>
      </c>
      <c r="Q18">
        <v>63</v>
      </c>
      <c r="R18">
        <v>20</v>
      </c>
      <c r="S18">
        <v>6</v>
      </c>
      <c r="T18">
        <v>51</v>
      </c>
    </row>
    <row r="19" spans="1:20" x14ac:dyDescent="0.25">
      <c r="A19" t="s">
        <v>18</v>
      </c>
      <c r="B19">
        <v>33</v>
      </c>
      <c r="C19">
        <v>77</v>
      </c>
      <c r="D19">
        <v>44</v>
      </c>
      <c r="E19">
        <v>23</v>
      </c>
      <c r="F19">
        <v>3</v>
      </c>
      <c r="G19">
        <v>4</v>
      </c>
      <c r="H19">
        <v>55</v>
      </c>
      <c r="I19">
        <v>5</v>
      </c>
      <c r="J19">
        <v>16</v>
      </c>
      <c r="K19">
        <v>18</v>
      </c>
      <c r="L19">
        <v>10</v>
      </c>
      <c r="M19">
        <v>31</v>
      </c>
      <c r="N19">
        <v>26</v>
      </c>
      <c r="O19">
        <v>7</v>
      </c>
      <c r="P19">
        <v>99</v>
      </c>
      <c r="Q19">
        <v>63</v>
      </c>
      <c r="R19">
        <v>20</v>
      </c>
      <c r="S19">
        <v>6</v>
      </c>
      <c r="T19">
        <v>51</v>
      </c>
    </row>
    <row r="20" spans="1:20" x14ac:dyDescent="0.25">
      <c r="A20" t="s">
        <v>19</v>
      </c>
      <c r="B20">
        <v>33</v>
      </c>
      <c r="C20">
        <v>77</v>
      </c>
      <c r="D20">
        <v>44</v>
      </c>
      <c r="E20">
        <v>23</v>
      </c>
      <c r="F20">
        <v>3</v>
      </c>
      <c r="G20">
        <v>4</v>
      </c>
      <c r="H20">
        <v>55</v>
      </c>
      <c r="I20">
        <v>5</v>
      </c>
      <c r="J20">
        <v>16</v>
      </c>
      <c r="K20">
        <v>18</v>
      </c>
      <c r="L20">
        <v>10</v>
      </c>
      <c r="M20">
        <v>31</v>
      </c>
      <c r="N20">
        <v>26</v>
      </c>
      <c r="O20">
        <v>7</v>
      </c>
      <c r="P20">
        <v>99</v>
      </c>
      <c r="Q20">
        <v>63</v>
      </c>
      <c r="R20">
        <v>20</v>
      </c>
      <c r="S20">
        <v>6</v>
      </c>
      <c r="T20">
        <v>51</v>
      </c>
    </row>
    <row r="21" spans="1:20" x14ac:dyDescent="0.25">
      <c r="A21" t="s">
        <v>20</v>
      </c>
      <c r="B21">
        <v>33</v>
      </c>
      <c r="C21">
        <v>77</v>
      </c>
      <c r="D21">
        <v>44</v>
      </c>
      <c r="E21">
        <v>23</v>
      </c>
      <c r="F21">
        <v>3</v>
      </c>
      <c r="G21">
        <v>4</v>
      </c>
      <c r="H21">
        <v>55</v>
      </c>
      <c r="I21">
        <v>5</v>
      </c>
      <c r="J21">
        <v>18</v>
      </c>
      <c r="K21">
        <v>16</v>
      </c>
      <c r="L21">
        <v>10</v>
      </c>
      <c r="M21">
        <v>31</v>
      </c>
      <c r="N21">
        <v>26</v>
      </c>
      <c r="O21">
        <v>7</v>
      </c>
      <c r="P21">
        <v>99</v>
      </c>
      <c r="Q21">
        <v>63</v>
      </c>
      <c r="R21">
        <v>20</v>
      </c>
      <c r="S21">
        <v>6</v>
      </c>
      <c r="T21">
        <v>51</v>
      </c>
    </row>
    <row r="22" spans="1:20" x14ac:dyDescent="0.25">
      <c r="A22" t="s">
        <v>21</v>
      </c>
      <c r="B22">
        <v>33</v>
      </c>
      <c r="C22">
        <v>77</v>
      </c>
      <c r="D22">
        <v>44</v>
      </c>
      <c r="E22">
        <v>23</v>
      </c>
      <c r="F22">
        <v>3</v>
      </c>
      <c r="G22">
        <v>4</v>
      </c>
      <c r="H22">
        <v>55</v>
      </c>
      <c r="I22">
        <v>5</v>
      </c>
      <c r="J22">
        <v>18</v>
      </c>
      <c r="K22">
        <v>10</v>
      </c>
      <c r="L22">
        <v>16</v>
      </c>
      <c r="M22">
        <v>31</v>
      </c>
      <c r="N22">
        <v>26</v>
      </c>
      <c r="O22">
        <v>7</v>
      </c>
      <c r="P22">
        <v>99</v>
      </c>
      <c r="Q22">
        <v>63</v>
      </c>
      <c r="R22">
        <v>20</v>
      </c>
      <c r="S22">
        <v>6</v>
      </c>
      <c r="T22">
        <v>51</v>
      </c>
    </row>
    <row r="23" spans="1:20" x14ac:dyDescent="0.25">
      <c r="A23" t="s">
        <v>22</v>
      </c>
      <c r="B23">
        <v>33</v>
      </c>
      <c r="C23">
        <v>77</v>
      </c>
      <c r="D23">
        <v>44</v>
      </c>
      <c r="E23">
        <v>23</v>
      </c>
      <c r="F23">
        <v>3</v>
      </c>
      <c r="G23">
        <v>4</v>
      </c>
      <c r="H23">
        <v>55</v>
      </c>
      <c r="I23">
        <v>5</v>
      </c>
      <c r="J23">
        <v>18</v>
      </c>
      <c r="K23">
        <v>10</v>
      </c>
      <c r="L23">
        <v>16</v>
      </c>
      <c r="M23">
        <v>31</v>
      </c>
      <c r="N23">
        <v>26</v>
      </c>
      <c r="O23">
        <v>7</v>
      </c>
      <c r="P23">
        <v>99</v>
      </c>
      <c r="Q23">
        <v>63</v>
      </c>
      <c r="R23">
        <v>20</v>
      </c>
      <c r="S23">
        <v>6</v>
      </c>
      <c r="T23">
        <v>51</v>
      </c>
    </row>
    <row r="24" spans="1:20" x14ac:dyDescent="0.25">
      <c r="A24" t="s">
        <v>23</v>
      </c>
      <c r="B24">
        <v>33</v>
      </c>
      <c r="C24">
        <v>77</v>
      </c>
      <c r="D24">
        <v>44</v>
      </c>
      <c r="E24">
        <v>23</v>
      </c>
      <c r="F24">
        <v>3</v>
      </c>
      <c r="G24">
        <v>4</v>
      </c>
      <c r="H24">
        <v>55</v>
      </c>
      <c r="I24">
        <v>5</v>
      </c>
      <c r="J24">
        <v>18</v>
      </c>
      <c r="K24">
        <v>10</v>
      </c>
      <c r="L24">
        <v>31</v>
      </c>
      <c r="M24">
        <v>26</v>
      </c>
      <c r="N24">
        <v>16</v>
      </c>
      <c r="O24">
        <v>7</v>
      </c>
      <c r="P24">
        <v>63</v>
      </c>
      <c r="Q24">
        <v>99</v>
      </c>
      <c r="R24">
        <v>20</v>
      </c>
      <c r="S24">
        <v>6</v>
      </c>
      <c r="T24">
        <v>51</v>
      </c>
    </row>
    <row r="25" spans="1:20" x14ac:dyDescent="0.25">
      <c r="A25" t="s">
        <v>24</v>
      </c>
      <c r="B25">
        <v>33</v>
      </c>
      <c r="C25">
        <v>77</v>
      </c>
      <c r="D25">
        <v>44</v>
      </c>
      <c r="E25">
        <v>23</v>
      </c>
      <c r="F25">
        <v>3</v>
      </c>
      <c r="G25">
        <v>4</v>
      </c>
      <c r="H25">
        <v>55</v>
      </c>
      <c r="I25">
        <v>5</v>
      </c>
      <c r="J25">
        <v>18</v>
      </c>
      <c r="K25">
        <v>10</v>
      </c>
      <c r="L25">
        <v>31</v>
      </c>
      <c r="M25">
        <v>26</v>
      </c>
      <c r="N25">
        <v>7</v>
      </c>
      <c r="O25">
        <v>63</v>
      </c>
      <c r="P25">
        <v>99</v>
      </c>
      <c r="Q25">
        <v>20</v>
      </c>
      <c r="R25">
        <v>6</v>
      </c>
      <c r="S25">
        <v>51</v>
      </c>
      <c r="T25">
        <v>16</v>
      </c>
    </row>
    <row r="26" spans="1:20" x14ac:dyDescent="0.25">
      <c r="A26" t="s">
        <v>25</v>
      </c>
      <c r="B26">
        <v>33</v>
      </c>
      <c r="C26">
        <v>77</v>
      </c>
      <c r="D26">
        <v>44</v>
      </c>
      <c r="E26">
        <v>23</v>
      </c>
      <c r="F26">
        <v>3</v>
      </c>
      <c r="G26">
        <v>4</v>
      </c>
      <c r="H26">
        <v>55</v>
      </c>
      <c r="I26">
        <v>5</v>
      </c>
      <c r="J26">
        <v>18</v>
      </c>
      <c r="K26">
        <v>10</v>
      </c>
      <c r="L26">
        <v>31</v>
      </c>
      <c r="M26">
        <v>26</v>
      </c>
      <c r="N26">
        <v>7</v>
      </c>
      <c r="O26">
        <v>63</v>
      </c>
      <c r="P26">
        <v>99</v>
      </c>
      <c r="Q26">
        <v>20</v>
      </c>
      <c r="R26">
        <v>6</v>
      </c>
      <c r="S26">
        <v>51</v>
      </c>
      <c r="T26">
        <v>16</v>
      </c>
    </row>
    <row r="27" spans="1:20" x14ac:dyDescent="0.25">
      <c r="A27" t="s">
        <v>26</v>
      </c>
      <c r="B27">
        <v>33</v>
      </c>
      <c r="C27">
        <v>77</v>
      </c>
      <c r="D27">
        <v>44</v>
      </c>
      <c r="E27">
        <v>23</v>
      </c>
      <c r="F27">
        <v>3</v>
      </c>
      <c r="G27">
        <v>4</v>
      </c>
      <c r="H27">
        <v>55</v>
      </c>
      <c r="I27">
        <v>5</v>
      </c>
      <c r="J27">
        <v>18</v>
      </c>
      <c r="K27">
        <v>10</v>
      </c>
      <c r="L27">
        <v>31</v>
      </c>
      <c r="M27">
        <v>26</v>
      </c>
      <c r="N27">
        <v>7</v>
      </c>
      <c r="O27">
        <v>63</v>
      </c>
      <c r="P27">
        <v>99</v>
      </c>
      <c r="Q27">
        <v>20</v>
      </c>
      <c r="R27">
        <v>6</v>
      </c>
      <c r="S27">
        <v>51</v>
      </c>
      <c r="T27">
        <v>16</v>
      </c>
    </row>
    <row r="28" spans="1:20" x14ac:dyDescent="0.25">
      <c r="A28" t="s">
        <v>27</v>
      </c>
      <c r="B28">
        <v>33</v>
      </c>
      <c r="C28">
        <v>77</v>
      </c>
      <c r="D28">
        <v>44</v>
      </c>
      <c r="E28">
        <v>23</v>
      </c>
      <c r="F28">
        <v>3</v>
      </c>
      <c r="G28">
        <v>4</v>
      </c>
      <c r="H28">
        <v>55</v>
      </c>
      <c r="I28">
        <v>5</v>
      </c>
      <c r="J28">
        <v>18</v>
      </c>
      <c r="K28">
        <v>10</v>
      </c>
      <c r="L28">
        <v>31</v>
      </c>
      <c r="M28">
        <v>26</v>
      </c>
      <c r="N28">
        <v>7</v>
      </c>
      <c r="O28">
        <v>63</v>
      </c>
      <c r="P28">
        <v>99</v>
      </c>
      <c r="Q28">
        <v>20</v>
      </c>
      <c r="R28">
        <v>6</v>
      </c>
      <c r="S28">
        <v>16</v>
      </c>
      <c r="T28">
        <v>51</v>
      </c>
    </row>
    <row r="29" spans="1:20" x14ac:dyDescent="0.25">
      <c r="A29" t="s">
        <v>28</v>
      </c>
      <c r="B29">
        <v>33</v>
      </c>
      <c r="C29">
        <v>77</v>
      </c>
      <c r="D29">
        <v>44</v>
      </c>
      <c r="E29">
        <v>23</v>
      </c>
      <c r="F29">
        <v>3</v>
      </c>
      <c r="G29">
        <v>4</v>
      </c>
      <c r="H29">
        <v>55</v>
      </c>
      <c r="I29">
        <v>5</v>
      </c>
      <c r="J29">
        <v>18</v>
      </c>
      <c r="K29">
        <v>10</v>
      </c>
      <c r="L29">
        <v>31</v>
      </c>
      <c r="M29">
        <v>26</v>
      </c>
      <c r="N29">
        <v>7</v>
      </c>
      <c r="O29">
        <v>63</v>
      </c>
      <c r="P29">
        <v>16</v>
      </c>
      <c r="Q29">
        <v>99</v>
      </c>
      <c r="R29">
        <v>20</v>
      </c>
      <c r="S29">
        <v>6</v>
      </c>
      <c r="T29">
        <v>51</v>
      </c>
    </row>
    <row r="30" spans="1:20" x14ac:dyDescent="0.25">
      <c r="A30" t="s">
        <v>29</v>
      </c>
      <c r="B30">
        <v>33</v>
      </c>
      <c r="C30">
        <v>77</v>
      </c>
      <c r="D30">
        <v>44</v>
      </c>
      <c r="E30">
        <v>23</v>
      </c>
      <c r="F30">
        <v>3</v>
      </c>
      <c r="G30">
        <v>4</v>
      </c>
      <c r="H30">
        <v>55</v>
      </c>
      <c r="I30">
        <v>5</v>
      </c>
      <c r="J30">
        <v>18</v>
      </c>
      <c r="K30">
        <v>10</v>
      </c>
      <c r="L30">
        <v>31</v>
      </c>
      <c r="M30">
        <v>26</v>
      </c>
      <c r="N30">
        <v>7</v>
      </c>
      <c r="O30">
        <v>63</v>
      </c>
      <c r="P30">
        <v>16</v>
      </c>
      <c r="Q30">
        <v>6</v>
      </c>
      <c r="R30">
        <v>20</v>
      </c>
      <c r="S30">
        <v>51</v>
      </c>
      <c r="T30">
        <v>99</v>
      </c>
    </row>
    <row r="31" spans="1:20" x14ac:dyDescent="0.25">
      <c r="A31" t="s">
        <v>30</v>
      </c>
      <c r="B31">
        <v>33</v>
      </c>
      <c r="C31">
        <v>77</v>
      </c>
      <c r="D31">
        <v>44</v>
      </c>
      <c r="E31">
        <v>23</v>
      </c>
      <c r="F31">
        <v>3</v>
      </c>
      <c r="G31">
        <v>4</v>
      </c>
      <c r="H31">
        <v>55</v>
      </c>
      <c r="I31">
        <v>5</v>
      </c>
      <c r="J31">
        <v>10</v>
      </c>
      <c r="K31">
        <v>18</v>
      </c>
      <c r="L31">
        <v>31</v>
      </c>
      <c r="M31">
        <v>26</v>
      </c>
      <c r="N31">
        <v>7</v>
      </c>
      <c r="O31">
        <v>63</v>
      </c>
      <c r="P31">
        <v>16</v>
      </c>
      <c r="Q31">
        <v>6</v>
      </c>
      <c r="R31">
        <v>20</v>
      </c>
      <c r="S31">
        <v>51</v>
      </c>
      <c r="T31">
        <v>99</v>
      </c>
    </row>
    <row r="32" spans="1:20" x14ac:dyDescent="0.25">
      <c r="A32" t="s">
        <v>31</v>
      </c>
      <c r="B32">
        <v>33</v>
      </c>
      <c r="C32">
        <v>77</v>
      </c>
      <c r="D32">
        <v>44</v>
      </c>
      <c r="E32">
        <v>23</v>
      </c>
      <c r="F32">
        <v>3</v>
      </c>
      <c r="G32">
        <v>4</v>
      </c>
      <c r="H32">
        <v>55</v>
      </c>
      <c r="I32">
        <v>5</v>
      </c>
      <c r="J32">
        <v>10</v>
      </c>
      <c r="K32">
        <v>18</v>
      </c>
      <c r="L32">
        <v>31</v>
      </c>
      <c r="M32">
        <v>26</v>
      </c>
      <c r="N32">
        <v>7</v>
      </c>
      <c r="O32">
        <v>63</v>
      </c>
      <c r="P32">
        <v>16</v>
      </c>
      <c r="Q32">
        <v>6</v>
      </c>
      <c r="R32">
        <v>51</v>
      </c>
      <c r="S32">
        <v>20</v>
      </c>
      <c r="T32">
        <v>99</v>
      </c>
    </row>
    <row r="33" spans="1:20" x14ac:dyDescent="0.25">
      <c r="A33" t="s">
        <v>32</v>
      </c>
      <c r="B33">
        <v>33</v>
      </c>
      <c r="C33">
        <v>77</v>
      </c>
      <c r="D33">
        <v>44</v>
      </c>
      <c r="E33">
        <v>23</v>
      </c>
      <c r="F33">
        <v>3</v>
      </c>
      <c r="G33">
        <v>4</v>
      </c>
      <c r="H33">
        <v>55</v>
      </c>
      <c r="I33">
        <v>10</v>
      </c>
      <c r="J33">
        <v>5</v>
      </c>
      <c r="K33">
        <v>18</v>
      </c>
      <c r="L33">
        <v>31</v>
      </c>
      <c r="M33">
        <v>26</v>
      </c>
      <c r="N33">
        <v>7</v>
      </c>
      <c r="O33">
        <v>63</v>
      </c>
      <c r="P33">
        <v>16</v>
      </c>
      <c r="Q33">
        <v>6</v>
      </c>
      <c r="R33">
        <v>51</v>
      </c>
      <c r="S33">
        <v>99</v>
      </c>
      <c r="T33">
        <v>20</v>
      </c>
    </row>
    <row r="34" spans="1:20" x14ac:dyDescent="0.25">
      <c r="A34" t="s">
        <v>33</v>
      </c>
      <c r="B34">
        <v>33</v>
      </c>
      <c r="C34">
        <v>77</v>
      </c>
      <c r="D34">
        <v>44</v>
      </c>
      <c r="E34">
        <v>23</v>
      </c>
      <c r="F34">
        <v>3</v>
      </c>
      <c r="G34">
        <v>4</v>
      </c>
      <c r="H34">
        <v>55</v>
      </c>
      <c r="I34">
        <v>10</v>
      </c>
      <c r="J34">
        <v>5</v>
      </c>
      <c r="K34">
        <v>18</v>
      </c>
      <c r="L34">
        <v>31</v>
      </c>
      <c r="M34">
        <v>26</v>
      </c>
      <c r="N34">
        <v>7</v>
      </c>
      <c r="O34">
        <v>63</v>
      </c>
      <c r="P34">
        <v>16</v>
      </c>
      <c r="Q34">
        <v>6</v>
      </c>
      <c r="R34">
        <v>51</v>
      </c>
      <c r="S34">
        <v>99</v>
      </c>
      <c r="T34">
        <v>20</v>
      </c>
    </row>
    <row r="35" spans="1:20" x14ac:dyDescent="0.25">
      <c r="A35" t="s">
        <v>34</v>
      </c>
      <c r="B35">
        <v>33</v>
      </c>
      <c r="C35">
        <v>77</v>
      </c>
      <c r="D35">
        <v>44</v>
      </c>
      <c r="E35">
        <v>23</v>
      </c>
      <c r="F35">
        <v>3</v>
      </c>
      <c r="G35">
        <v>4</v>
      </c>
      <c r="H35">
        <v>55</v>
      </c>
      <c r="I35">
        <v>10</v>
      </c>
      <c r="J35">
        <v>5</v>
      </c>
      <c r="K35">
        <v>18</v>
      </c>
      <c r="L35">
        <v>31</v>
      </c>
      <c r="M35">
        <v>26</v>
      </c>
      <c r="N35">
        <v>7</v>
      </c>
      <c r="O35">
        <v>63</v>
      </c>
      <c r="P35">
        <v>16</v>
      </c>
      <c r="Q35">
        <v>6</v>
      </c>
      <c r="R35">
        <v>99</v>
      </c>
      <c r="S35">
        <v>51</v>
      </c>
      <c r="T35">
        <v>20</v>
      </c>
    </row>
    <row r="36" spans="1:20" x14ac:dyDescent="0.25">
      <c r="A36" t="s">
        <v>35</v>
      </c>
      <c r="B36">
        <v>33</v>
      </c>
      <c r="C36">
        <v>77</v>
      </c>
      <c r="D36">
        <v>44</v>
      </c>
      <c r="E36">
        <v>23</v>
      </c>
      <c r="F36">
        <v>3</v>
      </c>
      <c r="G36">
        <v>4</v>
      </c>
      <c r="H36">
        <v>55</v>
      </c>
      <c r="I36">
        <v>10</v>
      </c>
      <c r="J36">
        <v>5</v>
      </c>
      <c r="K36">
        <v>18</v>
      </c>
      <c r="L36">
        <v>31</v>
      </c>
      <c r="M36">
        <v>26</v>
      </c>
      <c r="N36">
        <v>7</v>
      </c>
      <c r="O36">
        <v>16</v>
      </c>
      <c r="P36">
        <v>63</v>
      </c>
      <c r="Q36">
        <v>6</v>
      </c>
      <c r="R36">
        <v>99</v>
      </c>
      <c r="S36">
        <v>51</v>
      </c>
      <c r="T36">
        <v>20</v>
      </c>
    </row>
    <row r="37" spans="1:20" x14ac:dyDescent="0.25">
      <c r="A37" t="s">
        <v>36</v>
      </c>
      <c r="B37">
        <v>33</v>
      </c>
      <c r="C37">
        <v>77</v>
      </c>
      <c r="D37">
        <v>44</v>
      </c>
      <c r="E37">
        <v>23</v>
      </c>
      <c r="F37">
        <v>3</v>
      </c>
      <c r="G37">
        <v>4</v>
      </c>
      <c r="H37">
        <v>55</v>
      </c>
      <c r="I37">
        <v>10</v>
      </c>
      <c r="J37">
        <v>18</v>
      </c>
      <c r="K37">
        <v>31</v>
      </c>
      <c r="L37">
        <v>5</v>
      </c>
      <c r="M37">
        <v>26</v>
      </c>
      <c r="N37">
        <v>7</v>
      </c>
      <c r="O37">
        <v>16</v>
      </c>
      <c r="P37">
        <v>63</v>
      </c>
      <c r="Q37">
        <v>6</v>
      </c>
      <c r="R37">
        <v>99</v>
      </c>
      <c r="S37">
        <v>20</v>
      </c>
      <c r="T37">
        <v>51</v>
      </c>
    </row>
    <row r="38" spans="1:20" x14ac:dyDescent="0.25">
      <c r="A38" t="s">
        <v>37</v>
      </c>
      <c r="B38">
        <v>33</v>
      </c>
      <c r="C38">
        <v>77</v>
      </c>
      <c r="D38">
        <v>44</v>
      </c>
      <c r="E38">
        <v>23</v>
      </c>
      <c r="F38">
        <v>3</v>
      </c>
      <c r="G38">
        <v>4</v>
      </c>
      <c r="H38">
        <v>55</v>
      </c>
      <c r="I38">
        <v>10</v>
      </c>
      <c r="J38">
        <v>18</v>
      </c>
      <c r="K38">
        <v>31</v>
      </c>
      <c r="L38">
        <v>26</v>
      </c>
      <c r="M38">
        <v>7</v>
      </c>
      <c r="N38">
        <v>16</v>
      </c>
      <c r="O38">
        <v>63</v>
      </c>
      <c r="P38">
        <v>5</v>
      </c>
      <c r="Q38">
        <v>99</v>
      </c>
      <c r="R38">
        <v>6</v>
      </c>
      <c r="S38">
        <v>20</v>
      </c>
      <c r="T38">
        <v>51</v>
      </c>
    </row>
    <row r="39" spans="1:20" x14ac:dyDescent="0.25">
      <c r="A39" t="s">
        <v>38</v>
      </c>
      <c r="B39">
        <v>33</v>
      </c>
      <c r="C39">
        <v>77</v>
      </c>
      <c r="D39">
        <v>44</v>
      </c>
      <c r="E39">
        <v>23</v>
      </c>
      <c r="F39">
        <v>3</v>
      </c>
      <c r="G39">
        <v>4</v>
      </c>
      <c r="H39">
        <v>55</v>
      </c>
      <c r="I39">
        <v>10</v>
      </c>
      <c r="J39">
        <v>18</v>
      </c>
      <c r="K39">
        <v>31</v>
      </c>
      <c r="L39">
        <v>26</v>
      </c>
      <c r="M39">
        <v>7</v>
      </c>
      <c r="N39">
        <v>16</v>
      </c>
      <c r="O39">
        <v>63</v>
      </c>
      <c r="P39">
        <v>5</v>
      </c>
      <c r="Q39">
        <v>99</v>
      </c>
      <c r="R39">
        <v>6</v>
      </c>
      <c r="S39">
        <v>20</v>
      </c>
      <c r="T39">
        <v>51</v>
      </c>
    </row>
    <row r="40" spans="1:20" x14ac:dyDescent="0.25">
      <c r="A40" t="s">
        <v>39</v>
      </c>
      <c r="B40">
        <v>33</v>
      </c>
      <c r="C40">
        <v>77</v>
      </c>
      <c r="D40">
        <v>44</v>
      </c>
      <c r="E40">
        <v>23</v>
      </c>
      <c r="F40">
        <v>3</v>
      </c>
      <c r="G40">
        <v>4</v>
      </c>
      <c r="H40">
        <v>55</v>
      </c>
      <c r="I40">
        <v>10</v>
      </c>
      <c r="J40">
        <v>18</v>
      </c>
      <c r="K40">
        <v>31</v>
      </c>
      <c r="L40">
        <v>26</v>
      </c>
      <c r="M40">
        <v>7</v>
      </c>
      <c r="N40">
        <v>16</v>
      </c>
      <c r="O40">
        <v>63</v>
      </c>
      <c r="P40">
        <v>5</v>
      </c>
      <c r="Q40">
        <v>99</v>
      </c>
      <c r="R40">
        <v>6</v>
      </c>
      <c r="S40">
        <v>20</v>
      </c>
      <c r="T40">
        <v>51</v>
      </c>
    </row>
    <row r="41" spans="1:20" x14ac:dyDescent="0.25">
      <c r="A41" t="s">
        <v>40</v>
      </c>
      <c r="B41">
        <v>33</v>
      </c>
      <c r="C41">
        <v>77</v>
      </c>
      <c r="D41">
        <v>44</v>
      </c>
      <c r="E41">
        <v>23</v>
      </c>
      <c r="F41">
        <v>3</v>
      </c>
      <c r="G41">
        <v>4</v>
      </c>
      <c r="H41">
        <v>55</v>
      </c>
      <c r="I41">
        <v>10</v>
      </c>
      <c r="J41">
        <v>18</v>
      </c>
      <c r="K41">
        <v>31</v>
      </c>
      <c r="L41">
        <v>26</v>
      </c>
      <c r="M41">
        <v>7</v>
      </c>
      <c r="N41">
        <v>16</v>
      </c>
      <c r="O41">
        <v>63</v>
      </c>
      <c r="P41">
        <v>5</v>
      </c>
      <c r="Q41">
        <v>99</v>
      </c>
      <c r="R41">
        <v>6</v>
      </c>
      <c r="S41">
        <v>20</v>
      </c>
      <c r="T41">
        <v>51</v>
      </c>
    </row>
    <row r="42" spans="1:20" x14ac:dyDescent="0.25">
      <c r="A42" t="s">
        <v>41</v>
      </c>
      <c r="B42">
        <v>33</v>
      </c>
      <c r="C42">
        <v>77</v>
      </c>
      <c r="D42">
        <v>44</v>
      </c>
      <c r="E42">
        <v>23</v>
      </c>
      <c r="F42">
        <v>4</v>
      </c>
      <c r="G42">
        <v>55</v>
      </c>
      <c r="H42">
        <v>3</v>
      </c>
      <c r="I42">
        <v>10</v>
      </c>
      <c r="J42">
        <v>18</v>
      </c>
      <c r="K42">
        <v>31</v>
      </c>
      <c r="L42">
        <v>26</v>
      </c>
      <c r="M42">
        <v>7</v>
      </c>
      <c r="N42">
        <v>16</v>
      </c>
      <c r="O42">
        <v>63</v>
      </c>
      <c r="P42">
        <v>5</v>
      </c>
      <c r="Q42">
        <v>99</v>
      </c>
      <c r="R42">
        <v>6</v>
      </c>
      <c r="S42">
        <v>20</v>
      </c>
      <c r="T42">
        <v>51</v>
      </c>
    </row>
    <row r="43" spans="1:20" x14ac:dyDescent="0.25">
      <c r="A43" t="s">
        <v>42</v>
      </c>
      <c r="B43">
        <v>33</v>
      </c>
      <c r="C43">
        <v>77</v>
      </c>
      <c r="D43">
        <v>44</v>
      </c>
      <c r="E43">
        <v>23</v>
      </c>
      <c r="F43">
        <v>4</v>
      </c>
      <c r="G43">
        <v>55</v>
      </c>
      <c r="H43">
        <v>3</v>
      </c>
      <c r="I43">
        <v>10</v>
      </c>
      <c r="J43">
        <v>18</v>
      </c>
      <c r="K43">
        <v>31</v>
      </c>
      <c r="L43">
        <v>26</v>
      </c>
      <c r="M43">
        <v>7</v>
      </c>
      <c r="N43">
        <v>16</v>
      </c>
      <c r="O43">
        <v>5</v>
      </c>
      <c r="P43">
        <v>63</v>
      </c>
      <c r="Q43">
        <v>99</v>
      </c>
      <c r="R43">
        <v>6</v>
      </c>
      <c r="S43">
        <v>20</v>
      </c>
      <c r="T43">
        <v>51</v>
      </c>
    </row>
    <row r="44" spans="1:20" x14ac:dyDescent="0.25">
      <c r="A44" t="s">
        <v>43</v>
      </c>
      <c r="B44">
        <v>33</v>
      </c>
      <c r="C44">
        <v>77</v>
      </c>
      <c r="D44">
        <v>44</v>
      </c>
      <c r="E44">
        <v>23</v>
      </c>
      <c r="F44">
        <v>4</v>
      </c>
      <c r="G44">
        <v>55</v>
      </c>
      <c r="H44">
        <v>3</v>
      </c>
      <c r="I44">
        <v>10</v>
      </c>
      <c r="J44">
        <v>18</v>
      </c>
      <c r="K44">
        <v>31</v>
      </c>
      <c r="L44">
        <v>26</v>
      </c>
      <c r="M44">
        <v>7</v>
      </c>
      <c r="N44">
        <v>16</v>
      </c>
      <c r="O44">
        <v>5</v>
      </c>
      <c r="P44">
        <v>63</v>
      </c>
      <c r="Q44">
        <v>99</v>
      </c>
      <c r="R44">
        <v>6</v>
      </c>
      <c r="S44">
        <v>20</v>
      </c>
      <c r="T44">
        <v>51</v>
      </c>
    </row>
    <row r="45" spans="1:20" x14ac:dyDescent="0.25">
      <c r="A45" t="s">
        <v>44</v>
      </c>
      <c r="B45">
        <v>33</v>
      </c>
      <c r="C45">
        <v>77</v>
      </c>
      <c r="D45">
        <v>44</v>
      </c>
      <c r="E45">
        <v>23</v>
      </c>
      <c r="F45">
        <v>4</v>
      </c>
      <c r="G45">
        <v>55</v>
      </c>
      <c r="H45">
        <v>3</v>
      </c>
      <c r="I45">
        <v>10</v>
      </c>
      <c r="J45">
        <v>18</v>
      </c>
      <c r="K45">
        <v>31</v>
      </c>
      <c r="L45">
        <v>26</v>
      </c>
      <c r="M45">
        <v>7</v>
      </c>
      <c r="N45">
        <v>16</v>
      </c>
      <c r="O45">
        <v>5</v>
      </c>
      <c r="P45">
        <v>63</v>
      </c>
      <c r="Q45">
        <v>99</v>
      </c>
      <c r="R45">
        <v>6</v>
      </c>
      <c r="S45">
        <v>20</v>
      </c>
      <c r="T45">
        <v>51</v>
      </c>
    </row>
    <row r="46" spans="1:20" x14ac:dyDescent="0.25">
      <c r="A46" t="s">
        <v>45</v>
      </c>
      <c r="B46">
        <v>33</v>
      </c>
      <c r="C46">
        <v>77</v>
      </c>
      <c r="D46">
        <v>44</v>
      </c>
      <c r="E46">
        <v>23</v>
      </c>
      <c r="F46">
        <v>4</v>
      </c>
      <c r="G46">
        <v>55</v>
      </c>
      <c r="H46">
        <v>3</v>
      </c>
      <c r="I46">
        <v>10</v>
      </c>
      <c r="J46">
        <v>18</v>
      </c>
      <c r="K46">
        <v>31</v>
      </c>
      <c r="L46">
        <v>26</v>
      </c>
      <c r="M46">
        <v>7</v>
      </c>
      <c r="N46">
        <v>16</v>
      </c>
      <c r="O46">
        <v>5</v>
      </c>
      <c r="P46">
        <v>63</v>
      </c>
      <c r="Q46">
        <v>99</v>
      </c>
      <c r="R46">
        <v>6</v>
      </c>
      <c r="S46">
        <v>20</v>
      </c>
      <c r="T46">
        <v>51</v>
      </c>
    </row>
    <row r="47" spans="1:20" x14ac:dyDescent="0.25">
      <c r="A47" t="s">
        <v>46</v>
      </c>
      <c r="B47">
        <v>33</v>
      </c>
      <c r="C47">
        <v>77</v>
      </c>
      <c r="D47">
        <v>44</v>
      </c>
      <c r="E47">
        <v>23</v>
      </c>
      <c r="F47">
        <v>4</v>
      </c>
      <c r="G47">
        <v>55</v>
      </c>
      <c r="H47">
        <v>3</v>
      </c>
      <c r="I47">
        <v>10</v>
      </c>
      <c r="J47">
        <v>18</v>
      </c>
      <c r="K47">
        <v>31</v>
      </c>
      <c r="L47">
        <v>26</v>
      </c>
      <c r="M47">
        <v>7</v>
      </c>
      <c r="N47">
        <v>16</v>
      </c>
      <c r="O47">
        <v>5</v>
      </c>
      <c r="P47">
        <v>63</v>
      </c>
      <c r="Q47">
        <v>99</v>
      </c>
      <c r="R47">
        <v>6</v>
      </c>
      <c r="S47">
        <v>20</v>
      </c>
      <c r="T47">
        <v>51</v>
      </c>
    </row>
    <row r="48" spans="1:20" x14ac:dyDescent="0.25">
      <c r="A48" t="s">
        <v>47</v>
      </c>
      <c r="B48">
        <v>33</v>
      </c>
      <c r="C48">
        <v>77</v>
      </c>
      <c r="D48">
        <v>44</v>
      </c>
      <c r="E48">
        <v>23</v>
      </c>
      <c r="F48">
        <v>4</v>
      </c>
      <c r="G48">
        <v>55</v>
      </c>
      <c r="H48">
        <v>3</v>
      </c>
      <c r="I48">
        <v>10</v>
      </c>
      <c r="J48">
        <v>18</v>
      </c>
      <c r="K48">
        <v>31</v>
      </c>
      <c r="L48">
        <v>26</v>
      </c>
      <c r="M48">
        <v>7</v>
      </c>
      <c r="N48">
        <v>16</v>
      </c>
      <c r="O48">
        <v>5</v>
      </c>
      <c r="P48">
        <v>63</v>
      </c>
      <c r="Q48">
        <v>99</v>
      </c>
      <c r="R48">
        <v>6</v>
      </c>
      <c r="S48">
        <v>20</v>
      </c>
      <c r="T48">
        <v>51</v>
      </c>
    </row>
    <row r="49" spans="1:21" x14ac:dyDescent="0.25">
      <c r="A49" t="s">
        <v>48</v>
      </c>
      <c r="B49">
        <v>33</v>
      </c>
      <c r="C49">
        <v>77</v>
      </c>
      <c r="D49">
        <v>44</v>
      </c>
      <c r="E49">
        <v>23</v>
      </c>
      <c r="F49">
        <v>4</v>
      </c>
      <c r="G49">
        <v>55</v>
      </c>
      <c r="H49">
        <v>3</v>
      </c>
      <c r="I49">
        <v>10</v>
      </c>
      <c r="J49">
        <v>18</v>
      </c>
      <c r="K49">
        <v>31</v>
      </c>
      <c r="L49">
        <v>26</v>
      </c>
      <c r="M49">
        <v>7</v>
      </c>
      <c r="N49">
        <v>16</v>
      </c>
      <c r="O49">
        <v>5</v>
      </c>
      <c r="P49">
        <v>63</v>
      </c>
      <c r="Q49">
        <v>99</v>
      </c>
      <c r="R49">
        <v>6</v>
      </c>
      <c r="S49">
        <v>20</v>
      </c>
      <c r="T49">
        <v>51</v>
      </c>
    </row>
    <row r="50" spans="1:21" x14ac:dyDescent="0.25">
      <c r="A50" t="s">
        <v>49</v>
      </c>
      <c r="B50">
        <v>33</v>
      </c>
      <c r="C50">
        <v>77</v>
      </c>
      <c r="D50">
        <v>44</v>
      </c>
      <c r="E50">
        <v>23</v>
      </c>
      <c r="F50">
        <v>4</v>
      </c>
      <c r="G50">
        <v>55</v>
      </c>
      <c r="H50">
        <v>3</v>
      </c>
      <c r="I50">
        <v>10</v>
      </c>
      <c r="J50">
        <v>18</v>
      </c>
      <c r="K50">
        <v>31</v>
      </c>
      <c r="L50">
        <v>26</v>
      </c>
      <c r="M50">
        <v>7</v>
      </c>
      <c r="N50">
        <v>16</v>
      </c>
      <c r="O50">
        <v>5</v>
      </c>
      <c r="P50">
        <v>63</v>
      </c>
      <c r="Q50">
        <v>99</v>
      </c>
      <c r="R50">
        <v>6</v>
      </c>
      <c r="S50">
        <v>51</v>
      </c>
      <c r="T50">
        <v>20</v>
      </c>
    </row>
    <row r="51" spans="1:21" x14ac:dyDescent="0.25">
      <c r="A51" t="s">
        <v>50</v>
      </c>
      <c r="B51">
        <v>33</v>
      </c>
      <c r="C51">
        <v>77</v>
      </c>
      <c r="D51">
        <v>44</v>
      </c>
      <c r="E51">
        <v>23</v>
      </c>
      <c r="F51">
        <v>4</v>
      </c>
      <c r="G51">
        <v>55</v>
      </c>
      <c r="H51">
        <v>3</v>
      </c>
      <c r="I51">
        <v>10</v>
      </c>
      <c r="J51">
        <v>18</v>
      </c>
      <c r="K51">
        <v>31</v>
      </c>
      <c r="L51">
        <v>26</v>
      </c>
      <c r="M51">
        <v>7</v>
      </c>
      <c r="N51">
        <v>16</v>
      </c>
      <c r="O51">
        <v>5</v>
      </c>
      <c r="P51">
        <v>63</v>
      </c>
      <c r="Q51">
        <v>99</v>
      </c>
      <c r="R51">
        <v>6</v>
      </c>
      <c r="S51">
        <v>20</v>
      </c>
      <c r="T51">
        <v>51</v>
      </c>
    </row>
    <row r="52" spans="1:21" x14ac:dyDescent="0.25">
      <c r="A52" t="s">
        <v>51</v>
      </c>
      <c r="B52">
        <v>33</v>
      </c>
      <c r="C52">
        <v>77</v>
      </c>
      <c r="D52">
        <v>44</v>
      </c>
      <c r="E52">
        <v>23</v>
      </c>
      <c r="F52">
        <v>4</v>
      </c>
      <c r="G52">
        <v>55</v>
      </c>
      <c r="H52">
        <v>3</v>
      </c>
      <c r="I52">
        <v>10</v>
      </c>
      <c r="J52">
        <v>18</v>
      </c>
      <c r="K52">
        <v>31</v>
      </c>
      <c r="L52">
        <v>26</v>
      </c>
      <c r="M52">
        <v>7</v>
      </c>
      <c r="N52">
        <v>16</v>
      </c>
      <c r="O52">
        <v>5</v>
      </c>
      <c r="P52">
        <v>63</v>
      </c>
      <c r="Q52">
        <v>99</v>
      </c>
      <c r="R52">
        <v>6</v>
      </c>
      <c r="S52">
        <v>20</v>
      </c>
      <c r="T52">
        <v>51</v>
      </c>
    </row>
    <row r="53" spans="1:21" x14ac:dyDescent="0.25">
      <c r="A53" t="s">
        <v>52</v>
      </c>
      <c r="B53">
        <v>33</v>
      </c>
      <c r="C53">
        <v>77</v>
      </c>
      <c r="D53">
        <v>44</v>
      </c>
      <c r="E53">
        <v>23</v>
      </c>
      <c r="F53">
        <v>4</v>
      </c>
      <c r="G53">
        <v>55</v>
      </c>
      <c r="H53">
        <v>3</v>
      </c>
      <c r="I53">
        <v>10</v>
      </c>
      <c r="J53">
        <v>18</v>
      </c>
      <c r="K53">
        <v>31</v>
      </c>
      <c r="L53">
        <v>26</v>
      </c>
      <c r="M53">
        <v>7</v>
      </c>
      <c r="N53">
        <v>16</v>
      </c>
      <c r="O53">
        <v>5</v>
      </c>
      <c r="P53">
        <v>63</v>
      </c>
      <c r="Q53">
        <v>99</v>
      </c>
      <c r="R53">
        <v>6</v>
      </c>
      <c r="S53">
        <v>20</v>
      </c>
      <c r="T53">
        <v>51</v>
      </c>
    </row>
    <row r="54" spans="1:21" x14ac:dyDescent="0.25">
      <c r="A54" t="s">
        <v>53</v>
      </c>
      <c r="B54">
        <v>33</v>
      </c>
      <c r="C54">
        <v>77</v>
      </c>
      <c r="D54">
        <v>44</v>
      </c>
      <c r="E54">
        <v>23</v>
      </c>
      <c r="F54">
        <v>4</v>
      </c>
      <c r="G54">
        <v>55</v>
      </c>
      <c r="H54">
        <v>3</v>
      </c>
      <c r="I54">
        <v>10</v>
      </c>
      <c r="J54">
        <v>18</v>
      </c>
      <c r="K54">
        <v>31</v>
      </c>
      <c r="L54">
        <v>26</v>
      </c>
      <c r="M54">
        <v>7</v>
      </c>
      <c r="N54">
        <v>16</v>
      </c>
      <c r="O54">
        <v>5</v>
      </c>
      <c r="P54">
        <v>63</v>
      </c>
      <c r="Q54">
        <v>99</v>
      </c>
      <c r="R54">
        <v>6</v>
      </c>
      <c r="S54">
        <v>20</v>
      </c>
      <c r="T54">
        <v>51</v>
      </c>
    </row>
    <row r="55" spans="1:21" x14ac:dyDescent="0.25">
      <c r="A55" t="s">
        <v>54</v>
      </c>
      <c r="B55">
        <v>33</v>
      </c>
      <c r="C55">
        <v>77</v>
      </c>
      <c r="D55">
        <v>44</v>
      </c>
      <c r="E55">
        <v>23</v>
      </c>
      <c r="F55">
        <v>4</v>
      </c>
      <c r="G55">
        <v>55</v>
      </c>
      <c r="H55">
        <v>3</v>
      </c>
      <c r="I55">
        <v>10</v>
      </c>
      <c r="J55">
        <v>18</v>
      </c>
      <c r="K55">
        <v>31</v>
      </c>
      <c r="L55">
        <v>26</v>
      </c>
      <c r="M55">
        <v>7</v>
      </c>
      <c r="N55">
        <v>16</v>
      </c>
      <c r="O55">
        <v>5</v>
      </c>
      <c r="P55">
        <v>63</v>
      </c>
      <c r="Q55">
        <v>99</v>
      </c>
      <c r="R55">
        <v>6</v>
      </c>
      <c r="S55">
        <v>20</v>
      </c>
      <c r="T55">
        <v>51</v>
      </c>
    </row>
    <row r="56" spans="1:21" x14ac:dyDescent="0.25">
      <c r="A56" t="s">
        <v>55</v>
      </c>
      <c r="B56">
        <v>33</v>
      </c>
      <c r="C56">
        <v>77</v>
      </c>
      <c r="D56">
        <v>44</v>
      </c>
      <c r="E56">
        <v>23</v>
      </c>
      <c r="F56">
        <v>4</v>
      </c>
      <c r="G56">
        <v>55</v>
      </c>
      <c r="H56">
        <v>3</v>
      </c>
      <c r="I56">
        <v>10</v>
      </c>
      <c r="J56">
        <v>18</v>
      </c>
      <c r="K56">
        <v>31</v>
      </c>
      <c r="L56">
        <v>26</v>
      </c>
      <c r="M56">
        <v>7</v>
      </c>
      <c r="N56">
        <v>16</v>
      </c>
      <c r="O56">
        <v>5</v>
      </c>
      <c r="P56">
        <v>63</v>
      </c>
      <c r="Q56">
        <v>99</v>
      </c>
      <c r="R56">
        <v>6</v>
      </c>
      <c r="S56">
        <v>20</v>
      </c>
    </row>
    <row r="57" spans="1:21" x14ac:dyDescent="0.25">
      <c r="A57" t="s">
        <v>56</v>
      </c>
      <c r="B57">
        <v>33</v>
      </c>
      <c r="C57">
        <v>77</v>
      </c>
      <c r="D57">
        <v>44</v>
      </c>
      <c r="E57">
        <v>23</v>
      </c>
      <c r="F57">
        <v>4</v>
      </c>
      <c r="G57">
        <v>55</v>
      </c>
      <c r="H57">
        <v>3</v>
      </c>
      <c r="I57">
        <v>10</v>
      </c>
      <c r="J57">
        <v>31</v>
      </c>
      <c r="K57">
        <v>18</v>
      </c>
    </row>
    <row r="58" spans="1:21" x14ac:dyDescent="0.25">
      <c r="B58" t="s">
        <v>139</v>
      </c>
      <c r="C58" t="s">
        <v>139</v>
      </c>
      <c r="D58" t="s">
        <v>139</v>
      </c>
      <c r="E58" t="s">
        <v>139</v>
      </c>
      <c r="F58" t="s">
        <v>139</v>
      </c>
      <c r="G58" t="s">
        <v>139</v>
      </c>
      <c r="H58" t="s">
        <v>139</v>
      </c>
      <c r="I58" t="s">
        <v>139</v>
      </c>
      <c r="J58" t="s">
        <v>139</v>
      </c>
      <c r="K58" t="s">
        <v>139</v>
      </c>
      <c r="L58" t="s">
        <v>139</v>
      </c>
      <c r="M58" t="s">
        <v>139</v>
      </c>
      <c r="N58" t="s">
        <v>139</v>
      </c>
      <c r="O58" t="s">
        <v>139</v>
      </c>
      <c r="P58" t="s">
        <v>139</v>
      </c>
      <c r="Q58" t="s">
        <v>139</v>
      </c>
      <c r="R58" t="s">
        <v>139</v>
      </c>
      <c r="S58" t="s">
        <v>139</v>
      </c>
      <c r="T58" t="s">
        <v>139</v>
      </c>
      <c r="U58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V79"/>
  <sheetViews>
    <sheetView topLeftCell="A10" workbookViewId="0">
      <selection activeCell="A56" sqref="A5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>
        <v>1.2236342592592592E-3</v>
      </c>
      <c r="C3" s="2">
        <v>1.2186226851851852E-3</v>
      </c>
      <c r="D3" s="2">
        <v>1.1995717592592594E-3</v>
      </c>
      <c r="E3" s="2">
        <v>1.2528472222222223E-3</v>
      </c>
      <c r="F3" s="2">
        <v>1.2534375E-3</v>
      </c>
      <c r="G3" s="2">
        <v>2.1011921296296295E-3</v>
      </c>
      <c r="H3" s="2">
        <v>1.2380208333333334E-3</v>
      </c>
      <c r="I3" s="2">
        <v>1.1928356481481482E-3</v>
      </c>
      <c r="J3" s="2">
        <v>1.2505555555555558E-3</v>
      </c>
      <c r="K3" s="1">
        <v>1.2418865740740743E-3</v>
      </c>
      <c r="L3" s="2">
        <v>1.2096180555555556E-3</v>
      </c>
      <c r="M3" s="2">
        <v>1.2507986111111112E-3</v>
      </c>
      <c r="N3" s="2">
        <v>1.2224074074074075E-3</v>
      </c>
      <c r="O3" s="2">
        <v>1.1953819444444444E-3</v>
      </c>
      <c r="P3" s="2">
        <v>1.1891203703703705E-3</v>
      </c>
      <c r="Q3" s="2">
        <v>1.2220601851851852E-3</v>
      </c>
      <c r="R3" s="2">
        <v>1.2587268518518518E-3</v>
      </c>
      <c r="S3" s="2">
        <v>1.2435416666666667E-3</v>
      </c>
      <c r="T3" s="2">
        <v>1.2571875000000001E-3</v>
      </c>
      <c r="U3" s="2">
        <v>1.235648148148148E-3</v>
      </c>
    </row>
    <row r="4" spans="1:21" x14ac:dyDescent="0.25">
      <c r="A4">
        <v>3</v>
      </c>
      <c r="B4" s="2">
        <v>1.2202314814814816E-3</v>
      </c>
      <c r="C4" s="2">
        <v>1.2159953703703705E-3</v>
      </c>
      <c r="D4" s="2">
        <v>1.1948379629629629E-3</v>
      </c>
      <c r="E4" s="2">
        <v>1.2387962962962962E-3</v>
      </c>
      <c r="F4" s="2">
        <v>1.2445949074074074E-3</v>
      </c>
      <c r="G4" s="2">
        <v>1.2128935185185185E-3</v>
      </c>
      <c r="H4" s="2">
        <v>1.2279166666666667E-3</v>
      </c>
      <c r="I4" s="2">
        <v>1.195277777777778E-3</v>
      </c>
      <c r="J4" s="2">
        <v>1.234837962962963E-3</v>
      </c>
      <c r="K4" s="1">
        <v>1.2262962962962963E-3</v>
      </c>
      <c r="L4" s="2">
        <v>1.2016898148148149E-3</v>
      </c>
      <c r="M4" s="2">
        <v>1.2411805555555557E-3</v>
      </c>
      <c r="N4" s="2">
        <v>1.2221643518518519E-3</v>
      </c>
      <c r="O4" s="2">
        <v>1.1949652777777776E-3</v>
      </c>
      <c r="P4" s="2">
        <v>1.1863773148148148E-3</v>
      </c>
      <c r="Q4" s="2">
        <v>1.2179050925925925E-3</v>
      </c>
      <c r="R4" s="2">
        <v>1.2487615740740742E-3</v>
      </c>
      <c r="S4" s="2">
        <v>1.2345949074074073E-3</v>
      </c>
      <c r="T4" s="2">
        <v>1.2469907407407408E-3</v>
      </c>
      <c r="U4" s="2">
        <v>1.2305787037037038E-3</v>
      </c>
    </row>
    <row r="5" spans="1:21" x14ac:dyDescent="0.25">
      <c r="A5">
        <v>4</v>
      </c>
      <c r="B5" s="2">
        <v>1.2203819444444445E-3</v>
      </c>
      <c r="C5" s="2">
        <v>1.2193402777777777E-3</v>
      </c>
      <c r="D5" s="2">
        <v>1.1980671296296297E-3</v>
      </c>
      <c r="E5" s="2">
        <v>1.2345717592592593E-3</v>
      </c>
      <c r="F5" s="2">
        <v>1.2408564814814815E-3</v>
      </c>
      <c r="G5" s="2">
        <v>1.2356597222222222E-3</v>
      </c>
      <c r="H5" s="2">
        <v>1.2289467592592593E-3</v>
      </c>
      <c r="I5" s="2">
        <v>1.1939236111111111E-3</v>
      </c>
      <c r="J5" s="2">
        <v>1.2358333333333334E-3</v>
      </c>
      <c r="K5" s="1">
        <v>1.2281481481481481E-3</v>
      </c>
      <c r="L5" s="2">
        <v>1.2023263888888888E-3</v>
      </c>
      <c r="M5" s="2">
        <v>1.2355787037037038E-3</v>
      </c>
      <c r="N5" s="2">
        <v>1.2215740740740739E-3</v>
      </c>
      <c r="O5" s="2">
        <v>1.1956944444444443E-3</v>
      </c>
      <c r="P5" s="2">
        <v>1.1911574074074073E-3</v>
      </c>
      <c r="Q5" s="2">
        <v>1.2218750000000001E-3</v>
      </c>
      <c r="R5" s="2">
        <v>1.2478935185185184E-3</v>
      </c>
      <c r="S5" s="2">
        <v>1.2357175925925927E-3</v>
      </c>
      <c r="T5" s="2">
        <v>1.2451851851851853E-3</v>
      </c>
      <c r="U5" s="2">
        <v>1.2293750000000002E-3</v>
      </c>
    </row>
    <row r="6" spans="1:21" x14ac:dyDescent="0.25">
      <c r="A6">
        <v>5</v>
      </c>
      <c r="B6" s="2">
        <v>1.2209722222222223E-3</v>
      </c>
      <c r="C6" s="2">
        <v>1.2200925925925925E-3</v>
      </c>
      <c r="D6" s="2">
        <v>1.2024074074074072E-3</v>
      </c>
      <c r="E6" s="2">
        <v>1.2345254629629629E-3</v>
      </c>
      <c r="F6" s="2">
        <v>1.2342708333333333E-3</v>
      </c>
      <c r="G6" s="2">
        <v>1.2762037037037037E-3</v>
      </c>
      <c r="H6" s="2">
        <v>1.2299768518518519E-3</v>
      </c>
      <c r="I6" s="2">
        <v>1.1979282407407407E-3</v>
      </c>
      <c r="J6" s="2">
        <v>1.2613657407407406E-3</v>
      </c>
      <c r="K6" s="1">
        <v>1.2308796296296297E-3</v>
      </c>
      <c r="L6" s="2">
        <v>1.2049768518518518E-3</v>
      </c>
      <c r="M6" s="2">
        <v>1.2378472222222224E-3</v>
      </c>
      <c r="N6" s="2">
        <v>1.2191898148148149E-3</v>
      </c>
      <c r="O6" s="2">
        <v>1.197986111111111E-3</v>
      </c>
      <c r="P6" s="2">
        <v>1.1936342592592593E-3</v>
      </c>
      <c r="Q6" s="2">
        <v>1.2217476851851853E-3</v>
      </c>
      <c r="R6" s="2">
        <v>1.2434953703703705E-3</v>
      </c>
      <c r="S6" s="2">
        <v>1.2128935185185185E-3</v>
      </c>
      <c r="T6" s="2">
        <v>1.2453587962962963E-3</v>
      </c>
      <c r="U6" s="2">
        <v>1.2312847222222224E-3</v>
      </c>
    </row>
    <row r="7" spans="1:21" x14ac:dyDescent="0.25">
      <c r="A7">
        <v>6</v>
      </c>
      <c r="B7" s="2">
        <v>1.2232523148148148E-3</v>
      </c>
      <c r="C7" s="2">
        <v>1.2177546296296296E-3</v>
      </c>
      <c r="D7" s="2">
        <v>1.2044560185185185E-3</v>
      </c>
      <c r="E7" s="2">
        <v>1.2225694444444443E-3</v>
      </c>
      <c r="F7" s="2">
        <v>1.2346064814814815E-3</v>
      </c>
      <c r="G7" s="2">
        <v>1.2250462962962963E-3</v>
      </c>
      <c r="H7" s="2">
        <v>1.2185995370370369E-3</v>
      </c>
      <c r="I7" s="2">
        <v>1.2009722222222222E-3</v>
      </c>
      <c r="J7" s="2">
        <v>1.5284027777777776E-3</v>
      </c>
      <c r="K7" s="1">
        <v>1.2431134259259259E-3</v>
      </c>
      <c r="L7" s="2">
        <v>1.2041898148148148E-3</v>
      </c>
      <c r="M7" s="2">
        <v>1.224201388888889E-3</v>
      </c>
      <c r="N7" s="2">
        <v>1.2244560185185186E-3</v>
      </c>
      <c r="O7" s="2">
        <v>1.2013773148148146E-3</v>
      </c>
      <c r="P7" s="2">
        <v>1.1904861111111111E-3</v>
      </c>
      <c r="Q7" s="2">
        <v>1.2203472222222223E-3</v>
      </c>
      <c r="R7" s="2">
        <v>1.242349537037037E-3</v>
      </c>
      <c r="S7" s="2">
        <v>1.2182407407407407E-3</v>
      </c>
      <c r="T7" s="2">
        <v>1.2398842592592592E-3</v>
      </c>
      <c r="U7" s="2">
        <v>1.2418287037037038E-3</v>
      </c>
    </row>
    <row r="8" spans="1:21" x14ac:dyDescent="0.25">
      <c r="A8">
        <v>7</v>
      </c>
      <c r="B8" s="2">
        <v>1.2194212962962964E-3</v>
      </c>
      <c r="C8" s="2">
        <v>1.2179166666666666E-3</v>
      </c>
      <c r="D8" s="2">
        <v>1.1987847222222224E-3</v>
      </c>
      <c r="E8" s="2">
        <v>1.2239004629629629E-3</v>
      </c>
      <c r="F8" s="2">
        <v>1.230324074074074E-3</v>
      </c>
      <c r="G8" s="2">
        <v>1.2430555555555556E-3</v>
      </c>
      <c r="H8" s="2">
        <v>1.2150925925925925E-3</v>
      </c>
      <c r="I8" s="2">
        <v>1.1958333333333333E-3</v>
      </c>
      <c r="J8" s="2">
        <v>1.2137384259259258E-3</v>
      </c>
      <c r="K8" s="1">
        <v>1.2391550925925927E-3</v>
      </c>
      <c r="L8" s="2">
        <v>1.2106944444444444E-3</v>
      </c>
      <c r="M8" s="2">
        <v>1.2219791666666668E-3</v>
      </c>
      <c r="N8" s="2">
        <v>1.2189699074074075E-3</v>
      </c>
      <c r="O8" s="2">
        <v>1.1950925925925926E-3</v>
      </c>
      <c r="P8" s="2">
        <v>1.1907523148148148E-3</v>
      </c>
      <c r="Q8" s="2">
        <v>1.2218518518518518E-3</v>
      </c>
      <c r="R8" s="2">
        <v>1.2410532407407407E-3</v>
      </c>
      <c r="S8" s="2">
        <v>1.2107407407407407E-3</v>
      </c>
      <c r="T8" s="2">
        <v>1.2386689814814814E-3</v>
      </c>
      <c r="U8" s="2">
        <v>1.2330324074074075E-3</v>
      </c>
    </row>
    <row r="9" spans="1:21" x14ac:dyDescent="0.25">
      <c r="A9">
        <v>8</v>
      </c>
      <c r="B9" s="2">
        <v>1.2217592592592595E-3</v>
      </c>
      <c r="C9" s="2">
        <v>1.250011574074074E-3</v>
      </c>
      <c r="D9" s="2">
        <v>1.2025462962962964E-3</v>
      </c>
      <c r="E9" s="2">
        <v>1.2288773148148148E-3</v>
      </c>
      <c r="F9" s="2">
        <v>1.229571759259259E-3</v>
      </c>
      <c r="G9" s="2">
        <v>1.2177893518518518E-3</v>
      </c>
      <c r="H9" s="2">
        <v>1.2145949074074075E-3</v>
      </c>
      <c r="I9" s="2">
        <v>1.1941203703703703E-3</v>
      </c>
      <c r="J9" s="2">
        <v>1.2145949074074075E-3</v>
      </c>
      <c r="K9" s="1">
        <v>1.2294907407407408E-3</v>
      </c>
      <c r="L9" s="2">
        <v>1.2030324074074074E-3</v>
      </c>
      <c r="M9" s="2">
        <v>1.2257870370370372E-3</v>
      </c>
      <c r="N9" s="2">
        <v>1.2229513888888889E-3</v>
      </c>
      <c r="O9" s="2">
        <v>1.1945138888888888E-3</v>
      </c>
      <c r="P9" s="2">
        <v>1.1890393518518517E-3</v>
      </c>
      <c r="Q9" s="2">
        <v>1.2233680555555554E-3</v>
      </c>
      <c r="R9" s="2">
        <v>1.2339004629629629E-3</v>
      </c>
      <c r="S9" s="2">
        <v>1.2064467592592593E-3</v>
      </c>
      <c r="T9" s="2">
        <v>1.2334027777777779E-3</v>
      </c>
      <c r="U9" s="2">
        <v>1.2516550925925926E-3</v>
      </c>
    </row>
    <row r="10" spans="1:21" x14ac:dyDescent="0.25">
      <c r="A10">
        <v>9</v>
      </c>
      <c r="B10" s="2">
        <v>1.2201388888888889E-3</v>
      </c>
      <c r="C10" s="2">
        <v>1.4703472222222225E-3</v>
      </c>
      <c r="D10" s="2">
        <v>1.2016319444444446E-3</v>
      </c>
      <c r="E10" s="2">
        <v>1.2207291666666666E-3</v>
      </c>
      <c r="F10" s="2">
        <v>1.2274074074074075E-3</v>
      </c>
      <c r="G10" s="2">
        <v>1.2178935185185185E-3</v>
      </c>
      <c r="H10" s="2">
        <v>1.214375E-3</v>
      </c>
      <c r="I10" s="2">
        <v>1.1933912037037037E-3</v>
      </c>
      <c r="J10" s="2">
        <v>1.2130787037037038E-3</v>
      </c>
      <c r="K10" s="1">
        <v>1.2292361111111111E-3</v>
      </c>
      <c r="L10" s="2">
        <v>1.2063773148148149E-3</v>
      </c>
      <c r="M10" s="2">
        <v>1.2209953703703703E-3</v>
      </c>
      <c r="N10" s="2">
        <v>1.2209722222222223E-3</v>
      </c>
      <c r="O10" s="2">
        <v>1.195636574074074E-3</v>
      </c>
      <c r="P10" s="2">
        <v>1.1906712962962964E-3</v>
      </c>
      <c r="Q10" s="2">
        <v>1.2179398148148147E-3</v>
      </c>
      <c r="R10" s="2">
        <v>1.2463657407407408E-3</v>
      </c>
      <c r="S10" s="2">
        <v>1.2122916666666664E-3</v>
      </c>
      <c r="T10" s="2">
        <v>1.2340162037037038E-3</v>
      </c>
      <c r="U10" s="2">
        <v>1.4566550925925925E-3</v>
      </c>
    </row>
    <row r="11" spans="1:21" x14ac:dyDescent="0.25">
      <c r="A11">
        <v>10</v>
      </c>
      <c r="B11" s="2">
        <v>1.2211574074074073E-3</v>
      </c>
      <c r="C11" s="2">
        <v>1.2082060185185184E-3</v>
      </c>
      <c r="D11" s="2">
        <v>1.2044097222222224E-3</v>
      </c>
      <c r="E11" s="2">
        <v>1.2267592592592593E-3</v>
      </c>
      <c r="F11" s="2">
        <v>1.2294560185185186E-3</v>
      </c>
      <c r="G11" s="2">
        <v>1.2182060185185186E-3</v>
      </c>
      <c r="H11" s="2">
        <v>1.2144791666666667E-3</v>
      </c>
      <c r="I11" s="2">
        <v>1.1962152777777778E-3</v>
      </c>
      <c r="J11" s="2">
        <v>1.2151041666666666E-3</v>
      </c>
      <c r="K11" s="1">
        <v>1.2275231481481482E-3</v>
      </c>
      <c r="L11" s="2">
        <v>1.2072685185185185E-3</v>
      </c>
      <c r="M11" s="2">
        <v>1.2241782407407407E-3</v>
      </c>
      <c r="N11" s="2">
        <v>1.2195717592592594E-3</v>
      </c>
      <c r="O11" s="2">
        <v>1.1972453703703704E-3</v>
      </c>
      <c r="P11" s="2">
        <v>1.1910532407407406E-3</v>
      </c>
      <c r="Q11" s="2">
        <v>1.221365740740741E-3</v>
      </c>
      <c r="R11" s="2">
        <v>1.2352546296296295E-3</v>
      </c>
      <c r="S11" s="2">
        <v>1.2172800925925925E-3</v>
      </c>
      <c r="T11" s="2">
        <v>1.2434027777777777E-3</v>
      </c>
      <c r="U11" s="2">
        <v>1.2156481481481482E-3</v>
      </c>
    </row>
    <row r="12" spans="1:21" x14ac:dyDescent="0.25">
      <c r="A12">
        <v>11</v>
      </c>
      <c r="B12" s="2">
        <v>1.2403935185185185E-3</v>
      </c>
      <c r="C12" s="2">
        <v>1.2165972222222222E-3</v>
      </c>
      <c r="D12" s="2">
        <v>1.2059606481481481E-3</v>
      </c>
      <c r="E12" s="2">
        <v>1.2265277777777778E-3</v>
      </c>
      <c r="F12" s="2">
        <v>1.2273379629629631E-3</v>
      </c>
      <c r="G12" s="2">
        <v>1.2157175925925927E-3</v>
      </c>
      <c r="H12" s="2">
        <v>1.2188310185185186E-3</v>
      </c>
      <c r="I12" s="2">
        <v>1.1957754629629629E-3</v>
      </c>
      <c r="J12" s="2">
        <v>1.2152893518518519E-3</v>
      </c>
      <c r="K12" s="1">
        <v>1.2250462962962963E-3</v>
      </c>
      <c r="L12" s="2">
        <v>1.2058333333333333E-3</v>
      </c>
      <c r="M12" s="2">
        <v>1.225775462962963E-3</v>
      </c>
      <c r="N12" s="2">
        <v>1.2184953703703704E-3</v>
      </c>
      <c r="O12" s="2">
        <v>1.1968055555555556E-3</v>
      </c>
      <c r="P12" s="2">
        <v>1.1895717592592594E-3</v>
      </c>
      <c r="Q12" s="2">
        <v>1.2203819444444445E-3</v>
      </c>
      <c r="R12" s="2">
        <v>1.2351504629629631E-3</v>
      </c>
      <c r="S12" s="2">
        <v>1.2159953703703705E-3</v>
      </c>
      <c r="T12" s="2">
        <v>1.2375462962962963E-3</v>
      </c>
      <c r="U12" s="2">
        <v>1.2145833333333334E-3</v>
      </c>
    </row>
    <row r="13" spans="1:21" x14ac:dyDescent="0.25">
      <c r="A13">
        <v>12</v>
      </c>
      <c r="B13" s="2">
        <v>1.438275462962963E-3</v>
      </c>
      <c r="C13" s="2">
        <v>1.2151851851851852E-3</v>
      </c>
      <c r="D13" s="2">
        <v>1.2315509259259259E-3</v>
      </c>
      <c r="E13" s="2">
        <v>1.2246643518518518E-3</v>
      </c>
      <c r="F13" s="2">
        <v>1.2258912037037036E-3</v>
      </c>
      <c r="G13" s="2">
        <v>1.2169212962962962E-3</v>
      </c>
      <c r="H13" s="2">
        <v>1.2323263888888889E-3</v>
      </c>
      <c r="I13" s="2">
        <v>1.2169328703703704E-3</v>
      </c>
      <c r="J13" s="2">
        <v>1.2143171296296296E-3</v>
      </c>
      <c r="K13" s="1">
        <v>1.2239699074074073E-3</v>
      </c>
      <c r="L13" s="2">
        <v>1.2035763888888888E-3</v>
      </c>
      <c r="M13" s="2">
        <v>1.2262962962962963E-3</v>
      </c>
      <c r="N13" s="2">
        <v>1.2124189814814816E-3</v>
      </c>
      <c r="O13" s="2">
        <v>1.1950462962962963E-3</v>
      </c>
      <c r="P13" s="2">
        <v>1.1929050925925924E-3</v>
      </c>
      <c r="Q13" s="2">
        <v>1.2420601851851852E-3</v>
      </c>
      <c r="R13" s="2">
        <v>1.2331944444444445E-3</v>
      </c>
      <c r="S13" s="2">
        <v>1.2053125E-3</v>
      </c>
      <c r="T13" s="2">
        <v>1.2369212962962963E-3</v>
      </c>
      <c r="U13" s="2">
        <v>1.2150810185185183E-3</v>
      </c>
    </row>
    <row r="14" spans="1:21" x14ac:dyDescent="0.25">
      <c r="A14">
        <v>13</v>
      </c>
      <c r="B14" s="2">
        <v>1.2151851851851852E-3</v>
      </c>
      <c r="C14" s="2">
        <v>1.2197453703703704E-3</v>
      </c>
      <c r="D14" s="2">
        <v>1.473460648148148E-3</v>
      </c>
      <c r="E14" s="2">
        <v>1.2226157407407407E-3</v>
      </c>
      <c r="F14" s="2">
        <v>1.2253587962962962E-3</v>
      </c>
      <c r="G14" s="2">
        <v>1.2265162037037036E-3</v>
      </c>
      <c r="H14" s="2">
        <v>1.2290624999999999E-3</v>
      </c>
      <c r="I14" s="2">
        <v>1.4305092592592592E-3</v>
      </c>
      <c r="J14" s="2">
        <v>1.2174537037037039E-3</v>
      </c>
      <c r="K14" s="1">
        <v>1.223298611111111E-3</v>
      </c>
      <c r="L14" s="2">
        <v>1.2256481481481482E-3</v>
      </c>
      <c r="M14" s="2">
        <v>1.2243518518518517E-3</v>
      </c>
      <c r="N14" s="2">
        <v>1.2060416666666667E-3</v>
      </c>
      <c r="O14" s="2">
        <v>1.1922453703703702E-3</v>
      </c>
      <c r="P14" s="2">
        <v>1.1877314814814815E-3</v>
      </c>
      <c r="Q14" s="2">
        <v>1.4531249999999998E-3</v>
      </c>
      <c r="R14" s="2">
        <v>1.2379398148148148E-3</v>
      </c>
      <c r="S14" s="2">
        <v>1.203125E-3</v>
      </c>
      <c r="T14" s="2">
        <v>1.2389699074074074E-3</v>
      </c>
      <c r="U14" s="2">
        <v>1.2186574074074072E-3</v>
      </c>
    </row>
    <row r="15" spans="1:21" x14ac:dyDescent="0.25">
      <c r="A15">
        <v>14</v>
      </c>
      <c r="B15" s="2">
        <v>1.2136342592592594E-3</v>
      </c>
      <c r="C15" s="2">
        <v>1.2154629629629629E-3</v>
      </c>
      <c r="D15" s="2">
        <v>1.1978703703703704E-3</v>
      </c>
      <c r="E15" s="2">
        <v>1.2223032407407408E-3</v>
      </c>
      <c r="F15" s="2">
        <v>1.2219097222222221E-3</v>
      </c>
      <c r="G15" s="2">
        <v>1.2121064814814813E-3</v>
      </c>
      <c r="H15" s="2">
        <v>1.2201157407407406E-3</v>
      </c>
      <c r="I15" s="2">
        <v>1.179837962962963E-3</v>
      </c>
      <c r="J15" s="2">
        <v>1.2159953703703705E-3</v>
      </c>
      <c r="K15" s="1">
        <v>1.2209027777777778E-3</v>
      </c>
      <c r="L15" s="2">
        <v>1.4335300925925928E-3</v>
      </c>
      <c r="M15" s="2">
        <v>1.2207754629629628E-3</v>
      </c>
      <c r="N15" s="2">
        <v>1.2108101851851852E-3</v>
      </c>
      <c r="O15" s="2">
        <v>1.1906944444444443E-3</v>
      </c>
      <c r="P15" s="2">
        <v>1.1867476851851852E-3</v>
      </c>
      <c r="Q15" s="2">
        <v>1.2103587962962964E-3</v>
      </c>
      <c r="R15" s="2">
        <v>1.2346412037037037E-3</v>
      </c>
      <c r="S15" s="2">
        <v>1.2078935185185185E-3</v>
      </c>
      <c r="T15" s="2">
        <v>1.235E-3</v>
      </c>
      <c r="U15" s="2">
        <v>1.2219791666666668E-3</v>
      </c>
    </row>
    <row r="16" spans="1:21" x14ac:dyDescent="0.25">
      <c r="A16">
        <v>15</v>
      </c>
      <c r="B16" s="2">
        <v>1.2365162037037039E-3</v>
      </c>
      <c r="C16" s="2">
        <v>1.2191898148148149E-3</v>
      </c>
      <c r="D16" s="2">
        <v>1.2091087962962962E-3</v>
      </c>
      <c r="E16" s="2">
        <v>1.2210763888888889E-3</v>
      </c>
      <c r="F16" s="2">
        <v>1.2221527777777777E-3</v>
      </c>
      <c r="G16" s="2">
        <v>1.2133912037037037E-3</v>
      </c>
      <c r="H16" s="2">
        <v>1.2138425925925925E-3</v>
      </c>
      <c r="I16" s="2">
        <v>1.1805208333333331E-3</v>
      </c>
      <c r="J16" s="2">
        <v>1.2180902777777778E-3</v>
      </c>
      <c r="K16" s="1">
        <v>1.2201967592592592E-3</v>
      </c>
      <c r="L16" s="2">
        <v>1.2024421296296295E-3</v>
      </c>
      <c r="M16" s="2">
        <v>1.2215625E-3</v>
      </c>
      <c r="N16" s="2">
        <v>1.2112847222222223E-3</v>
      </c>
      <c r="O16" s="2">
        <v>1.192789351851852E-3</v>
      </c>
      <c r="P16" s="2">
        <v>1.1856944444444445E-3</v>
      </c>
      <c r="Q16" s="2">
        <v>1.2175E-3</v>
      </c>
      <c r="R16" s="2">
        <v>1.2341087962962963E-3</v>
      </c>
      <c r="S16" s="2">
        <v>1.2107407407407407E-3</v>
      </c>
      <c r="T16" s="2">
        <v>1.2308333333333333E-3</v>
      </c>
      <c r="U16" s="2">
        <v>1.2273726851851853E-3</v>
      </c>
    </row>
    <row r="17" spans="1:21" x14ac:dyDescent="0.25">
      <c r="A17">
        <v>16</v>
      </c>
      <c r="B17" s="2">
        <v>1.2224189814814814E-3</v>
      </c>
      <c r="C17" s="2">
        <v>1.2217476851851853E-3</v>
      </c>
      <c r="D17" s="2">
        <v>1.209039351851852E-3</v>
      </c>
      <c r="E17" s="2">
        <v>1.2195023148148148E-3</v>
      </c>
      <c r="F17" s="2">
        <v>1.2219560185185185E-3</v>
      </c>
      <c r="G17" s="2">
        <v>1.2137268518518519E-3</v>
      </c>
      <c r="H17" s="2">
        <v>1.2122685185185186E-3</v>
      </c>
      <c r="I17" s="2">
        <v>1.1829629629629629E-3</v>
      </c>
      <c r="J17" s="2">
        <v>1.2248379629629629E-3</v>
      </c>
      <c r="K17" s="1">
        <v>1.2209027777777778E-3</v>
      </c>
      <c r="L17" s="2">
        <v>1.2097800925925926E-3</v>
      </c>
      <c r="M17" s="2">
        <v>1.2199189814814815E-3</v>
      </c>
      <c r="N17" s="2">
        <v>1.2091898148148146E-3</v>
      </c>
      <c r="O17" s="2">
        <v>1.1902083333333335E-3</v>
      </c>
      <c r="P17" s="2">
        <v>1.1839351851851852E-3</v>
      </c>
      <c r="Q17" s="2">
        <v>1.2137152777777778E-3</v>
      </c>
      <c r="R17" s="2">
        <v>1.2357060185185186E-3</v>
      </c>
      <c r="S17" s="2">
        <v>1.2084027777777776E-3</v>
      </c>
      <c r="T17" s="2">
        <v>1.2330787037037037E-3</v>
      </c>
      <c r="U17" s="2">
        <v>1.2328703703703705E-3</v>
      </c>
    </row>
    <row r="18" spans="1:21" x14ac:dyDescent="0.25">
      <c r="A18">
        <v>17</v>
      </c>
      <c r="B18" s="2">
        <v>1.2147800925925926E-3</v>
      </c>
      <c r="C18" s="2">
        <v>1.2175347222222221E-3</v>
      </c>
      <c r="D18" s="2">
        <v>1.2200694444444444E-3</v>
      </c>
      <c r="E18" s="2">
        <v>1.2240972222222223E-3</v>
      </c>
      <c r="F18" s="2">
        <v>1.2190972222222223E-3</v>
      </c>
      <c r="G18" s="2">
        <v>1.2146759259259261E-3</v>
      </c>
      <c r="H18" s="2">
        <v>1.2137615740740739E-3</v>
      </c>
      <c r="I18" s="2">
        <v>1.1967013888888891E-3</v>
      </c>
      <c r="J18" s="2">
        <v>1.2295254629629631E-3</v>
      </c>
      <c r="K18" s="1">
        <v>1.2235648148148147E-3</v>
      </c>
      <c r="L18" s="2">
        <v>1.2185416666666666E-3</v>
      </c>
      <c r="M18" s="2">
        <v>1.2232754629629629E-3</v>
      </c>
      <c r="N18" s="2">
        <v>1.2203819444444445E-3</v>
      </c>
      <c r="O18" s="2">
        <v>1.192824074074074E-3</v>
      </c>
      <c r="P18" s="2">
        <v>1.1860416666666666E-3</v>
      </c>
      <c r="Q18" s="2">
        <v>1.2204282407407407E-3</v>
      </c>
      <c r="R18" s="2">
        <v>1.2293865740740739E-3</v>
      </c>
      <c r="S18" s="2">
        <v>1.2201736111111111E-3</v>
      </c>
      <c r="T18" s="2">
        <v>1.2306944444444444E-3</v>
      </c>
      <c r="U18" s="2">
        <v>1.2328125E-3</v>
      </c>
    </row>
    <row r="19" spans="1:21" x14ac:dyDescent="0.25">
      <c r="A19">
        <v>18</v>
      </c>
      <c r="B19" s="2">
        <v>1.2214236111111111E-3</v>
      </c>
      <c r="C19" s="2">
        <v>1.206423611111111E-3</v>
      </c>
      <c r="D19" s="2">
        <v>1.2141203703703704E-3</v>
      </c>
      <c r="E19" s="2">
        <v>1.2194907407407408E-3</v>
      </c>
      <c r="F19" s="2">
        <v>1.2728587962962965E-3</v>
      </c>
      <c r="G19" s="2">
        <v>1.208587962962963E-3</v>
      </c>
      <c r="H19" s="2">
        <v>1.2149189814814815E-3</v>
      </c>
      <c r="I19" s="2">
        <v>1.1918171296296295E-3</v>
      </c>
      <c r="J19" s="2">
        <v>1.2284606481481482E-3</v>
      </c>
      <c r="K19" s="1">
        <v>1.2224768518518518E-3</v>
      </c>
      <c r="L19" s="2">
        <v>1.2151041666666666E-3</v>
      </c>
      <c r="M19" s="2">
        <v>1.2210185185185186E-3</v>
      </c>
      <c r="N19" s="2">
        <v>1.246898148148148E-3</v>
      </c>
      <c r="O19" s="2">
        <v>1.1940740740740742E-3</v>
      </c>
      <c r="P19" s="2">
        <v>1.185300925925926E-3</v>
      </c>
      <c r="Q19" s="2">
        <v>1.209074074074074E-3</v>
      </c>
      <c r="R19" s="2">
        <v>1.2297916666666666E-3</v>
      </c>
      <c r="S19" s="2">
        <v>1.1965740740740741E-3</v>
      </c>
      <c r="T19" s="2">
        <v>1.2304861111111112E-3</v>
      </c>
      <c r="U19" s="2">
        <v>1.2289467592592593E-3</v>
      </c>
    </row>
    <row r="20" spans="1:21" x14ac:dyDescent="0.25">
      <c r="A20">
        <v>19</v>
      </c>
      <c r="B20" s="2">
        <v>1.2149189814814815E-3</v>
      </c>
      <c r="C20" s="2">
        <v>1.2157407407407408E-3</v>
      </c>
      <c r="D20" s="2">
        <v>1.192824074074074E-3</v>
      </c>
      <c r="E20" s="2">
        <v>1.2216087962962964E-3</v>
      </c>
      <c r="F20" s="2">
        <v>1.4581828703703703E-3</v>
      </c>
      <c r="G20" s="2">
        <v>1.2106944444444444E-3</v>
      </c>
      <c r="H20" s="2">
        <v>1.2110879629629631E-3</v>
      </c>
      <c r="I20" s="2">
        <v>1.1893287037037035E-3</v>
      </c>
      <c r="J20" s="2">
        <v>1.2417361111111112E-3</v>
      </c>
      <c r="K20" s="1">
        <v>1.2205555555555557E-3</v>
      </c>
      <c r="L20" s="2">
        <v>1.198576388888889E-3</v>
      </c>
      <c r="M20" s="2">
        <v>1.2200347222222222E-3</v>
      </c>
      <c r="N20" s="2">
        <v>1.4394675925925927E-3</v>
      </c>
      <c r="O20" s="2">
        <v>1.1940509259259259E-3</v>
      </c>
      <c r="P20" s="2">
        <v>1.1832060185185185E-3</v>
      </c>
      <c r="Q20" s="2">
        <v>1.2254976851851852E-3</v>
      </c>
      <c r="R20" s="2">
        <v>1.2537731481481482E-3</v>
      </c>
      <c r="S20" s="2">
        <v>1.1957407407407407E-3</v>
      </c>
      <c r="T20" s="2">
        <v>1.2339583333333332E-3</v>
      </c>
      <c r="U20" s="2">
        <v>1.2219328703703704E-3</v>
      </c>
    </row>
    <row r="21" spans="1:21" x14ac:dyDescent="0.25">
      <c r="A21">
        <v>20</v>
      </c>
      <c r="B21" s="2">
        <v>1.215474537037037E-3</v>
      </c>
      <c r="C21" s="2">
        <v>1.2151157407407406E-3</v>
      </c>
      <c r="D21" s="2">
        <v>1.1920023148148148E-3</v>
      </c>
      <c r="E21" s="2">
        <v>1.2178472222222224E-3</v>
      </c>
      <c r="F21" s="2">
        <v>1.2169675925925926E-3</v>
      </c>
      <c r="G21" s="2">
        <v>1.2086458333333335E-3</v>
      </c>
      <c r="H21" s="2">
        <v>1.212013888888889E-3</v>
      </c>
      <c r="I21" s="2">
        <v>1.1921064814814813E-3</v>
      </c>
      <c r="J21" s="2">
        <v>1.2324768518518518E-3</v>
      </c>
      <c r="K21" s="1">
        <v>1.2439236111111112E-3</v>
      </c>
      <c r="L21" s="2">
        <v>1.1982291666666667E-3</v>
      </c>
      <c r="M21" s="2">
        <v>1.2169560185185185E-3</v>
      </c>
      <c r="N21" s="2">
        <v>1.2183217592592591E-3</v>
      </c>
      <c r="O21" s="2">
        <v>1.1922453703703702E-3</v>
      </c>
      <c r="P21" s="2">
        <v>1.1881597222222222E-3</v>
      </c>
      <c r="Q21" s="2">
        <v>1.2188541666666667E-3</v>
      </c>
      <c r="R21" s="2">
        <v>1.2313078703703702E-3</v>
      </c>
      <c r="S21" s="2">
        <v>1.1892013888888889E-3</v>
      </c>
      <c r="T21" s="2">
        <v>1.2300810185185186E-3</v>
      </c>
      <c r="U21" s="2">
        <v>1.229571759259259E-3</v>
      </c>
    </row>
    <row r="22" spans="1:21" x14ac:dyDescent="0.25">
      <c r="A22">
        <v>21</v>
      </c>
      <c r="B22" s="2">
        <v>1.2109259259259258E-3</v>
      </c>
      <c r="C22" s="2">
        <v>1.2142129629629632E-3</v>
      </c>
      <c r="D22" s="2">
        <v>1.1935532407407407E-3</v>
      </c>
      <c r="E22" s="2">
        <v>1.2314467592592592E-3</v>
      </c>
      <c r="F22" s="2">
        <v>1.2301967592592592E-3</v>
      </c>
      <c r="G22" s="2">
        <v>1.2084837962962963E-3</v>
      </c>
      <c r="H22" s="2">
        <v>1.2110763888888889E-3</v>
      </c>
      <c r="I22" s="2">
        <v>1.1897453703703703E-3</v>
      </c>
      <c r="J22" s="2">
        <v>1.2321296296296297E-3</v>
      </c>
      <c r="K22" s="1">
        <v>1.4316087962962965E-3</v>
      </c>
      <c r="L22" s="2">
        <v>1.1951157407407407E-3</v>
      </c>
      <c r="M22" s="2">
        <v>1.2010185185185186E-3</v>
      </c>
      <c r="N22" s="2">
        <v>1.212013888888889E-3</v>
      </c>
      <c r="O22" s="2">
        <v>1.1924074074074074E-3</v>
      </c>
      <c r="P22" s="2">
        <v>1.1999999999999999E-3</v>
      </c>
      <c r="Q22" s="2">
        <v>1.2122569444444444E-3</v>
      </c>
      <c r="R22" s="2">
        <v>1.2324999999999999E-3</v>
      </c>
      <c r="S22" s="2">
        <v>1.1875925925925925E-3</v>
      </c>
      <c r="T22" s="2">
        <v>1.232650462962963E-3</v>
      </c>
      <c r="U22" s="2">
        <v>1.2304745370370371E-3</v>
      </c>
    </row>
    <row r="23" spans="1:21" x14ac:dyDescent="0.25">
      <c r="A23">
        <v>22</v>
      </c>
      <c r="B23" s="2">
        <v>1.212349537037037E-3</v>
      </c>
      <c r="C23" s="2">
        <v>1.2160185185185184E-3</v>
      </c>
      <c r="D23" s="2">
        <v>1.1920717592592593E-3</v>
      </c>
      <c r="E23" s="2">
        <v>1.2451736111111112E-3</v>
      </c>
      <c r="F23" s="2">
        <v>1.2147222222222223E-3</v>
      </c>
      <c r="G23" s="2">
        <v>1.2329166666666667E-3</v>
      </c>
      <c r="H23" s="2">
        <v>1.207962962962963E-3</v>
      </c>
      <c r="I23" s="2">
        <v>1.1934837962962964E-3</v>
      </c>
      <c r="J23" s="2">
        <v>1.2561689814814816E-3</v>
      </c>
      <c r="K23" s="1">
        <v>1.2012731481481481E-3</v>
      </c>
      <c r="L23" s="2">
        <v>1.1949305555555554E-3</v>
      </c>
      <c r="M23" s="2">
        <v>1.2096759259259259E-3</v>
      </c>
      <c r="N23" s="2">
        <v>1.2153356481481483E-3</v>
      </c>
      <c r="O23" s="2">
        <v>1.1943287037037037E-3</v>
      </c>
      <c r="P23" s="2">
        <v>1.1898842592592592E-3</v>
      </c>
      <c r="Q23" s="2">
        <v>1.2124074074074075E-3</v>
      </c>
      <c r="R23" s="2">
        <v>1.2547685185185186E-3</v>
      </c>
      <c r="S23" s="2">
        <v>1.1899189814814815E-3</v>
      </c>
      <c r="T23" s="2">
        <v>1.2505092592592592E-3</v>
      </c>
      <c r="U23" s="2">
        <v>1.2478587962962964E-3</v>
      </c>
    </row>
    <row r="24" spans="1:21" x14ac:dyDescent="0.25">
      <c r="A24">
        <v>23</v>
      </c>
      <c r="B24" s="2">
        <v>1.2108333333333333E-3</v>
      </c>
      <c r="C24" s="2">
        <v>1.2098495370370368E-3</v>
      </c>
      <c r="D24" s="2">
        <v>1.195636574074074E-3</v>
      </c>
      <c r="E24" s="2">
        <v>1.4395254629629628E-3</v>
      </c>
      <c r="F24" s="2">
        <v>1.2336689814814814E-3</v>
      </c>
      <c r="G24" s="2">
        <v>1.2368402777777779E-3</v>
      </c>
      <c r="H24" s="2">
        <v>1.210150462962963E-3</v>
      </c>
      <c r="I24" s="2">
        <v>1.1911342592592592E-3</v>
      </c>
      <c r="J24" s="2">
        <v>1.2611111111111111E-3</v>
      </c>
      <c r="K24" s="1">
        <v>1.2028819444444446E-3</v>
      </c>
      <c r="L24" s="2">
        <v>1.1945717592592594E-3</v>
      </c>
      <c r="M24" s="2">
        <v>1.2058796296296299E-3</v>
      </c>
      <c r="N24" s="2">
        <v>1.2093055555555557E-3</v>
      </c>
      <c r="O24" s="2">
        <v>1.1928587962962962E-3</v>
      </c>
      <c r="P24" s="2">
        <v>1.2011342592592592E-3</v>
      </c>
      <c r="Q24" s="2">
        <v>1.2111921296296296E-3</v>
      </c>
      <c r="R24" s="2">
        <v>1.2411574074074074E-3</v>
      </c>
      <c r="S24" s="2">
        <v>1.1873842592592593E-3</v>
      </c>
      <c r="T24" s="2">
        <v>1.2462384259259258E-3</v>
      </c>
      <c r="U24" s="2">
        <v>1.2467592592592593E-3</v>
      </c>
    </row>
    <row r="25" spans="1:21" x14ac:dyDescent="0.25">
      <c r="A25">
        <v>24</v>
      </c>
      <c r="B25" s="2">
        <v>1.2107060185185185E-3</v>
      </c>
      <c r="C25" s="2">
        <v>1.2062847222222221E-3</v>
      </c>
      <c r="D25" s="2">
        <v>1.1931828703703703E-3</v>
      </c>
      <c r="E25" s="2">
        <v>1.1946064814814814E-3</v>
      </c>
      <c r="F25" s="2">
        <v>1.2236689814814816E-3</v>
      </c>
      <c r="G25" s="2">
        <v>1.2291898148148147E-3</v>
      </c>
      <c r="H25" s="2">
        <v>1.210763888888889E-3</v>
      </c>
      <c r="I25" s="2">
        <v>1.1915625000000001E-3</v>
      </c>
      <c r="J25" s="2">
        <v>1.4525347222222222E-3</v>
      </c>
      <c r="K25" s="1">
        <v>1.2082638888888889E-3</v>
      </c>
      <c r="L25" s="2">
        <v>1.2010300925925925E-3</v>
      </c>
      <c r="M25" s="2">
        <v>1.2039351851851853E-3</v>
      </c>
      <c r="N25" s="2">
        <v>1.2065162037037038E-3</v>
      </c>
      <c r="O25" s="2">
        <v>1.1951273148148149E-3</v>
      </c>
      <c r="P25" s="2">
        <v>1.1925810185185184E-3</v>
      </c>
      <c r="Q25" s="2">
        <v>1.2092476851851852E-3</v>
      </c>
      <c r="R25" s="2">
        <v>1.2281944444444443E-3</v>
      </c>
      <c r="S25" s="2">
        <v>1.1892708333333334E-3</v>
      </c>
      <c r="T25" s="2">
        <v>1.269363425925926E-3</v>
      </c>
      <c r="U25" s="2">
        <v>1.2184490740740743E-3</v>
      </c>
    </row>
    <row r="26" spans="1:21" x14ac:dyDescent="0.25">
      <c r="A26">
        <v>25</v>
      </c>
      <c r="B26" s="2">
        <v>1.2097337962962964E-3</v>
      </c>
      <c r="C26" s="2">
        <v>1.2099189814814815E-3</v>
      </c>
      <c r="D26" s="2">
        <v>1.188738425925926E-3</v>
      </c>
      <c r="E26" s="2">
        <v>1.1937731481481482E-3</v>
      </c>
      <c r="F26" s="2">
        <v>1.2209837962962964E-3</v>
      </c>
      <c r="G26" s="2">
        <v>1.2139930555555556E-3</v>
      </c>
      <c r="H26" s="2">
        <v>1.2087152777777777E-3</v>
      </c>
      <c r="I26" s="2">
        <v>1.1972569444444446E-3</v>
      </c>
      <c r="J26" s="2">
        <v>1.1959027777777777E-3</v>
      </c>
      <c r="K26" s="1">
        <v>1.2023495370370371E-3</v>
      </c>
      <c r="L26" s="2">
        <v>1.1950347222222221E-3</v>
      </c>
      <c r="M26" s="2">
        <v>1.2029282407407407E-3</v>
      </c>
      <c r="N26" s="2">
        <v>1.2106828703703704E-3</v>
      </c>
      <c r="O26" s="2">
        <v>1.2177777777777779E-3</v>
      </c>
      <c r="P26" s="2">
        <v>1.1935300925925926E-3</v>
      </c>
      <c r="Q26" s="2">
        <v>1.2126620370370371E-3</v>
      </c>
      <c r="R26" s="2">
        <v>1.2211805555555554E-3</v>
      </c>
      <c r="S26" s="2">
        <v>1.1865509259259258E-3</v>
      </c>
      <c r="T26" s="2">
        <v>1.46375E-3</v>
      </c>
      <c r="U26" s="2">
        <v>1.2193055555555555E-3</v>
      </c>
    </row>
    <row r="27" spans="1:21" x14ac:dyDescent="0.25">
      <c r="A27">
        <v>26</v>
      </c>
      <c r="B27" s="2">
        <v>1.2082523148148148E-3</v>
      </c>
      <c r="C27" s="2">
        <v>1.212349537037037E-3</v>
      </c>
      <c r="D27" s="2">
        <v>1.1898379629629631E-3</v>
      </c>
      <c r="E27" s="2">
        <v>1.1988773148148147E-3</v>
      </c>
      <c r="F27" s="2">
        <v>1.2109722222222222E-3</v>
      </c>
      <c r="G27" s="2">
        <v>1.2110069444444445E-3</v>
      </c>
      <c r="H27" s="2">
        <v>1.2103472222222222E-3</v>
      </c>
      <c r="I27" s="2">
        <v>1.1900925925925926E-3</v>
      </c>
      <c r="J27" s="2">
        <v>1.2323495370370372E-3</v>
      </c>
      <c r="K27" s="1">
        <v>1.2021296296296296E-3</v>
      </c>
      <c r="L27" s="2">
        <v>1.1905555555555556E-3</v>
      </c>
      <c r="M27" s="2">
        <v>1.2000925925925927E-3</v>
      </c>
      <c r="N27" s="2">
        <v>1.2129629629629628E-3</v>
      </c>
      <c r="O27" s="2">
        <v>1.4155671296296295E-3</v>
      </c>
      <c r="P27" s="2">
        <v>1.2132175925925928E-3</v>
      </c>
      <c r="Q27" s="2">
        <v>1.2092245370370371E-3</v>
      </c>
      <c r="R27" s="2">
        <v>1.2405902777777777E-3</v>
      </c>
      <c r="S27" s="2">
        <v>1.1910185185185186E-3</v>
      </c>
      <c r="T27" s="2">
        <v>1.2328356481481481E-3</v>
      </c>
      <c r="U27" s="2">
        <v>1.2362962962962963E-3</v>
      </c>
    </row>
    <row r="28" spans="1:21" x14ac:dyDescent="0.25">
      <c r="A28">
        <v>27</v>
      </c>
      <c r="B28" s="2">
        <v>1.2090046296296295E-3</v>
      </c>
      <c r="C28" s="2">
        <v>1.2061226851851853E-3</v>
      </c>
      <c r="D28" s="2">
        <v>1.1936226851851852E-3</v>
      </c>
      <c r="E28" s="2">
        <v>1.19625E-3</v>
      </c>
      <c r="F28" s="2">
        <v>1.2040740740740742E-3</v>
      </c>
      <c r="G28" s="2">
        <v>1.2059490740740739E-3</v>
      </c>
      <c r="H28" s="2">
        <v>1.2068981481481481E-3</v>
      </c>
      <c r="I28" s="2">
        <v>1.1904166666666667E-3</v>
      </c>
      <c r="J28" s="2">
        <v>1.201875E-3</v>
      </c>
      <c r="K28" s="1">
        <v>1.2035300925925926E-3</v>
      </c>
      <c r="L28" s="2">
        <v>1.1953587962962961E-3</v>
      </c>
      <c r="M28" s="2">
        <v>1.1997800925925926E-3</v>
      </c>
      <c r="N28" s="2">
        <v>1.2081018518518519E-3</v>
      </c>
      <c r="O28" s="2">
        <v>1.1909490740740741E-3</v>
      </c>
      <c r="P28" s="2">
        <v>1.4217939814814813E-3</v>
      </c>
      <c r="Q28" s="2">
        <v>1.2081597222222222E-3</v>
      </c>
      <c r="R28" s="2">
        <v>1.2234953703703704E-3</v>
      </c>
      <c r="S28" s="2">
        <v>1.1901388888888888E-3</v>
      </c>
      <c r="T28" s="2">
        <v>1.224201388888889E-3</v>
      </c>
      <c r="U28" s="2">
        <v>1.4535763888888888E-3</v>
      </c>
    </row>
    <row r="29" spans="1:21" x14ac:dyDescent="0.25">
      <c r="A29">
        <v>28</v>
      </c>
      <c r="B29" s="2">
        <v>1.2081597222222222E-3</v>
      </c>
      <c r="C29" s="2">
        <v>1.2077083333333334E-3</v>
      </c>
      <c r="D29" s="2">
        <v>1.1917245370370371E-3</v>
      </c>
      <c r="E29" s="2">
        <v>1.2094097222222224E-3</v>
      </c>
      <c r="F29" s="2">
        <v>1.2037268518518519E-3</v>
      </c>
      <c r="G29" s="2">
        <v>1.2055671296296296E-3</v>
      </c>
      <c r="H29" s="2">
        <v>1.2075231481481483E-3</v>
      </c>
      <c r="I29" s="2">
        <v>1.1941203703703703E-3</v>
      </c>
      <c r="J29" s="2">
        <v>1.2034143518518518E-3</v>
      </c>
      <c r="K29" s="1">
        <v>1.2044444444444444E-3</v>
      </c>
      <c r="L29" s="2">
        <v>1.188900462962963E-3</v>
      </c>
      <c r="M29" s="2">
        <v>1.1989236111111111E-3</v>
      </c>
      <c r="N29" s="2">
        <v>1.2083333333333334E-3</v>
      </c>
      <c r="O29" s="2">
        <v>1.1765162037037037E-3</v>
      </c>
      <c r="P29" s="2">
        <v>1.1697916666666666E-3</v>
      </c>
      <c r="Q29" s="2">
        <v>1.2060300925925925E-3</v>
      </c>
      <c r="R29" s="2">
        <v>1.2355324074074076E-3</v>
      </c>
      <c r="S29" s="2">
        <v>1.1911111111111109E-3</v>
      </c>
      <c r="T29" s="2">
        <v>1.2209953703703703E-3</v>
      </c>
      <c r="U29" s="2">
        <v>1.1950925925925926E-3</v>
      </c>
    </row>
    <row r="30" spans="1:21" x14ac:dyDescent="0.25">
      <c r="A30">
        <v>29</v>
      </c>
      <c r="B30" s="2">
        <v>1.2100231481481482E-3</v>
      </c>
      <c r="C30" s="2">
        <v>1.2088888888888889E-3</v>
      </c>
      <c r="D30" s="2">
        <v>1.1926851851851853E-3</v>
      </c>
      <c r="E30" s="2">
        <v>1.1985532407407407E-3</v>
      </c>
      <c r="F30" s="2">
        <v>1.232650462962963E-3</v>
      </c>
      <c r="G30" s="2">
        <v>1.2057407407407409E-3</v>
      </c>
      <c r="H30" s="2">
        <v>1.2082986111111112E-3</v>
      </c>
      <c r="I30" s="2">
        <v>1.1895023148148149E-3</v>
      </c>
      <c r="J30" s="2">
        <v>1.1965740740740741E-3</v>
      </c>
      <c r="K30" s="1">
        <v>1.2046296296296295E-3</v>
      </c>
      <c r="L30" s="2">
        <v>1.1947106481481481E-3</v>
      </c>
      <c r="M30" s="2">
        <v>1.198252314814815E-3</v>
      </c>
      <c r="N30" s="2">
        <v>1.2073726851851852E-3</v>
      </c>
      <c r="O30" s="2">
        <v>1.1770949074074073E-3</v>
      </c>
      <c r="P30" s="2">
        <v>1.1775925925925927E-3</v>
      </c>
      <c r="Q30" s="2">
        <v>1.2094444444444444E-3</v>
      </c>
      <c r="R30" s="2">
        <v>1.2215625E-3</v>
      </c>
      <c r="S30" s="2">
        <v>1.2103472222222222E-3</v>
      </c>
      <c r="T30" s="2">
        <v>1.217997685185185E-3</v>
      </c>
      <c r="U30" s="2">
        <v>1.1955671296296295E-3</v>
      </c>
    </row>
    <row r="31" spans="1:21" x14ac:dyDescent="0.25">
      <c r="A31">
        <v>30</v>
      </c>
      <c r="B31" s="2">
        <v>1.2055902777777779E-3</v>
      </c>
      <c r="C31" s="2">
        <v>1.2076967592592593E-3</v>
      </c>
      <c r="D31" s="2">
        <v>1.1893518518518518E-3</v>
      </c>
      <c r="E31" s="2">
        <v>1.1994328703703705E-3</v>
      </c>
      <c r="F31" s="2">
        <v>1.2032291666666667E-3</v>
      </c>
      <c r="G31" s="2">
        <v>1.2200462962962963E-3</v>
      </c>
      <c r="H31" s="2">
        <v>1.2082523148148148E-3</v>
      </c>
      <c r="I31" s="2">
        <v>1.1908333333333332E-3</v>
      </c>
      <c r="J31" s="2">
        <v>1.1988078703703705E-3</v>
      </c>
      <c r="K31" s="1">
        <v>1.2046643518518519E-3</v>
      </c>
      <c r="L31" s="2">
        <v>1.1883101851851853E-3</v>
      </c>
      <c r="M31" s="2">
        <v>1.1977314814814817E-3</v>
      </c>
      <c r="N31" s="2">
        <v>1.2074537037037036E-3</v>
      </c>
      <c r="O31" s="2">
        <v>1.1793634259259259E-3</v>
      </c>
      <c r="P31" s="2">
        <v>1.1771875000000001E-3</v>
      </c>
      <c r="Q31" s="2">
        <v>1.2091550925925926E-3</v>
      </c>
      <c r="R31" s="2">
        <v>1.2204398148148146E-3</v>
      </c>
      <c r="S31" s="2">
        <v>1.4032986111111112E-3</v>
      </c>
      <c r="T31" s="2">
        <v>1.2189930555555554E-3</v>
      </c>
      <c r="U31" s="2">
        <v>1.199398148148148E-3</v>
      </c>
    </row>
    <row r="32" spans="1:21" x14ac:dyDescent="0.25">
      <c r="A32">
        <v>31</v>
      </c>
      <c r="B32" s="2">
        <v>1.209039351851852E-3</v>
      </c>
      <c r="C32" s="2">
        <v>1.2076041666666667E-3</v>
      </c>
      <c r="D32" s="2">
        <v>1.1937847222222222E-3</v>
      </c>
      <c r="E32" s="2">
        <v>1.1976388888888889E-3</v>
      </c>
      <c r="F32" s="2">
        <v>1.2021527777777779E-3</v>
      </c>
      <c r="G32" s="2">
        <v>1.2066435185185184E-3</v>
      </c>
      <c r="H32" s="2">
        <v>1.2051736111111113E-3</v>
      </c>
      <c r="I32" s="2">
        <v>1.1935185185185185E-3</v>
      </c>
      <c r="J32" s="2">
        <v>1.2021296296296296E-3</v>
      </c>
      <c r="K32" s="1">
        <v>1.2053935185185186E-3</v>
      </c>
      <c r="L32" s="2">
        <v>1.1896759259259258E-3</v>
      </c>
      <c r="M32" s="2">
        <v>1.1996296296296297E-3</v>
      </c>
      <c r="N32" s="2">
        <v>1.2078472222222224E-3</v>
      </c>
      <c r="O32" s="2">
        <v>1.1865856481481482E-3</v>
      </c>
      <c r="P32" s="2">
        <v>1.1755671296296297E-3</v>
      </c>
      <c r="Q32" s="2">
        <v>1.2067939814814814E-3</v>
      </c>
      <c r="R32" s="2">
        <v>1.2560300925925924E-3</v>
      </c>
      <c r="S32" s="2">
        <v>1.1541087962962963E-3</v>
      </c>
      <c r="T32" s="2">
        <v>1.2201041666666666E-3</v>
      </c>
      <c r="U32" s="2">
        <v>1.2030671296296297E-3</v>
      </c>
    </row>
    <row r="33" spans="1:21" x14ac:dyDescent="0.25">
      <c r="A33">
        <v>32</v>
      </c>
      <c r="B33" s="2">
        <v>1.206851851851852E-3</v>
      </c>
      <c r="C33" s="2">
        <v>1.2064699074074074E-3</v>
      </c>
      <c r="D33" s="2">
        <v>1.1918518518518517E-3</v>
      </c>
      <c r="E33" s="2">
        <v>1.1999074074074073E-3</v>
      </c>
      <c r="F33" s="2">
        <v>1.2002546296296295E-3</v>
      </c>
      <c r="G33" s="2">
        <v>1.2017013888888887E-3</v>
      </c>
      <c r="H33" s="2">
        <v>1.2080902777777778E-3</v>
      </c>
      <c r="I33" s="2">
        <v>1.2149074074074074E-3</v>
      </c>
      <c r="J33" s="2">
        <v>1.2081712962962964E-3</v>
      </c>
      <c r="K33" s="1">
        <v>1.2054166666666667E-3</v>
      </c>
      <c r="L33" s="2">
        <v>1.1944097222222224E-3</v>
      </c>
      <c r="M33" s="2">
        <v>1.1988310185185186E-3</v>
      </c>
      <c r="N33" s="2">
        <v>1.2098032407407407E-3</v>
      </c>
      <c r="O33" s="2">
        <v>1.1874768518518519E-3</v>
      </c>
      <c r="P33" s="2">
        <v>1.1741898148148148E-3</v>
      </c>
      <c r="Q33" s="2">
        <v>1.2087731481481481E-3</v>
      </c>
      <c r="R33" s="2">
        <v>1.2476388888888888E-3</v>
      </c>
      <c r="S33" s="2">
        <v>1.1684375E-3</v>
      </c>
      <c r="T33" s="2">
        <v>1.2285185185185185E-3</v>
      </c>
      <c r="U33" s="2">
        <v>1.2066666666666667E-3</v>
      </c>
    </row>
    <row r="34" spans="1:21" x14ac:dyDescent="0.25">
      <c r="A34">
        <v>33</v>
      </c>
      <c r="B34" s="2">
        <v>1.2053472222222222E-3</v>
      </c>
      <c r="C34" s="2">
        <v>1.2055439814814815E-3</v>
      </c>
      <c r="D34" s="2">
        <v>1.2027893518518518E-3</v>
      </c>
      <c r="E34" s="2">
        <v>1.2027777777777777E-3</v>
      </c>
      <c r="F34" s="2">
        <v>1.1998379629629631E-3</v>
      </c>
      <c r="G34" s="2">
        <v>1.2086574074074074E-3</v>
      </c>
      <c r="H34" s="2">
        <v>1.2076736111111112E-3</v>
      </c>
      <c r="I34" s="2">
        <v>1.1975231481481481E-3</v>
      </c>
      <c r="J34" s="2">
        <v>1.2057407407407409E-3</v>
      </c>
      <c r="K34" s="1">
        <v>1.2057407407407409E-3</v>
      </c>
      <c r="L34" s="2">
        <v>1.1896180555555555E-3</v>
      </c>
      <c r="M34" s="2">
        <v>1.1955324074074073E-3</v>
      </c>
      <c r="N34" s="2">
        <v>1.2032523148148148E-3</v>
      </c>
      <c r="O34" s="2">
        <v>1.1803587962962963E-3</v>
      </c>
      <c r="P34" s="2">
        <v>1.1757060185185186E-3</v>
      </c>
      <c r="Q34" s="2">
        <v>1.2051851851851852E-3</v>
      </c>
      <c r="R34" s="2">
        <v>1.4544907407407406E-3</v>
      </c>
      <c r="S34" s="2">
        <v>1.1720949074074073E-3</v>
      </c>
      <c r="T34" s="2">
        <v>1.2576967592592594E-3</v>
      </c>
      <c r="U34" s="2">
        <v>1.2026273148148148E-3</v>
      </c>
    </row>
    <row r="35" spans="1:21" x14ac:dyDescent="0.25">
      <c r="A35">
        <v>34</v>
      </c>
      <c r="B35" s="2">
        <v>1.2055324074074073E-3</v>
      </c>
      <c r="C35" s="2">
        <v>1.2058217592592593E-3</v>
      </c>
      <c r="D35" s="2">
        <v>1.1976388888888889E-3</v>
      </c>
      <c r="E35" s="2">
        <v>1.2047569444444445E-3</v>
      </c>
      <c r="F35" s="2">
        <v>1.2006481481481482E-3</v>
      </c>
      <c r="G35" s="2">
        <v>1.2050925925925925E-3</v>
      </c>
      <c r="H35" s="2">
        <v>1.2076504629629629E-3</v>
      </c>
      <c r="I35" s="2">
        <v>1.1917824074074072E-3</v>
      </c>
      <c r="J35" s="2">
        <v>1.2099189814814815E-3</v>
      </c>
      <c r="K35" s="1">
        <v>1.2077893518518518E-3</v>
      </c>
      <c r="L35" s="2">
        <v>1.1951041666666666E-3</v>
      </c>
      <c r="M35" s="2">
        <v>1.1969328703703706E-3</v>
      </c>
      <c r="N35" s="2">
        <v>1.2069560185185184E-3</v>
      </c>
      <c r="O35" s="2">
        <v>1.1770138888888889E-3</v>
      </c>
      <c r="P35" s="2">
        <v>1.184097222222222E-3</v>
      </c>
      <c r="Q35" s="2">
        <v>1.2057175925925926E-3</v>
      </c>
      <c r="R35" s="2">
        <v>1.2143171296296296E-3</v>
      </c>
      <c r="S35" s="2">
        <v>1.1736458333333332E-3</v>
      </c>
      <c r="T35" s="2">
        <v>1.2364699074074075E-3</v>
      </c>
      <c r="U35" s="2">
        <v>1.2032754629629631E-3</v>
      </c>
    </row>
    <row r="36" spans="1:21" x14ac:dyDescent="0.25">
      <c r="A36">
        <v>35</v>
      </c>
      <c r="B36" s="2">
        <v>1.2082060185185184E-3</v>
      </c>
      <c r="C36" s="2">
        <v>1.2024768518518519E-3</v>
      </c>
      <c r="D36" s="2">
        <v>1.1922569444444444E-3</v>
      </c>
      <c r="E36" s="2">
        <v>1.2057175925925926E-3</v>
      </c>
      <c r="F36" s="2">
        <v>1.2039467592592594E-3</v>
      </c>
      <c r="G36" s="2">
        <v>1.2030208333333335E-3</v>
      </c>
      <c r="H36" s="2">
        <v>1.2140046296296295E-3</v>
      </c>
      <c r="I36" s="2">
        <v>1.1893402777777777E-3</v>
      </c>
      <c r="J36" s="2">
        <v>1.2068402777777778E-3</v>
      </c>
      <c r="K36" s="1">
        <v>1.2061805555555556E-3</v>
      </c>
      <c r="L36" s="2">
        <v>1.1934375000000001E-3</v>
      </c>
      <c r="M36" s="2">
        <v>1.1985995370370369E-3</v>
      </c>
      <c r="N36" s="2">
        <v>1.2036226851851854E-3</v>
      </c>
      <c r="O36" s="2">
        <v>1.1838657407407408E-3</v>
      </c>
      <c r="P36" s="2">
        <v>1.178761574074074E-3</v>
      </c>
      <c r="Q36" s="2">
        <v>1.2058912037037036E-3</v>
      </c>
      <c r="R36" s="2">
        <v>1.2033912037037037E-3</v>
      </c>
      <c r="S36" s="2">
        <v>1.1875E-3</v>
      </c>
      <c r="T36" s="2">
        <v>1.2337384259259261E-3</v>
      </c>
      <c r="U36" s="2">
        <v>1.1995601851851852E-3</v>
      </c>
    </row>
    <row r="37" spans="1:21" x14ac:dyDescent="0.25">
      <c r="A37">
        <v>36</v>
      </c>
      <c r="B37" s="2">
        <v>1.2079282407407408E-3</v>
      </c>
      <c r="C37" s="2">
        <v>1.2032060185185186E-3</v>
      </c>
      <c r="D37" s="2">
        <v>1.1903587962962963E-3</v>
      </c>
      <c r="E37" s="2">
        <v>1.2079398148148149E-3</v>
      </c>
      <c r="F37" s="2">
        <v>1.2328356481481481E-3</v>
      </c>
      <c r="G37" s="2">
        <v>1.2014467592592593E-3</v>
      </c>
      <c r="H37" s="2">
        <v>1.2122222222222224E-3</v>
      </c>
      <c r="I37" s="2">
        <v>1.1927314814814815E-3</v>
      </c>
      <c r="J37" s="2">
        <v>1.222638888888889E-3</v>
      </c>
      <c r="K37" s="1">
        <v>1.2099999999999999E-3</v>
      </c>
      <c r="L37" s="2">
        <v>1.188414351851852E-3</v>
      </c>
      <c r="M37" s="2">
        <v>1.206423611111111E-3</v>
      </c>
      <c r="N37" s="2">
        <v>1.2063078703703704E-3</v>
      </c>
      <c r="O37" s="2">
        <v>1.1870486111111112E-3</v>
      </c>
      <c r="P37" s="2">
        <v>1.1807291666666667E-3</v>
      </c>
      <c r="Q37" s="2">
        <v>1.207210648148148E-3</v>
      </c>
      <c r="R37" s="2">
        <v>1.2077083333333334E-3</v>
      </c>
      <c r="S37" s="2">
        <v>1.1770023148148148E-3</v>
      </c>
      <c r="T37" s="2">
        <v>1.2267939814814813E-3</v>
      </c>
      <c r="U37" s="2">
        <v>1.2013078703703704E-3</v>
      </c>
    </row>
    <row r="38" spans="1:21" x14ac:dyDescent="0.25">
      <c r="A38">
        <v>37</v>
      </c>
      <c r="B38" s="2">
        <v>1.208912037037037E-3</v>
      </c>
      <c r="C38" s="2">
        <v>1.2016087962962963E-3</v>
      </c>
      <c r="D38" s="2">
        <v>1.1937847222222222E-3</v>
      </c>
      <c r="E38" s="2">
        <v>1.2236921296296295E-3</v>
      </c>
      <c r="F38" s="2">
        <v>1.2032175925925925E-3</v>
      </c>
      <c r="G38" s="2">
        <v>1.1999999999999999E-3</v>
      </c>
      <c r="H38" s="2">
        <v>1.234837962962963E-3</v>
      </c>
      <c r="I38" s="2">
        <v>1.1974421296296297E-3</v>
      </c>
      <c r="J38" s="2">
        <v>1.2072685185185185E-3</v>
      </c>
      <c r="K38" s="1">
        <v>1.2138425925925925E-3</v>
      </c>
      <c r="L38" s="2">
        <v>1.1895717592592594E-3</v>
      </c>
      <c r="M38" s="2">
        <v>1.2261689814814815E-3</v>
      </c>
      <c r="N38" s="2">
        <v>1.2035879629629629E-3</v>
      </c>
      <c r="O38" s="2">
        <v>1.1779629629629631E-3</v>
      </c>
      <c r="P38" s="2">
        <v>1.1808333333333334E-3</v>
      </c>
      <c r="Q38" s="2">
        <v>1.2078124999999999E-3</v>
      </c>
      <c r="R38" s="2">
        <v>1.2081481481481481E-3</v>
      </c>
      <c r="S38" s="2">
        <v>1.1807175925925926E-3</v>
      </c>
      <c r="T38" s="2">
        <v>1.2163078703703704E-3</v>
      </c>
      <c r="U38" s="2">
        <v>1.204861111111111E-3</v>
      </c>
    </row>
    <row r="39" spans="1:21" x14ac:dyDescent="0.25">
      <c r="A39">
        <v>38</v>
      </c>
      <c r="B39" s="2">
        <v>1.2019675925925928E-3</v>
      </c>
      <c r="C39" s="2">
        <v>1.2009490740740741E-3</v>
      </c>
      <c r="D39" s="2">
        <v>1.2193518518518517E-3</v>
      </c>
      <c r="E39" s="2">
        <v>1.196423611111111E-3</v>
      </c>
      <c r="F39" s="2">
        <v>1.2023958333333333E-3</v>
      </c>
      <c r="G39" s="2">
        <v>1.2286111111111111E-3</v>
      </c>
      <c r="H39" s="2">
        <v>1.4202199074074074E-3</v>
      </c>
      <c r="I39" s="2">
        <v>1.2150462962962963E-3</v>
      </c>
      <c r="J39" s="2">
        <v>1.2017476851851853E-3</v>
      </c>
      <c r="K39" s="1">
        <v>1.2355671296296296E-3</v>
      </c>
      <c r="L39" s="2">
        <v>1.1907754629629629E-3</v>
      </c>
      <c r="M39" s="2">
        <v>1.197037037037037E-3</v>
      </c>
      <c r="N39" s="2">
        <v>1.2007291666666666E-3</v>
      </c>
      <c r="O39" s="2">
        <v>1.1754050925925927E-3</v>
      </c>
      <c r="P39" s="2">
        <v>1.1914467592592591E-3</v>
      </c>
      <c r="Q39" s="2">
        <v>1.1996412037037036E-3</v>
      </c>
      <c r="R39" s="2">
        <v>1.2077199074074074E-3</v>
      </c>
      <c r="S39" s="2">
        <v>1.1895833333333335E-3</v>
      </c>
      <c r="T39" s="2">
        <v>1.216261574074074E-3</v>
      </c>
      <c r="U39" s="2">
        <v>1.2032060185185186E-3</v>
      </c>
    </row>
    <row r="40" spans="1:21" x14ac:dyDescent="0.25">
      <c r="A40">
        <v>39</v>
      </c>
      <c r="B40" s="2">
        <v>1.2006712962962963E-3</v>
      </c>
      <c r="C40" s="2">
        <v>1.1984375000000001E-3</v>
      </c>
      <c r="D40" s="2">
        <v>1.4147685185185183E-3</v>
      </c>
      <c r="E40" s="2">
        <v>1.2053125E-3</v>
      </c>
      <c r="F40" s="2">
        <v>1.2026504629629629E-3</v>
      </c>
      <c r="G40" s="2">
        <v>1.2063194444444443E-3</v>
      </c>
      <c r="H40" s="2">
        <v>1.1879513888888888E-3</v>
      </c>
      <c r="I40" s="2">
        <v>1.3981828703703706E-3</v>
      </c>
      <c r="J40" s="2">
        <v>1.2270717592592591E-3</v>
      </c>
      <c r="K40" s="1">
        <v>1.2144212962962961E-3</v>
      </c>
      <c r="L40" s="2">
        <v>1.2102314814814814E-3</v>
      </c>
      <c r="M40" s="2">
        <v>1.1991550925925926E-3</v>
      </c>
      <c r="N40" s="2">
        <v>1.2014699074074074E-3</v>
      </c>
      <c r="O40" s="2">
        <v>1.1752430555555555E-3</v>
      </c>
      <c r="P40" s="2">
        <v>1.1756944444444445E-3</v>
      </c>
      <c r="Q40" s="2">
        <v>1.2037037037037038E-3</v>
      </c>
      <c r="R40" s="2">
        <v>1.2077893518518518E-3</v>
      </c>
      <c r="S40" s="2">
        <v>1.1780671296296294E-3</v>
      </c>
      <c r="T40" s="2">
        <v>1.2335300925925925E-3</v>
      </c>
      <c r="U40" s="2">
        <v>1.2051388888888891E-3</v>
      </c>
    </row>
    <row r="41" spans="1:21" x14ac:dyDescent="0.25">
      <c r="A41">
        <v>40</v>
      </c>
      <c r="B41" s="2">
        <v>1.2187731481481483E-3</v>
      </c>
      <c r="C41" s="2">
        <v>1.1988194444444446E-3</v>
      </c>
      <c r="D41" s="2">
        <v>1.1755671296296297E-3</v>
      </c>
      <c r="E41" s="2">
        <v>1.2021180555555554E-3</v>
      </c>
      <c r="F41" s="2">
        <v>1.2111805555555554E-3</v>
      </c>
      <c r="G41" s="2">
        <v>1.2044675925925927E-3</v>
      </c>
      <c r="H41" s="2">
        <v>1.1936921296296296E-3</v>
      </c>
      <c r="I41" s="2">
        <v>1.1633564814814816E-3</v>
      </c>
      <c r="J41" s="2">
        <v>1.2343402777777778E-3</v>
      </c>
      <c r="K41" s="1">
        <v>1.2118171296296297E-3</v>
      </c>
      <c r="L41" s="2">
        <v>1.1961111111111111E-3</v>
      </c>
      <c r="M41" s="2">
        <v>1.2243287037037036E-3</v>
      </c>
      <c r="N41" s="2">
        <v>1.2024768518518519E-3</v>
      </c>
      <c r="O41" s="2">
        <v>1.177986111111111E-3</v>
      </c>
      <c r="P41" s="2">
        <v>1.1763425925925925E-3</v>
      </c>
      <c r="Q41" s="2">
        <v>1.2025347222222222E-3</v>
      </c>
      <c r="R41" s="2">
        <v>1.2027083333333332E-3</v>
      </c>
      <c r="S41" s="2">
        <v>1.1840856481481481E-3</v>
      </c>
      <c r="T41" s="2">
        <v>1.2177546296296296E-3</v>
      </c>
      <c r="U41" s="2">
        <v>1.2046643518518519E-3</v>
      </c>
    </row>
    <row r="42" spans="1:21" x14ac:dyDescent="0.25">
      <c r="A42">
        <v>41</v>
      </c>
      <c r="B42" s="2">
        <v>1.2175694444444443E-3</v>
      </c>
      <c r="C42" s="2">
        <v>1.1967939814814814E-3</v>
      </c>
      <c r="D42" s="2">
        <v>1.1764467592592592E-3</v>
      </c>
      <c r="E42" s="2">
        <v>1.2000694444444444E-3</v>
      </c>
      <c r="F42" s="2">
        <v>1.2066898148148147E-3</v>
      </c>
      <c r="G42" s="2">
        <v>1.2120370370370371E-3</v>
      </c>
      <c r="H42" s="2">
        <v>1.1943055555555554E-3</v>
      </c>
      <c r="I42" s="2">
        <v>1.1692361111111111E-3</v>
      </c>
      <c r="J42" s="2">
        <v>1.2380324074074075E-3</v>
      </c>
      <c r="K42" s="1">
        <v>1.2079398148148149E-3</v>
      </c>
      <c r="L42" s="2">
        <v>1.1929513888888888E-3</v>
      </c>
      <c r="M42" s="2">
        <v>1.4316782407407405E-3</v>
      </c>
      <c r="N42" s="2">
        <v>1.1977199074074075E-3</v>
      </c>
      <c r="O42" s="2">
        <v>1.1785185185185186E-3</v>
      </c>
      <c r="P42" s="2">
        <v>1.1802777777777777E-3</v>
      </c>
      <c r="Q42" s="2">
        <v>1.2178240740740741E-3</v>
      </c>
      <c r="R42" s="2">
        <v>1.2366435185185184E-3</v>
      </c>
      <c r="S42" s="2">
        <v>1.1834027777777778E-3</v>
      </c>
      <c r="T42" s="2">
        <v>1.2167476851851853E-3</v>
      </c>
      <c r="U42" s="2">
        <v>1.2214236111111111E-3</v>
      </c>
    </row>
    <row r="43" spans="1:21" x14ac:dyDescent="0.25">
      <c r="A43">
        <v>42</v>
      </c>
      <c r="B43" s="2">
        <v>1.2210879629629631E-3</v>
      </c>
      <c r="C43" s="2">
        <v>1.1987731481481482E-3</v>
      </c>
      <c r="D43" s="2">
        <v>1.1807523148148148E-3</v>
      </c>
      <c r="E43" s="2">
        <v>1.1958912037037038E-3</v>
      </c>
      <c r="F43" s="2">
        <v>1.2036921296296296E-3</v>
      </c>
      <c r="G43" s="2">
        <v>1.2154629629629629E-3</v>
      </c>
      <c r="H43" s="2">
        <v>1.2059722222222222E-3</v>
      </c>
      <c r="I43" s="2">
        <v>1.1689699074074074E-3</v>
      </c>
      <c r="J43" s="2">
        <v>1.2215393518518519E-3</v>
      </c>
      <c r="K43" s="1">
        <v>1.2243171296296297E-3</v>
      </c>
      <c r="L43" s="2">
        <v>1.1903356481481483E-3</v>
      </c>
      <c r="M43" s="2">
        <v>1.1831249999999999E-3</v>
      </c>
      <c r="N43" s="2">
        <v>1.2000347222222223E-3</v>
      </c>
      <c r="O43" s="2">
        <v>1.1795717592592593E-3</v>
      </c>
      <c r="P43" s="2">
        <v>1.1823263888888888E-3</v>
      </c>
      <c r="Q43" s="2">
        <v>1.3957523148148147E-3</v>
      </c>
      <c r="R43" s="2">
        <v>1.206099537037037E-3</v>
      </c>
      <c r="S43" s="2">
        <v>1.1771527777777778E-3</v>
      </c>
      <c r="T43" s="2">
        <v>1.2185185185185185E-3</v>
      </c>
      <c r="U43" s="2">
        <v>1.2096759259259259E-3</v>
      </c>
    </row>
    <row r="44" spans="1:21" x14ac:dyDescent="0.25">
      <c r="A44">
        <v>43</v>
      </c>
      <c r="B44" s="2">
        <v>1.4105324074074072E-3</v>
      </c>
      <c r="C44" s="2">
        <v>1.2030092592592594E-3</v>
      </c>
      <c r="D44" s="2">
        <v>1.1602546296296298E-3</v>
      </c>
      <c r="E44" s="2">
        <v>1.1967939814814814E-3</v>
      </c>
      <c r="F44" s="2">
        <v>1.2046527777777778E-3</v>
      </c>
      <c r="G44" s="2">
        <v>1.221365740740741E-3</v>
      </c>
      <c r="H44" s="2">
        <v>1.1903472222222222E-3</v>
      </c>
      <c r="I44" s="2">
        <v>1.1660995370370369E-3</v>
      </c>
      <c r="J44" s="2">
        <v>1.223587962962963E-3</v>
      </c>
      <c r="K44" s="1">
        <v>1.2180555555555556E-3</v>
      </c>
      <c r="L44" s="2">
        <v>1.1837037037037037E-3</v>
      </c>
      <c r="M44" s="2">
        <v>1.1872453703703704E-3</v>
      </c>
      <c r="N44" s="2">
        <v>1.2176273148148148E-3</v>
      </c>
      <c r="O44" s="2">
        <v>1.1777199074074075E-3</v>
      </c>
      <c r="P44" s="2">
        <v>1.1725115740740741E-3</v>
      </c>
      <c r="Q44" s="2">
        <v>1.1723842592592591E-3</v>
      </c>
      <c r="R44" s="2">
        <v>1.2035532407407407E-3</v>
      </c>
      <c r="S44" s="2">
        <v>1.1811111111111113E-3</v>
      </c>
      <c r="T44" s="2">
        <v>1.2233101851851851E-3</v>
      </c>
      <c r="U44" s="2">
        <v>1.2213425925925927E-3</v>
      </c>
    </row>
    <row r="45" spans="1:21" x14ac:dyDescent="0.25">
      <c r="A45">
        <v>44</v>
      </c>
      <c r="B45" s="2">
        <v>1.1768055555555555E-3</v>
      </c>
      <c r="C45" s="2">
        <v>1.2119791666666665E-3</v>
      </c>
      <c r="D45" s="2">
        <v>1.1759837962962963E-3</v>
      </c>
      <c r="E45" s="2">
        <v>1.2256944444444444E-3</v>
      </c>
      <c r="F45" s="2">
        <v>1.2636342592592593E-3</v>
      </c>
      <c r="G45" s="2">
        <v>1.2221759259259258E-3</v>
      </c>
      <c r="H45" s="2">
        <v>1.1963194444444445E-3</v>
      </c>
      <c r="I45" s="2">
        <v>1.1625231481481482E-3</v>
      </c>
      <c r="J45" s="2">
        <v>1.2592592592592592E-3</v>
      </c>
      <c r="K45" s="1">
        <v>1.2077430555555554E-3</v>
      </c>
      <c r="L45" s="2">
        <v>1.1893518518518518E-3</v>
      </c>
      <c r="M45" s="2">
        <v>1.1852314814814816E-3</v>
      </c>
      <c r="N45" s="2">
        <v>1.1997106481481483E-3</v>
      </c>
      <c r="O45" s="2">
        <v>1.181087962962963E-3</v>
      </c>
      <c r="P45" s="2">
        <v>1.1715162037037039E-3</v>
      </c>
      <c r="Q45" s="2">
        <v>1.182951388888889E-3</v>
      </c>
      <c r="R45" s="2">
        <v>1.2067708333333333E-3</v>
      </c>
      <c r="S45" s="2">
        <v>1.1737152777777779E-3</v>
      </c>
      <c r="T45" s="2">
        <v>1.222638888888889E-3</v>
      </c>
      <c r="U45" s="2">
        <v>1.2074305555555556E-3</v>
      </c>
    </row>
    <row r="46" spans="1:21" x14ac:dyDescent="0.25">
      <c r="A46">
        <v>45</v>
      </c>
      <c r="B46" s="2">
        <v>1.1828472222222223E-3</v>
      </c>
      <c r="C46" s="2">
        <v>1.2019560185185187E-3</v>
      </c>
      <c r="D46" s="2">
        <v>1.1742476851851851E-3</v>
      </c>
      <c r="E46" s="2">
        <v>1.1946296296296297E-3</v>
      </c>
      <c r="F46" s="2">
        <v>1.2012384259259259E-3</v>
      </c>
      <c r="G46" s="2">
        <v>1.2204398148148146E-3</v>
      </c>
      <c r="H46" s="2">
        <v>1.1881250000000002E-3</v>
      </c>
      <c r="I46" s="2">
        <v>1.1674537037037038E-3</v>
      </c>
      <c r="J46" s="2">
        <v>1.2787268518518519E-3</v>
      </c>
      <c r="K46" s="1">
        <v>1.2063310185185185E-3</v>
      </c>
      <c r="L46" s="2">
        <v>1.1878356481481481E-3</v>
      </c>
      <c r="M46" s="2">
        <v>1.187210648148148E-3</v>
      </c>
      <c r="N46" s="2">
        <v>1.2140393518518518E-3</v>
      </c>
      <c r="O46" s="2">
        <v>1.1800347222222223E-3</v>
      </c>
      <c r="P46" s="2">
        <v>1.1575000000000001E-3</v>
      </c>
      <c r="Q46" s="2">
        <v>1.1840509259259259E-3</v>
      </c>
      <c r="R46" s="2">
        <v>1.2026273148148148E-3</v>
      </c>
      <c r="S46" s="2">
        <v>1.1672685185185187E-3</v>
      </c>
      <c r="T46" s="2">
        <v>1.2201273148148147E-3</v>
      </c>
      <c r="U46" s="2">
        <v>1.2288773148148148E-3</v>
      </c>
    </row>
    <row r="47" spans="1:21" x14ac:dyDescent="0.25">
      <c r="A47">
        <v>46</v>
      </c>
      <c r="B47" s="2">
        <v>1.173599537037037E-3</v>
      </c>
      <c r="C47" s="2">
        <v>1.1996643518518519E-3</v>
      </c>
      <c r="D47" s="2">
        <v>1.1701851851851853E-3</v>
      </c>
      <c r="E47" s="2">
        <v>1.217314814814815E-3</v>
      </c>
      <c r="F47" s="2">
        <v>1.2264467592592594E-3</v>
      </c>
      <c r="G47" s="2">
        <v>1.2110300925925925E-3</v>
      </c>
      <c r="H47" s="2">
        <v>1.189386574074074E-3</v>
      </c>
      <c r="I47" s="2">
        <v>1.1676620370370371E-3</v>
      </c>
      <c r="K47" s="1">
        <v>1.2186226851851852E-3</v>
      </c>
      <c r="L47" s="2">
        <v>1.184525462962963E-3</v>
      </c>
      <c r="M47" s="2">
        <v>1.1963194444444445E-3</v>
      </c>
      <c r="N47" s="2">
        <v>1.2200810185185186E-3</v>
      </c>
      <c r="O47" s="2">
        <v>1.1767824074074074E-3</v>
      </c>
      <c r="P47" s="2">
        <v>1.176539351851852E-3</v>
      </c>
      <c r="Q47" s="2">
        <v>1.1880092592592591E-3</v>
      </c>
      <c r="R47" s="2">
        <v>1.2018287037037039E-3</v>
      </c>
      <c r="S47" s="2">
        <v>1.1674189814814815E-3</v>
      </c>
      <c r="T47" s="2">
        <v>1.2384722222222222E-3</v>
      </c>
      <c r="U47" s="2">
        <v>1.2098032407407407E-3</v>
      </c>
    </row>
    <row r="48" spans="1:21" x14ac:dyDescent="0.25">
      <c r="A48">
        <v>47</v>
      </c>
      <c r="B48" s="2">
        <v>1.1731365740740741E-3</v>
      </c>
      <c r="C48" s="2">
        <v>1.1964930555555555E-3</v>
      </c>
      <c r="D48" s="2">
        <v>1.169837962962963E-3</v>
      </c>
      <c r="E48" s="2">
        <v>1.1986226851851852E-3</v>
      </c>
      <c r="F48" s="2">
        <v>1.2048726851851851E-3</v>
      </c>
      <c r="G48" s="2">
        <v>1.2026041666666667E-3</v>
      </c>
      <c r="H48" s="2">
        <v>1.1909837962962963E-3</v>
      </c>
      <c r="I48" s="2">
        <v>1.1715509259259259E-3</v>
      </c>
      <c r="K48" s="1">
        <v>1.2047685185185184E-3</v>
      </c>
      <c r="L48" s="2">
        <v>1.1858101851851851E-3</v>
      </c>
      <c r="M48" s="2">
        <v>1.1996875E-3</v>
      </c>
      <c r="N48" s="2">
        <v>1.1994328703703705E-3</v>
      </c>
      <c r="O48" s="2">
        <v>1.1758333333333334E-3</v>
      </c>
      <c r="P48" s="2">
        <v>1.1750578703703704E-3</v>
      </c>
      <c r="Q48" s="2">
        <v>1.1814236111111112E-3</v>
      </c>
      <c r="R48" s="2">
        <v>1.1967592592592592E-3</v>
      </c>
      <c r="S48" s="2">
        <v>1.169085648148148E-3</v>
      </c>
      <c r="T48" s="2">
        <v>1.2365856481481483E-3</v>
      </c>
      <c r="U48" s="2">
        <v>1.2285648148148149E-3</v>
      </c>
    </row>
    <row r="49" spans="1:22" x14ac:dyDescent="0.25">
      <c r="A49">
        <v>48</v>
      </c>
      <c r="B49" s="2">
        <v>1.1775578703703703E-3</v>
      </c>
      <c r="C49" s="2">
        <v>1.1944328703703704E-3</v>
      </c>
      <c r="D49" s="2">
        <v>1.1754745370370372E-3</v>
      </c>
      <c r="E49" s="2">
        <v>1.1946990740740739E-3</v>
      </c>
      <c r="F49" s="2">
        <v>1.2032523148148148E-3</v>
      </c>
      <c r="G49" s="2">
        <v>1.2207175925925925E-3</v>
      </c>
      <c r="H49" s="2">
        <v>1.1952662037037038E-3</v>
      </c>
      <c r="I49" s="2">
        <v>1.1772222222222223E-3</v>
      </c>
      <c r="K49" s="1">
        <v>1.2051851851851852E-3</v>
      </c>
      <c r="L49" s="2">
        <v>1.1846875000000002E-3</v>
      </c>
      <c r="M49" s="2">
        <v>1.1929282407407407E-3</v>
      </c>
      <c r="N49" s="2">
        <v>1.2190162037037037E-3</v>
      </c>
      <c r="O49" s="2">
        <v>1.1721412037037037E-3</v>
      </c>
      <c r="P49" s="2">
        <v>1.174849537037037E-3</v>
      </c>
      <c r="Q49" s="2">
        <v>1.1821064814814817E-3</v>
      </c>
      <c r="R49" s="2">
        <v>1.1970601851851851E-3</v>
      </c>
      <c r="S49" s="2">
        <v>1.1671759259259259E-3</v>
      </c>
      <c r="T49" s="2">
        <v>1.2194097222222222E-3</v>
      </c>
      <c r="U49" s="2">
        <v>1.2079861111111113E-3</v>
      </c>
    </row>
    <row r="50" spans="1:22" x14ac:dyDescent="0.25">
      <c r="A50">
        <v>49</v>
      </c>
      <c r="B50" s="2">
        <v>1.1723379629629629E-3</v>
      </c>
      <c r="C50" s="2">
        <v>1.1956944444444443E-3</v>
      </c>
      <c r="D50" s="2">
        <v>1.1688541666666666E-3</v>
      </c>
      <c r="E50" s="2">
        <v>1.2050462962962963E-3</v>
      </c>
      <c r="F50" s="2">
        <v>1.203738425925926E-3</v>
      </c>
      <c r="G50" s="2">
        <v>1.2004513888888889E-3</v>
      </c>
      <c r="H50" s="2">
        <v>1.1937962962962963E-3</v>
      </c>
      <c r="I50" s="2">
        <v>1.1807754629629631E-3</v>
      </c>
      <c r="K50" s="1">
        <v>1.2073842592592592E-3</v>
      </c>
      <c r="L50" s="2">
        <v>1.1830902777777779E-3</v>
      </c>
      <c r="M50" s="2">
        <v>1.2156250000000001E-3</v>
      </c>
      <c r="N50" s="2">
        <v>1.1972106481481482E-3</v>
      </c>
      <c r="O50" s="2">
        <v>1.177951388888889E-3</v>
      </c>
      <c r="P50" s="2">
        <v>1.1753240740740741E-3</v>
      </c>
      <c r="Q50" s="2">
        <v>1.1823263888888888E-3</v>
      </c>
      <c r="R50" s="2">
        <v>1.1988310185185186E-3</v>
      </c>
      <c r="S50" s="2">
        <v>1.1633912037037036E-3</v>
      </c>
      <c r="T50" s="2">
        <v>1.212048611111111E-3</v>
      </c>
      <c r="U50" s="2">
        <v>1.2056944444444443E-3</v>
      </c>
    </row>
    <row r="51" spans="1:22" x14ac:dyDescent="0.25">
      <c r="A51">
        <v>50</v>
      </c>
      <c r="B51" s="2">
        <v>1.1762384259259258E-3</v>
      </c>
      <c r="C51" s="2">
        <v>1.1924305555555557E-3</v>
      </c>
      <c r="D51" s="2">
        <v>1.1701273148148148E-3</v>
      </c>
      <c r="E51" s="2">
        <v>1.1971064814814815E-3</v>
      </c>
      <c r="F51" s="2">
        <v>1.2019791666666667E-3</v>
      </c>
      <c r="G51" s="2">
        <v>1.1900462962962963E-3</v>
      </c>
      <c r="H51" s="2">
        <v>1.193113425925926E-3</v>
      </c>
      <c r="I51" s="2">
        <v>1.1854282407407406E-3</v>
      </c>
      <c r="K51" s="1">
        <v>1.2261342592592593E-3</v>
      </c>
      <c r="L51" s="2">
        <v>1.1862962962962964E-3</v>
      </c>
      <c r="M51" s="2">
        <v>1.1925E-3</v>
      </c>
      <c r="N51" s="2">
        <v>1.2011342592592592E-3</v>
      </c>
      <c r="O51" s="2">
        <v>1.1728356481481481E-3</v>
      </c>
      <c r="P51" s="2">
        <v>1.176215277777778E-3</v>
      </c>
      <c r="Q51" s="2">
        <v>1.1827893518518518E-3</v>
      </c>
      <c r="R51" s="2">
        <v>1.192986111111111E-3</v>
      </c>
      <c r="S51" s="2">
        <v>1.1674074074074074E-3</v>
      </c>
      <c r="T51" s="2">
        <v>1.2095601851851853E-3</v>
      </c>
      <c r="U51" s="2">
        <v>1.2068055555555556E-3</v>
      </c>
    </row>
    <row r="52" spans="1:22" x14ac:dyDescent="0.25">
      <c r="A52">
        <v>51</v>
      </c>
      <c r="B52" s="2">
        <v>1.1711805555555557E-3</v>
      </c>
      <c r="C52" s="2">
        <v>1.1940393518518517E-3</v>
      </c>
      <c r="D52" s="2">
        <v>1.1650115740740742E-3</v>
      </c>
      <c r="E52" s="2">
        <v>1.1991782407407407E-3</v>
      </c>
      <c r="F52" s="2">
        <v>1.2475000000000001E-3</v>
      </c>
      <c r="G52" s="2">
        <v>1.189976851851852E-3</v>
      </c>
      <c r="H52" s="2">
        <v>1.1927662037037037E-3</v>
      </c>
      <c r="I52" s="2">
        <v>1.1828125000000001E-3</v>
      </c>
      <c r="K52" s="1">
        <v>1.2169097222222221E-3</v>
      </c>
      <c r="L52" s="2">
        <v>1.1849074074074073E-3</v>
      </c>
      <c r="M52" s="2">
        <v>1.1933912037037037E-3</v>
      </c>
      <c r="N52" s="2">
        <v>1.1968981481481481E-3</v>
      </c>
      <c r="O52" s="2">
        <v>1.1779398148148148E-3</v>
      </c>
      <c r="P52" s="2">
        <v>1.1801967592592591E-3</v>
      </c>
      <c r="Q52" s="2">
        <v>1.1835879629629629E-3</v>
      </c>
      <c r="R52" s="2">
        <v>1.1943518518518518E-3</v>
      </c>
      <c r="S52" s="2">
        <v>1.1734953703703703E-3</v>
      </c>
      <c r="T52" s="2">
        <v>1.2094907407407408E-3</v>
      </c>
      <c r="U52" s="2">
        <v>1.2039467592592594E-3</v>
      </c>
    </row>
    <row r="53" spans="1:22" x14ac:dyDescent="0.25">
      <c r="A53">
        <v>52</v>
      </c>
      <c r="B53" s="2">
        <v>1.1779745370370371E-3</v>
      </c>
      <c r="C53" s="2">
        <v>1.2245717592592592E-3</v>
      </c>
      <c r="D53" s="2">
        <v>1.1701967592592593E-3</v>
      </c>
      <c r="E53" s="2">
        <v>1.1966550925925927E-3</v>
      </c>
      <c r="F53" s="2">
        <v>1.2025462962962964E-3</v>
      </c>
      <c r="G53" s="2">
        <v>1.2182175925925926E-3</v>
      </c>
      <c r="H53" s="2">
        <v>1.2212731481481482E-3</v>
      </c>
      <c r="I53" s="2">
        <v>1.1791898148148148E-3</v>
      </c>
      <c r="K53" s="1">
        <v>1.2043518518518519E-3</v>
      </c>
      <c r="L53" s="2">
        <v>1.1859027777777777E-3</v>
      </c>
      <c r="M53" s="2">
        <v>1.1964351851851851E-3</v>
      </c>
      <c r="N53" s="2">
        <v>1.1953009259259258E-3</v>
      </c>
      <c r="O53" s="2">
        <v>1.1775810185185186E-3</v>
      </c>
      <c r="P53" s="2">
        <v>1.1816319444444446E-3</v>
      </c>
      <c r="Q53" s="2">
        <v>1.1968402777777778E-3</v>
      </c>
      <c r="R53" s="2">
        <v>1.1942939814814815E-3</v>
      </c>
      <c r="S53" s="2">
        <v>1.1696064814814813E-3</v>
      </c>
      <c r="T53" s="2">
        <v>1.2271759259259258E-3</v>
      </c>
      <c r="U53" s="2">
        <v>1.2075462962962962E-3</v>
      </c>
    </row>
    <row r="54" spans="1:22" x14ac:dyDescent="0.25">
      <c r="A54">
        <v>53</v>
      </c>
      <c r="B54" s="2">
        <v>1.1892592592592595E-3</v>
      </c>
      <c r="C54" s="2">
        <v>1.2032754629629631E-3</v>
      </c>
      <c r="D54" s="2">
        <v>1.1840393518518519E-3</v>
      </c>
      <c r="E54" s="2">
        <v>1.2108101851851852E-3</v>
      </c>
      <c r="F54" s="2">
        <v>1.2138310185185186E-3</v>
      </c>
      <c r="G54" s="2">
        <v>1.1853472222222224E-3</v>
      </c>
      <c r="H54" s="2">
        <v>1.2057060185185185E-3</v>
      </c>
      <c r="I54" s="2">
        <v>1.1791435185185184E-3</v>
      </c>
      <c r="K54" s="1">
        <v>1.2063657407407407E-3</v>
      </c>
      <c r="L54" s="2">
        <v>1.2128240740740741E-3</v>
      </c>
      <c r="M54" s="2">
        <v>1.1958564814814816E-3</v>
      </c>
      <c r="N54" s="2">
        <v>1.1968634259259259E-3</v>
      </c>
      <c r="O54" s="2">
        <v>1.1788078703703702E-3</v>
      </c>
      <c r="P54" s="2">
        <v>1.1491087962962963E-3</v>
      </c>
      <c r="Q54" s="2">
        <v>1.1929976851851852E-3</v>
      </c>
      <c r="R54" s="2">
        <v>1.1931597222222224E-3</v>
      </c>
      <c r="S54" s="2">
        <v>1.1753819444444444E-3</v>
      </c>
      <c r="T54" s="2">
        <v>1.219537037037037E-3</v>
      </c>
      <c r="U54" s="2">
        <v>1.2072337962962963E-3</v>
      </c>
    </row>
    <row r="55" spans="1:22" x14ac:dyDescent="0.25">
      <c r="A55">
        <v>54</v>
      </c>
      <c r="B55" s="2">
        <v>1.204849537037037E-3</v>
      </c>
      <c r="C55" s="2">
        <v>1.2247569444444445E-3</v>
      </c>
      <c r="D55" s="2">
        <v>1.1890393518518517E-3</v>
      </c>
      <c r="E55" s="2">
        <v>1.1968287037037036E-3</v>
      </c>
      <c r="F55" s="2">
        <v>1.205925925925926E-3</v>
      </c>
      <c r="H55" s="2">
        <v>1.199363425925926E-3</v>
      </c>
      <c r="I55" s="2">
        <v>1.1820254629629631E-3</v>
      </c>
      <c r="K55" s="1">
        <v>1.210185185185185E-3</v>
      </c>
      <c r="L55" s="2">
        <v>1.1924537037037038E-3</v>
      </c>
      <c r="M55" s="2">
        <v>1.2002199074074074E-3</v>
      </c>
      <c r="N55" s="2">
        <v>1.2382870370370371E-3</v>
      </c>
      <c r="O55" s="2">
        <v>1.1755092592592594E-3</v>
      </c>
      <c r="P55" s="2">
        <v>1.1806481481481483E-3</v>
      </c>
      <c r="Q55" s="2">
        <v>1.2005555555555556E-3</v>
      </c>
      <c r="R55" s="2">
        <v>1.203773148148148E-3</v>
      </c>
      <c r="S55" s="2">
        <v>1.1689930555555555E-3</v>
      </c>
      <c r="U55" s="2">
        <v>1.2102083333333333E-3</v>
      </c>
    </row>
    <row r="56" spans="1:22" x14ac:dyDescent="0.25">
      <c r="A56">
        <v>55</v>
      </c>
      <c r="B56" s="2"/>
      <c r="C56" s="2"/>
      <c r="D56" s="2">
        <v>1.158888888888889E-3</v>
      </c>
      <c r="F56" s="2"/>
      <c r="G56" s="2"/>
      <c r="H56" s="2"/>
      <c r="I56" s="2">
        <v>1.1901504629629629E-3</v>
      </c>
      <c r="K56" s="2"/>
      <c r="L56" s="2">
        <v>1.1962731481481481E-3</v>
      </c>
      <c r="N56" s="2"/>
      <c r="O56" s="2">
        <v>1.1703587962962963E-3</v>
      </c>
      <c r="P56" s="2">
        <v>1.1905787037037039E-3</v>
      </c>
      <c r="R56" s="2"/>
      <c r="S56" s="2">
        <v>1.1826388888888887E-3</v>
      </c>
      <c r="U56" s="2"/>
    </row>
    <row r="57" spans="1:2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2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2:2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2:2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2:2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2:2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2:2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2:22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2:22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2:22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2:22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2:22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2:22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2:22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2:22" x14ac:dyDescent="0.25">
      <c r="V77" s="2"/>
    </row>
    <row r="78" spans="2:22" x14ac:dyDescent="0.25">
      <c r="V78" s="2"/>
    </row>
    <row r="79" spans="2:22" x14ac:dyDescent="0.25">
      <c r="V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155-A830-4855-9A5E-DE730D057525}">
  <dimension ref="A1:U59"/>
  <sheetViews>
    <sheetView workbookViewId="0">
      <selection activeCell="C55" sqref="C5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1.2236342592592592E-3</v>
      </c>
      <c r="C3" s="3">
        <f>IF(laptimes!C3&lt;&gt;"",SUM(laptimes!C$2:'laptimes'!C3),"")</f>
        <v>1.2186226851851852E-3</v>
      </c>
      <c r="D3" s="3">
        <f>IF(laptimes!D3&lt;&gt;"",SUM(laptimes!D$2:'laptimes'!D3),"")</f>
        <v>1.1995717592592594E-3</v>
      </c>
      <c r="E3" s="3">
        <f>IF(laptimes!E3&lt;&gt;"",SUM(laptimes!E$2:'laptimes'!E3),"")</f>
        <v>1.2528472222222223E-3</v>
      </c>
      <c r="F3" s="3">
        <f>IF(laptimes!F3&lt;&gt;"",SUM(laptimes!F$2:'laptimes'!F3),"")</f>
        <v>1.2534375E-3</v>
      </c>
      <c r="G3" s="3">
        <f>IF(laptimes!G3&lt;&gt;"",SUM(laptimes!G$2:'laptimes'!G3),"")</f>
        <v>2.1011921296296295E-3</v>
      </c>
      <c r="H3" s="3">
        <f>IF(laptimes!H3&lt;&gt;"",SUM(laptimes!H$2:'laptimes'!H3),"")</f>
        <v>1.2380208333333334E-3</v>
      </c>
      <c r="I3" s="3">
        <f>IF(laptimes!I3&lt;&gt;"",SUM(laptimes!I$2:'laptimes'!I3),"")</f>
        <v>1.1928356481481482E-3</v>
      </c>
      <c r="J3" s="3">
        <f>IF(laptimes!J3&lt;&gt;"",SUM(laptimes!J$2:'laptimes'!J3),"")</f>
        <v>1.2505555555555558E-3</v>
      </c>
      <c r="K3" s="3">
        <f>IF(laptimes!K3&lt;&gt;"",SUM(laptimes!K$2:'laptimes'!K3),"")</f>
        <v>1.2418865740740743E-3</v>
      </c>
      <c r="L3" s="3">
        <f>IF(laptimes!L3&lt;&gt;"",SUM(laptimes!L$2:'laptimes'!L3),"")</f>
        <v>1.2096180555555556E-3</v>
      </c>
      <c r="M3" s="3">
        <f>IF(laptimes!M3&lt;&gt;"",SUM(laptimes!M$2:'laptimes'!M3),"")</f>
        <v>1.2507986111111112E-3</v>
      </c>
      <c r="N3" s="3">
        <f>IF(laptimes!N3&lt;&gt;"",SUM(laptimes!N$2:'laptimes'!N3),"")</f>
        <v>1.2224074074074075E-3</v>
      </c>
      <c r="O3" s="3">
        <f>IF(laptimes!O3&lt;&gt;"",SUM(laptimes!O$2:'laptimes'!O3),"")</f>
        <v>1.1953819444444444E-3</v>
      </c>
      <c r="P3" s="3">
        <f>IF(laptimes!P3&lt;&gt;"",SUM(laptimes!P$2:'laptimes'!P3),"")</f>
        <v>1.1891203703703705E-3</v>
      </c>
      <c r="Q3" s="3">
        <f>IF(laptimes!Q3&lt;&gt;"",SUM(laptimes!Q$2:'laptimes'!Q3),"")</f>
        <v>1.2220601851851852E-3</v>
      </c>
      <c r="R3" s="3">
        <f>IF(laptimes!R3&lt;&gt;"",SUM(laptimes!R$2:'laptimes'!R3),"")</f>
        <v>1.2587268518518518E-3</v>
      </c>
      <c r="S3" s="3">
        <f>IF(laptimes!S3&lt;&gt;"",SUM(laptimes!S$2:'laptimes'!S3),"")</f>
        <v>1.2435416666666667E-3</v>
      </c>
      <c r="T3" s="3">
        <f>IF(laptimes!T3&lt;&gt;"",SUM(laptimes!T$2:'laptimes'!T3),"")</f>
        <v>1.2571875000000001E-3</v>
      </c>
      <c r="U3" s="3">
        <f>IF(laptimes!U3&lt;&gt;"",SUM(laptimes!U$2:'laptimes'!U3),"")</f>
        <v>1.235648148148148E-3</v>
      </c>
    </row>
    <row r="4" spans="1:21" x14ac:dyDescent="0.25">
      <c r="A4">
        <v>3</v>
      </c>
      <c r="B4" s="3">
        <f>IF(laptimes!B4&lt;&gt;"",SUM(laptimes!B$2:'laptimes'!B4),"")</f>
        <v>2.4438657407407408E-3</v>
      </c>
      <c r="C4" s="3">
        <f>IF(laptimes!C4&lt;&gt;"",SUM(laptimes!C$2:'laptimes'!C4),"")</f>
        <v>2.4346180555555558E-3</v>
      </c>
      <c r="D4" s="3">
        <f>IF(laptimes!D4&lt;&gt;"",SUM(laptimes!D$2:'laptimes'!D4),"")</f>
        <v>2.3944097222222223E-3</v>
      </c>
      <c r="E4" s="3">
        <f>IF(laptimes!E4&lt;&gt;"",SUM(laptimes!E$2:'laptimes'!E4),"")</f>
        <v>2.4916435185185185E-3</v>
      </c>
      <c r="F4" s="3">
        <f>IF(laptimes!F4&lt;&gt;"",SUM(laptimes!F$2:'laptimes'!F4),"")</f>
        <v>2.4980324074074071E-3</v>
      </c>
      <c r="G4" s="3">
        <f>IF(laptimes!G4&lt;&gt;"",SUM(laptimes!G$2:'laptimes'!G4),"")</f>
        <v>3.314085648148148E-3</v>
      </c>
      <c r="H4" s="3">
        <f>IF(laptimes!H4&lt;&gt;"",SUM(laptimes!H$2:'laptimes'!H4),"")</f>
        <v>2.4659375000000002E-3</v>
      </c>
      <c r="I4" s="3">
        <f>IF(laptimes!I4&lt;&gt;"",SUM(laptimes!I$2:'laptimes'!I4),"")</f>
        <v>2.3881134259259263E-3</v>
      </c>
      <c r="J4" s="3">
        <f>IF(laptimes!J4&lt;&gt;"",SUM(laptimes!J$2:'laptimes'!J4),"")</f>
        <v>2.4853935185185187E-3</v>
      </c>
      <c r="K4" s="3">
        <f>IF(laptimes!K4&lt;&gt;"",SUM(laptimes!K$2:'laptimes'!K4),"")</f>
        <v>2.4681828703703706E-3</v>
      </c>
      <c r="L4" s="3">
        <f>IF(laptimes!L4&lt;&gt;"",SUM(laptimes!L$2:'laptimes'!L4),"")</f>
        <v>2.4113078703703705E-3</v>
      </c>
      <c r="M4" s="3">
        <f>IF(laptimes!M4&lt;&gt;"",SUM(laptimes!M$2:'laptimes'!M4),"")</f>
        <v>2.4919791666666666E-3</v>
      </c>
      <c r="N4" s="3">
        <f>IF(laptimes!N4&lt;&gt;"",SUM(laptimes!N$2:'laptimes'!N4),"")</f>
        <v>2.4445717592592592E-3</v>
      </c>
      <c r="O4" s="3">
        <f>IF(laptimes!O4&lt;&gt;"",SUM(laptimes!O$2:'laptimes'!O4),"")</f>
        <v>2.3903472222222221E-3</v>
      </c>
      <c r="P4" s="3">
        <f>IF(laptimes!P4&lt;&gt;"",SUM(laptimes!P$2:'laptimes'!P4),"")</f>
        <v>2.3754976851851854E-3</v>
      </c>
      <c r="Q4" s="3">
        <f>IF(laptimes!Q4&lt;&gt;"",SUM(laptimes!Q$2:'laptimes'!Q4),"")</f>
        <v>2.4399652777777779E-3</v>
      </c>
      <c r="R4" s="3">
        <f>IF(laptimes!R4&lt;&gt;"",SUM(laptimes!R$2:'laptimes'!R4),"")</f>
        <v>2.507488425925926E-3</v>
      </c>
      <c r="S4" s="3">
        <f>IF(laptimes!S4&lt;&gt;"",SUM(laptimes!S$2:'laptimes'!S4),"")</f>
        <v>2.478136574074074E-3</v>
      </c>
      <c r="T4" s="3">
        <f>IF(laptimes!T4&lt;&gt;"",SUM(laptimes!T$2:'laptimes'!T4),"")</f>
        <v>2.5041782407407408E-3</v>
      </c>
      <c r="U4" s="3">
        <f>IF(laptimes!U4&lt;&gt;"",SUM(laptimes!U$2:'laptimes'!U4),"")</f>
        <v>2.4662268518518518E-3</v>
      </c>
    </row>
    <row r="5" spans="1:21" x14ac:dyDescent="0.25">
      <c r="A5">
        <v>4</v>
      </c>
      <c r="B5" s="3">
        <f>IF(laptimes!B5&lt;&gt;"",SUM(laptimes!B$2:'laptimes'!B5),"")</f>
        <v>3.6642476851851853E-3</v>
      </c>
      <c r="C5" s="3">
        <f>IF(laptimes!C5&lt;&gt;"",SUM(laptimes!C$2:'laptimes'!C5),"")</f>
        <v>3.6539583333333337E-3</v>
      </c>
      <c r="D5" s="3">
        <f>IF(laptimes!D5&lt;&gt;"",SUM(laptimes!D$2:'laptimes'!D5),"")</f>
        <v>3.5924768518518519E-3</v>
      </c>
      <c r="E5" s="3">
        <f>IF(laptimes!E5&lt;&gt;"",SUM(laptimes!E$2:'laptimes'!E5),"")</f>
        <v>3.7262152777777779E-3</v>
      </c>
      <c r="F5" s="3">
        <f>IF(laptimes!F5&lt;&gt;"",SUM(laptimes!F$2:'laptimes'!F5),"")</f>
        <v>3.7388888888888888E-3</v>
      </c>
      <c r="G5" s="3">
        <f>IF(laptimes!G5&lt;&gt;"",SUM(laptimes!G$2:'laptimes'!G5),"")</f>
        <v>4.5497453703703707E-3</v>
      </c>
      <c r="H5" s="3">
        <f>IF(laptimes!H5&lt;&gt;"",SUM(laptimes!H$2:'laptimes'!H5),"")</f>
        <v>3.6948842592592597E-3</v>
      </c>
      <c r="I5" s="3">
        <f>IF(laptimes!I5&lt;&gt;"",SUM(laptimes!I$2:'laptimes'!I5),"")</f>
        <v>3.5820370370370372E-3</v>
      </c>
      <c r="J5" s="3">
        <f>IF(laptimes!J5&lt;&gt;"",SUM(laptimes!J$2:'laptimes'!J5),"")</f>
        <v>3.7212268518518523E-3</v>
      </c>
      <c r="K5" s="3">
        <f>IF(laptimes!K5&lt;&gt;"",SUM(laptimes!K$2:'laptimes'!K5),"")</f>
        <v>3.6963310185185189E-3</v>
      </c>
      <c r="L5" s="3">
        <f>IF(laptimes!L5&lt;&gt;"",SUM(laptimes!L$2:'laptimes'!L5),"")</f>
        <v>3.6136342592592591E-3</v>
      </c>
      <c r="M5" s="3">
        <f>IF(laptimes!M5&lt;&gt;"",SUM(laptimes!M$2:'laptimes'!M5),"")</f>
        <v>3.7275578703703707E-3</v>
      </c>
      <c r="N5" s="3">
        <f>IF(laptimes!N5&lt;&gt;"",SUM(laptimes!N$2:'laptimes'!N5),"")</f>
        <v>3.6661458333333329E-3</v>
      </c>
      <c r="O5" s="3">
        <f>IF(laptimes!O5&lt;&gt;"",SUM(laptimes!O$2:'laptimes'!O5),"")</f>
        <v>3.5860416666666662E-3</v>
      </c>
      <c r="P5" s="3">
        <f>IF(laptimes!P5&lt;&gt;"",SUM(laptimes!P$2:'laptimes'!P5),"")</f>
        <v>3.5666550925925926E-3</v>
      </c>
      <c r="Q5" s="3">
        <f>IF(laptimes!Q5&lt;&gt;"",SUM(laptimes!Q$2:'laptimes'!Q5),"")</f>
        <v>3.6618402777777777E-3</v>
      </c>
      <c r="R5" s="3">
        <f>IF(laptimes!R5&lt;&gt;"",SUM(laptimes!R$2:'laptimes'!R5),"")</f>
        <v>3.7553819444444444E-3</v>
      </c>
      <c r="S5" s="3">
        <f>IF(laptimes!S5&lt;&gt;"",SUM(laptimes!S$2:'laptimes'!S5),"")</f>
        <v>3.7138541666666665E-3</v>
      </c>
      <c r="T5" s="3">
        <f>IF(laptimes!T5&lt;&gt;"",SUM(laptimes!T$2:'laptimes'!T5),"")</f>
        <v>3.749363425925926E-3</v>
      </c>
      <c r="U5" s="3">
        <f>IF(laptimes!U5&lt;&gt;"",SUM(laptimes!U$2:'laptimes'!U5),"")</f>
        <v>3.6956018518518518E-3</v>
      </c>
    </row>
    <row r="6" spans="1:21" x14ac:dyDescent="0.25">
      <c r="A6">
        <v>5</v>
      </c>
      <c r="B6" s="3">
        <f>IF(laptimes!B6&lt;&gt;"",SUM(laptimes!B$2:'laptimes'!B6),"")</f>
        <v>4.8852199074074076E-3</v>
      </c>
      <c r="C6" s="3">
        <f>IF(laptimes!C6&lt;&gt;"",SUM(laptimes!C$2:'laptimes'!C6),"")</f>
        <v>4.8740509259259258E-3</v>
      </c>
      <c r="D6" s="3">
        <f>IF(laptimes!D6&lt;&gt;"",SUM(laptimes!D$2:'laptimes'!D6),"")</f>
        <v>4.7948842592592592E-3</v>
      </c>
      <c r="E6" s="3">
        <f>IF(laptimes!E6&lt;&gt;"",SUM(laptimes!E$2:'laptimes'!E6),"")</f>
        <v>4.9607407407407413E-3</v>
      </c>
      <c r="F6" s="3">
        <f>IF(laptimes!F6&lt;&gt;"",SUM(laptimes!F$2:'laptimes'!F6),"")</f>
        <v>4.9731597222222226E-3</v>
      </c>
      <c r="G6" s="3">
        <f>IF(laptimes!G6&lt;&gt;"",SUM(laptimes!G$2:'laptimes'!G6),"")</f>
        <v>5.8259490740740745E-3</v>
      </c>
      <c r="H6" s="3">
        <f>IF(laptimes!H6&lt;&gt;"",SUM(laptimes!H$2:'laptimes'!H6),"")</f>
        <v>4.9248611111111116E-3</v>
      </c>
      <c r="I6" s="3">
        <f>IF(laptimes!I6&lt;&gt;"",SUM(laptimes!I$2:'laptimes'!I6),"")</f>
        <v>4.7799652777777779E-3</v>
      </c>
      <c r="J6" s="3">
        <f>IF(laptimes!J6&lt;&gt;"",SUM(laptimes!J$2:'laptimes'!J6),"")</f>
        <v>4.9825925925925931E-3</v>
      </c>
      <c r="K6" s="3">
        <f>IF(laptimes!K6&lt;&gt;"",SUM(laptimes!K$2:'laptimes'!K6),"")</f>
        <v>4.9272106481481484E-3</v>
      </c>
      <c r="L6" s="3">
        <f>IF(laptimes!L6&lt;&gt;"",SUM(laptimes!L$2:'laptimes'!L6),"")</f>
        <v>4.8186111111111112E-3</v>
      </c>
      <c r="M6" s="3">
        <f>IF(laptimes!M6&lt;&gt;"",SUM(laptimes!M$2:'laptimes'!M6),"")</f>
        <v>4.9654050925925933E-3</v>
      </c>
      <c r="N6" s="3">
        <f>IF(laptimes!N6&lt;&gt;"",SUM(laptimes!N$2:'laptimes'!N6),"")</f>
        <v>4.8853356481481473E-3</v>
      </c>
      <c r="O6" s="3">
        <f>IF(laptimes!O6&lt;&gt;"",SUM(laptimes!O$2:'laptimes'!O6),"")</f>
        <v>4.7840277777777777E-3</v>
      </c>
      <c r="P6" s="3">
        <f>IF(laptimes!P6&lt;&gt;"",SUM(laptimes!P$2:'laptimes'!P6),"")</f>
        <v>4.7602893518518524E-3</v>
      </c>
      <c r="Q6" s="3">
        <f>IF(laptimes!Q6&lt;&gt;"",SUM(laptimes!Q$2:'laptimes'!Q6),"")</f>
        <v>4.8835879629629628E-3</v>
      </c>
      <c r="R6" s="3">
        <f>IF(laptimes!R6&lt;&gt;"",SUM(laptimes!R$2:'laptimes'!R6),"")</f>
        <v>4.9988773148148154E-3</v>
      </c>
      <c r="S6" s="3">
        <f>IF(laptimes!S6&lt;&gt;"",SUM(laptimes!S$2:'laptimes'!S6),"")</f>
        <v>4.926747685185185E-3</v>
      </c>
      <c r="T6" s="3">
        <f>IF(laptimes!T6&lt;&gt;"",SUM(laptimes!T$2:'laptimes'!T6),"")</f>
        <v>4.9947222222222224E-3</v>
      </c>
      <c r="U6" s="3">
        <f>IF(laptimes!U6&lt;&gt;"",SUM(laptimes!U$2:'laptimes'!U6),"")</f>
        <v>4.926886574074074E-3</v>
      </c>
    </row>
    <row r="7" spans="1:21" x14ac:dyDescent="0.25">
      <c r="A7">
        <v>6</v>
      </c>
      <c r="B7" s="3">
        <f>IF(laptimes!B7&lt;&gt;"",SUM(laptimes!B$2:'laptimes'!B7),"")</f>
        <v>6.1084722222222226E-3</v>
      </c>
      <c r="C7" s="3">
        <f>IF(laptimes!C7&lt;&gt;"",SUM(laptimes!C$2:'laptimes'!C7),"")</f>
        <v>6.0918055555555552E-3</v>
      </c>
      <c r="D7" s="3">
        <f>IF(laptimes!D7&lt;&gt;"",SUM(laptimes!D$2:'laptimes'!D7),"")</f>
        <v>5.9993402777777779E-3</v>
      </c>
      <c r="E7" s="3">
        <f>IF(laptimes!E7&lt;&gt;"",SUM(laptimes!E$2:'laptimes'!E7),"")</f>
        <v>6.1833101851851858E-3</v>
      </c>
      <c r="F7" s="3">
        <f>IF(laptimes!F7&lt;&gt;"",SUM(laptimes!F$2:'laptimes'!F7),"")</f>
        <v>6.2077662037037041E-3</v>
      </c>
      <c r="G7" s="3">
        <f>IF(laptimes!G7&lt;&gt;"",SUM(laptimes!G$2:'laptimes'!G7),"")</f>
        <v>7.0509953703703707E-3</v>
      </c>
      <c r="H7" s="3">
        <f>IF(laptimes!H7&lt;&gt;"",SUM(laptimes!H$2:'laptimes'!H7),"")</f>
        <v>6.1434606481481488E-3</v>
      </c>
      <c r="I7" s="3">
        <f>IF(laptimes!I7&lt;&gt;"",SUM(laptimes!I$2:'laptimes'!I7),"")</f>
        <v>5.9809375000000001E-3</v>
      </c>
      <c r="J7" s="3">
        <f>IF(laptimes!J7&lt;&gt;"",SUM(laptimes!J$2:'laptimes'!J7),"")</f>
        <v>6.510995370370371E-3</v>
      </c>
      <c r="K7" s="3">
        <f>IF(laptimes!K7&lt;&gt;"",SUM(laptimes!K$2:'laptimes'!K7),"")</f>
        <v>6.1703240740740746E-3</v>
      </c>
      <c r="L7" s="3">
        <f>IF(laptimes!L7&lt;&gt;"",SUM(laptimes!L$2:'laptimes'!L7),"")</f>
        <v>6.0228009259259262E-3</v>
      </c>
      <c r="M7" s="3">
        <f>IF(laptimes!M7&lt;&gt;"",SUM(laptimes!M$2:'laptimes'!M7),"")</f>
        <v>6.1896064814814826E-3</v>
      </c>
      <c r="N7" s="3">
        <f>IF(laptimes!N7&lt;&gt;"",SUM(laptimes!N$2:'laptimes'!N7),"")</f>
        <v>6.1097916666666661E-3</v>
      </c>
      <c r="O7" s="3">
        <f>IF(laptimes!O7&lt;&gt;"",SUM(laptimes!O$2:'laptimes'!O7),"")</f>
        <v>5.9854050925925925E-3</v>
      </c>
      <c r="P7" s="3">
        <f>IF(laptimes!P7&lt;&gt;"",SUM(laptimes!P$2:'laptimes'!P7),"")</f>
        <v>5.9507754629629633E-3</v>
      </c>
      <c r="Q7" s="3">
        <f>IF(laptimes!Q7&lt;&gt;"",SUM(laptimes!Q$2:'laptimes'!Q7),"")</f>
        <v>6.1039351851851853E-3</v>
      </c>
      <c r="R7" s="3">
        <f>IF(laptimes!R7&lt;&gt;"",SUM(laptimes!R$2:'laptimes'!R7),"")</f>
        <v>6.241226851851852E-3</v>
      </c>
      <c r="S7" s="3">
        <f>IF(laptimes!S7&lt;&gt;"",SUM(laptimes!S$2:'laptimes'!S7),"")</f>
        <v>6.1449884259259253E-3</v>
      </c>
      <c r="T7" s="3">
        <f>IF(laptimes!T7&lt;&gt;"",SUM(laptimes!T$2:'laptimes'!T7),"")</f>
        <v>6.2346064814814816E-3</v>
      </c>
      <c r="U7" s="3">
        <f>IF(laptimes!U7&lt;&gt;"",SUM(laptimes!U$2:'laptimes'!U7),"")</f>
        <v>6.1687152777777782E-3</v>
      </c>
    </row>
    <row r="8" spans="1:21" x14ac:dyDescent="0.25">
      <c r="A8">
        <v>7</v>
      </c>
      <c r="B8" s="3">
        <f>IF(laptimes!B8&lt;&gt;"",SUM(laptimes!B$2:'laptimes'!B8),"")</f>
        <v>7.3278935185185192E-3</v>
      </c>
      <c r="C8" s="3">
        <f>IF(laptimes!C8&lt;&gt;"",SUM(laptimes!C$2:'laptimes'!C8),"")</f>
        <v>7.3097222222222218E-3</v>
      </c>
      <c r="D8" s="3">
        <f>IF(laptimes!D8&lt;&gt;"",SUM(laptimes!D$2:'laptimes'!D8),"")</f>
        <v>7.1981250000000005E-3</v>
      </c>
      <c r="E8" s="3">
        <f>IF(laptimes!E8&lt;&gt;"",SUM(laptimes!E$2:'laptimes'!E8),"")</f>
        <v>7.4072106481481489E-3</v>
      </c>
      <c r="F8" s="3">
        <f>IF(laptimes!F8&lt;&gt;"",SUM(laptimes!F$2:'laptimes'!F8),"")</f>
        <v>7.4380902777777778E-3</v>
      </c>
      <c r="G8" s="3">
        <f>IF(laptimes!G8&lt;&gt;"",SUM(laptimes!G$2:'laptimes'!G8),"")</f>
        <v>8.2940509259259269E-3</v>
      </c>
      <c r="H8" s="3">
        <f>IF(laptimes!H8&lt;&gt;"",SUM(laptimes!H$2:'laptimes'!H8),"")</f>
        <v>7.358553240740741E-3</v>
      </c>
      <c r="I8" s="3">
        <f>IF(laptimes!I8&lt;&gt;"",SUM(laptimes!I$2:'laptimes'!I8),"")</f>
        <v>7.1767708333333336E-3</v>
      </c>
      <c r="J8" s="3">
        <f>IF(laptimes!J8&lt;&gt;"",SUM(laptimes!J$2:'laptimes'!J8),"")</f>
        <v>7.7247337962962973E-3</v>
      </c>
      <c r="K8" s="3">
        <f>IF(laptimes!K8&lt;&gt;"",SUM(laptimes!K$2:'laptimes'!K8),"")</f>
        <v>7.4094791666666675E-3</v>
      </c>
      <c r="L8" s="3">
        <f>IF(laptimes!L8&lt;&gt;"",SUM(laptimes!L$2:'laptimes'!L8),"")</f>
        <v>7.233495370370371E-3</v>
      </c>
      <c r="M8" s="3">
        <f>IF(laptimes!M8&lt;&gt;"",SUM(laptimes!M$2:'laptimes'!M8),"")</f>
        <v>7.4115856481481498E-3</v>
      </c>
      <c r="N8" s="3">
        <f>IF(laptimes!N8&lt;&gt;"",SUM(laptimes!N$2:'laptimes'!N8),"")</f>
        <v>7.3287615740740735E-3</v>
      </c>
      <c r="O8" s="3">
        <f>IF(laptimes!O8&lt;&gt;"",SUM(laptimes!O$2:'laptimes'!O8),"")</f>
        <v>7.1804976851851856E-3</v>
      </c>
      <c r="P8" s="3">
        <f>IF(laptimes!P8&lt;&gt;"",SUM(laptimes!P$2:'laptimes'!P8),"")</f>
        <v>7.1415277777777779E-3</v>
      </c>
      <c r="Q8" s="3">
        <f>IF(laptimes!Q8&lt;&gt;"",SUM(laptimes!Q$2:'laptimes'!Q8),"")</f>
        <v>7.3257870370370369E-3</v>
      </c>
      <c r="R8" s="3">
        <f>IF(laptimes!R8&lt;&gt;"",SUM(laptimes!R$2:'laptimes'!R8),"")</f>
        <v>7.4822800925925925E-3</v>
      </c>
      <c r="S8" s="3">
        <f>IF(laptimes!S8&lt;&gt;"",SUM(laptimes!S$2:'laptimes'!S8),"")</f>
        <v>7.3557291666666658E-3</v>
      </c>
      <c r="T8" s="3">
        <f>IF(laptimes!T8&lt;&gt;"",SUM(laptimes!T$2:'laptimes'!T8),"")</f>
        <v>7.4732754629629628E-3</v>
      </c>
      <c r="U8" s="3">
        <f>IF(laptimes!U8&lt;&gt;"",SUM(laptimes!U$2:'laptimes'!U8),"")</f>
        <v>7.4017476851851857E-3</v>
      </c>
    </row>
    <row r="9" spans="1:21" x14ac:dyDescent="0.25">
      <c r="A9">
        <v>8</v>
      </c>
      <c r="B9" s="3">
        <f>IF(laptimes!B9&lt;&gt;"",SUM(laptimes!B$2:'laptimes'!B9),"")</f>
        <v>8.5496527777777793E-3</v>
      </c>
      <c r="C9" s="3">
        <f>IF(laptimes!C9&lt;&gt;"",SUM(laptimes!C$2:'laptimes'!C9),"")</f>
        <v>8.5597337962962962E-3</v>
      </c>
      <c r="D9" s="3">
        <f>IF(laptimes!D9&lt;&gt;"",SUM(laptimes!D$2:'laptimes'!D9),"")</f>
        <v>8.4006712962962967E-3</v>
      </c>
      <c r="E9" s="3">
        <f>IF(laptimes!E9&lt;&gt;"",SUM(laptimes!E$2:'laptimes'!E9),"")</f>
        <v>8.6360879629629635E-3</v>
      </c>
      <c r="F9" s="3">
        <f>IF(laptimes!F9&lt;&gt;"",SUM(laptimes!F$2:'laptimes'!F9),"")</f>
        <v>8.6676620370370362E-3</v>
      </c>
      <c r="G9" s="3">
        <f>IF(laptimes!G9&lt;&gt;"",SUM(laptimes!G$2:'laptimes'!G9),"")</f>
        <v>9.5118402777777788E-3</v>
      </c>
      <c r="H9" s="3">
        <f>IF(laptimes!H9&lt;&gt;"",SUM(laptimes!H$2:'laptimes'!H9),"")</f>
        <v>8.5731481481481492E-3</v>
      </c>
      <c r="I9" s="3">
        <f>IF(laptimes!I9&lt;&gt;"",SUM(laptimes!I$2:'laptimes'!I9),"")</f>
        <v>8.3708912037037033E-3</v>
      </c>
      <c r="J9" s="3">
        <f>IF(laptimes!J9&lt;&gt;"",SUM(laptimes!J$2:'laptimes'!J9),"")</f>
        <v>8.9393287037037045E-3</v>
      </c>
      <c r="K9" s="3">
        <f>IF(laptimes!K9&lt;&gt;"",SUM(laptimes!K$2:'laptimes'!K9),"")</f>
        <v>8.6389699074074077E-3</v>
      </c>
      <c r="L9" s="3">
        <f>IF(laptimes!L9&lt;&gt;"",SUM(laptimes!L$2:'laptimes'!L9),"")</f>
        <v>8.4365277777777789E-3</v>
      </c>
      <c r="M9" s="3">
        <f>IF(laptimes!M9&lt;&gt;"",SUM(laptimes!M$2:'laptimes'!M9),"")</f>
        <v>8.6373726851851872E-3</v>
      </c>
      <c r="N9" s="3">
        <f>IF(laptimes!N9&lt;&gt;"",SUM(laptimes!N$2:'laptimes'!N9),"")</f>
        <v>8.5517129629629623E-3</v>
      </c>
      <c r="O9" s="3">
        <f>IF(laptimes!O9&lt;&gt;"",SUM(laptimes!O$2:'laptimes'!O9),"")</f>
        <v>8.3750115740740746E-3</v>
      </c>
      <c r="P9" s="3">
        <f>IF(laptimes!P9&lt;&gt;"",SUM(laptimes!P$2:'laptimes'!P9),"")</f>
        <v>8.3305671296296305E-3</v>
      </c>
      <c r="Q9" s="3">
        <f>IF(laptimes!Q9&lt;&gt;"",SUM(laptimes!Q$2:'laptimes'!Q9),"")</f>
        <v>8.5491550925925926E-3</v>
      </c>
      <c r="R9" s="3">
        <f>IF(laptimes!R9&lt;&gt;"",SUM(laptimes!R$2:'laptimes'!R9),"")</f>
        <v>8.7161805555555551E-3</v>
      </c>
      <c r="S9" s="3">
        <f>IF(laptimes!S9&lt;&gt;"",SUM(laptimes!S$2:'laptimes'!S9),"")</f>
        <v>8.5621759259259245E-3</v>
      </c>
      <c r="T9" s="3">
        <f>IF(laptimes!T9&lt;&gt;"",SUM(laptimes!T$2:'laptimes'!T9),"")</f>
        <v>8.7066782407407405E-3</v>
      </c>
      <c r="U9" s="3">
        <f>IF(laptimes!U9&lt;&gt;"",SUM(laptimes!U$2:'laptimes'!U9),"")</f>
        <v>8.653402777777779E-3</v>
      </c>
    </row>
    <row r="10" spans="1:21" x14ac:dyDescent="0.25">
      <c r="A10">
        <v>9</v>
      </c>
      <c r="B10" s="3">
        <f>IF(laptimes!B10&lt;&gt;"",SUM(laptimes!B$2:'laptimes'!B10),"")</f>
        <v>9.7697916666666679E-3</v>
      </c>
      <c r="C10" s="3">
        <f>IF(laptimes!C10&lt;&gt;"",SUM(laptimes!C$2:'laptimes'!C10),"")</f>
        <v>1.0030081018518518E-2</v>
      </c>
      <c r="D10" s="3">
        <f>IF(laptimes!D10&lt;&gt;"",SUM(laptimes!D$2:'laptimes'!D10),"")</f>
        <v>9.6023032407407411E-3</v>
      </c>
      <c r="E10" s="3">
        <f>IF(laptimes!E10&lt;&gt;"",SUM(laptimes!E$2:'laptimes'!E10),"")</f>
        <v>9.8568171296296303E-3</v>
      </c>
      <c r="F10" s="3">
        <f>IF(laptimes!F10&lt;&gt;"",SUM(laptimes!F$2:'laptimes'!F10),"")</f>
        <v>9.8950694444444442E-3</v>
      </c>
      <c r="G10" s="3">
        <f>IF(laptimes!G10&lt;&gt;"",SUM(laptimes!G$2:'laptimes'!G10),"")</f>
        <v>1.0729733796296298E-2</v>
      </c>
      <c r="H10" s="3">
        <f>IF(laptimes!H10&lt;&gt;"",SUM(laptimes!H$2:'laptimes'!H10),"")</f>
        <v>9.7875231481481494E-3</v>
      </c>
      <c r="I10" s="3">
        <f>IF(laptimes!I10&lt;&gt;"",SUM(laptimes!I$2:'laptimes'!I10),"")</f>
        <v>9.5642824074074068E-3</v>
      </c>
      <c r="J10" s="3">
        <f>IF(laptimes!J10&lt;&gt;"",SUM(laptimes!J$2:'laptimes'!J10),"")</f>
        <v>1.0152407407407409E-2</v>
      </c>
      <c r="K10" s="3">
        <f>IF(laptimes!K10&lt;&gt;"",SUM(laptimes!K$2:'laptimes'!K10),"")</f>
        <v>9.8682060185185192E-3</v>
      </c>
      <c r="L10" s="3">
        <f>IF(laptimes!L10&lt;&gt;"",SUM(laptimes!L$2:'laptimes'!L10),"")</f>
        <v>9.6429050925925935E-3</v>
      </c>
      <c r="M10" s="3">
        <f>IF(laptimes!M10&lt;&gt;"",SUM(laptimes!M$2:'laptimes'!M10),"")</f>
        <v>9.8583680555555577E-3</v>
      </c>
      <c r="N10" s="3">
        <f>IF(laptimes!N10&lt;&gt;"",SUM(laptimes!N$2:'laptimes'!N10),"")</f>
        <v>9.7726851851851846E-3</v>
      </c>
      <c r="O10" s="3">
        <f>IF(laptimes!O10&lt;&gt;"",SUM(laptimes!O$2:'laptimes'!O10),"")</f>
        <v>9.5706481481481493E-3</v>
      </c>
      <c r="P10" s="3">
        <f>IF(laptimes!P10&lt;&gt;"",SUM(laptimes!P$2:'laptimes'!P10),"")</f>
        <v>9.5212384259259278E-3</v>
      </c>
      <c r="Q10" s="3">
        <f>IF(laptimes!Q10&lt;&gt;"",SUM(laptimes!Q$2:'laptimes'!Q10),"")</f>
        <v>9.7670949074074066E-3</v>
      </c>
      <c r="R10" s="3">
        <f>IF(laptimes!R10&lt;&gt;"",SUM(laptimes!R$2:'laptimes'!R10),"")</f>
        <v>9.9625462962962957E-3</v>
      </c>
      <c r="S10" s="3">
        <f>IF(laptimes!S10&lt;&gt;"",SUM(laptimes!S$2:'laptimes'!S10),"")</f>
        <v>9.7744675925925915E-3</v>
      </c>
      <c r="T10" s="3">
        <f>IF(laptimes!T10&lt;&gt;"",SUM(laptimes!T$2:'laptimes'!T10),"")</f>
        <v>9.9406944444444447E-3</v>
      </c>
      <c r="U10" s="3">
        <f>IF(laptimes!U10&lt;&gt;"",SUM(laptimes!U$2:'laptimes'!U10),"")</f>
        <v>1.0110057870370372E-2</v>
      </c>
    </row>
    <row r="11" spans="1:21" x14ac:dyDescent="0.25">
      <c r="A11">
        <v>10</v>
      </c>
      <c r="B11" s="3">
        <f>IF(laptimes!B11&lt;&gt;"",SUM(laptimes!B$2:'laptimes'!B11),"")</f>
        <v>1.0990949074074075E-2</v>
      </c>
      <c r="C11" s="3">
        <f>IF(laptimes!C11&lt;&gt;"",SUM(laptimes!C$2:'laptimes'!C11),"")</f>
        <v>1.1238287037037036E-2</v>
      </c>
      <c r="D11" s="3">
        <f>IF(laptimes!D11&lt;&gt;"",SUM(laptimes!D$2:'laptimes'!D11),"")</f>
        <v>1.0806712962962964E-2</v>
      </c>
      <c r="E11" s="3">
        <f>IF(laptimes!E11&lt;&gt;"",SUM(laptimes!E$2:'laptimes'!E11),"")</f>
        <v>1.1083576388888889E-2</v>
      </c>
      <c r="F11" s="3">
        <f>IF(laptimes!F11&lt;&gt;"",SUM(laptimes!F$2:'laptimes'!F11),"")</f>
        <v>1.1124525462962963E-2</v>
      </c>
      <c r="G11" s="3">
        <f>IF(laptimes!G11&lt;&gt;"",SUM(laptimes!G$2:'laptimes'!G11),"")</f>
        <v>1.1947939814814817E-2</v>
      </c>
      <c r="H11" s="3">
        <f>IF(laptimes!H11&lt;&gt;"",SUM(laptimes!H$2:'laptimes'!H11),"")</f>
        <v>1.1002002314814817E-2</v>
      </c>
      <c r="I11" s="3">
        <f>IF(laptimes!I11&lt;&gt;"",SUM(laptimes!I$2:'laptimes'!I11),"")</f>
        <v>1.0760497685185184E-2</v>
      </c>
      <c r="J11" s="3">
        <f>IF(laptimes!J11&lt;&gt;"",SUM(laptimes!J$2:'laptimes'!J11),"")</f>
        <v>1.1367511574074075E-2</v>
      </c>
      <c r="K11" s="3">
        <f>IF(laptimes!K11&lt;&gt;"",SUM(laptimes!K$2:'laptimes'!K11),"")</f>
        <v>1.1095729166666667E-2</v>
      </c>
      <c r="L11" s="3">
        <f>IF(laptimes!L11&lt;&gt;"",SUM(laptimes!L$2:'laptimes'!L11),"")</f>
        <v>1.0850173611111113E-2</v>
      </c>
      <c r="M11" s="3">
        <f>IF(laptimes!M11&lt;&gt;"",SUM(laptimes!M$2:'laptimes'!M11),"")</f>
        <v>1.1082546296296299E-2</v>
      </c>
      <c r="N11" s="3">
        <f>IF(laptimes!N11&lt;&gt;"",SUM(laptimes!N$2:'laptimes'!N11),"")</f>
        <v>1.0992256944444443E-2</v>
      </c>
      <c r="O11" s="3">
        <f>IF(laptimes!O11&lt;&gt;"",SUM(laptimes!O$2:'laptimes'!O11),"")</f>
        <v>1.076789351851852E-2</v>
      </c>
      <c r="P11" s="3">
        <f>IF(laptimes!P11&lt;&gt;"",SUM(laptimes!P$2:'laptimes'!P11),"")</f>
        <v>1.0712291666666669E-2</v>
      </c>
      <c r="Q11" s="3">
        <f>IF(laptimes!Q11&lt;&gt;"",SUM(laptimes!Q$2:'laptimes'!Q11),"")</f>
        <v>1.0988460648148148E-2</v>
      </c>
      <c r="R11" s="3">
        <f>IF(laptimes!R11&lt;&gt;"",SUM(laptimes!R$2:'laptimes'!R11),"")</f>
        <v>1.1197800925925925E-2</v>
      </c>
      <c r="S11" s="3">
        <f>IF(laptimes!S11&lt;&gt;"",SUM(laptimes!S$2:'laptimes'!S11),"")</f>
        <v>1.0991747685185184E-2</v>
      </c>
      <c r="T11" s="3">
        <f>IF(laptimes!T11&lt;&gt;"",SUM(laptimes!T$2:'laptimes'!T11),"")</f>
        <v>1.1184097222222222E-2</v>
      </c>
      <c r="U11" s="3">
        <f>IF(laptimes!U11&lt;&gt;"",SUM(laptimes!U$2:'laptimes'!U11),"")</f>
        <v>1.132570601851852E-2</v>
      </c>
    </row>
    <row r="12" spans="1:21" x14ac:dyDescent="0.25">
      <c r="A12">
        <v>11</v>
      </c>
      <c r="B12" s="3">
        <f>IF(laptimes!B12&lt;&gt;"",SUM(laptimes!B$2:'laptimes'!B12),"")</f>
        <v>1.2231342592592594E-2</v>
      </c>
      <c r="C12" s="3">
        <f>IF(laptimes!C12&lt;&gt;"",SUM(laptimes!C$2:'laptimes'!C12),"")</f>
        <v>1.2454884259259259E-2</v>
      </c>
      <c r="D12" s="3">
        <f>IF(laptimes!D12&lt;&gt;"",SUM(laptimes!D$2:'laptimes'!D12),"")</f>
        <v>1.2012673611111113E-2</v>
      </c>
      <c r="E12" s="3">
        <f>IF(laptimes!E12&lt;&gt;"",SUM(laptimes!E$2:'laptimes'!E12),"")</f>
        <v>1.2310104166666667E-2</v>
      </c>
      <c r="F12" s="3">
        <f>IF(laptimes!F12&lt;&gt;"",SUM(laptimes!F$2:'laptimes'!F12),"")</f>
        <v>1.2351863425925926E-2</v>
      </c>
      <c r="G12" s="3">
        <f>IF(laptimes!G12&lt;&gt;"",SUM(laptimes!G$2:'laptimes'!G12),"")</f>
        <v>1.316365740740741E-2</v>
      </c>
      <c r="H12" s="3">
        <f>IF(laptimes!H12&lt;&gt;"",SUM(laptimes!H$2:'laptimes'!H12),"")</f>
        <v>1.2220833333333335E-2</v>
      </c>
      <c r="I12" s="3">
        <f>IF(laptimes!I12&lt;&gt;"",SUM(laptimes!I$2:'laptimes'!I12),"")</f>
        <v>1.1956273148148146E-2</v>
      </c>
      <c r="J12" s="3">
        <f>IF(laptimes!J12&lt;&gt;"",SUM(laptimes!J$2:'laptimes'!J12),"")</f>
        <v>1.2582800925925928E-2</v>
      </c>
      <c r="K12" s="3">
        <f>IF(laptimes!K12&lt;&gt;"",SUM(laptimes!K$2:'laptimes'!K12),"")</f>
        <v>1.2320775462962964E-2</v>
      </c>
      <c r="L12" s="3">
        <f>IF(laptimes!L12&lt;&gt;"",SUM(laptimes!L$2:'laptimes'!L12),"")</f>
        <v>1.2056006944444446E-2</v>
      </c>
      <c r="M12" s="3">
        <f>IF(laptimes!M12&lt;&gt;"",SUM(laptimes!M$2:'laptimes'!M12),"")</f>
        <v>1.2308321759259262E-2</v>
      </c>
      <c r="N12" s="3">
        <f>IF(laptimes!N12&lt;&gt;"",SUM(laptimes!N$2:'laptimes'!N12),"")</f>
        <v>1.2210752314814813E-2</v>
      </c>
      <c r="O12" s="3">
        <f>IF(laptimes!O12&lt;&gt;"",SUM(laptimes!O$2:'laptimes'!O12),"")</f>
        <v>1.1964699074074076E-2</v>
      </c>
      <c r="P12" s="3">
        <f>IF(laptimes!P12&lt;&gt;"",SUM(laptimes!P$2:'laptimes'!P12),"")</f>
        <v>1.1901863425925929E-2</v>
      </c>
      <c r="Q12" s="3">
        <f>IF(laptimes!Q12&lt;&gt;"",SUM(laptimes!Q$2:'laptimes'!Q12),"")</f>
        <v>1.2208842592592592E-2</v>
      </c>
      <c r="R12" s="3">
        <f>IF(laptimes!R12&lt;&gt;"",SUM(laptimes!R$2:'laptimes'!R12),"")</f>
        <v>1.2432951388888887E-2</v>
      </c>
      <c r="S12" s="3">
        <f>IF(laptimes!S12&lt;&gt;"",SUM(laptimes!S$2:'laptimes'!S12),"")</f>
        <v>1.2207743055555555E-2</v>
      </c>
      <c r="T12" s="3">
        <f>IF(laptimes!T12&lt;&gt;"",SUM(laptimes!T$2:'laptimes'!T12),"")</f>
        <v>1.2421643518518518E-2</v>
      </c>
      <c r="U12" s="3">
        <f>IF(laptimes!U12&lt;&gt;"",SUM(laptimes!U$2:'laptimes'!U12),"")</f>
        <v>1.2540289351851853E-2</v>
      </c>
    </row>
    <row r="13" spans="1:21" x14ac:dyDescent="0.25">
      <c r="A13">
        <v>12</v>
      </c>
      <c r="B13" s="3">
        <f>IF(laptimes!B13&lt;&gt;"",SUM(laptimes!B$2:'laptimes'!B13),"")</f>
        <v>1.3669618055555556E-2</v>
      </c>
      <c r="C13" s="3">
        <f>IF(laptimes!C13&lt;&gt;"",SUM(laptimes!C$2:'laptimes'!C13),"")</f>
        <v>1.3670069444444445E-2</v>
      </c>
      <c r="D13" s="3">
        <f>IF(laptimes!D13&lt;&gt;"",SUM(laptimes!D$2:'laptimes'!D13),"")</f>
        <v>1.3244224537037039E-2</v>
      </c>
      <c r="E13" s="3">
        <f>IF(laptimes!E13&lt;&gt;"",SUM(laptimes!E$2:'laptimes'!E13),"")</f>
        <v>1.3534768518518519E-2</v>
      </c>
      <c r="F13" s="3">
        <f>IF(laptimes!F13&lt;&gt;"",SUM(laptimes!F$2:'laptimes'!F13),"")</f>
        <v>1.3577754629629629E-2</v>
      </c>
      <c r="G13" s="3">
        <f>IF(laptimes!G13&lt;&gt;"",SUM(laptimes!G$2:'laptimes'!G13),"")</f>
        <v>1.4380578703703706E-2</v>
      </c>
      <c r="H13" s="3">
        <f>IF(laptimes!H13&lt;&gt;"",SUM(laptimes!H$2:'laptimes'!H13),"")</f>
        <v>1.3453159722222224E-2</v>
      </c>
      <c r="I13" s="3">
        <f>IF(laptimes!I13&lt;&gt;"",SUM(laptimes!I$2:'laptimes'!I13),"")</f>
        <v>1.3173206018518516E-2</v>
      </c>
      <c r="J13" s="3">
        <f>IF(laptimes!J13&lt;&gt;"",SUM(laptimes!J$2:'laptimes'!J13),"")</f>
        <v>1.3797118055555557E-2</v>
      </c>
      <c r="K13" s="3">
        <f>IF(laptimes!K13&lt;&gt;"",SUM(laptimes!K$2:'laptimes'!K13),"")</f>
        <v>1.3544745370370372E-2</v>
      </c>
      <c r="L13" s="3">
        <f>IF(laptimes!L13&lt;&gt;"",SUM(laptimes!L$2:'laptimes'!L13),"")</f>
        <v>1.3259583333333335E-2</v>
      </c>
      <c r="M13" s="3">
        <f>IF(laptimes!M13&lt;&gt;"",SUM(laptimes!M$2:'laptimes'!M13),"")</f>
        <v>1.3534618055555558E-2</v>
      </c>
      <c r="N13" s="3">
        <f>IF(laptimes!N13&lt;&gt;"",SUM(laptimes!N$2:'laptimes'!N13),"")</f>
        <v>1.3423171296296294E-2</v>
      </c>
      <c r="O13" s="3">
        <f>IF(laptimes!O13&lt;&gt;"",SUM(laptimes!O$2:'laptimes'!O13),"")</f>
        <v>1.3159745370370372E-2</v>
      </c>
      <c r="P13" s="3">
        <f>IF(laptimes!P13&lt;&gt;"",SUM(laptimes!P$2:'laptimes'!P13),"")</f>
        <v>1.3094768518518521E-2</v>
      </c>
      <c r="Q13" s="3">
        <f>IF(laptimes!Q13&lt;&gt;"",SUM(laptimes!Q$2:'laptimes'!Q13),"")</f>
        <v>1.3450902777777777E-2</v>
      </c>
      <c r="R13" s="3">
        <f>IF(laptimes!R13&lt;&gt;"",SUM(laptimes!R$2:'laptimes'!R13),"")</f>
        <v>1.3666145833333332E-2</v>
      </c>
      <c r="S13" s="3">
        <f>IF(laptimes!S13&lt;&gt;"",SUM(laptimes!S$2:'laptimes'!S13),"")</f>
        <v>1.3413055555555555E-2</v>
      </c>
      <c r="T13" s="3">
        <f>IF(laptimes!T13&lt;&gt;"",SUM(laptimes!T$2:'laptimes'!T13),"")</f>
        <v>1.3658564814814814E-2</v>
      </c>
      <c r="U13" s="3">
        <f>IF(laptimes!U13&lt;&gt;"",SUM(laptimes!U$2:'laptimes'!U13),"")</f>
        <v>1.3755370370370371E-2</v>
      </c>
    </row>
    <row r="14" spans="1:21" x14ac:dyDescent="0.25">
      <c r="A14">
        <v>13</v>
      </c>
      <c r="B14" s="3">
        <f>IF(laptimes!B14&lt;&gt;"",SUM(laptimes!B$2:'laptimes'!B14),"")</f>
        <v>1.4884803240740742E-2</v>
      </c>
      <c r="C14" s="3">
        <f>IF(laptimes!C14&lt;&gt;"",SUM(laptimes!C$2:'laptimes'!C14),"")</f>
        <v>1.4889814814814816E-2</v>
      </c>
      <c r="D14" s="3">
        <f>IF(laptimes!D14&lt;&gt;"",SUM(laptimes!D$2:'laptimes'!D14),"")</f>
        <v>1.4717685185185186E-2</v>
      </c>
      <c r="E14" s="3">
        <f>IF(laptimes!E14&lt;&gt;"",SUM(laptimes!E$2:'laptimes'!E14),"")</f>
        <v>1.475738425925926E-2</v>
      </c>
      <c r="F14" s="3">
        <f>IF(laptimes!F14&lt;&gt;"",SUM(laptimes!F$2:'laptimes'!F14),"")</f>
        <v>1.4803113425925924E-2</v>
      </c>
      <c r="G14" s="3">
        <f>IF(laptimes!G14&lt;&gt;"",SUM(laptimes!G$2:'laptimes'!G14),"")</f>
        <v>1.560709490740741E-2</v>
      </c>
      <c r="H14" s="3">
        <f>IF(laptimes!H14&lt;&gt;"",SUM(laptimes!H$2:'laptimes'!H14),"")</f>
        <v>1.4682222222222223E-2</v>
      </c>
      <c r="I14" s="3">
        <f>IF(laptimes!I14&lt;&gt;"",SUM(laptimes!I$2:'laptimes'!I14),"")</f>
        <v>1.4603715277777776E-2</v>
      </c>
      <c r="J14" s="3">
        <f>IF(laptimes!J14&lt;&gt;"",SUM(laptimes!J$2:'laptimes'!J14),"")</f>
        <v>1.501457175925926E-2</v>
      </c>
      <c r="K14" s="3">
        <f>IF(laptimes!K14&lt;&gt;"",SUM(laptimes!K$2:'laptimes'!K14),"")</f>
        <v>1.4768043981481483E-2</v>
      </c>
      <c r="L14" s="3">
        <f>IF(laptimes!L14&lt;&gt;"",SUM(laptimes!L$2:'laptimes'!L14),"")</f>
        <v>1.4485231481481483E-2</v>
      </c>
      <c r="M14" s="3">
        <f>IF(laptimes!M14&lt;&gt;"",SUM(laptimes!M$2:'laptimes'!M14),"")</f>
        <v>1.475896990740741E-2</v>
      </c>
      <c r="N14" s="3">
        <f>IF(laptimes!N14&lt;&gt;"",SUM(laptimes!N$2:'laptimes'!N14),"")</f>
        <v>1.462921296296296E-2</v>
      </c>
      <c r="O14" s="3">
        <f>IF(laptimes!O14&lt;&gt;"",SUM(laptimes!O$2:'laptimes'!O14),"")</f>
        <v>1.4351990740740742E-2</v>
      </c>
      <c r="P14" s="3">
        <f>IF(laptimes!P14&lt;&gt;"",SUM(laptimes!P$2:'laptimes'!P14),"")</f>
        <v>1.4282500000000004E-2</v>
      </c>
      <c r="Q14" s="3">
        <f>IF(laptimes!Q14&lt;&gt;"",SUM(laptimes!Q$2:'laptimes'!Q14),"")</f>
        <v>1.4904027777777776E-2</v>
      </c>
      <c r="R14" s="3">
        <f>IF(laptimes!R14&lt;&gt;"",SUM(laptimes!R$2:'laptimes'!R14),"")</f>
        <v>1.4904085648148147E-2</v>
      </c>
      <c r="S14" s="3">
        <f>IF(laptimes!S14&lt;&gt;"",SUM(laptimes!S$2:'laptimes'!S14),"")</f>
        <v>1.4616180555555554E-2</v>
      </c>
      <c r="T14" s="3">
        <f>IF(laptimes!T14&lt;&gt;"",SUM(laptimes!T$2:'laptimes'!T14),"")</f>
        <v>1.4897534722222222E-2</v>
      </c>
      <c r="U14" s="3">
        <f>IF(laptimes!U14&lt;&gt;"",SUM(laptimes!U$2:'laptimes'!U14),"")</f>
        <v>1.4974027777777779E-2</v>
      </c>
    </row>
    <row r="15" spans="1:21" x14ac:dyDescent="0.25">
      <c r="A15">
        <v>14</v>
      </c>
      <c r="B15" s="3">
        <f>IF(laptimes!B15&lt;&gt;"",SUM(laptimes!B$2:'laptimes'!B15),"")</f>
        <v>1.60984375E-2</v>
      </c>
      <c r="C15" s="3">
        <f>IF(laptimes!C15&lt;&gt;"",SUM(laptimes!C$2:'laptimes'!C15),"")</f>
        <v>1.6105277777777777E-2</v>
      </c>
      <c r="D15" s="3">
        <f>IF(laptimes!D15&lt;&gt;"",SUM(laptimes!D$2:'laptimes'!D15),"")</f>
        <v>1.5915555555555558E-2</v>
      </c>
      <c r="E15" s="3">
        <f>IF(laptimes!E15&lt;&gt;"",SUM(laptimes!E$2:'laptimes'!E15),"")</f>
        <v>1.5979687499999999E-2</v>
      </c>
      <c r="F15" s="3">
        <f>IF(laptimes!F15&lt;&gt;"",SUM(laptimes!F$2:'laptimes'!F15),"")</f>
        <v>1.6025023148148146E-2</v>
      </c>
      <c r="G15" s="3">
        <f>IF(laptimes!G15&lt;&gt;"",SUM(laptimes!G$2:'laptimes'!G15),"")</f>
        <v>1.6819201388888892E-2</v>
      </c>
      <c r="H15" s="3">
        <f>IF(laptimes!H15&lt;&gt;"",SUM(laptimes!H$2:'laptimes'!H15),"")</f>
        <v>1.5902337962962965E-2</v>
      </c>
      <c r="I15" s="3">
        <f>IF(laptimes!I15&lt;&gt;"",SUM(laptimes!I$2:'laptimes'!I15),"")</f>
        <v>1.5783553240740739E-2</v>
      </c>
      <c r="J15" s="3">
        <f>IF(laptimes!J15&lt;&gt;"",SUM(laptimes!J$2:'laptimes'!J15),"")</f>
        <v>1.6230567129629631E-2</v>
      </c>
      <c r="K15" s="3">
        <f>IF(laptimes!K15&lt;&gt;"",SUM(laptimes!K$2:'laptimes'!K15),"")</f>
        <v>1.598894675925926E-2</v>
      </c>
      <c r="L15" s="3">
        <f>IF(laptimes!L15&lt;&gt;"",SUM(laptimes!L$2:'laptimes'!L15),"")</f>
        <v>1.5918761574074076E-2</v>
      </c>
      <c r="M15" s="3">
        <f>IF(laptimes!M15&lt;&gt;"",SUM(laptimes!M$2:'laptimes'!M15),"")</f>
        <v>1.5979745370370373E-2</v>
      </c>
      <c r="N15" s="3">
        <f>IF(laptimes!N15&lt;&gt;"",SUM(laptimes!N$2:'laptimes'!N15),"")</f>
        <v>1.5840023148148145E-2</v>
      </c>
      <c r="O15" s="3">
        <f>IF(laptimes!O15&lt;&gt;"",SUM(laptimes!O$2:'laptimes'!O15),"")</f>
        <v>1.5542685185185185E-2</v>
      </c>
      <c r="P15" s="3">
        <f>IF(laptimes!P15&lt;&gt;"",SUM(laptimes!P$2:'laptimes'!P15),"")</f>
        <v>1.5469247685185188E-2</v>
      </c>
      <c r="Q15" s="3">
        <f>IF(laptimes!Q15&lt;&gt;"",SUM(laptimes!Q$2:'laptimes'!Q15),"")</f>
        <v>1.6114386574074074E-2</v>
      </c>
      <c r="R15" s="3">
        <f>IF(laptimes!R15&lt;&gt;"",SUM(laptimes!R$2:'laptimes'!R15),"")</f>
        <v>1.6138726851851852E-2</v>
      </c>
      <c r="S15" s="3">
        <f>IF(laptimes!S15&lt;&gt;"",SUM(laptimes!S$2:'laptimes'!S15),"")</f>
        <v>1.5824074074074074E-2</v>
      </c>
      <c r="T15" s="3">
        <f>IF(laptimes!T15&lt;&gt;"",SUM(laptimes!T$2:'laptimes'!T15),"")</f>
        <v>1.6132534722222223E-2</v>
      </c>
      <c r="U15" s="3">
        <f>IF(laptimes!U15&lt;&gt;"",SUM(laptimes!U$2:'laptimes'!U15),"")</f>
        <v>1.6196006944444445E-2</v>
      </c>
    </row>
    <row r="16" spans="1:21" x14ac:dyDescent="0.25">
      <c r="A16">
        <v>15</v>
      </c>
      <c r="B16" s="3">
        <f>IF(laptimes!B16&lt;&gt;"",SUM(laptimes!B$2:'laptimes'!B16),"")</f>
        <v>1.7334953703703703E-2</v>
      </c>
      <c r="C16" s="3">
        <f>IF(laptimes!C16&lt;&gt;"",SUM(laptimes!C$2:'laptimes'!C16),"")</f>
        <v>1.7324467592592593E-2</v>
      </c>
      <c r="D16" s="3">
        <f>IF(laptimes!D16&lt;&gt;"",SUM(laptimes!D$2:'laptimes'!D16),"")</f>
        <v>1.7124664351851854E-2</v>
      </c>
      <c r="E16" s="3">
        <f>IF(laptimes!E16&lt;&gt;"",SUM(laptimes!E$2:'laptimes'!E16),"")</f>
        <v>1.7200763888888887E-2</v>
      </c>
      <c r="F16" s="3">
        <f>IF(laptimes!F16&lt;&gt;"",SUM(laptimes!F$2:'laptimes'!F16),"")</f>
        <v>1.7247175925925923E-2</v>
      </c>
      <c r="G16" s="3">
        <f>IF(laptimes!G16&lt;&gt;"",SUM(laptimes!G$2:'laptimes'!G16),"")</f>
        <v>1.8032592592592597E-2</v>
      </c>
      <c r="H16" s="3">
        <f>IF(laptimes!H16&lt;&gt;"",SUM(laptimes!H$2:'laptimes'!H16),"")</f>
        <v>1.7116180555555558E-2</v>
      </c>
      <c r="I16" s="3">
        <f>IF(laptimes!I16&lt;&gt;"",SUM(laptimes!I$2:'laptimes'!I16),"")</f>
        <v>1.6964074074074072E-2</v>
      </c>
      <c r="J16" s="3">
        <f>IF(laptimes!J16&lt;&gt;"",SUM(laptimes!J$2:'laptimes'!J16),"")</f>
        <v>1.7448657407407409E-2</v>
      </c>
      <c r="K16" s="3">
        <f>IF(laptimes!K16&lt;&gt;"",SUM(laptimes!K$2:'laptimes'!K16),"")</f>
        <v>1.7209143518518519E-2</v>
      </c>
      <c r="L16" s="3">
        <f>IF(laptimes!L16&lt;&gt;"",SUM(laptimes!L$2:'laptimes'!L16),"")</f>
        <v>1.7121203703703704E-2</v>
      </c>
      <c r="M16" s="3">
        <f>IF(laptimes!M16&lt;&gt;"",SUM(laptimes!M$2:'laptimes'!M16),"")</f>
        <v>1.7201307870370372E-2</v>
      </c>
      <c r="N16" s="3">
        <f>IF(laptimes!N16&lt;&gt;"",SUM(laptimes!N$2:'laptimes'!N16),"")</f>
        <v>1.7051307870370368E-2</v>
      </c>
      <c r="O16" s="3">
        <f>IF(laptimes!O16&lt;&gt;"",SUM(laptimes!O$2:'laptimes'!O16),"")</f>
        <v>1.6735474537037037E-2</v>
      </c>
      <c r="P16" s="3">
        <f>IF(laptimes!P16&lt;&gt;"",SUM(laptimes!P$2:'laptimes'!P16),"")</f>
        <v>1.6654942129629632E-2</v>
      </c>
      <c r="Q16" s="3">
        <f>IF(laptimes!Q16&lt;&gt;"",SUM(laptimes!Q$2:'laptimes'!Q16),"")</f>
        <v>1.7331886574074074E-2</v>
      </c>
      <c r="R16" s="3">
        <f>IF(laptimes!R16&lt;&gt;"",SUM(laptimes!R$2:'laptimes'!R16),"")</f>
        <v>1.7372835648148149E-2</v>
      </c>
      <c r="S16" s="3">
        <f>IF(laptimes!S16&lt;&gt;"",SUM(laptimes!S$2:'laptimes'!S16),"")</f>
        <v>1.7034814814814815E-2</v>
      </c>
      <c r="T16" s="3">
        <f>IF(laptimes!T16&lt;&gt;"",SUM(laptimes!T$2:'laptimes'!T16),"")</f>
        <v>1.7363368055555557E-2</v>
      </c>
      <c r="U16" s="3">
        <f>IF(laptimes!U16&lt;&gt;"",SUM(laptimes!U$2:'laptimes'!U16),"")</f>
        <v>1.7423379629629629E-2</v>
      </c>
    </row>
    <row r="17" spans="1:21" x14ac:dyDescent="0.25">
      <c r="A17">
        <v>16</v>
      </c>
      <c r="B17" s="3">
        <f>IF(laptimes!B17&lt;&gt;"",SUM(laptimes!B$2:'laptimes'!B17),"")</f>
        <v>1.8557372685185185E-2</v>
      </c>
      <c r="C17" s="3">
        <f>IF(laptimes!C17&lt;&gt;"",SUM(laptimes!C$2:'laptimes'!C17),"")</f>
        <v>1.8546215277777778E-2</v>
      </c>
      <c r="D17" s="3">
        <f>IF(laptimes!D17&lt;&gt;"",SUM(laptimes!D$2:'laptimes'!D17),"")</f>
        <v>1.8333703703703706E-2</v>
      </c>
      <c r="E17" s="3">
        <f>IF(laptimes!E17&lt;&gt;"",SUM(laptimes!E$2:'laptimes'!E17),"")</f>
        <v>1.8420266203703701E-2</v>
      </c>
      <c r="F17" s="3">
        <f>IF(laptimes!F17&lt;&gt;"",SUM(laptimes!F$2:'laptimes'!F17),"")</f>
        <v>1.8469131944444443E-2</v>
      </c>
      <c r="G17" s="3">
        <f>IF(laptimes!G17&lt;&gt;"",SUM(laptimes!G$2:'laptimes'!G17),"")</f>
        <v>1.9246319444444448E-2</v>
      </c>
      <c r="H17" s="3">
        <f>IF(laptimes!H17&lt;&gt;"",SUM(laptimes!H$2:'laptimes'!H17),"")</f>
        <v>1.8328449074074077E-2</v>
      </c>
      <c r="I17" s="3">
        <f>IF(laptimes!I17&lt;&gt;"",SUM(laptimes!I$2:'laptimes'!I17),"")</f>
        <v>1.8147037037037034E-2</v>
      </c>
      <c r="J17" s="3">
        <f>IF(laptimes!J17&lt;&gt;"",SUM(laptimes!J$2:'laptimes'!J17),"")</f>
        <v>1.8673495370370372E-2</v>
      </c>
      <c r="K17" s="3">
        <f>IF(laptimes!K17&lt;&gt;"",SUM(laptimes!K$2:'laptimes'!K17),"")</f>
        <v>1.8430046296296299E-2</v>
      </c>
      <c r="L17" s="3">
        <f>IF(laptimes!L17&lt;&gt;"",SUM(laptimes!L$2:'laptimes'!L17),"")</f>
        <v>1.8330983796296298E-2</v>
      </c>
      <c r="M17" s="3">
        <f>IF(laptimes!M17&lt;&gt;"",SUM(laptimes!M$2:'laptimes'!M17),"")</f>
        <v>1.8421226851851852E-2</v>
      </c>
      <c r="N17" s="3">
        <f>IF(laptimes!N17&lt;&gt;"",SUM(laptimes!N$2:'laptimes'!N17),"")</f>
        <v>1.8260497685185183E-2</v>
      </c>
      <c r="O17" s="3">
        <f>IF(laptimes!O17&lt;&gt;"",SUM(laptimes!O$2:'laptimes'!O17),"")</f>
        <v>1.7925682870370371E-2</v>
      </c>
      <c r="P17" s="3">
        <f>IF(laptimes!P17&lt;&gt;"",SUM(laptimes!P$2:'laptimes'!P17),"")</f>
        <v>1.7838877314814816E-2</v>
      </c>
      <c r="Q17" s="3">
        <f>IF(laptimes!Q17&lt;&gt;"",SUM(laptimes!Q$2:'laptimes'!Q17),"")</f>
        <v>1.8545601851851851E-2</v>
      </c>
      <c r="R17" s="3">
        <f>IF(laptimes!R17&lt;&gt;"",SUM(laptimes!R$2:'laptimes'!R17),"")</f>
        <v>1.8608541666666669E-2</v>
      </c>
      <c r="S17" s="3">
        <f>IF(laptimes!S17&lt;&gt;"",SUM(laptimes!S$2:'laptimes'!S17),"")</f>
        <v>1.8243217592592592E-2</v>
      </c>
      <c r="T17" s="3">
        <f>IF(laptimes!T17&lt;&gt;"",SUM(laptimes!T$2:'laptimes'!T17),"")</f>
        <v>1.8596446759259262E-2</v>
      </c>
      <c r="U17" s="3">
        <f>IF(laptimes!U17&lt;&gt;"",SUM(laptimes!U$2:'laptimes'!U17),"")</f>
        <v>1.8656249999999999E-2</v>
      </c>
    </row>
    <row r="18" spans="1:21" x14ac:dyDescent="0.25">
      <c r="A18">
        <v>17</v>
      </c>
      <c r="B18" s="3">
        <f>IF(laptimes!B18&lt;&gt;"",SUM(laptimes!B$2:'laptimes'!B18),"")</f>
        <v>1.9772152777777777E-2</v>
      </c>
      <c r="C18" s="3">
        <f>IF(laptimes!C18&lt;&gt;"",SUM(laptimes!C$2:'laptimes'!C18),"")</f>
        <v>1.976375E-2</v>
      </c>
      <c r="D18" s="3">
        <f>IF(laptimes!D18&lt;&gt;"",SUM(laptimes!D$2:'laptimes'!D18),"")</f>
        <v>1.955377314814815E-2</v>
      </c>
      <c r="E18" s="3">
        <f>IF(laptimes!E18&lt;&gt;"",SUM(laptimes!E$2:'laptimes'!E18),"")</f>
        <v>1.9644363425925924E-2</v>
      </c>
      <c r="F18" s="3">
        <f>IF(laptimes!F18&lt;&gt;"",SUM(laptimes!F$2:'laptimes'!F18),"")</f>
        <v>1.9688229166666665E-2</v>
      </c>
      <c r="G18" s="3">
        <f>IF(laptimes!G18&lt;&gt;"",SUM(laptimes!G$2:'laptimes'!G18),"")</f>
        <v>2.0460995370370372E-2</v>
      </c>
      <c r="H18" s="3">
        <f>IF(laptimes!H18&lt;&gt;"",SUM(laptimes!H$2:'laptimes'!H18),"")</f>
        <v>1.9542210648148151E-2</v>
      </c>
      <c r="I18" s="3">
        <f>IF(laptimes!I18&lt;&gt;"",SUM(laptimes!I$2:'laptimes'!I18),"")</f>
        <v>1.9343738425925922E-2</v>
      </c>
      <c r="J18" s="3">
        <f>IF(laptimes!J18&lt;&gt;"",SUM(laptimes!J$2:'laptimes'!J18),"")</f>
        <v>1.9903020833333333E-2</v>
      </c>
      <c r="K18" s="3">
        <f>IF(laptimes!K18&lt;&gt;"",SUM(laptimes!K$2:'laptimes'!K18),"")</f>
        <v>1.9653611111111115E-2</v>
      </c>
      <c r="L18" s="3">
        <f>IF(laptimes!L18&lt;&gt;"",SUM(laptimes!L$2:'laptimes'!L18),"")</f>
        <v>1.9549525462962965E-2</v>
      </c>
      <c r="M18" s="3">
        <f>IF(laptimes!M18&lt;&gt;"",SUM(laptimes!M$2:'laptimes'!M18),"")</f>
        <v>1.9644502314814814E-2</v>
      </c>
      <c r="N18" s="3">
        <f>IF(laptimes!N18&lt;&gt;"",SUM(laptimes!N$2:'laptimes'!N18),"")</f>
        <v>1.9480879629629629E-2</v>
      </c>
      <c r="O18" s="3">
        <f>IF(laptimes!O18&lt;&gt;"",SUM(laptimes!O$2:'laptimes'!O18),"")</f>
        <v>1.9118506944444447E-2</v>
      </c>
      <c r="P18" s="3">
        <f>IF(laptimes!P18&lt;&gt;"",SUM(laptimes!P$2:'laptimes'!P18),"")</f>
        <v>1.9024918981481481E-2</v>
      </c>
      <c r="Q18" s="3">
        <f>IF(laptimes!Q18&lt;&gt;"",SUM(laptimes!Q$2:'laptimes'!Q18),"")</f>
        <v>1.976603009259259E-2</v>
      </c>
      <c r="R18" s="3">
        <f>IF(laptimes!R18&lt;&gt;"",SUM(laptimes!R$2:'laptimes'!R18),"")</f>
        <v>1.9837928240740745E-2</v>
      </c>
      <c r="S18" s="3">
        <f>IF(laptimes!S18&lt;&gt;"",SUM(laptimes!S$2:'laptimes'!S18),"")</f>
        <v>1.9463391203703703E-2</v>
      </c>
      <c r="T18" s="3">
        <f>IF(laptimes!T18&lt;&gt;"",SUM(laptimes!T$2:'laptimes'!T18),"")</f>
        <v>1.9827141203703706E-2</v>
      </c>
      <c r="U18" s="3">
        <f>IF(laptimes!U18&lt;&gt;"",SUM(laptimes!U$2:'laptimes'!U18),"")</f>
        <v>1.9889062499999999E-2</v>
      </c>
    </row>
    <row r="19" spans="1:21" x14ac:dyDescent="0.25">
      <c r="A19">
        <v>18</v>
      </c>
      <c r="B19" s="3">
        <f>IF(laptimes!B19&lt;&gt;"",SUM(laptimes!B$2:'laptimes'!B19),"")</f>
        <v>2.099357638888889E-2</v>
      </c>
      <c r="C19" s="3">
        <f>IF(laptimes!C19&lt;&gt;"",SUM(laptimes!C$2:'laptimes'!C19),"")</f>
        <v>2.0970173611111111E-2</v>
      </c>
      <c r="D19" s="3">
        <f>IF(laptimes!D19&lt;&gt;"",SUM(laptimes!D$2:'laptimes'!D19),"")</f>
        <v>2.0767893518518519E-2</v>
      </c>
      <c r="E19" s="3">
        <f>IF(laptimes!E19&lt;&gt;"",SUM(laptimes!E$2:'laptimes'!E19),"")</f>
        <v>2.0863854166666664E-2</v>
      </c>
      <c r="F19" s="3">
        <f>IF(laptimes!F19&lt;&gt;"",SUM(laptimes!F$2:'laptimes'!F19),"")</f>
        <v>2.0961087962962963E-2</v>
      </c>
      <c r="G19" s="3">
        <f>IF(laptimes!G19&lt;&gt;"",SUM(laptimes!G$2:'laptimes'!G19),"")</f>
        <v>2.1669583333333336E-2</v>
      </c>
      <c r="H19" s="3">
        <f>IF(laptimes!H19&lt;&gt;"",SUM(laptimes!H$2:'laptimes'!H19),"")</f>
        <v>2.0757129629629632E-2</v>
      </c>
      <c r="I19" s="3">
        <f>IF(laptimes!I19&lt;&gt;"",SUM(laptimes!I$2:'laptimes'!I19),"")</f>
        <v>2.053555555555555E-2</v>
      </c>
      <c r="J19" s="3">
        <f>IF(laptimes!J19&lt;&gt;"",SUM(laptimes!J$2:'laptimes'!J19),"")</f>
        <v>2.113148148148148E-2</v>
      </c>
      <c r="K19" s="3">
        <f>IF(laptimes!K19&lt;&gt;"",SUM(laptimes!K$2:'laptimes'!K19),"")</f>
        <v>2.0876087962962968E-2</v>
      </c>
      <c r="L19" s="3">
        <f>IF(laptimes!L19&lt;&gt;"",SUM(laptimes!L$2:'laptimes'!L19),"")</f>
        <v>2.0764629629629633E-2</v>
      </c>
      <c r="M19" s="3">
        <f>IF(laptimes!M19&lt;&gt;"",SUM(laptimes!M$2:'laptimes'!M19),"")</f>
        <v>2.0865520833333331E-2</v>
      </c>
      <c r="N19" s="3">
        <f>IF(laptimes!N19&lt;&gt;"",SUM(laptimes!N$2:'laptimes'!N19),"")</f>
        <v>2.0727777777777776E-2</v>
      </c>
      <c r="O19" s="3">
        <f>IF(laptimes!O19&lt;&gt;"",SUM(laptimes!O$2:'laptimes'!O19),"")</f>
        <v>2.031258101851852E-2</v>
      </c>
      <c r="P19" s="3">
        <f>IF(laptimes!P19&lt;&gt;"",SUM(laptimes!P$2:'laptimes'!P19),"")</f>
        <v>2.0210219907407408E-2</v>
      </c>
      <c r="Q19" s="3">
        <f>IF(laptimes!Q19&lt;&gt;"",SUM(laptimes!Q$2:'laptimes'!Q19),"")</f>
        <v>2.0975104166666664E-2</v>
      </c>
      <c r="R19" s="3">
        <f>IF(laptimes!R19&lt;&gt;"",SUM(laptimes!R$2:'laptimes'!R19),"")</f>
        <v>2.1067719907407412E-2</v>
      </c>
      <c r="S19" s="3">
        <f>IF(laptimes!S19&lt;&gt;"",SUM(laptimes!S$2:'laptimes'!S19),"")</f>
        <v>2.0659965277777779E-2</v>
      </c>
      <c r="T19" s="3">
        <f>IF(laptimes!T19&lt;&gt;"",SUM(laptimes!T$2:'laptimes'!T19),"")</f>
        <v>2.1057627314814819E-2</v>
      </c>
      <c r="U19" s="3">
        <f>IF(laptimes!U19&lt;&gt;"",SUM(laptimes!U$2:'laptimes'!U19),"")</f>
        <v>2.1118009259259257E-2</v>
      </c>
    </row>
    <row r="20" spans="1:21" x14ac:dyDescent="0.25">
      <c r="A20">
        <v>19</v>
      </c>
      <c r="B20" s="3">
        <f>IF(laptimes!B20&lt;&gt;"",SUM(laptimes!B$2:'laptimes'!B20),"")</f>
        <v>2.2208495370370371E-2</v>
      </c>
      <c r="C20" s="3">
        <f>IF(laptimes!C20&lt;&gt;"",SUM(laptimes!C$2:'laptimes'!C20),"")</f>
        <v>2.2185914351851851E-2</v>
      </c>
      <c r="D20" s="3">
        <f>IF(laptimes!D20&lt;&gt;"",SUM(laptimes!D$2:'laptimes'!D20),"")</f>
        <v>2.1960717592592594E-2</v>
      </c>
      <c r="E20" s="3">
        <f>IF(laptimes!E20&lt;&gt;"",SUM(laptimes!E$2:'laptimes'!E20),"")</f>
        <v>2.208546296296296E-2</v>
      </c>
      <c r="F20" s="3">
        <f>IF(laptimes!F20&lt;&gt;"",SUM(laptimes!F$2:'laptimes'!F20),"")</f>
        <v>2.2419270833333334E-2</v>
      </c>
      <c r="G20" s="3">
        <f>IF(laptimes!G20&lt;&gt;"",SUM(laptimes!G$2:'laptimes'!G20),"")</f>
        <v>2.2880277777777781E-2</v>
      </c>
      <c r="H20" s="3">
        <f>IF(laptimes!H20&lt;&gt;"",SUM(laptimes!H$2:'laptimes'!H20),"")</f>
        <v>2.1968217592592595E-2</v>
      </c>
      <c r="I20" s="3">
        <f>IF(laptimes!I20&lt;&gt;"",SUM(laptimes!I$2:'laptimes'!I20),"")</f>
        <v>2.1724884259259253E-2</v>
      </c>
      <c r="J20" s="3">
        <f>IF(laptimes!J20&lt;&gt;"",SUM(laptimes!J$2:'laptimes'!J20),"")</f>
        <v>2.237321759259259E-2</v>
      </c>
      <c r="K20" s="3">
        <f>IF(laptimes!K20&lt;&gt;"",SUM(laptimes!K$2:'laptimes'!K20),"")</f>
        <v>2.2096643518518522E-2</v>
      </c>
      <c r="L20" s="3">
        <f>IF(laptimes!L20&lt;&gt;"",SUM(laptimes!L$2:'laptimes'!L20),"")</f>
        <v>2.1963206018518523E-2</v>
      </c>
      <c r="M20" s="3">
        <f>IF(laptimes!M20&lt;&gt;"",SUM(laptimes!M$2:'laptimes'!M20),"")</f>
        <v>2.2085555555555553E-2</v>
      </c>
      <c r="N20" s="3">
        <f>IF(laptimes!N20&lt;&gt;"",SUM(laptimes!N$2:'laptimes'!N20),"")</f>
        <v>2.2167245370370368E-2</v>
      </c>
      <c r="O20" s="3">
        <f>IF(laptimes!O20&lt;&gt;"",SUM(laptimes!O$2:'laptimes'!O20),"")</f>
        <v>2.1506631944444445E-2</v>
      </c>
      <c r="P20" s="3">
        <f>IF(laptimes!P20&lt;&gt;"",SUM(laptimes!P$2:'laptimes'!P20),"")</f>
        <v>2.1393425925925927E-2</v>
      </c>
      <c r="Q20" s="3">
        <f>IF(laptimes!Q20&lt;&gt;"",SUM(laptimes!Q$2:'laptimes'!Q20),"")</f>
        <v>2.220060185185185E-2</v>
      </c>
      <c r="R20" s="3">
        <f>IF(laptimes!R20&lt;&gt;"",SUM(laptimes!R$2:'laptimes'!R20),"")</f>
        <v>2.2321493055555561E-2</v>
      </c>
      <c r="S20" s="3">
        <f>IF(laptimes!S20&lt;&gt;"",SUM(laptimes!S$2:'laptimes'!S20),"")</f>
        <v>2.1855706018518519E-2</v>
      </c>
      <c r="T20" s="3">
        <f>IF(laptimes!T20&lt;&gt;"",SUM(laptimes!T$2:'laptimes'!T20),"")</f>
        <v>2.2291585648148152E-2</v>
      </c>
      <c r="U20" s="3">
        <f>IF(laptimes!U20&lt;&gt;"",SUM(laptimes!U$2:'laptimes'!U20),"")</f>
        <v>2.2339942129629628E-2</v>
      </c>
    </row>
    <row r="21" spans="1:21" x14ac:dyDescent="0.25">
      <c r="A21">
        <v>20</v>
      </c>
      <c r="B21" s="3">
        <f>IF(laptimes!B21&lt;&gt;"",SUM(laptimes!B$2:'laptimes'!B21),"")</f>
        <v>2.3423969907407409E-2</v>
      </c>
      <c r="C21" s="3">
        <f>IF(laptimes!C21&lt;&gt;"",SUM(laptimes!C$2:'laptimes'!C21),"")</f>
        <v>2.340103009259259E-2</v>
      </c>
      <c r="D21" s="3">
        <f>IF(laptimes!D21&lt;&gt;"",SUM(laptimes!D$2:'laptimes'!D21),"")</f>
        <v>2.3152719907407408E-2</v>
      </c>
      <c r="E21" s="3">
        <f>IF(laptimes!E21&lt;&gt;"",SUM(laptimes!E$2:'laptimes'!E21),"")</f>
        <v>2.330331018518518E-2</v>
      </c>
      <c r="F21" s="3">
        <f>IF(laptimes!F21&lt;&gt;"",SUM(laptimes!F$2:'laptimes'!F21),"")</f>
        <v>2.3636238425925927E-2</v>
      </c>
      <c r="G21" s="3">
        <f>IF(laptimes!G21&lt;&gt;"",SUM(laptimes!G$2:'laptimes'!G21),"")</f>
        <v>2.4088923611111115E-2</v>
      </c>
      <c r="H21" s="3">
        <f>IF(laptimes!H21&lt;&gt;"",SUM(laptimes!H$2:'laptimes'!H21),"")</f>
        <v>2.3180231481481482E-2</v>
      </c>
      <c r="I21" s="3">
        <f>IF(laptimes!I21&lt;&gt;"",SUM(laptimes!I$2:'laptimes'!I21),"")</f>
        <v>2.2916990740740734E-2</v>
      </c>
      <c r="J21" s="3">
        <f>IF(laptimes!J21&lt;&gt;"",SUM(laptimes!J$2:'laptimes'!J21),"")</f>
        <v>2.3605694444444443E-2</v>
      </c>
      <c r="K21" s="3">
        <f>IF(laptimes!K21&lt;&gt;"",SUM(laptimes!K$2:'laptimes'!K21),"")</f>
        <v>2.3340567129629633E-2</v>
      </c>
      <c r="L21" s="3">
        <f>IF(laptimes!L21&lt;&gt;"",SUM(laptimes!L$2:'laptimes'!L21),"")</f>
        <v>2.3161435185185188E-2</v>
      </c>
      <c r="M21" s="3">
        <f>IF(laptimes!M21&lt;&gt;"",SUM(laptimes!M$2:'laptimes'!M21),"")</f>
        <v>2.3302511574074071E-2</v>
      </c>
      <c r="N21" s="3">
        <f>IF(laptimes!N21&lt;&gt;"",SUM(laptimes!N$2:'laptimes'!N21),"")</f>
        <v>2.3385567129629626E-2</v>
      </c>
      <c r="O21" s="3">
        <f>IF(laptimes!O21&lt;&gt;"",SUM(laptimes!O$2:'laptimes'!O21),"")</f>
        <v>2.2698877314814816E-2</v>
      </c>
      <c r="P21" s="3">
        <f>IF(laptimes!P21&lt;&gt;"",SUM(laptimes!P$2:'laptimes'!P21),"")</f>
        <v>2.2581585648148148E-2</v>
      </c>
      <c r="Q21" s="3">
        <f>IF(laptimes!Q21&lt;&gt;"",SUM(laptimes!Q$2:'laptimes'!Q21),"")</f>
        <v>2.3419456018518518E-2</v>
      </c>
      <c r="R21" s="3">
        <f>IF(laptimes!R21&lt;&gt;"",SUM(laptimes!R$2:'laptimes'!R21),"")</f>
        <v>2.3552800925925932E-2</v>
      </c>
      <c r="S21" s="3">
        <f>IF(laptimes!S21&lt;&gt;"",SUM(laptimes!S$2:'laptimes'!S21),"")</f>
        <v>2.304490740740741E-2</v>
      </c>
      <c r="T21" s="3">
        <f>IF(laptimes!T21&lt;&gt;"",SUM(laptimes!T$2:'laptimes'!T21),"")</f>
        <v>2.352166666666667E-2</v>
      </c>
      <c r="U21" s="3">
        <f>IF(laptimes!U21&lt;&gt;"",SUM(laptimes!U$2:'laptimes'!U21),"")</f>
        <v>2.3569513888888886E-2</v>
      </c>
    </row>
    <row r="22" spans="1:21" x14ac:dyDescent="0.25">
      <c r="A22">
        <v>21</v>
      </c>
      <c r="B22" s="3">
        <f>IF(laptimes!B22&lt;&gt;"",SUM(laptimes!B$2:'laptimes'!B22),"")</f>
        <v>2.4634895833333333E-2</v>
      </c>
      <c r="C22" s="3">
        <f>IF(laptimes!C22&lt;&gt;"",SUM(laptimes!C$2:'laptimes'!C22),"")</f>
        <v>2.4615243055555552E-2</v>
      </c>
      <c r="D22" s="3">
        <f>IF(laptimes!D22&lt;&gt;"",SUM(laptimes!D$2:'laptimes'!D22),"")</f>
        <v>2.4346273148148148E-2</v>
      </c>
      <c r="E22" s="3">
        <f>IF(laptimes!E22&lt;&gt;"",SUM(laptimes!E$2:'laptimes'!E22),"")</f>
        <v>2.4534756944444441E-2</v>
      </c>
      <c r="F22" s="3">
        <f>IF(laptimes!F22&lt;&gt;"",SUM(laptimes!F$2:'laptimes'!F22),"")</f>
        <v>2.4866435185185186E-2</v>
      </c>
      <c r="G22" s="3">
        <f>IF(laptimes!G22&lt;&gt;"",SUM(laptimes!G$2:'laptimes'!G22),"")</f>
        <v>2.5297407407407411E-2</v>
      </c>
      <c r="H22" s="3">
        <f>IF(laptimes!H22&lt;&gt;"",SUM(laptimes!H$2:'laptimes'!H22),"")</f>
        <v>2.439130787037037E-2</v>
      </c>
      <c r="I22" s="3">
        <f>IF(laptimes!I22&lt;&gt;"",SUM(laptimes!I$2:'laptimes'!I22),"")</f>
        <v>2.4106736111111103E-2</v>
      </c>
      <c r="J22" s="3">
        <f>IF(laptimes!J22&lt;&gt;"",SUM(laptimes!J$2:'laptimes'!J22),"")</f>
        <v>2.4837824074074071E-2</v>
      </c>
      <c r="K22" s="3">
        <f>IF(laptimes!K22&lt;&gt;"",SUM(laptimes!K$2:'laptimes'!K22),"")</f>
        <v>2.477217592592593E-2</v>
      </c>
      <c r="L22" s="3">
        <f>IF(laptimes!L22&lt;&gt;"",SUM(laptimes!L$2:'laptimes'!L22),"")</f>
        <v>2.4356550925925927E-2</v>
      </c>
      <c r="M22" s="3">
        <f>IF(laptimes!M22&lt;&gt;"",SUM(laptimes!M$2:'laptimes'!M22),"")</f>
        <v>2.4503530092592589E-2</v>
      </c>
      <c r="N22" s="3">
        <f>IF(laptimes!N22&lt;&gt;"",SUM(laptimes!N$2:'laptimes'!N22),"")</f>
        <v>2.4597581018518513E-2</v>
      </c>
      <c r="O22" s="3">
        <f>IF(laptimes!O22&lt;&gt;"",SUM(laptimes!O$2:'laptimes'!O22),"")</f>
        <v>2.3891284722222222E-2</v>
      </c>
      <c r="P22" s="3">
        <f>IF(laptimes!P22&lt;&gt;"",SUM(laptimes!P$2:'laptimes'!P22),"")</f>
        <v>2.3781585648148147E-2</v>
      </c>
      <c r="Q22" s="3">
        <f>IF(laptimes!Q22&lt;&gt;"",SUM(laptimes!Q$2:'laptimes'!Q22),"")</f>
        <v>2.4631712962962963E-2</v>
      </c>
      <c r="R22" s="3">
        <f>IF(laptimes!R22&lt;&gt;"",SUM(laptimes!R$2:'laptimes'!R22),"")</f>
        <v>2.4785300925925933E-2</v>
      </c>
      <c r="S22" s="3">
        <f>IF(laptimes!S22&lt;&gt;"",SUM(laptimes!S$2:'laptimes'!S22),"")</f>
        <v>2.4232500000000004E-2</v>
      </c>
      <c r="T22" s="3">
        <f>IF(laptimes!T22&lt;&gt;"",SUM(laptimes!T$2:'laptimes'!T22),"")</f>
        <v>2.4754317129629631E-2</v>
      </c>
      <c r="U22" s="3">
        <f>IF(laptimes!U22&lt;&gt;"",SUM(laptimes!U$2:'laptimes'!U22),"")</f>
        <v>2.4799988425925925E-2</v>
      </c>
    </row>
    <row r="23" spans="1:21" x14ac:dyDescent="0.25">
      <c r="A23">
        <v>22</v>
      </c>
      <c r="B23" s="3">
        <f>IF(laptimes!B23&lt;&gt;"",SUM(laptimes!B$2:'laptimes'!B23),"")</f>
        <v>2.5847245370370371E-2</v>
      </c>
      <c r="C23" s="3">
        <f>IF(laptimes!C23&lt;&gt;"",SUM(laptimes!C$2:'laptimes'!C23),"")</f>
        <v>2.5831261574074071E-2</v>
      </c>
      <c r="D23" s="3">
        <f>IF(laptimes!D23&lt;&gt;"",SUM(laptimes!D$2:'laptimes'!D23),"")</f>
        <v>2.5538344907407407E-2</v>
      </c>
      <c r="E23" s="3">
        <f>IF(laptimes!E23&lt;&gt;"",SUM(laptimes!E$2:'laptimes'!E23),"")</f>
        <v>2.5779930555555552E-2</v>
      </c>
      <c r="F23" s="3">
        <f>IF(laptimes!F23&lt;&gt;"",SUM(laptimes!F$2:'laptimes'!F23),"")</f>
        <v>2.6081157407407407E-2</v>
      </c>
      <c r="G23" s="3">
        <f>IF(laptimes!G23&lt;&gt;"",SUM(laptimes!G$2:'laptimes'!G23),"")</f>
        <v>2.6530324074074078E-2</v>
      </c>
      <c r="H23" s="3">
        <f>IF(laptimes!H23&lt;&gt;"",SUM(laptimes!H$2:'laptimes'!H23),"")</f>
        <v>2.5599270833333333E-2</v>
      </c>
      <c r="I23" s="3">
        <f>IF(laptimes!I23&lt;&gt;"",SUM(laptimes!I$2:'laptimes'!I23),"")</f>
        <v>2.5300219907407398E-2</v>
      </c>
      <c r="J23" s="3">
        <f>IF(laptimes!J23&lt;&gt;"",SUM(laptimes!J$2:'laptimes'!J23),"")</f>
        <v>2.6093993055555553E-2</v>
      </c>
      <c r="K23" s="3">
        <f>IF(laptimes!K23&lt;&gt;"",SUM(laptimes!K$2:'laptimes'!K23),"")</f>
        <v>2.5973449074074079E-2</v>
      </c>
      <c r="L23" s="3">
        <f>IF(laptimes!L23&lt;&gt;"",SUM(laptimes!L$2:'laptimes'!L23),"")</f>
        <v>2.5551481481481484E-2</v>
      </c>
      <c r="M23" s="3">
        <f>IF(laptimes!M23&lt;&gt;"",SUM(laptimes!M$2:'laptimes'!M23),"")</f>
        <v>2.5713206018518515E-2</v>
      </c>
      <c r="N23" s="3">
        <f>IF(laptimes!N23&lt;&gt;"",SUM(laptimes!N$2:'laptimes'!N23),"")</f>
        <v>2.5812916666666661E-2</v>
      </c>
      <c r="O23" s="3">
        <f>IF(laptimes!O23&lt;&gt;"",SUM(laptimes!O$2:'laptimes'!O23),"")</f>
        <v>2.5085613425925926E-2</v>
      </c>
      <c r="P23" s="3">
        <f>IF(laptimes!P23&lt;&gt;"",SUM(laptimes!P$2:'laptimes'!P23),"")</f>
        <v>2.4971469907407406E-2</v>
      </c>
      <c r="Q23" s="3">
        <f>IF(laptimes!Q23&lt;&gt;"",SUM(laptimes!Q$2:'laptimes'!Q23),"")</f>
        <v>2.5844120370370371E-2</v>
      </c>
      <c r="R23" s="3">
        <f>IF(laptimes!R23&lt;&gt;"",SUM(laptimes!R$2:'laptimes'!R23),"")</f>
        <v>2.6040069444444452E-2</v>
      </c>
      <c r="S23" s="3">
        <f>IF(laptimes!S23&lt;&gt;"",SUM(laptimes!S$2:'laptimes'!S23),"")</f>
        <v>2.5422418981481485E-2</v>
      </c>
      <c r="T23" s="3">
        <f>IF(laptimes!T23&lt;&gt;"",SUM(laptimes!T$2:'laptimes'!T23),"")</f>
        <v>2.6004826388888892E-2</v>
      </c>
      <c r="U23" s="3">
        <f>IF(laptimes!U23&lt;&gt;"",SUM(laptimes!U$2:'laptimes'!U23),"")</f>
        <v>2.6047847222222222E-2</v>
      </c>
    </row>
    <row r="24" spans="1:21" x14ac:dyDescent="0.25">
      <c r="A24">
        <v>23</v>
      </c>
      <c r="B24" s="3">
        <f>IF(laptimes!B24&lt;&gt;"",SUM(laptimes!B$2:'laptimes'!B24),"")</f>
        <v>2.7058078703703706E-2</v>
      </c>
      <c r="C24" s="3">
        <f>IF(laptimes!C24&lt;&gt;"",SUM(laptimes!C$2:'laptimes'!C24),"")</f>
        <v>2.7041111111111106E-2</v>
      </c>
      <c r="D24" s="3">
        <f>IF(laptimes!D24&lt;&gt;"",SUM(laptimes!D$2:'laptimes'!D24),"")</f>
        <v>2.673398148148148E-2</v>
      </c>
      <c r="E24" s="3">
        <f>IF(laptimes!E24&lt;&gt;"",SUM(laptimes!E$2:'laptimes'!E24),"")</f>
        <v>2.7219456018518516E-2</v>
      </c>
      <c r="F24" s="3">
        <f>IF(laptimes!F24&lt;&gt;"",SUM(laptimes!F$2:'laptimes'!F24),"")</f>
        <v>2.7314826388888887E-2</v>
      </c>
      <c r="G24" s="3">
        <f>IF(laptimes!G24&lt;&gt;"",SUM(laptimes!G$2:'laptimes'!G24),"")</f>
        <v>2.7767164351851857E-2</v>
      </c>
      <c r="H24" s="3">
        <f>IF(laptimes!H24&lt;&gt;"",SUM(laptimes!H$2:'laptimes'!H24),"")</f>
        <v>2.6809421296296296E-2</v>
      </c>
      <c r="I24" s="3">
        <f>IF(laptimes!I24&lt;&gt;"",SUM(laptimes!I$2:'laptimes'!I24),"")</f>
        <v>2.6491354166666658E-2</v>
      </c>
      <c r="J24" s="3">
        <f>IF(laptimes!J24&lt;&gt;"",SUM(laptimes!J$2:'laptimes'!J24),"")</f>
        <v>2.7355104166666665E-2</v>
      </c>
      <c r="K24" s="3">
        <f>IF(laptimes!K24&lt;&gt;"",SUM(laptimes!K$2:'laptimes'!K24),"")</f>
        <v>2.7176331018518525E-2</v>
      </c>
      <c r="L24" s="3">
        <f>IF(laptimes!L24&lt;&gt;"",SUM(laptimes!L$2:'laptimes'!L24),"")</f>
        <v>2.6746053240740742E-2</v>
      </c>
      <c r="M24" s="3">
        <f>IF(laptimes!M24&lt;&gt;"",SUM(laptimes!M$2:'laptimes'!M24),"")</f>
        <v>2.6919085648148145E-2</v>
      </c>
      <c r="N24" s="3">
        <f>IF(laptimes!N24&lt;&gt;"",SUM(laptimes!N$2:'laptimes'!N24),"")</f>
        <v>2.7022222222222218E-2</v>
      </c>
      <c r="O24" s="3">
        <f>IF(laptimes!O24&lt;&gt;"",SUM(laptimes!O$2:'laptimes'!O24),"")</f>
        <v>2.6278472222222224E-2</v>
      </c>
      <c r="P24" s="3">
        <f>IF(laptimes!P24&lt;&gt;"",SUM(laptimes!P$2:'laptimes'!P24),"")</f>
        <v>2.6172604166666665E-2</v>
      </c>
      <c r="Q24" s="3">
        <f>IF(laptimes!Q24&lt;&gt;"",SUM(laptimes!Q$2:'laptimes'!Q24),"")</f>
        <v>2.7055312500000001E-2</v>
      </c>
      <c r="R24" s="3">
        <f>IF(laptimes!R24&lt;&gt;"",SUM(laptimes!R$2:'laptimes'!R24),"")</f>
        <v>2.7281226851851859E-2</v>
      </c>
      <c r="S24" s="3">
        <f>IF(laptimes!S24&lt;&gt;"",SUM(laptimes!S$2:'laptimes'!S24),"")</f>
        <v>2.6609803240740745E-2</v>
      </c>
      <c r="T24" s="3">
        <f>IF(laptimes!T24&lt;&gt;"",SUM(laptimes!T$2:'laptimes'!T24),"")</f>
        <v>2.7251064814814818E-2</v>
      </c>
      <c r="U24" s="3">
        <f>IF(laptimes!U24&lt;&gt;"",SUM(laptimes!U$2:'laptimes'!U24),"")</f>
        <v>2.7294606481481482E-2</v>
      </c>
    </row>
    <row r="25" spans="1:21" x14ac:dyDescent="0.25">
      <c r="A25">
        <v>24</v>
      </c>
      <c r="B25" s="3">
        <f>IF(laptimes!B25&lt;&gt;"",SUM(laptimes!B$2:'laptimes'!B25),"")</f>
        <v>2.8268784722222225E-2</v>
      </c>
      <c r="C25" s="3">
        <f>IF(laptimes!C25&lt;&gt;"",SUM(laptimes!C$2:'laptimes'!C25),"")</f>
        <v>2.8247395833333327E-2</v>
      </c>
      <c r="D25" s="3">
        <f>IF(laptimes!D25&lt;&gt;"",SUM(laptimes!D$2:'laptimes'!D25),"")</f>
        <v>2.7927164351851851E-2</v>
      </c>
      <c r="E25" s="3">
        <f>IF(laptimes!E25&lt;&gt;"",SUM(laptimes!E$2:'laptimes'!E25),"")</f>
        <v>2.8414062499999997E-2</v>
      </c>
      <c r="F25" s="3">
        <f>IF(laptimes!F25&lt;&gt;"",SUM(laptimes!F$2:'laptimes'!F25),"")</f>
        <v>2.8538495370370367E-2</v>
      </c>
      <c r="G25" s="3">
        <f>IF(laptimes!G25&lt;&gt;"",SUM(laptimes!G$2:'laptimes'!G25),"")</f>
        <v>2.8996354166666672E-2</v>
      </c>
      <c r="H25" s="3">
        <f>IF(laptimes!H25&lt;&gt;"",SUM(laptimes!H$2:'laptimes'!H25),"")</f>
        <v>2.8020185185185186E-2</v>
      </c>
      <c r="I25" s="3">
        <f>IF(laptimes!I25&lt;&gt;"",SUM(laptimes!I$2:'laptimes'!I25),"")</f>
        <v>2.7682916666666658E-2</v>
      </c>
      <c r="J25" s="3">
        <f>IF(laptimes!J25&lt;&gt;"",SUM(laptimes!J$2:'laptimes'!J25),"")</f>
        <v>2.8807638888888886E-2</v>
      </c>
      <c r="K25" s="3">
        <f>IF(laptimes!K25&lt;&gt;"",SUM(laptimes!K$2:'laptimes'!K25),"")</f>
        <v>2.8384594907407412E-2</v>
      </c>
      <c r="L25" s="3">
        <f>IF(laptimes!L25&lt;&gt;"",SUM(laptimes!L$2:'laptimes'!L25),"")</f>
        <v>2.7947083333333334E-2</v>
      </c>
      <c r="M25" s="3">
        <f>IF(laptimes!M25&lt;&gt;"",SUM(laptimes!M$2:'laptimes'!M25),"")</f>
        <v>2.8123020833333331E-2</v>
      </c>
      <c r="N25" s="3">
        <f>IF(laptimes!N25&lt;&gt;"",SUM(laptimes!N$2:'laptimes'!N25),"")</f>
        <v>2.8228738425925923E-2</v>
      </c>
      <c r="O25" s="3">
        <f>IF(laptimes!O25&lt;&gt;"",SUM(laptimes!O$2:'laptimes'!O25),"")</f>
        <v>2.7473599537037038E-2</v>
      </c>
      <c r="P25" s="3">
        <f>IF(laptimes!P25&lt;&gt;"",SUM(laptimes!P$2:'laptimes'!P25),"")</f>
        <v>2.7365185185185183E-2</v>
      </c>
      <c r="Q25" s="3">
        <f>IF(laptimes!Q25&lt;&gt;"",SUM(laptimes!Q$2:'laptimes'!Q25),"")</f>
        <v>2.8264560185185188E-2</v>
      </c>
      <c r="R25" s="3">
        <f>IF(laptimes!R25&lt;&gt;"",SUM(laptimes!R$2:'laptimes'!R25),"")</f>
        <v>2.8509421296296304E-2</v>
      </c>
      <c r="S25" s="3">
        <f>IF(laptimes!S25&lt;&gt;"",SUM(laptimes!S$2:'laptimes'!S25),"")</f>
        <v>2.7799074074074077E-2</v>
      </c>
      <c r="T25" s="3">
        <f>IF(laptimes!T25&lt;&gt;"",SUM(laptimes!T$2:'laptimes'!T25),"")</f>
        <v>2.8520428240740744E-2</v>
      </c>
      <c r="U25" s="3">
        <f>IF(laptimes!U25&lt;&gt;"",SUM(laptimes!U$2:'laptimes'!U25),"")</f>
        <v>2.8513055555555555E-2</v>
      </c>
    </row>
    <row r="26" spans="1:21" x14ac:dyDescent="0.25">
      <c r="A26">
        <v>25</v>
      </c>
      <c r="B26" s="3">
        <f>IF(laptimes!B26&lt;&gt;"",SUM(laptimes!B$2:'laptimes'!B26),"")</f>
        <v>2.9478518518518522E-2</v>
      </c>
      <c r="C26" s="3">
        <f>IF(laptimes!C26&lt;&gt;"",SUM(laptimes!C$2:'laptimes'!C26),"")</f>
        <v>2.9457314814814808E-2</v>
      </c>
      <c r="D26" s="3">
        <f>IF(laptimes!D26&lt;&gt;"",SUM(laptimes!D$2:'laptimes'!D26),"")</f>
        <v>2.9115902777777775E-2</v>
      </c>
      <c r="E26" s="3">
        <f>IF(laptimes!E26&lt;&gt;"",SUM(laptimes!E$2:'laptimes'!E26),"")</f>
        <v>2.9607835648148145E-2</v>
      </c>
      <c r="F26" s="3">
        <f>IF(laptimes!F26&lt;&gt;"",SUM(laptimes!F$2:'laptimes'!F26),"")</f>
        <v>2.9759479166666665E-2</v>
      </c>
      <c r="G26" s="3">
        <f>IF(laptimes!G26&lt;&gt;"",SUM(laptimes!G$2:'laptimes'!G26),"")</f>
        <v>3.0210347222222229E-2</v>
      </c>
      <c r="H26" s="3">
        <f>IF(laptimes!H26&lt;&gt;"",SUM(laptimes!H$2:'laptimes'!H26),"")</f>
        <v>2.9228900462962965E-2</v>
      </c>
      <c r="I26" s="3">
        <f>IF(laptimes!I26&lt;&gt;"",SUM(laptimes!I$2:'laptimes'!I26),"")</f>
        <v>2.8880173611111101E-2</v>
      </c>
      <c r="J26" s="3">
        <f>IF(laptimes!J26&lt;&gt;"",SUM(laptimes!J$2:'laptimes'!J26),"")</f>
        <v>3.0003541666666664E-2</v>
      </c>
      <c r="K26" s="3">
        <f>IF(laptimes!K26&lt;&gt;"",SUM(laptimes!K$2:'laptimes'!K26),"")</f>
        <v>2.958694444444445E-2</v>
      </c>
      <c r="L26" s="3">
        <f>IF(laptimes!L26&lt;&gt;"",SUM(laptimes!L$2:'laptimes'!L26),"")</f>
        <v>2.9142118055555555E-2</v>
      </c>
      <c r="M26" s="3">
        <f>IF(laptimes!M26&lt;&gt;"",SUM(laptimes!M$2:'laptimes'!M26),"")</f>
        <v>2.9325949074074074E-2</v>
      </c>
      <c r="N26" s="3">
        <f>IF(laptimes!N26&lt;&gt;"",SUM(laptimes!N$2:'laptimes'!N26),"")</f>
        <v>2.9439421296296293E-2</v>
      </c>
      <c r="O26" s="3">
        <f>IF(laptimes!O26&lt;&gt;"",SUM(laptimes!O$2:'laptimes'!O26),"")</f>
        <v>2.8691377314814817E-2</v>
      </c>
      <c r="P26" s="3">
        <f>IF(laptimes!P26&lt;&gt;"",SUM(laptimes!P$2:'laptimes'!P26),"")</f>
        <v>2.8558715277777775E-2</v>
      </c>
      <c r="Q26" s="3">
        <f>IF(laptimes!Q26&lt;&gt;"",SUM(laptimes!Q$2:'laptimes'!Q26),"")</f>
        <v>2.9477222222222224E-2</v>
      </c>
      <c r="R26" s="3">
        <f>IF(laptimes!R26&lt;&gt;"",SUM(laptimes!R$2:'laptimes'!R26),"")</f>
        <v>2.9730601851851859E-2</v>
      </c>
      <c r="S26" s="3">
        <f>IF(laptimes!S26&lt;&gt;"",SUM(laptimes!S$2:'laptimes'!S26),"")</f>
        <v>2.8985625000000001E-2</v>
      </c>
      <c r="T26" s="3">
        <f>IF(laptimes!T26&lt;&gt;"",SUM(laptimes!T$2:'laptimes'!T26),"")</f>
        <v>2.9984178240740744E-2</v>
      </c>
      <c r="U26" s="3">
        <f>IF(laptimes!U26&lt;&gt;"",SUM(laptimes!U$2:'laptimes'!U26),"")</f>
        <v>2.9732361111111112E-2</v>
      </c>
    </row>
    <row r="27" spans="1:21" x14ac:dyDescent="0.25">
      <c r="A27">
        <v>26</v>
      </c>
      <c r="B27" s="3">
        <f>IF(laptimes!B27&lt;&gt;"",SUM(laptimes!B$2:'laptimes'!B27),"")</f>
        <v>3.0686770833333335E-2</v>
      </c>
      <c r="C27" s="3">
        <f>IF(laptimes!C27&lt;&gt;"",SUM(laptimes!C$2:'laptimes'!C27),"")</f>
        <v>3.0669664351851846E-2</v>
      </c>
      <c r="D27" s="3">
        <f>IF(laptimes!D27&lt;&gt;"",SUM(laptimes!D$2:'laptimes'!D27),"")</f>
        <v>3.0305740740740737E-2</v>
      </c>
      <c r="E27" s="3">
        <f>IF(laptimes!E27&lt;&gt;"",SUM(laptimes!E$2:'laptimes'!E27),"")</f>
        <v>3.0806712962962959E-2</v>
      </c>
      <c r="F27" s="3">
        <f>IF(laptimes!F27&lt;&gt;"",SUM(laptimes!F$2:'laptimes'!F27),"")</f>
        <v>3.0970451388888886E-2</v>
      </c>
      <c r="G27" s="3">
        <f>IF(laptimes!G27&lt;&gt;"",SUM(laptimes!G$2:'laptimes'!G27),"")</f>
        <v>3.1421354166666672E-2</v>
      </c>
      <c r="H27" s="3">
        <f>IF(laptimes!H27&lt;&gt;"",SUM(laptimes!H$2:'laptimes'!H27),"")</f>
        <v>3.0439247685185189E-2</v>
      </c>
      <c r="I27" s="3">
        <f>IF(laptimes!I27&lt;&gt;"",SUM(laptimes!I$2:'laptimes'!I27),"")</f>
        <v>3.0070266203703695E-2</v>
      </c>
      <c r="J27" s="3">
        <f>IF(laptimes!J27&lt;&gt;"",SUM(laptimes!J$2:'laptimes'!J27),"")</f>
        <v>3.1235891203703701E-2</v>
      </c>
      <c r="K27" s="3">
        <f>IF(laptimes!K27&lt;&gt;"",SUM(laptimes!K$2:'laptimes'!K27),"")</f>
        <v>3.078907407407408E-2</v>
      </c>
      <c r="L27" s="3">
        <f>IF(laptimes!L27&lt;&gt;"",SUM(laptimes!L$2:'laptimes'!L27),"")</f>
        <v>3.0332673611111111E-2</v>
      </c>
      <c r="M27" s="3">
        <f>IF(laptimes!M27&lt;&gt;"",SUM(laptimes!M$2:'laptimes'!M27),"")</f>
        <v>3.0526041666666667E-2</v>
      </c>
      <c r="N27" s="3">
        <f>IF(laptimes!N27&lt;&gt;"",SUM(laptimes!N$2:'laptimes'!N27),"")</f>
        <v>3.0652384259259258E-2</v>
      </c>
      <c r="O27" s="3">
        <f>IF(laptimes!O27&lt;&gt;"",SUM(laptimes!O$2:'laptimes'!O27),"")</f>
        <v>3.0106944444444447E-2</v>
      </c>
      <c r="P27" s="3">
        <f>IF(laptimes!P27&lt;&gt;"",SUM(laptimes!P$2:'laptimes'!P27),"")</f>
        <v>2.9771932870370367E-2</v>
      </c>
      <c r="Q27" s="3">
        <f>IF(laptimes!Q27&lt;&gt;"",SUM(laptimes!Q$2:'laptimes'!Q27),"")</f>
        <v>3.0686446759259262E-2</v>
      </c>
      <c r="R27" s="3">
        <f>IF(laptimes!R27&lt;&gt;"",SUM(laptimes!R$2:'laptimes'!R27),"")</f>
        <v>3.0971192129629635E-2</v>
      </c>
      <c r="S27" s="3">
        <f>IF(laptimes!S27&lt;&gt;"",SUM(laptimes!S$2:'laptimes'!S27),"")</f>
        <v>3.0176643518518519E-2</v>
      </c>
      <c r="T27" s="3">
        <f>IF(laptimes!T27&lt;&gt;"",SUM(laptimes!T$2:'laptimes'!T27),"")</f>
        <v>3.1217013888888891E-2</v>
      </c>
      <c r="U27" s="3">
        <f>IF(laptimes!U27&lt;&gt;"",SUM(laptimes!U$2:'laptimes'!U27),"")</f>
        <v>3.096865740740741E-2</v>
      </c>
    </row>
    <row r="28" spans="1:21" x14ac:dyDescent="0.25">
      <c r="A28">
        <v>27</v>
      </c>
      <c r="B28" s="3">
        <f>IF(laptimes!B28&lt;&gt;"",SUM(laptimes!B$2:'laptimes'!B28),"")</f>
        <v>3.1895775462962968E-2</v>
      </c>
      <c r="C28" s="3">
        <f>IF(laptimes!C28&lt;&gt;"",SUM(laptimes!C$2:'laptimes'!C28),"")</f>
        <v>3.1875787037037029E-2</v>
      </c>
      <c r="D28" s="3">
        <f>IF(laptimes!D28&lt;&gt;"",SUM(laptimes!D$2:'laptimes'!D28),"")</f>
        <v>3.1499363425925922E-2</v>
      </c>
      <c r="E28" s="3">
        <f>IF(laptimes!E28&lt;&gt;"",SUM(laptimes!E$2:'laptimes'!E28),"")</f>
        <v>3.2002962962962962E-2</v>
      </c>
      <c r="F28" s="3">
        <f>IF(laptimes!F28&lt;&gt;"",SUM(laptimes!F$2:'laptimes'!F28),"")</f>
        <v>3.2174525462962962E-2</v>
      </c>
      <c r="G28" s="3">
        <f>IF(laptimes!G28&lt;&gt;"",SUM(laptimes!G$2:'laptimes'!G28),"")</f>
        <v>3.2627303240740743E-2</v>
      </c>
      <c r="H28" s="3">
        <f>IF(laptimes!H28&lt;&gt;"",SUM(laptimes!H$2:'laptimes'!H28),"")</f>
        <v>3.164614583333334E-2</v>
      </c>
      <c r="I28" s="3">
        <f>IF(laptimes!I28&lt;&gt;"",SUM(laptimes!I$2:'laptimes'!I28),"")</f>
        <v>3.1260682870370364E-2</v>
      </c>
      <c r="J28" s="3">
        <f>IF(laptimes!J28&lt;&gt;"",SUM(laptimes!J$2:'laptimes'!J28),"")</f>
        <v>3.24377662037037E-2</v>
      </c>
      <c r="K28" s="3">
        <f>IF(laptimes!K28&lt;&gt;"",SUM(laptimes!K$2:'laptimes'!K28),"")</f>
        <v>3.1992604166666674E-2</v>
      </c>
      <c r="L28" s="3">
        <f>IF(laptimes!L28&lt;&gt;"",SUM(laptimes!L$2:'laptimes'!L28),"")</f>
        <v>3.1528032407407404E-2</v>
      </c>
      <c r="M28" s="3">
        <f>IF(laptimes!M28&lt;&gt;"",SUM(laptimes!M$2:'laptimes'!M28),"")</f>
        <v>3.1725821759259261E-2</v>
      </c>
      <c r="N28" s="3">
        <f>IF(laptimes!N28&lt;&gt;"",SUM(laptimes!N$2:'laptimes'!N28),"")</f>
        <v>3.1860486111111107E-2</v>
      </c>
      <c r="O28" s="3">
        <f>IF(laptimes!O28&lt;&gt;"",SUM(laptimes!O$2:'laptimes'!O28),"")</f>
        <v>3.129789351851852E-2</v>
      </c>
      <c r="P28" s="3">
        <f>IF(laptimes!P28&lt;&gt;"",SUM(laptimes!P$2:'laptimes'!P28),"")</f>
        <v>3.1193726851851847E-2</v>
      </c>
      <c r="Q28" s="3">
        <f>IF(laptimes!Q28&lt;&gt;"",SUM(laptimes!Q$2:'laptimes'!Q28),"")</f>
        <v>3.1894606481481486E-2</v>
      </c>
      <c r="R28" s="3">
        <f>IF(laptimes!R28&lt;&gt;"",SUM(laptimes!R$2:'laptimes'!R28),"")</f>
        <v>3.2194687500000006E-2</v>
      </c>
      <c r="S28" s="3">
        <f>IF(laptimes!S28&lt;&gt;"",SUM(laptimes!S$2:'laptimes'!S28),"")</f>
        <v>3.1366782407407409E-2</v>
      </c>
      <c r="T28" s="3">
        <f>IF(laptimes!T28&lt;&gt;"",SUM(laptimes!T$2:'laptimes'!T28),"")</f>
        <v>3.2441215277777782E-2</v>
      </c>
      <c r="U28" s="3">
        <f>IF(laptimes!U28&lt;&gt;"",SUM(laptimes!U$2:'laptimes'!U28),"")</f>
        <v>3.2422233796296301E-2</v>
      </c>
    </row>
    <row r="29" spans="1:21" x14ac:dyDescent="0.25">
      <c r="A29">
        <v>28</v>
      </c>
      <c r="B29" s="3">
        <f>IF(laptimes!B29&lt;&gt;"",SUM(laptimes!B$2:'laptimes'!B29),"")</f>
        <v>3.3103935185185188E-2</v>
      </c>
      <c r="C29" s="3">
        <f>IF(laptimes!C29&lt;&gt;"",SUM(laptimes!C$2:'laptimes'!C29),"")</f>
        <v>3.3083495370370364E-2</v>
      </c>
      <c r="D29" s="3">
        <f>IF(laptimes!D29&lt;&gt;"",SUM(laptimes!D$2:'laptimes'!D29),"")</f>
        <v>3.269108796296296E-2</v>
      </c>
      <c r="E29" s="3">
        <f>IF(laptimes!E29&lt;&gt;"",SUM(laptimes!E$2:'laptimes'!E29),"")</f>
        <v>3.3212372685185183E-2</v>
      </c>
      <c r="F29" s="3">
        <f>IF(laptimes!F29&lt;&gt;"",SUM(laptimes!F$2:'laptimes'!F29),"")</f>
        <v>3.3378252314814817E-2</v>
      </c>
      <c r="G29" s="3">
        <f>IF(laptimes!G29&lt;&gt;"",SUM(laptimes!G$2:'laptimes'!G29),"")</f>
        <v>3.3832870370370374E-2</v>
      </c>
      <c r="H29" s="3">
        <f>IF(laptimes!H29&lt;&gt;"",SUM(laptimes!H$2:'laptimes'!H29),"")</f>
        <v>3.2853668981481489E-2</v>
      </c>
      <c r="I29" s="3">
        <f>IF(laptimes!I29&lt;&gt;"",SUM(laptimes!I$2:'laptimes'!I29),"")</f>
        <v>3.2454803240740737E-2</v>
      </c>
      <c r="J29" s="3">
        <f>IF(laptimes!J29&lt;&gt;"",SUM(laptimes!J$2:'laptimes'!J29),"")</f>
        <v>3.3641180555555553E-2</v>
      </c>
      <c r="K29" s="3">
        <f>IF(laptimes!K29&lt;&gt;"",SUM(laptimes!K$2:'laptimes'!K29),"")</f>
        <v>3.319704861111112E-2</v>
      </c>
      <c r="L29" s="3">
        <f>IF(laptimes!L29&lt;&gt;"",SUM(laptimes!L$2:'laptimes'!L29),"")</f>
        <v>3.271693287037037E-2</v>
      </c>
      <c r="M29" s="3">
        <f>IF(laptimes!M29&lt;&gt;"",SUM(laptimes!M$2:'laptimes'!M29),"")</f>
        <v>3.2924745370370372E-2</v>
      </c>
      <c r="N29" s="3">
        <f>IF(laptimes!N29&lt;&gt;"",SUM(laptimes!N$2:'laptimes'!N29),"")</f>
        <v>3.3068819444444439E-2</v>
      </c>
      <c r="O29" s="3">
        <f>IF(laptimes!O29&lt;&gt;"",SUM(laptimes!O$2:'laptimes'!O29),"")</f>
        <v>3.2474409722222222E-2</v>
      </c>
      <c r="P29" s="3">
        <f>IF(laptimes!P29&lt;&gt;"",SUM(laptimes!P$2:'laptimes'!P29),"")</f>
        <v>3.2363518518518514E-2</v>
      </c>
      <c r="Q29" s="3">
        <f>IF(laptimes!Q29&lt;&gt;"",SUM(laptimes!Q$2:'laptimes'!Q29),"")</f>
        <v>3.3100636574074076E-2</v>
      </c>
      <c r="R29" s="3">
        <f>IF(laptimes!R29&lt;&gt;"",SUM(laptimes!R$2:'laptimes'!R29),"")</f>
        <v>3.3430219907407417E-2</v>
      </c>
      <c r="S29" s="3">
        <f>IF(laptimes!S29&lt;&gt;"",SUM(laptimes!S$2:'laptimes'!S29),"")</f>
        <v>3.2557893518518517E-2</v>
      </c>
      <c r="T29" s="3">
        <f>IF(laptimes!T29&lt;&gt;"",SUM(laptimes!T$2:'laptimes'!T29),"")</f>
        <v>3.3662210648148151E-2</v>
      </c>
      <c r="U29" s="3">
        <f>IF(laptimes!U29&lt;&gt;"",SUM(laptimes!U$2:'laptimes'!U29),"")</f>
        <v>3.3617326388888896E-2</v>
      </c>
    </row>
    <row r="30" spans="1:21" x14ac:dyDescent="0.25">
      <c r="A30">
        <v>29</v>
      </c>
      <c r="B30" s="3">
        <f>IF(laptimes!B30&lt;&gt;"",SUM(laptimes!B$2:'laptimes'!B30),"")</f>
        <v>3.4313958333333339E-2</v>
      </c>
      <c r="C30" s="3">
        <f>IF(laptimes!C30&lt;&gt;"",SUM(laptimes!C$2:'laptimes'!C30),"")</f>
        <v>3.4292384259259255E-2</v>
      </c>
      <c r="D30" s="3">
        <f>IF(laptimes!D30&lt;&gt;"",SUM(laptimes!D$2:'laptimes'!D30),"")</f>
        <v>3.3883773148148146E-2</v>
      </c>
      <c r="E30" s="3">
        <f>IF(laptimes!E30&lt;&gt;"",SUM(laptimes!E$2:'laptimes'!E30),"")</f>
        <v>3.4410925925925921E-2</v>
      </c>
      <c r="F30" s="3">
        <f>IF(laptimes!F30&lt;&gt;"",SUM(laptimes!F$2:'laptimes'!F30),"")</f>
        <v>3.4610902777777779E-2</v>
      </c>
      <c r="G30" s="3">
        <f>IF(laptimes!G30&lt;&gt;"",SUM(laptimes!G$2:'laptimes'!G30),"")</f>
        <v>3.5038611111111118E-2</v>
      </c>
      <c r="H30" s="3">
        <f>IF(laptimes!H30&lt;&gt;"",SUM(laptimes!H$2:'laptimes'!H30),"")</f>
        <v>3.4061967592592599E-2</v>
      </c>
      <c r="I30" s="3">
        <f>IF(laptimes!I30&lt;&gt;"",SUM(laptimes!I$2:'laptimes'!I30),"")</f>
        <v>3.3644305555555552E-2</v>
      </c>
      <c r="J30" s="3">
        <f>IF(laptimes!J30&lt;&gt;"",SUM(laptimes!J$2:'laptimes'!J30),"")</f>
        <v>3.4837754629629625E-2</v>
      </c>
      <c r="K30" s="3">
        <f>IF(laptimes!K30&lt;&gt;"",SUM(laptimes!K$2:'laptimes'!K30),"")</f>
        <v>3.4401678240740752E-2</v>
      </c>
      <c r="L30" s="3">
        <f>IF(laptimes!L30&lt;&gt;"",SUM(laptimes!L$2:'laptimes'!L30),"")</f>
        <v>3.3911643518518518E-2</v>
      </c>
      <c r="M30" s="3">
        <f>IF(laptimes!M30&lt;&gt;"",SUM(laptimes!M$2:'laptimes'!M30),"")</f>
        <v>3.4122997685185188E-2</v>
      </c>
      <c r="N30" s="3">
        <f>IF(laptimes!N30&lt;&gt;"",SUM(laptimes!N$2:'laptimes'!N30),"")</f>
        <v>3.4276192129629623E-2</v>
      </c>
      <c r="O30" s="3">
        <f>IF(laptimes!O30&lt;&gt;"",SUM(laptimes!O$2:'laptimes'!O30),"")</f>
        <v>3.3651504629629632E-2</v>
      </c>
      <c r="P30" s="3">
        <f>IF(laptimes!P30&lt;&gt;"",SUM(laptimes!P$2:'laptimes'!P30),"")</f>
        <v>3.3541111111111105E-2</v>
      </c>
      <c r="Q30" s="3">
        <f>IF(laptimes!Q30&lt;&gt;"",SUM(laptimes!Q$2:'laptimes'!Q30),"")</f>
        <v>3.4310081018518519E-2</v>
      </c>
      <c r="R30" s="3">
        <f>IF(laptimes!R30&lt;&gt;"",SUM(laptimes!R$2:'laptimes'!R30),"")</f>
        <v>3.4651782407407419E-2</v>
      </c>
      <c r="S30" s="3">
        <f>IF(laptimes!S30&lt;&gt;"",SUM(laptimes!S$2:'laptimes'!S30),"")</f>
        <v>3.3768240740740738E-2</v>
      </c>
      <c r="T30" s="3">
        <f>IF(laptimes!T30&lt;&gt;"",SUM(laptimes!T$2:'laptimes'!T30),"")</f>
        <v>3.4880208333333336E-2</v>
      </c>
      <c r="U30" s="3">
        <f>IF(laptimes!U30&lt;&gt;"",SUM(laptimes!U$2:'laptimes'!U30),"")</f>
        <v>3.4812893518518524E-2</v>
      </c>
    </row>
    <row r="31" spans="1:21" x14ac:dyDescent="0.25">
      <c r="A31">
        <v>30</v>
      </c>
      <c r="B31" s="3">
        <f>IF(laptimes!B31&lt;&gt;"",SUM(laptimes!B$2:'laptimes'!B31),"")</f>
        <v>3.5519548611111118E-2</v>
      </c>
      <c r="C31" s="3">
        <f>IF(laptimes!C31&lt;&gt;"",SUM(laptimes!C$2:'laptimes'!C31),"")</f>
        <v>3.5500081018518516E-2</v>
      </c>
      <c r="D31" s="3">
        <f>IF(laptimes!D31&lt;&gt;"",SUM(laptimes!D$2:'laptimes'!D31),"")</f>
        <v>3.5073124999999997E-2</v>
      </c>
      <c r="E31" s="3">
        <f>IF(laptimes!E31&lt;&gt;"",SUM(laptimes!E$2:'laptimes'!E31),"")</f>
        <v>3.5610358796296294E-2</v>
      </c>
      <c r="F31" s="3">
        <f>IF(laptimes!F31&lt;&gt;"",SUM(laptimes!F$2:'laptimes'!F31),"")</f>
        <v>3.5814131944444445E-2</v>
      </c>
      <c r="G31" s="3">
        <f>IF(laptimes!G31&lt;&gt;"",SUM(laptimes!G$2:'laptimes'!G31),"")</f>
        <v>3.6258657407407413E-2</v>
      </c>
      <c r="H31" s="3">
        <f>IF(laptimes!H31&lt;&gt;"",SUM(laptimes!H$2:'laptimes'!H31),"")</f>
        <v>3.5270219907407412E-2</v>
      </c>
      <c r="I31" s="3">
        <f>IF(laptimes!I31&lt;&gt;"",SUM(laptimes!I$2:'laptimes'!I31),"")</f>
        <v>3.4835138888888888E-2</v>
      </c>
      <c r="J31" s="3">
        <f>IF(laptimes!J31&lt;&gt;"",SUM(laptimes!J$2:'laptimes'!J31),"")</f>
        <v>3.6036562499999994E-2</v>
      </c>
      <c r="K31" s="3">
        <f>IF(laptimes!K31&lt;&gt;"",SUM(laptimes!K$2:'laptimes'!K31),"")</f>
        <v>3.5606342592592606E-2</v>
      </c>
      <c r="L31" s="3">
        <f>IF(laptimes!L31&lt;&gt;"",SUM(laptimes!L$2:'laptimes'!L31),"")</f>
        <v>3.5099953703703703E-2</v>
      </c>
      <c r="M31" s="3">
        <f>IF(laptimes!M31&lt;&gt;"",SUM(laptimes!M$2:'laptimes'!M31),"")</f>
        <v>3.5320729166666669E-2</v>
      </c>
      <c r="N31" s="3">
        <f>IF(laptimes!N31&lt;&gt;"",SUM(laptimes!N$2:'laptimes'!N31),"")</f>
        <v>3.5483645833333327E-2</v>
      </c>
      <c r="O31" s="3">
        <f>IF(laptimes!O31&lt;&gt;"",SUM(laptimes!O$2:'laptimes'!O31),"")</f>
        <v>3.4830868055555561E-2</v>
      </c>
      <c r="P31" s="3">
        <f>IF(laptimes!P31&lt;&gt;"",SUM(laptimes!P$2:'laptimes'!P31),"")</f>
        <v>3.4718298611111108E-2</v>
      </c>
      <c r="Q31" s="3">
        <f>IF(laptimes!Q31&lt;&gt;"",SUM(laptimes!Q$2:'laptimes'!Q31),"")</f>
        <v>3.5519236111111109E-2</v>
      </c>
      <c r="R31" s="3">
        <f>IF(laptimes!R31&lt;&gt;"",SUM(laptimes!R$2:'laptimes'!R31),"")</f>
        <v>3.5872222222222236E-2</v>
      </c>
      <c r="S31" s="3">
        <f>IF(laptimes!S31&lt;&gt;"",SUM(laptimes!S$2:'laptimes'!S31),"")</f>
        <v>3.5171539351851848E-2</v>
      </c>
      <c r="T31" s="3">
        <f>IF(laptimes!T31&lt;&gt;"",SUM(laptimes!T$2:'laptimes'!T31),"")</f>
        <v>3.6099201388888891E-2</v>
      </c>
      <c r="U31" s="3">
        <f>IF(laptimes!U31&lt;&gt;"",SUM(laptimes!U$2:'laptimes'!U31),"")</f>
        <v>3.6012291666666675E-2</v>
      </c>
    </row>
    <row r="32" spans="1:21" x14ac:dyDescent="0.25">
      <c r="A32">
        <v>31</v>
      </c>
      <c r="B32" s="3">
        <f>IF(laptimes!B32&lt;&gt;"",SUM(laptimes!B$2:'laptimes'!B32),"")</f>
        <v>3.6728587962962973E-2</v>
      </c>
      <c r="C32" s="3">
        <f>IF(laptimes!C32&lt;&gt;"",SUM(laptimes!C$2:'laptimes'!C32),"")</f>
        <v>3.6707685185185183E-2</v>
      </c>
      <c r="D32" s="3">
        <f>IF(laptimes!D32&lt;&gt;"",SUM(laptimes!D$2:'laptimes'!D32),"")</f>
        <v>3.6266909722222219E-2</v>
      </c>
      <c r="E32" s="3">
        <f>IF(laptimes!E32&lt;&gt;"",SUM(laptimes!E$2:'laptimes'!E32),"")</f>
        <v>3.6807997685185181E-2</v>
      </c>
      <c r="F32" s="3">
        <f>IF(laptimes!F32&lt;&gt;"",SUM(laptimes!F$2:'laptimes'!F32),"")</f>
        <v>3.7016284722222223E-2</v>
      </c>
      <c r="G32" s="3">
        <f>IF(laptimes!G32&lt;&gt;"",SUM(laptimes!G$2:'laptimes'!G32),"")</f>
        <v>3.7465300925925933E-2</v>
      </c>
      <c r="H32" s="3">
        <f>IF(laptimes!H32&lt;&gt;"",SUM(laptimes!H$2:'laptimes'!H32),"")</f>
        <v>3.6475393518518522E-2</v>
      </c>
      <c r="I32" s="3">
        <f>IF(laptimes!I32&lt;&gt;"",SUM(laptimes!I$2:'laptimes'!I32),"")</f>
        <v>3.6028657407407405E-2</v>
      </c>
      <c r="J32" s="3">
        <f>IF(laptimes!J32&lt;&gt;"",SUM(laptimes!J$2:'laptimes'!J32),"")</f>
        <v>3.7238692129629623E-2</v>
      </c>
      <c r="K32" s="3">
        <f>IF(laptimes!K32&lt;&gt;"",SUM(laptimes!K$2:'laptimes'!K32),"")</f>
        <v>3.6811736111111125E-2</v>
      </c>
      <c r="L32" s="3">
        <f>IF(laptimes!L32&lt;&gt;"",SUM(laptimes!L$2:'laptimes'!L32),"")</f>
        <v>3.628962962962963E-2</v>
      </c>
      <c r="M32" s="3">
        <f>IF(laptimes!M32&lt;&gt;"",SUM(laptimes!M$2:'laptimes'!M32),"")</f>
        <v>3.6520358796296296E-2</v>
      </c>
      <c r="N32" s="3">
        <f>IF(laptimes!N32&lt;&gt;"",SUM(laptimes!N$2:'laptimes'!N32),"")</f>
        <v>3.6691493055555552E-2</v>
      </c>
      <c r="O32" s="3">
        <f>IF(laptimes!O32&lt;&gt;"",SUM(laptimes!O$2:'laptimes'!O32),"")</f>
        <v>3.6017453703703711E-2</v>
      </c>
      <c r="P32" s="3">
        <f>IF(laptimes!P32&lt;&gt;"",SUM(laptimes!P$2:'laptimes'!P32),"")</f>
        <v>3.5893865740740737E-2</v>
      </c>
      <c r="Q32" s="3">
        <f>IF(laptimes!Q32&lt;&gt;"",SUM(laptimes!Q$2:'laptimes'!Q32),"")</f>
        <v>3.6726030092592593E-2</v>
      </c>
      <c r="R32" s="3">
        <f>IF(laptimes!R32&lt;&gt;"",SUM(laptimes!R$2:'laptimes'!R32),"")</f>
        <v>3.7128252314814827E-2</v>
      </c>
      <c r="S32" s="3">
        <f>IF(laptimes!S32&lt;&gt;"",SUM(laptimes!S$2:'laptimes'!S32),"")</f>
        <v>3.6325648148148142E-2</v>
      </c>
      <c r="T32" s="3">
        <f>IF(laptimes!T32&lt;&gt;"",SUM(laptimes!T$2:'laptimes'!T32),"")</f>
        <v>3.7319305555555557E-2</v>
      </c>
      <c r="U32" s="3">
        <f>IF(laptimes!U32&lt;&gt;"",SUM(laptimes!U$2:'laptimes'!U32),"")</f>
        <v>3.7215358796296304E-2</v>
      </c>
    </row>
    <row r="33" spans="1:21" x14ac:dyDescent="0.25">
      <c r="A33">
        <v>32</v>
      </c>
      <c r="B33" s="3">
        <f>IF(laptimes!B33&lt;&gt;"",SUM(laptimes!B$2:'laptimes'!B33),"")</f>
        <v>3.7935439814814828E-2</v>
      </c>
      <c r="C33" s="3">
        <f>IF(laptimes!C33&lt;&gt;"",SUM(laptimes!C$2:'laptimes'!C33),"")</f>
        <v>3.7914155092592591E-2</v>
      </c>
      <c r="D33" s="3">
        <f>IF(laptimes!D33&lt;&gt;"",SUM(laptimes!D$2:'laptimes'!D33),"")</f>
        <v>3.7458761574074073E-2</v>
      </c>
      <c r="E33" s="3">
        <f>IF(laptimes!E33&lt;&gt;"",SUM(laptimes!E$2:'laptimes'!E33),"")</f>
        <v>3.8007905092592588E-2</v>
      </c>
      <c r="F33" s="3">
        <f>IF(laptimes!F33&lt;&gt;"",SUM(laptimes!F$2:'laptimes'!F33),"")</f>
        <v>3.8216539351851854E-2</v>
      </c>
      <c r="G33" s="3">
        <f>IF(laptimes!G33&lt;&gt;"",SUM(laptimes!G$2:'laptimes'!G33),"")</f>
        <v>3.8667002314814819E-2</v>
      </c>
      <c r="H33" s="3">
        <f>IF(laptimes!H33&lt;&gt;"",SUM(laptimes!H$2:'laptimes'!H33),"")</f>
        <v>3.7683483796296297E-2</v>
      </c>
      <c r="I33" s="3">
        <f>IF(laptimes!I33&lt;&gt;"",SUM(laptimes!I$2:'laptimes'!I33),"")</f>
        <v>3.7243564814814813E-2</v>
      </c>
      <c r="J33" s="3">
        <f>IF(laptimes!J33&lt;&gt;"",SUM(laptimes!J$2:'laptimes'!J33),"")</f>
        <v>3.8446863425925917E-2</v>
      </c>
      <c r="K33" s="3">
        <f>IF(laptimes!K33&lt;&gt;"",SUM(laptimes!K$2:'laptimes'!K33),"")</f>
        <v>3.8017152777777792E-2</v>
      </c>
      <c r="L33" s="3">
        <f>IF(laptimes!L33&lt;&gt;"",SUM(laptimes!L$2:'laptimes'!L33),"")</f>
        <v>3.748403935185185E-2</v>
      </c>
      <c r="M33" s="3">
        <f>IF(laptimes!M33&lt;&gt;"",SUM(laptimes!M$2:'laptimes'!M33),"")</f>
        <v>3.7719189814814813E-2</v>
      </c>
      <c r="N33" s="3">
        <f>IF(laptimes!N33&lt;&gt;"",SUM(laptimes!N$2:'laptimes'!N33),"")</f>
        <v>3.7901296296296294E-2</v>
      </c>
      <c r="O33" s="3">
        <f>IF(laptimes!O33&lt;&gt;"",SUM(laptimes!O$2:'laptimes'!O33),"")</f>
        <v>3.7204930555555564E-2</v>
      </c>
      <c r="P33" s="3">
        <f>IF(laptimes!P33&lt;&gt;"",SUM(laptimes!P$2:'laptimes'!P33),"")</f>
        <v>3.7068055555555549E-2</v>
      </c>
      <c r="Q33" s="3">
        <f>IF(laptimes!Q33&lt;&gt;"",SUM(laptimes!Q$2:'laptimes'!Q33),"")</f>
        <v>3.7934803240740743E-2</v>
      </c>
      <c r="R33" s="3">
        <f>IF(laptimes!R33&lt;&gt;"",SUM(laptimes!R$2:'laptimes'!R33),"")</f>
        <v>3.8375891203703716E-2</v>
      </c>
      <c r="S33" s="3">
        <f>IF(laptimes!S33&lt;&gt;"",SUM(laptimes!S$2:'laptimes'!S33),"")</f>
        <v>3.7494085648148143E-2</v>
      </c>
      <c r="T33" s="3">
        <f>IF(laptimes!T33&lt;&gt;"",SUM(laptimes!T$2:'laptimes'!T33),"")</f>
        <v>3.8547824074074075E-2</v>
      </c>
      <c r="U33" s="3">
        <f>IF(laptimes!U33&lt;&gt;"",SUM(laptimes!U$2:'laptimes'!U33),"")</f>
        <v>3.8422025462962972E-2</v>
      </c>
    </row>
    <row r="34" spans="1:21" x14ac:dyDescent="0.25">
      <c r="A34">
        <v>33</v>
      </c>
      <c r="B34" s="3">
        <f>IF(laptimes!B34&lt;&gt;"",SUM(laptimes!B$2:'laptimes'!B34),"")</f>
        <v>3.914078703703705E-2</v>
      </c>
      <c r="C34" s="3">
        <f>IF(laptimes!C34&lt;&gt;"",SUM(laptimes!C$2:'laptimes'!C34),"")</f>
        <v>3.9119699074074074E-2</v>
      </c>
      <c r="D34" s="3">
        <f>IF(laptimes!D34&lt;&gt;"",SUM(laptimes!D$2:'laptimes'!D34),"")</f>
        <v>3.8661550925925922E-2</v>
      </c>
      <c r="E34" s="3">
        <f>IF(laptimes!E34&lt;&gt;"",SUM(laptimes!E$2:'laptimes'!E34),"")</f>
        <v>3.9210682870370363E-2</v>
      </c>
      <c r="F34" s="3">
        <f>IF(laptimes!F34&lt;&gt;"",SUM(laptimes!F$2:'laptimes'!F34),"")</f>
        <v>3.9416377314814816E-2</v>
      </c>
      <c r="G34" s="3">
        <f>IF(laptimes!G34&lt;&gt;"",SUM(laptimes!G$2:'laptimes'!G34),"")</f>
        <v>3.9875659722222227E-2</v>
      </c>
      <c r="H34" s="3">
        <f>IF(laptimes!H34&lt;&gt;"",SUM(laptimes!H$2:'laptimes'!H34),"")</f>
        <v>3.8891157407407409E-2</v>
      </c>
      <c r="I34" s="3">
        <f>IF(laptimes!I34&lt;&gt;"",SUM(laptimes!I$2:'laptimes'!I34),"")</f>
        <v>3.8441087962962958E-2</v>
      </c>
      <c r="J34" s="3">
        <f>IF(laptimes!J34&lt;&gt;"",SUM(laptimes!J$2:'laptimes'!J34),"")</f>
        <v>3.9652604166666661E-2</v>
      </c>
      <c r="K34" s="3">
        <f>IF(laptimes!K34&lt;&gt;"",SUM(laptimes!K$2:'laptimes'!K34),"")</f>
        <v>3.9222893518518535E-2</v>
      </c>
      <c r="L34" s="3">
        <f>IF(laptimes!L34&lt;&gt;"",SUM(laptimes!L$2:'laptimes'!L34),"")</f>
        <v>3.8673657407407407E-2</v>
      </c>
      <c r="M34" s="3">
        <f>IF(laptimes!M34&lt;&gt;"",SUM(laptimes!M$2:'laptimes'!M34),"")</f>
        <v>3.8914722222222219E-2</v>
      </c>
      <c r="N34" s="3">
        <f>IF(laptimes!N34&lt;&gt;"",SUM(laptimes!N$2:'laptimes'!N34),"")</f>
        <v>3.9104548611111109E-2</v>
      </c>
      <c r="O34" s="3">
        <f>IF(laptimes!O34&lt;&gt;"",SUM(laptimes!O$2:'laptimes'!O34),"")</f>
        <v>3.8385289351851863E-2</v>
      </c>
      <c r="P34" s="3">
        <f>IF(laptimes!P34&lt;&gt;"",SUM(laptimes!P$2:'laptimes'!P34),"")</f>
        <v>3.8243761574074067E-2</v>
      </c>
      <c r="Q34" s="3">
        <f>IF(laptimes!Q34&lt;&gt;"",SUM(laptimes!Q$2:'laptimes'!Q34),"")</f>
        <v>3.9139988425925927E-2</v>
      </c>
      <c r="R34" s="3">
        <f>IF(laptimes!R34&lt;&gt;"",SUM(laptimes!R$2:'laptimes'!R34),"")</f>
        <v>3.9830381944444458E-2</v>
      </c>
      <c r="S34" s="3">
        <f>IF(laptimes!S34&lt;&gt;"",SUM(laptimes!S$2:'laptimes'!S34),"")</f>
        <v>3.8666180555555547E-2</v>
      </c>
      <c r="T34" s="3">
        <f>IF(laptimes!T34&lt;&gt;"",SUM(laptimes!T$2:'laptimes'!T34),"")</f>
        <v>3.9805520833333337E-2</v>
      </c>
      <c r="U34" s="3">
        <f>IF(laptimes!U34&lt;&gt;"",SUM(laptimes!U$2:'laptimes'!U34),"")</f>
        <v>3.962465277777779E-2</v>
      </c>
    </row>
    <row r="35" spans="1:21" x14ac:dyDescent="0.25">
      <c r="A35">
        <v>34</v>
      </c>
      <c r="B35" s="3">
        <f>IF(laptimes!B35&lt;&gt;"",SUM(laptimes!B$2:'laptimes'!B35),"")</f>
        <v>4.0346319444444459E-2</v>
      </c>
      <c r="C35" s="3">
        <f>IF(laptimes!C35&lt;&gt;"",SUM(laptimes!C$2:'laptimes'!C35),"")</f>
        <v>4.0325520833333336E-2</v>
      </c>
      <c r="D35" s="3">
        <f>IF(laptimes!D35&lt;&gt;"",SUM(laptimes!D$2:'laptimes'!D35),"")</f>
        <v>3.9859189814814809E-2</v>
      </c>
      <c r="E35" s="3">
        <f>IF(laptimes!E35&lt;&gt;"",SUM(laptimes!E$2:'laptimes'!E35),"")</f>
        <v>4.041543981481481E-2</v>
      </c>
      <c r="F35" s="3">
        <f>IF(laptimes!F35&lt;&gt;"",SUM(laptimes!F$2:'laptimes'!F35),"")</f>
        <v>4.0617025462962961E-2</v>
      </c>
      <c r="G35" s="3">
        <f>IF(laptimes!G35&lt;&gt;"",SUM(laptimes!G$2:'laptimes'!G35),"")</f>
        <v>4.1080752314814818E-2</v>
      </c>
      <c r="H35" s="3">
        <f>IF(laptimes!H35&lt;&gt;"",SUM(laptimes!H$2:'laptimes'!H35),"")</f>
        <v>4.0098807870370373E-2</v>
      </c>
      <c r="I35" s="3">
        <f>IF(laptimes!I35&lt;&gt;"",SUM(laptimes!I$2:'laptimes'!I35),"")</f>
        <v>3.9632870370370367E-2</v>
      </c>
      <c r="J35" s="3">
        <f>IF(laptimes!J35&lt;&gt;"",SUM(laptimes!J$2:'laptimes'!J35),"")</f>
        <v>4.0862523148148144E-2</v>
      </c>
      <c r="K35" s="3">
        <f>IF(laptimes!K35&lt;&gt;"",SUM(laptimes!K$2:'laptimes'!K35),"")</f>
        <v>4.0430682870370389E-2</v>
      </c>
      <c r="L35" s="3">
        <f>IF(laptimes!L35&lt;&gt;"",SUM(laptimes!L$2:'laptimes'!L35),"")</f>
        <v>3.9868761574074076E-2</v>
      </c>
      <c r="M35" s="3">
        <f>IF(laptimes!M35&lt;&gt;"",SUM(laptimes!M$2:'laptimes'!M35),"")</f>
        <v>4.0111655092592589E-2</v>
      </c>
      <c r="N35" s="3">
        <f>IF(laptimes!N35&lt;&gt;"",SUM(laptimes!N$2:'laptimes'!N35),"")</f>
        <v>4.0311504629629624E-2</v>
      </c>
      <c r="O35" s="3">
        <f>IF(laptimes!O35&lt;&gt;"",SUM(laptimes!O$2:'laptimes'!O35),"")</f>
        <v>3.9562303240740754E-2</v>
      </c>
      <c r="P35" s="3">
        <f>IF(laptimes!P35&lt;&gt;"",SUM(laptimes!P$2:'laptimes'!P35),"")</f>
        <v>3.9427858796296289E-2</v>
      </c>
      <c r="Q35" s="3">
        <f>IF(laptimes!Q35&lt;&gt;"",SUM(laptimes!Q$2:'laptimes'!Q35),"")</f>
        <v>4.0345706018518522E-2</v>
      </c>
      <c r="R35" s="3">
        <f>IF(laptimes!R35&lt;&gt;"",SUM(laptimes!R$2:'laptimes'!R35),"")</f>
        <v>4.1044699074074091E-2</v>
      </c>
      <c r="S35" s="3">
        <f>IF(laptimes!S35&lt;&gt;"",SUM(laptimes!S$2:'laptimes'!S35),"")</f>
        <v>3.9839826388888881E-2</v>
      </c>
      <c r="T35" s="3">
        <f>IF(laptimes!T35&lt;&gt;"",SUM(laptimes!T$2:'laptimes'!T35),"")</f>
        <v>4.1041990740740747E-2</v>
      </c>
      <c r="U35" s="3">
        <f>IF(laptimes!U35&lt;&gt;"",SUM(laptimes!U$2:'laptimes'!U35),"")</f>
        <v>4.0827928240740753E-2</v>
      </c>
    </row>
    <row r="36" spans="1:21" x14ac:dyDescent="0.25">
      <c r="A36">
        <v>35</v>
      </c>
      <c r="B36" s="3">
        <f>IF(laptimes!B36&lt;&gt;"",SUM(laptimes!B$2:'laptimes'!B36),"")</f>
        <v>4.1554525462962975E-2</v>
      </c>
      <c r="C36" s="3">
        <f>IF(laptimes!C36&lt;&gt;"",SUM(laptimes!C$2:'laptimes'!C36),"")</f>
        <v>4.152799768518519E-2</v>
      </c>
      <c r="D36" s="3">
        <f>IF(laptimes!D36&lt;&gt;"",SUM(laptimes!D$2:'laptimes'!D36),"")</f>
        <v>4.1051446759259251E-2</v>
      </c>
      <c r="E36" s="3">
        <f>IF(laptimes!E36&lt;&gt;"",SUM(laptimes!E$2:'laptimes'!E36),"")</f>
        <v>4.1621157407407405E-2</v>
      </c>
      <c r="F36" s="3">
        <f>IF(laptimes!F36&lt;&gt;"",SUM(laptimes!F$2:'laptimes'!F36),"")</f>
        <v>4.1820972222222218E-2</v>
      </c>
      <c r="G36" s="3">
        <f>IF(laptimes!G36&lt;&gt;"",SUM(laptimes!G$2:'laptimes'!G36),"")</f>
        <v>4.228377314814815E-2</v>
      </c>
      <c r="H36" s="3">
        <f>IF(laptimes!H36&lt;&gt;"",SUM(laptimes!H$2:'laptimes'!H36),"")</f>
        <v>4.1312812500000004E-2</v>
      </c>
      <c r="I36" s="3">
        <f>IF(laptimes!I36&lt;&gt;"",SUM(laptimes!I$2:'laptimes'!I36),"")</f>
        <v>4.0822210648148144E-2</v>
      </c>
      <c r="J36" s="3">
        <f>IF(laptimes!J36&lt;&gt;"",SUM(laptimes!J$2:'laptimes'!J36),"")</f>
        <v>4.2069363425925925E-2</v>
      </c>
      <c r="K36" s="3">
        <f>IF(laptimes!K36&lt;&gt;"",SUM(laptimes!K$2:'laptimes'!K36),"")</f>
        <v>4.1636863425925943E-2</v>
      </c>
      <c r="L36" s="3">
        <f>IF(laptimes!L36&lt;&gt;"",SUM(laptimes!L$2:'laptimes'!L36),"")</f>
        <v>4.1062199074074074E-2</v>
      </c>
      <c r="M36" s="3">
        <f>IF(laptimes!M36&lt;&gt;"",SUM(laptimes!M$2:'laptimes'!M36),"")</f>
        <v>4.1310254629629624E-2</v>
      </c>
      <c r="N36" s="3">
        <f>IF(laptimes!N36&lt;&gt;"",SUM(laptimes!N$2:'laptimes'!N36),"")</f>
        <v>4.1515127314814812E-2</v>
      </c>
      <c r="O36" s="3">
        <f>IF(laptimes!O36&lt;&gt;"",SUM(laptimes!O$2:'laptimes'!O36),"")</f>
        <v>4.0746168981481493E-2</v>
      </c>
      <c r="P36" s="3">
        <f>IF(laptimes!P36&lt;&gt;"",SUM(laptimes!P$2:'laptimes'!P36),"")</f>
        <v>4.0606620370370362E-2</v>
      </c>
      <c r="Q36" s="3">
        <f>IF(laptimes!Q36&lt;&gt;"",SUM(laptimes!Q$2:'laptimes'!Q36),"")</f>
        <v>4.1551597222222222E-2</v>
      </c>
      <c r="R36" s="3">
        <f>IF(laptimes!R36&lt;&gt;"",SUM(laptimes!R$2:'laptimes'!R36),"")</f>
        <v>4.2248090277777796E-2</v>
      </c>
      <c r="S36" s="3">
        <f>IF(laptimes!S36&lt;&gt;"",SUM(laptimes!S$2:'laptimes'!S36),"")</f>
        <v>4.1027326388888882E-2</v>
      </c>
      <c r="T36" s="3">
        <f>IF(laptimes!T36&lt;&gt;"",SUM(laptimes!T$2:'laptimes'!T36),"")</f>
        <v>4.2275729166666672E-2</v>
      </c>
      <c r="U36" s="3">
        <f>IF(laptimes!U36&lt;&gt;"",SUM(laptimes!U$2:'laptimes'!U36),"")</f>
        <v>4.2027488425925935E-2</v>
      </c>
    </row>
    <row r="37" spans="1:21" x14ac:dyDescent="0.25">
      <c r="A37">
        <v>36</v>
      </c>
      <c r="B37" s="3">
        <f>IF(laptimes!B37&lt;&gt;"",SUM(laptimes!B$2:'laptimes'!B37),"")</f>
        <v>4.2762453703703719E-2</v>
      </c>
      <c r="C37" s="3">
        <f>IF(laptimes!C37&lt;&gt;"",SUM(laptimes!C$2:'laptimes'!C37),"")</f>
        <v>4.2731203703703709E-2</v>
      </c>
      <c r="D37" s="3">
        <f>IF(laptimes!D37&lt;&gt;"",SUM(laptimes!D$2:'laptimes'!D37),"")</f>
        <v>4.2241805555555546E-2</v>
      </c>
      <c r="E37" s="3">
        <f>IF(laptimes!E37&lt;&gt;"",SUM(laptimes!E$2:'laptimes'!E37),"")</f>
        <v>4.2829097222222223E-2</v>
      </c>
      <c r="F37" s="3">
        <f>IF(laptimes!F37&lt;&gt;"",SUM(laptimes!F$2:'laptimes'!F37),"")</f>
        <v>4.3053807870370366E-2</v>
      </c>
      <c r="G37" s="3">
        <f>IF(laptimes!G37&lt;&gt;"",SUM(laptimes!G$2:'laptimes'!G37),"")</f>
        <v>4.3485219907407412E-2</v>
      </c>
      <c r="H37" s="3">
        <f>IF(laptimes!H37&lt;&gt;"",SUM(laptimes!H$2:'laptimes'!H37),"")</f>
        <v>4.252503472222223E-2</v>
      </c>
      <c r="I37" s="3">
        <f>IF(laptimes!I37&lt;&gt;"",SUM(laptimes!I$2:'laptimes'!I37),"")</f>
        <v>4.2014942129629626E-2</v>
      </c>
      <c r="J37" s="3">
        <f>IF(laptimes!J37&lt;&gt;"",SUM(laptimes!J$2:'laptimes'!J37),"")</f>
        <v>4.3292002314814816E-2</v>
      </c>
      <c r="K37" s="3">
        <f>IF(laptimes!K37&lt;&gt;"",SUM(laptimes!K$2:'laptimes'!K37),"")</f>
        <v>4.2846863425925946E-2</v>
      </c>
      <c r="L37" s="3">
        <f>IF(laptimes!L37&lt;&gt;"",SUM(laptimes!L$2:'laptimes'!L37),"")</f>
        <v>4.2250613425925926E-2</v>
      </c>
      <c r="M37" s="3">
        <f>IF(laptimes!M37&lt;&gt;"",SUM(laptimes!M$2:'laptimes'!M37),"")</f>
        <v>4.2516678240740735E-2</v>
      </c>
      <c r="N37" s="3">
        <f>IF(laptimes!N37&lt;&gt;"",SUM(laptimes!N$2:'laptimes'!N37),"")</f>
        <v>4.2721435185185182E-2</v>
      </c>
      <c r="O37" s="3">
        <f>IF(laptimes!O37&lt;&gt;"",SUM(laptimes!O$2:'laptimes'!O37),"")</f>
        <v>4.1933217592592602E-2</v>
      </c>
      <c r="P37" s="3">
        <f>IF(laptimes!P37&lt;&gt;"",SUM(laptimes!P$2:'laptimes'!P37),"")</f>
        <v>4.1787349537037027E-2</v>
      </c>
      <c r="Q37" s="3">
        <f>IF(laptimes!Q37&lt;&gt;"",SUM(laptimes!Q$2:'laptimes'!Q37),"")</f>
        <v>4.2758807870370369E-2</v>
      </c>
      <c r="R37" s="3">
        <f>IF(laptimes!R37&lt;&gt;"",SUM(laptimes!R$2:'laptimes'!R37),"")</f>
        <v>4.3455798611111131E-2</v>
      </c>
      <c r="S37" s="3">
        <f>IF(laptimes!S37&lt;&gt;"",SUM(laptimes!S$2:'laptimes'!S37),"")</f>
        <v>4.2204328703703699E-2</v>
      </c>
      <c r="T37" s="3">
        <f>IF(laptimes!T37&lt;&gt;"",SUM(laptimes!T$2:'laptimes'!T37),"")</f>
        <v>4.3502523148148155E-2</v>
      </c>
      <c r="U37" s="3">
        <f>IF(laptimes!U37&lt;&gt;"",SUM(laptimes!U$2:'laptimes'!U37),"")</f>
        <v>4.3228796296296307E-2</v>
      </c>
    </row>
    <row r="38" spans="1:21" x14ac:dyDescent="0.25">
      <c r="A38">
        <v>37</v>
      </c>
      <c r="B38" s="3">
        <f>IF(laptimes!B38&lt;&gt;"",SUM(laptimes!B$2:'laptimes'!B38),"")</f>
        <v>4.3971365740740759E-2</v>
      </c>
      <c r="C38" s="3">
        <f>IF(laptimes!C38&lt;&gt;"",SUM(laptimes!C$2:'laptimes'!C38),"")</f>
        <v>4.3932812500000008E-2</v>
      </c>
      <c r="D38" s="3">
        <f>IF(laptimes!D38&lt;&gt;"",SUM(laptimes!D$2:'laptimes'!D38),"")</f>
        <v>4.3435590277777769E-2</v>
      </c>
      <c r="E38" s="3">
        <f>IF(laptimes!E38&lt;&gt;"",SUM(laptimes!E$2:'laptimes'!E38),"")</f>
        <v>4.4052789351851855E-2</v>
      </c>
      <c r="F38" s="3">
        <f>IF(laptimes!F38&lt;&gt;"",SUM(laptimes!F$2:'laptimes'!F38),"")</f>
        <v>4.4257025462962958E-2</v>
      </c>
      <c r="G38" s="3">
        <f>IF(laptimes!G38&lt;&gt;"",SUM(laptimes!G$2:'laptimes'!G38),"")</f>
        <v>4.4685219907407411E-2</v>
      </c>
      <c r="H38" s="3">
        <f>IF(laptimes!H38&lt;&gt;"",SUM(laptimes!H$2:'laptimes'!H38),"")</f>
        <v>4.3759872685185192E-2</v>
      </c>
      <c r="I38" s="3">
        <f>IF(laptimes!I38&lt;&gt;"",SUM(laptimes!I$2:'laptimes'!I38),"")</f>
        <v>4.3212384259259252E-2</v>
      </c>
      <c r="J38" s="3">
        <f>IF(laptimes!J38&lt;&gt;"",SUM(laptimes!J$2:'laptimes'!J38),"")</f>
        <v>4.4499270833333333E-2</v>
      </c>
      <c r="K38" s="3">
        <f>IF(laptimes!K38&lt;&gt;"",SUM(laptimes!K$2:'laptimes'!K38),"")</f>
        <v>4.4060706018518539E-2</v>
      </c>
      <c r="L38" s="3">
        <f>IF(laptimes!L38&lt;&gt;"",SUM(laptimes!L$2:'laptimes'!L38),"")</f>
        <v>4.3440185185185186E-2</v>
      </c>
      <c r="M38" s="3">
        <f>IF(laptimes!M38&lt;&gt;"",SUM(laptimes!M$2:'laptimes'!M38),"")</f>
        <v>4.3742847222222214E-2</v>
      </c>
      <c r="N38" s="3">
        <f>IF(laptimes!N38&lt;&gt;"",SUM(laptimes!N$2:'laptimes'!N38),"")</f>
        <v>4.3925023148148147E-2</v>
      </c>
      <c r="O38" s="3">
        <f>IF(laptimes!O38&lt;&gt;"",SUM(laptimes!O$2:'laptimes'!O38),"")</f>
        <v>4.3111180555555566E-2</v>
      </c>
      <c r="P38" s="3">
        <f>IF(laptimes!P38&lt;&gt;"",SUM(laptimes!P$2:'laptimes'!P38),"")</f>
        <v>4.296818287037036E-2</v>
      </c>
      <c r="Q38" s="3">
        <f>IF(laptimes!Q38&lt;&gt;"",SUM(laptimes!Q$2:'laptimes'!Q38),"")</f>
        <v>4.3966620370370371E-2</v>
      </c>
      <c r="R38" s="3">
        <f>IF(laptimes!R38&lt;&gt;"",SUM(laptimes!R$2:'laptimes'!R38),"")</f>
        <v>4.4663946759259276E-2</v>
      </c>
      <c r="S38" s="3">
        <f>IF(laptimes!S38&lt;&gt;"",SUM(laptimes!S$2:'laptimes'!S38),"")</f>
        <v>4.338504629629629E-2</v>
      </c>
      <c r="T38" s="3">
        <f>IF(laptimes!T38&lt;&gt;"",SUM(laptimes!T$2:'laptimes'!T38),"")</f>
        <v>4.4718831018518528E-2</v>
      </c>
      <c r="U38" s="3">
        <f>IF(laptimes!U38&lt;&gt;"",SUM(laptimes!U$2:'laptimes'!U38),"")</f>
        <v>4.4433657407407415E-2</v>
      </c>
    </row>
    <row r="39" spans="1:21" x14ac:dyDescent="0.25">
      <c r="A39">
        <v>38</v>
      </c>
      <c r="B39" s="3">
        <f>IF(laptimes!B39&lt;&gt;"",SUM(laptimes!B$2:'laptimes'!B39),"")</f>
        <v>4.517333333333335E-2</v>
      </c>
      <c r="C39" s="3">
        <f>IF(laptimes!C39&lt;&gt;"",SUM(laptimes!C$2:'laptimes'!C39),"")</f>
        <v>4.5133761574074081E-2</v>
      </c>
      <c r="D39" s="3">
        <f>IF(laptimes!D39&lt;&gt;"",SUM(laptimes!D$2:'laptimes'!D39),"")</f>
        <v>4.4654942129629623E-2</v>
      </c>
      <c r="E39" s="3">
        <f>IF(laptimes!E39&lt;&gt;"",SUM(laptimes!E$2:'laptimes'!E39),"")</f>
        <v>4.5249212962962963E-2</v>
      </c>
      <c r="F39" s="3">
        <f>IF(laptimes!F39&lt;&gt;"",SUM(laptimes!F$2:'laptimes'!F39),"")</f>
        <v>4.5459421296296293E-2</v>
      </c>
      <c r="G39" s="3">
        <f>IF(laptimes!G39&lt;&gt;"",SUM(laptimes!G$2:'laptimes'!G39),"")</f>
        <v>4.5913831018518522E-2</v>
      </c>
      <c r="H39" s="3">
        <f>IF(laptimes!H39&lt;&gt;"",SUM(laptimes!H$2:'laptimes'!H39),"")</f>
        <v>4.5180092592592598E-2</v>
      </c>
      <c r="I39" s="3">
        <f>IF(laptimes!I39&lt;&gt;"",SUM(laptimes!I$2:'laptimes'!I39),"")</f>
        <v>4.442743055555555E-2</v>
      </c>
      <c r="J39" s="3">
        <f>IF(laptimes!J39&lt;&gt;"",SUM(laptimes!J$2:'laptimes'!J39),"")</f>
        <v>4.5701018518518516E-2</v>
      </c>
      <c r="K39" s="3">
        <f>IF(laptimes!K39&lt;&gt;"",SUM(laptimes!K$2:'laptimes'!K39),"")</f>
        <v>4.5296273148148165E-2</v>
      </c>
      <c r="L39" s="3">
        <f>IF(laptimes!L39&lt;&gt;"",SUM(laptimes!L$2:'laptimes'!L39),"")</f>
        <v>4.4630960648148151E-2</v>
      </c>
      <c r="M39" s="3">
        <f>IF(laptimes!M39&lt;&gt;"",SUM(laptimes!M$2:'laptimes'!M39),"")</f>
        <v>4.4939884259259252E-2</v>
      </c>
      <c r="N39" s="3">
        <f>IF(laptimes!N39&lt;&gt;"",SUM(laptimes!N$2:'laptimes'!N39),"")</f>
        <v>4.5125752314814811E-2</v>
      </c>
      <c r="O39" s="3">
        <f>IF(laptimes!O39&lt;&gt;"",SUM(laptimes!O$2:'laptimes'!O39),"")</f>
        <v>4.4286585648148157E-2</v>
      </c>
      <c r="P39" s="3">
        <f>IF(laptimes!P39&lt;&gt;"",SUM(laptimes!P$2:'laptimes'!P39),"")</f>
        <v>4.4159629629629618E-2</v>
      </c>
      <c r="Q39" s="3">
        <f>IF(laptimes!Q39&lt;&gt;"",SUM(laptimes!Q$2:'laptimes'!Q39),"")</f>
        <v>4.5166261574074072E-2</v>
      </c>
      <c r="R39" s="3">
        <f>IF(laptimes!R39&lt;&gt;"",SUM(laptimes!R$2:'laptimes'!R39),"")</f>
        <v>4.5871666666666686E-2</v>
      </c>
      <c r="S39" s="3">
        <f>IF(laptimes!S39&lt;&gt;"",SUM(laptimes!S$2:'laptimes'!S39),"")</f>
        <v>4.4574629629629624E-2</v>
      </c>
      <c r="T39" s="3">
        <f>IF(laptimes!T39&lt;&gt;"",SUM(laptimes!T$2:'laptimes'!T39),"")</f>
        <v>4.5935092592592604E-2</v>
      </c>
      <c r="U39" s="3">
        <f>IF(laptimes!U39&lt;&gt;"",SUM(laptimes!U$2:'laptimes'!U39),"")</f>
        <v>4.5636863425925933E-2</v>
      </c>
    </row>
    <row r="40" spans="1:21" x14ac:dyDescent="0.25">
      <c r="A40">
        <v>39</v>
      </c>
      <c r="B40" s="3">
        <f>IF(laptimes!B40&lt;&gt;"",SUM(laptimes!B$2:'laptimes'!B40),"")</f>
        <v>4.6374004629629643E-2</v>
      </c>
      <c r="C40" s="3">
        <f>IF(laptimes!C40&lt;&gt;"",SUM(laptimes!C$2:'laptimes'!C40),"")</f>
        <v>4.6332199074074085E-2</v>
      </c>
      <c r="D40" s="3">
        <f>IF(laptimes!D40&lt;&gt;"",SUM(laptimes!D$2:'laptimes'!D40),"")</f>
        <v>4.6069710648148139E-2</v>
      </c>
      <c r="E40" s="3">
        <f>IF(laptimes!E40&lt;&gt;"",SUM(laptimes!E$2:'laptimes'!E40),"")</f>
        <v>4.6454525462962963E-2</v>
      </c>
      <c r="F40" s="3">
        <f>IF(laptimes!F40&lt;&gt;"",SUM(laptimes!F$2:'laptimes'!F40),"")</f>
        <v>4.6662071759259259E-2</v>
      </c>
      <c r="G40" s="3">
        <f>IF(laptimes!G40&lt;&gt;"",SUM(laptimes!G$2:'laptimes'!G40),"")</f>
        <v>4.7120150462962966E-2</v>
      </c>
      <c r="H40" s="3">
        <f>IF(laptimes!H40&lt;&gt;"",SUM(laptimes!H$2:'laptimes'!H40),"")</f>
        <v>4.6368043981481484E-2</v>
      </c>
      <c r="I40" s="3">
        <f>IF(laptimes!I40&lt;&gt;"",SUM(laptimes!I$2:'laptimes'!I40),"")</f>
        <v>4.5825613425925921E-2</v>
      </c>
      <c r="J40" s="3">
        <f>IF(laptimes!J40&lt;&gt;"",SUM(laptimes!J$2:'laptimes'!J40),"")</f>
        <v>4.6928090277777772E-2</v>
      </c>
      <c r="K40" s="3">
        <f>IF(laptimes!K40&lt;&gt;"",SUM(laptimes!K$2:'laptimes'!K40),"")</f>
        <v>4.6510694444444459E-2</v>
      </c>
      <c r="L40" s="3">
        <f>IF(laptimes!L40&lt;&gt;"",SUM(laptimes!L$2:'laptimes'!L40),"")</f>
        <v>4.5841192129629629E-2</v>
      </c>
      <c r="M40" s="3">
        <f>IF(laptimes!M40&lt;&gt;"",SUM(laptimes!M$2:'laptimes'!M40),"")</f>
        <v>4.6139039351851846E-2</v>
      </c>
      <c r="N40" s="3">
        <f>IF(laptimes!N40&lt;&gt;"",SUM(laptimes!N$2:'laptimes'!N40),"")</f>
        <v>4.6327222222222221E-2</v>
      </c>
      <c r="O40" s="3">
        <f>IF(laptimes!O40&lt;&gt;"",SUM(laptimes!O$2:'laptimes'!O40),"")</f>
        <v>4.5461828703703709E-2</v>
      </c>
      <c r="P40" s="3">
        <f>IF(laptimes!P40&lt;&gt;"",SUM(laptimes!P$2:'laptimes'!P40),"")</f>
        <v>4.5335324074074063E-2</v>
      </c>
      <c r="Q40" s="3">
        <f>IF(laptimes!Q40&lt;&gt;"",SUM(laptimes!Q$2:'laptimes'!Q40),"")</f>
        <v>4.6369965277777779E-2</v>
      </c>
      <c r="R40" s="3">
        <f>IF(laptimes!R40&lt;&gt;"",SUM(laptimes!R$2:'laptimes'!R40),"")</f>
        <v>4.707945601851854E-2</v>
      </c>
      <c r="S40" s="3">
        <f>IF(laptimes!S40&lt;&gt;"",SUM(laptimes!S$2:'laptimes'!S40),"")</f>
        <v>4.5752696759259255E-2</v>
      </c>
      <c r="T40" s="3">
        <f>IF(laptimes!T40&lt;&gt;"",SUM(laptimes!T$2:'laptimes'!T40),"")</f>
        <v>4.7168622685185194E-2</v>
      </c>
      <c r="U40" s="3">
        <f>IF(laptimes!U40&lt;&gt;"",SUM(laptimes!U$2:'laptimes'!U40),"")</f>
        <v>4.6842002314814821E-2</v>
      </c>
    </row>
    <row r="41" spans="1:21" x14ac:dyDescent="0.25">
      <c r="A41">
        <v>40</v>
      </c>
      <c r="B41" s="3">
        <f>IF(laptimes!B41&lt;&gt;"",SUM(laptimes!B$2:'laptimes'!B41),"")</f>
        <v>4.7592777777777789E-2</v>
      </c>
      <c r="C41" s="3">
        <f>IF(laptimes!C41&lt;&gt;"",SUM(laptimes!C$2:'laptimes'!C41),"")</f>
        <v>4.7531018518518528E-2</v>
      </c>
      <c r="D41" s="3">
        <f>IF(laptimes!D41&lt;&gt;"",SUM(laptimes!D$2:'laptimes'!D41),"")</f>
        <v>4.7245277777777768E-2</v>
      </c>
      <c r="E41" s="3">
        <f>IF(laptimes!E41&lt;&gt;"",SUM(laptimes!E$2:'laptimes'!E41),"")</f>
        <v>4.7656643518518518E-2</v>
      </c>
      <c r="F41" s="3">
        <f>IF(laptimes!F41&lt;&gt;"",SUM(laptimes!F$2:'laptimes'!F41),"")</f>
        <v>4.7873252314814811E-2</v>
      </c>
      <c r="G41" s="3">
        <f>IF(laptimes!G41&lt;&gt;"",SUM(laptimes!G$2:'laptimes'!G41),"")</f>
        <v>4.832461805555556E-2</v>
      </c>
      <c r="H41" s="3">
        <f>IF(laptimes!H41&lt;&gt;"",SUM(laptimes!H$2:'laptimes'!H41),"")</f>
        <v>4.7561736111111114E-2</v>
      </c>
      <c r="I41" s="3">
        <f>IF(laptimes!I41&lt;&gt;"",SUM(laptimes!I$2:'laptimes'!I41),"")</f>
        <v>4.6988969907407405E-2</v>
      </c>
      <c r="J41" s="3">
        <f>IF(laptimes!J41&lt;&gt;"",SUM(laptimes!J$2:'laptimes'!J41),"")</f>
        <v>4.8162430555555552E-2</v>
      </c>
      <c r="K41" s="3">
        <f>IF(laptimes!K41&lt;&gt;"",SUM(laptimes!K$2:'laptimes'!K41),"")</f>
        <v>4.7722511574074089E-2</v>
      </c>
      <c r="L41" s="3">
        <f>IF(laptimes!L41&lt;&gt;"",SUM(laptimes!L$2:'laptimes'!L41),"")</f>
        <v>4.7037303240740742E-2</v>
      </c>
      <c r="M41" s="3">
        <f>IF(laptimes!M41&lt;&gt;"",SUM(laptimes!M$2:'laptimes'!M41),"")</f>
        <v>4.7363368055555549E-2</v>
      </c>
      <c r="N41" s="3">
        <f>IF(laptimes!N41&lt;&gt;"",SUM(laptimes!N$2:'laptimes'!N41),"")</f>
        <v>4.7529699074074075E-2</v>
      </c>
      <c r="O41" s="3">
        <f>IF(laptimes!O41&lt;&gt;"",SUM(laptimes!O$2:'laptimes'!O41),"")</f>
        <v>4.6639814814814821E-2</v>
      </c>
      <c r="P41" s="3">
        <f>IF(laptimes!P41&lt;&gt;"",SUM(laptimes!P$2:'laptimes'!P41),"")</f>
        <v>4.6511666666666653E-2</v>
      </c>
      <c r="Q41" s="3">
        <f>IF(laptimes!Q41&lt;&gt;"",SUM(laptimes!Q$2:'laptimes'!Q41),"")</f>
        <v>4.7572500000000004E-2</v>
      </c>
      <c r="R41" s="3">
        <f>IF(laptimes!R41&lt;&gt;"",SUM(laptimes!R$2:'laptimes'!R41),"")</f>
        <v>4.8282164351851869E-2</v>
      </c>
      <c r="S41" s="3">
        <f>IF(laptimes!S41&lt;&gt;"",SUM(laptimes!S$2:'laptimes'!S41),"")</f>
        <v>4.6936782407407403E-2</v>
      </c>
      <c r="T41" s="3">
        <f>IF(laptimes!T41&lt;&gt;"",SUM(laptimes!T$2:'laptimes'!T41),"")</f>
        <v>4.8386377314814821E-2</v>
      </c>
      <c r="U41" s="3">
        <f>IF(laptimes!U41&lt;&gt;"",SUM(laptimes!U$2:'laptimes'!U41),"")</f>
        <v>4.8046666666666675E-2</v>
      </c>
    </row>
    <row r="42" spans="1:21" x14ac:dyDescent="0.25">
      <c r="A42">
        <v>41</v>
      </c>
      <c r="B42" s="3">
        <f>IF(laptimes!B42&lt;&gt;"",SUM(laptimes!B$2:'laptimes'!B42),"")</f>
        <v>4.8810347222222231E-2</v>
      </c>
      <c r="C42" s="3">
        <f>IF(laptimes!C42&lt;&gt;"",SUM(laptimes!C$2:'laptimes'!C42),"")</f>
        <v>4.8727812500000009E-2</v>
      </c>
      <c r="D42" s="3">
        <f>IF(laptimes!D42&lt;&gt;"",SUM(laptimes!D$2:'laptimes'!D42),"")</f>
        <v>4.8421724537037025E-2</v>
      </c>
      <c r="E42" s="3">
        <f>IF(laptimes!E42&lt;&gt;"",SUM(laptimes!E$2:'laptimes'!E42),"")</f>
        <v>4.8856712962962963E-2</v>
      </c>
      <c r="F42" s="3">
        <f>IF(laptimes!F42&lt;&gt;"",SUM(laptimes!F$2:'laptimes'!F42),"")</f>
        <v>4.9079942129629628E-2</v>
      </c>
      <c r="G42" s="3">
        <f>IF(laptimes!G42&lt;&gt;"",SUM(laptimes!G$2:'laptimes'!G42),"")</f>
        <v>4.9536655092592599E-2</v>
      </c>
      <c r="H42" s="3">
        <f>IF(laptimes!H42&lt;&gt;"",SUM(laptimes!H$2:'laptimes'!H42),"")</f>
        <v>4.8756041666666666E-2</v>
      </c>
      <c r="I42" s="3">
        <f>IF(laptimes!I42&lt;&gt;"",SUM(laptimes!I$2:'laptimes'!I42),"")</f>
        <v>4.8158206018518515E-2</v>
      </c>
      <c r="J42" s="3">
        <f>IF(laptimes!J42&lt;&gt;"",SUM(laptimes!J$2:'laptimes'!J42),"")</f>
        <v>4.9400462962962959E-2</v>
      </c>
      <c r="K42" s="3">
        <f>IF(laptimes!K42&lt;&gt;"",SUM(laptimes!K$2:'laptimes'!K42),"")</f>
        <v>4.8930451388888907E-2</v>
      </c>
      <c r="L42" s="3">
        <f>IF(laptimes!L42&lt;&gt;"",SUM(laptimes!L$2:'laptimes'!L42),"")</f>
        <v>4.8230254629629633E-2</v>
      </c>
      <c r="M42" s="3">
        <f>IF(laptimes!M42&lt;&gt;"",SUM(laptimes!M$2:'laptimes'!M42),"")</f>
        <v>4.8795046296296288E-2</v>
      </c>
      <c r="N42" s="3">
        <f>IF(laptimes!N42&lt;&gt;"",SUM(laptimes!N$2:'laptimes'!N42),"")</f>
        <v>4.8727418981481481E-2</v>
      </c>
      <c r="O42" s="3">
        <f>IF(laptimes!O42&lt;&gt;"",SUM(laptimes!O$2:'laptimes'!O42),"")</f>
        <v>4.7818333333333338E-2</v>
      </c>
      <c r="P42" s="3">
        <f>IF(laptimes!P42&lt;&gt;"",SUM(laptimes!P$2:'laptimes'!P42),"")</f>
        <v>4.7691944444444433E-2</v>
      </c>
      <c r="Q42" s="3">
        <f>IF(laptimes!Q42&lt;&gt;"",SUM(laptimes!Q$2:'laptimes'!Q42),"")</f>
        <v>4.8790324074074076E-2</v>
      </c>
      <c r="R42" s="3">
        <f>IF(laptimes!R42&lt;&gt;"",SUM(laptimes!R$2:'laptimes'!R42),"")</f>
        <v>4.9518807870370385E-2</v>
      </c>
      <c r="S42" s="3">
        <f>IF(laptimes!S42&lt;&gt;"",SUM(laptimes!S$2:'laptimes'!S42),"")</f>
        <v>4.8120185185185183E-2</v>
      </c>
      <c r="T42" s="3">
        <f>IF(laptimes!T42&lt;&gt;"",SUM(laptimes!T$2:'laptimes'!T42),"")</f>
        <v>4.9603125000000005E-2</v>
      </c>
      <c r="U42" s="3">
        <f>IF(laptimes!U42&lt;&gt;"",SUM(laptimes!U$2:'laptimes'!U42),"")</f>
        <v>4.9268090277777787E-2</v>
      </c>
    </row>
    <row r="43" spans="1:21" x14ac:dyDescent="0.25">
      <c r="A43">
        <v>42</v>
      </c>
      <c r="B43" s="3">
        <f>IF(laptimes!B43&lt;&gt;"",SUM(laptimes!B$2:'laptimes'!B43),"")</f>
        <v>5.0031435185185193E-2</v>
      </c>
      <c r="C43" s="3">
        <f>IF(laptimes!C43&lt;&gt;"",SUM(laptimes!C$2:'laptimes'!C43),"")</f>
        <v>4.9926585648148156E-2</v>
      </c>
      <c r="D43" s="3">
        <f>IF(laptimes!D43&lt;&gt;"",SUM(laptimes!D$2:'laptimes'!D43),"")</f>
        <v>4.9602476851851839E-2</v>
      </c>
      <c r="E43" s="3">
        <f>IF(laptimes!E43&lt;&gt;"",SUM(laptimes!E$2:'laptimes'!E43),"")</f>
        <v>5.0052604166666667E-2</v>
      </c>
      <c r="F43" s="3">
        <f>IF(laptimes!F43&lt;&gt;"",SUM(laptimes!F$2:'laptimes'!F43),"")</f>
        <v>5.0283634259259261E-2</v>
      </c>
      <c r="G43" s="3">
        <f>IF(laptimes!G43&lt;&gt;"",SUM(laptimes!G$2:'laptimes'!G43),"")</f>
        <v>5.0752118055555559E-2</v>
      </c>
      <c r="H43" s="3">
        <f>IF(laptimes!H43&lt;&gt;"",SUM(laptimes!H$2:'laptimes'!H43),"")</f>
        <v>4.9962013888888886E-2</v>
      </c>
      <c r="I43" s="3">
        <f>IF(laptimes!I43&lt;&gt;"",SUM(laptimes!I$2:'laptimes'!I43),"")</f>
        <v>4.932717592592592E-2</v>
      </c>
      <c r="J43" s="3">
        <f>IF(laptimes!J43&lt;&gt;"",SUM(laptimes!J$2:'laptimes'!J43),"")</f>
        <v>5.0622002314814812E-2</v>
      </c>
      <c r="K43" s="3">
        <f>IF(laptimes!K43&lt;&gt;"",SUM(laptimes!K$2:'laptimes'!K43),"")</f>
        <v>5.0154768518518536E-2</v>
      </c>
      <c r="L43" s="3">
        <f>IF(laptimes!L43&lt;&gt;"",SUM(laptimes!L$2:'laptimes'!L43),"")</f>
        <v>4.942059027777778E-2</v>
      </c>
      <c r="M43" s="3">
        <f>IF(laptimes!M43&lt;&gt;"",SUM(laptimes!M$2:'laptimes'!M43),"")</f>
        <v>4.9978171296296288E-2</v>
      </c>
      <c r="N43" s="3">
        <f>IF(laptimes!N43&lt;&gt;"",SUM(laptimes!N$2:'laptimes'!N43),"")</f>
        <v>4.9927453703703703E-2</v>
      </c>
      <c r="O43" s="3">
        <f>IF(laptimes!O43&lt;&gt;"",SUM(laptimes!O$2:'laptimes'!O43),"")</f>
        <v>4.8997905092592595E-2</v>
      </c>
      <c r="P43" s="3">
        <f>IF(laptimes!P43&lt;&gt;"",SUM(laptimes!P$2:'laptimes'!P43),"")</f>
        <v>4.8874270833333323E-2</v>
      </c>
      <c r="Q43" s="3">
        <f>IF(laptimes!Q43&lt;&gt;"",SUM(laptimes!Q$2:'laptimes'!Q43),"")</f>
        <v>5.0186076388888889E-2</v>
      </c>
      <c r="R43" s="3">
        <f>IF(laptimes!R43&lt;&gt;"",SUM(laptimes!R$2:'laptimes'!R43),"")</f>
        <v>5.072490740740742E-2</v>
      </c>
      <c r="S43" s="3">
        <f>IF(laptimes!S43&lt;&gt;"",SUM(laptimes!S$2:'laptimes'!S43),"")</f>
        <v>4.9297337962962963E-2</v>
      </c>
      <c r="T43" s="3">
        <f>IF(laptimes!T43&lt;&gt;"",SUM(laptimes!T$2:'laptimes'!T43),"")</f>
        <v>5.0821643518518526E-2</v>
      </c>
      <c r="U43" s="3">
        <f>IF(laptimes!U43&lt;&gt;"",SUM(laptimes!U$2:'laptimes'!U43),"")</f>
        <v>5.0477766203703714E-2</v>
      </c>
    </row>
    <row r="44" spans="1:21" x14ac:dyDescent="0.25">
      <c r="A44">
        <v>43</v>
      </c>
      <c r="B44" s="3">
        <f>IF(laptimes!B44&lt;&gt;"",SUM(laptimes!B$2:'laptimes'!B44),"")</f>
        <v>5.1441967592592598E-2</v>
      </c>
      <c r="C44" s="3">
        <f>IF(laptimes!C44&lt;&gt;"",SUM(laptimes!C$2:'laptimes'!C44),"")</f>
        <v>5.1129594907407414E-2</v>
      </c>
      <c r="D44" s="3">
        <f>IF(laptimes!D44&lt;&gt;"",SUM(laptimes!D$2:'laptimes'!D44),"")</f>
        <v>5.0762731481481471E-2</v>
      </c>
      <c r="E44" s="3">
        <f>IF(laptimes!E44&lt;&gt;"",SUM(laptimes!E$2:'laptimes'!E44),"")</f>
        <v>5.1249398148148148E-2</v>
      </c>
      <c r="F44" s="3">
        <f>IF(laptimes!F44&lt;&gt;"",SUM(laptimes!F$2:'laptimes'!F44),"")</f>
        <v>5.1488287037037041E-2</v>
      </c>
      <c r="G44" s="3">
        <f>IF(laptimes!G44&lt;&gt;"",SUM(laptimes!G$2:'laptimes'!G44),"")</f>
        <v>5.1973483796296301E-2</v>
      </c>
      <c r="H44" s="3">
        <f>IF(laptimes!H44&lt;&gt;"",SUM(laptimes!H$2:'laptimes'!H44),"")</f>
        <v>5.1152361111111107E-2</v>
      </c>
      <c r="I44" s="3">
        <f>IF(laptimes!I44&lt;&gt;"",SUM(laptimes!I$2:'laptimes'!I44),"")</f>
        <v>5.0493275462962957E-2</v>
      </c>
      <c r="J44" s="3">
        <f>IF(laptimes!J44&lt;&gt;"",SUM(laptimes!J$2:'laptimes'!J44),"")</f>
        <v>5.1845590277777777E-2</v>
      </c>
      <c r="K44" s="3">
        <f>IF(laptimes!K44&lt;&gt;"",SUM(laptimes!K$2:'laptimes'!K44),"")</f>
        <v>5.1372824074074092E-2</v>
      </c>
      <c r="L44" s="3">
        <f>IF(laptimes!L44&lt;&gt;"",SUM(laptimes!L$2:'laptimes'!L44),"")</f>
        <v>5.0604293981481481E-2</v>
      </c>
      <c r="M44" s="3">
        <f>IF(laptimes!M44&lt;&gt;"",SUM(laptimes!M$2:'laptimes'!M44),"")</f>
        <v>5.1165416666666658E-2</v>
      </c>
      <c r="N44" s="3">
        <f>IF(laptimes!N44&lt;&gt;"",SUM(laptimes!N$2:'laptimes'!N44),"")</f>
        <v>5.1145081018518515E-2</v>
      </c>
      <c r="O44" s="3">
        <f>IF(laptimes!O44&lt;&gt;"",SUM(laptimes!O$2:'laptimes'!O44),"")</f>
        <v>5.0175625000000001E-2</v>
      </c>
      <c r="P44" s="3">
        <f>IF(laptimes!P44&lt;&gt;"",SUM(laptimes!P$2:'laptimes'!P44),"")</f>
        <v>5.0046782407407397E-2</v>
      </c>
      <c r="Q44" s="3">
        <f>IF(laptimes!Q44&lt;&gt;"",SUM(laptimes!Q$2:'laptimes'!Q44),"")</f>
        <v>5.1358460648148148E-2</v>
      </c>
      <c r="R44" s="3">
        <f>IF(laptimes!R44&lt;&gt;"",SUM(laptimes!R$2:'laptimes'!R44),"")</f>
        <v>5.1928460648148163E-2</v>
      </c>
      <c r="S44" s="3">
        <f>IF(laptimes!S44&lt;&gt;"",SUM(laptimes!S$2:'laptimes'!S44),"")</f>
        <v>5.0478449074074075E-2</v>
      </c>
      <c r="T44" s="3">
        <f>IF(laptimes!T44&lt;&gt;"",SUM(laptimes!T$2:'laptimes'!T44),"")</f>
        <v>5.2044953703703711E-2</v>
      </c>
      <c r="U44" s="3">
        <f>IF(laptimes!U44&lt;&gt;"",SUM(laptimes!U$2:'laptimes'!U44),"")</f>
        <v>5.1699108796296307E-2</v>
      </c>
    </row>
    <row r="45" spans="1:21" x14ac:dyDescent="0.25">
      <c r="A45">
        <v>44</v>
      </c>
      <c r="B45" s="3">
        <f>IF(laptimes!B45&lt;&gt;"",SUM(laptimes!B$2:'laptimes'!B45),"")</f>
        <v>5.2618773148148154E-2</v>
      </c>
      <c r="C45" s="3">
        <f>IF(laptimes!C45&lt;&gt;"",SUM(laptimes!C$2:'laptimes'!C45),"")</f>
        <v>5.2341574074074082E-2</v>
      </c>
      <c r="D45" s="3">
        <f>IF(laptimes!D45&lt;&gt;"",SUM(laptimes!D$2:'laptimes'!D45),"")</f>
        <v>5.1938715277777769E-2</v>
      </c>
      <c r="E45" s="3">
        <f>IF(laptimes!E45&lt;&gt;"",SUM(laptimes!E$2:'laptimes'!E45),"")</f>
        <v>5.2475092592592594E-2</v>
      </c>
      <c r="F45" s="3">
        <f>IF(laptimes!F45&lt;&gt;"",SUM(laptimes!F$2:'laptimes'!F45),"")</f>
        <v>5.27519212962963E-2</v>
      </c>
      <c r="G45" s="3">
        <f>IF(laptimes!G45&lt;&gt;"",SUM(laptimes!G$2:'laptimes'!G45),"")</f>
        <v>5.3195659722222226E-2</v>
      </c>
      <c r="H45" s="3">
        <f>IF(laptimes!H45&lt;&gt;"",SUM(laptimes!H$2:'laptimes'!H45),"")</f>
        <v>5.2348680555555555E-2</v>
      </c>
      <c r="I45" s="3">
        <f>IF(laptimes!I45&lt;&gt;"",SUM(laptimes!I$2:'laptimes'!I45),"")</f>
        <v>5.1655798611111102E-2</v>
      </c>
      <c r="J45" s="3">
        <f>IF(laptimes!J45&lt;&gt;"",SUM(laptimes!J$2:'laptimes'!J45),"")</f>
        <v>5.3104849537037035E-2</v>
      </c>
      <c r="K45" s="3">
        <f>IF(laptimes!K45&lt;&gt;"",SUM(laptimes!K$2:'laptimes'!K45),"")</f>
        <v>5.2580567129629649E-2</v>
      </c>
      <c r="L45" s="3">
        <f>IF(laptimes!L45&lt;&gt;"",SUM(laptimes!L$2:'laptimes'!L45),"")</f>
        <v>5.1793645833333332E-2</v>
      </c>
      <c r="M45" s="3">
        <f>IF(laptimes!M45&lt;&gt;"",SUM(laptimes!M$2:'laptimes'!M45),"")</f>
        <v>5.2350648148148139E-2</v>
      </c>
      <c r="N45" s="3">
        <f>IF(laptimes!N45&lt;&gt;"",SUM(laptimes!N$2:'laptimes'!N45),"")</f>
        <v>5.2344791666666661E-2</v>
      </c>
      <c r="O45" s="3">
        <f>IF(laptimes!O45&lt;&gt;"",SUM(laptimes!O$2:'laptimes'!O45),"")</f>
        <v>5.1356712962962965E-2</v>
      </c>
      <c r="P45" s="3">
        <f>IF(laptimes!P45&lt;&gt;"",SUM(laptimes!P$2:'laptimes'!P45),"")</f>
        <v>5.1218298611111102E-2</v>
      </c>
      <c r="Q45" s="3">
        <f>IF(laptimes!Q45&lt;&gt;"",SUM(laptimes!Q$2:'laptimes'!Q45),"")</f>
        <v>5.2541412037037036E-2</v>
      </c>
      <c r="R45" s="3">
        <f>IF(laptimes!R45&lt;&gt;"",SUM(laptimes!R$2:'laptimes'!R45),"")</f>
        <v>5.3135231481481499E-2</v>
      </c>
      <c r="S45" s="3">
        <f>IF(laptimes!S45&lt;&gt;"",SUM(laptimes!S$2:'laptimes'!S45),"")</f>
        <v>5.1652164351851854E-2</v>
      </c>
      <c r="T45" s="3">
        <f>IF(laptimes!T45&lt;&gt;"",SUM(laptimes!T$2:'laptimes'!T45),"")</f>
        <v>5.3267592592592602E-2</v>
      </c>
      <c r="U45" s="3">
        <f>IF(laptimes!U45&lt;&gt;"",SUM(laptimes!U$2:'laptimes'!U45),"")</f>
        <v>5.2906539351851863E-2</v>
      </c>
    </row>
    <row r="46" spans="1:21" x14ac:dyDescent="0.25">
      <c r="A46">
        <v>45</v>
      </c>
      <c r="B46" s="3">
        <f>IF(laptimes!B46&lt;&gt;"",SUM(laptimes!B$2:'laptimes'!B46),"")</f>
        <v>5.3801620370370375E-2</v>
      </c>
      <c r="C46" s="3">
        <f>IF(laptimes!C46&lt;&gt;"",SUM(laptimes!C$2:'laptimes'!C46),"")</f>
        <v>5.3543530092592599E-2</v>
      </c>
      <c r="D46" s="3">
        <f>IF(laptimes!D46&lt;&gt;"",SUM(laptimes!D$2:'laptimes'!D46),"")</f>
        <v>5.3112962962962952E-2</v>
      </c>
      <c r="E46" s="3">
        <f>IF(laptimes!E46&lt;&gt;"",SUM(laptimes!E$2:'laptimes'!E46),"")</f>
        <v>5.3669722222222223E-2</v>
      </c>
      <c r="F46" s="3">
        <f>IF(laptimes!F46&lt;&gt;"",SUM(laptimes!F$2:'laptimes'!F46),"")</f>
        <v>5.3953159722222227E-2</v>
      </c>
      <c r="G46" s="3">
        <f>IF(laptimes!G46&lt;&gt;"",SUM(laptimes!G$2:'laptimes'!G46),"")</f>
        <v>5.4416099537037042E-2</v>
      </c>
      <c r="H46" s="3">
        <f>IF(laptimes!H46&lt;&gt;"",SUM(laptimes!H$2:'laptimes'!H46),"")</f>
        <v>5.3536805555555553E-2</v>
      </c>
      <c r="I46" s="3">
        <f>IF(laptimes!I46&lt;&gt;"",SUM(laptimes!I$2:'laptimes'!I46),"")</f>
        <v>5.2823252314814807E-2</v>
      </c>
      <c r="J46" s="3">
        <f>IF(laptimes!J46&lt;&gt;"",SUM(laptimes!J$2:'laptimes'!J46),"")</f>
        <v>5.4383576388888889E-2</v>
      </c>
      <c r="K46" s="3">
        <f>IF(laptimes!K46&lt;&gt;"",SUM(laptimes!K$2:'laptimes'!K46),"")</f>
        <v>5.3786898148148167E-2</v>
      </c>
      <c r="L46" s="3">
        <f>IF(laptimes!L46&lt;&gt;"",SUM(laptimes!L$2:'laptimes'!L46),"")</f>
        <v>5.2981481481481484E-2</v>
      </c>
      <c r="M46" s="3">
        <f>IF(laptimes!M46&lt;&gt;"",SUM(laptimes!M$2:'laptimes'!M46),"")</f>
        <v>5.3537858796296287E-2</v>
      </c>
      <c r="N46" s="3">
        <f>IF(laptimes!N46&lt;&gt;"",SUM(laptimes!N$2:'laptimes'!N46),"")</f>
        <v>5.3558831018518514E-2</v>
      </c>
      <c r="O46" s="3">
        <f>IF(laptimes!O46&lt;&gt;"",SUM(laptimes!O$2:'laptimes'!O46),"")</f>
        <v>5.2536747685185188E-2</v>
      </c>
      <c r="P46" s="3">
        <f>IF(laptimes!P46&lt;&gt;"",SUM(laptimes!P$2:'laptimes'!P46),"")</f>
        <v>5.23757986111111E-2</v>
      </c>
      <c r="Q46" s="3">
        <f>IF(laptimes!Q46&lt;&gt;"",SUM(laptimes!Q$2:'laptimes'!Q46),"")</f>
        <v>5.3725462962962961E-2</v>
      </c>
      <c r="R46" s="3">
        <f>IF(laptimes!R46&lt;&gt;"",SUM(laptimes!R$2:'laptimes'!R46),"")</f>
        <v>5.4337858796296316E-2</v>
      </c>
      <c r="S46" s="3">
        <f>IF(laptimes!S46&lt;&gt;"",SUM(laptimes!S$2:'laptimes'!S46),"")</f>
        <v>5.2819432870370372E-2</v>
      </c>
      <c r="T46" s="3">
        <f>IF(laptimes!T46&lt;&gt;"",SUM(laptimes!T$2:'laptimes'!T46),"")</f>
        <v>5.4487719907407417E-2</v>
      </c>
      <c r="U46" s="3">
        <f>IF(laptimes!U46&lt;&gt;"",SUM(laptimes!U$2:'laptimes'!U46),"")</f>
        <v>5.4135416666666679E-2</v>
      </c>
    </row>
    <row r="47" spans="1:21" x14ac:dyDescent="0.25">
      <c r="A47">
        <v>46</v>
      </c>
      <c r="B47" s="3">
        <f>IF(laptimes!B47&lt;&gt;"",SUM(laptimes!B$2:'laptimes'!B47),"")</f>
        <v>5.4975219907407412E-2</v>
      </c>
      <c r="C47" s="3">
        <f>IF(laptimes!C47&lt;&gt;"",SUM(laptimes!C$2:'laptimes'!C47),"")</f>
        <v>5.4743194444444448E-2</v>
      </c>
      <c r="D47" s="3">
        <f>IF(laptimes!D47&lt;&gt;"",SUM(laptimes!D$2:'laptimes'!D47),"")</f>
        <v>5.4283148148148136E-2</v>
      </c>
      <c r="E47" s="3">
        <f>IF(laptimes!E47&lt;&gt;"",SUM(laptimes!E$2:'laptimes'!E47),"")</f>
        <v>5.488703703703704E-2</v>
      </c>
      <c r="F47" s="3">
        <f>IF(laptimes!F47&lt;&gt;"",SUM(laptimes!F$2:'laptimes'!F47),"")</f>
        <v>5.5179606481481486E-2</v>
      </c>
      <c r="G47" s="3">
        <f>IF(laptimes!G47&lt;&gt;"",SUM(laptimes!G$2:'laptimes'!G47),"")</f>
        <v>5.5627129629629637E-2</v>
      </c>
      <c r="H47" s="3">
        <f>IF(laptimes!H47&lt;&gt;"",SUM(laptimes!H$2:'laptimes'!H47),"")</f>
        <v>5.4726192129629626E-2</v>
      </c>
      <c r="I47" s="3">
        <f>IF(laptimes!I47&lt;&gt;"",SUM(laptimes!I$2:'laptimes'!I47),"")</f>
        <v>5.3990914351851847E-2</v>
      </c>
      <c r="J47" s="3" t="str">
        <f>IF(laptimes!J47&lt;&gt;"",SUM(laptimes!J$2:'laptimes'!J47),"")</f>
        <v/>
      </c>
      <c r="K47" s="3">
        <f>IF(laptimes!K47&lt;&gt;"",SUM(laptimes!K$2:'laptimes'!K47),"")</f>
        <v>5.5005520833333349E-2</v>
      </c>
      <c r="L47" s="3">
        <f>IF(laptimes!L47&lt;&gt;"",SUM(laptimes!L$2:'laptimes'!L47),"")</f>
        <v>5.4166006944444449E-2</v>
      </c>
      <c r="M47" s="3">
        <f>IF(laptimes!M47&lt;&gt;"",SUM(laptimes!M$2:'laptimes'!M47),"")</f>
        <v>5.4734178240740734E-2</v>
      </c>
      <c r="N47" s="3">
        <f>IF(laptimes!N47&lt;&gt;"",SUM(laptimes!N$2:'laptimes'!N47),"")</f>
        <v>5.4778912037037032E-2</v>
      </c>
      <c r="O47" s="3">
        <f>IF(laptimes!O47&lt;&gt;"",SUM(laptimes!O$2:'laptimes'!O47),"")</f>
        <v>5.3713530092592596E-2</v>
      </c>
      <c r="P47" s="3">
        <f>IF(laptimes!P47&lt;&gt;"",SUM(laptimes!P$2:'laptimes'!P47),"")</f>
        <v>5.3552337962962951E-2</v>
      </c>
      <c r="Q47" s="3">
        <f>IF(laptimes!Q47&lt;&gt;"",SUM(laptimes!Q$2:'laptimes'!Q47),"")</f>
        <v>5.4913472222222218E-2</v>
      </c>
      <c r="R47" s="3">
        <f>IF(laptimes!R47&lt;&gt;"",SUM(laptimes!R$2:'laptimes'!R47),"")</f>
        <v>5.5539687500000018E-2</v>
      </c>
      <c r="S47" s="3">
        <f>IF(laptimes!S47&lt;&gt;"",SUM(laptimes!S$2:'laptimes'!S47),"")</f>
        <v>5.3986851851851855E-2</v>
      </c>
      <c r="T47" s="3">
        <f>IF(laptimes!T47&lt;&gt;"",SUM(laptimes!T$2:'laptimes'!T47),"")</f>
        <v>5.5726192129629641E-2</v>
      </c>
      <c r="U47" s="3">
        <f>IF(laptimes!U47&lt;&gt;"",SUM(laptimes!U$2:'laptimes'!U47),"")</f>
        <v>5.5345219907407421E-2</v>
      </c>
    </row>
    <row r="48" spans="1:21" x14ac:dyDescent="0.25">
      <c r="A48">
        <v>47</v>
      </c>
      <c r="B48" s="3">
        <f>IF(laptimes!B48&lt;&gt;"",SUM(laptimes!B$2:'laptimes'!B48),"")</f>
        <v>5.6148356481481483E-2</v>
      </c>
      <c r="C48" s="3">
        <f>IF(laptimes!C48&lt;&gt;"",SUM(laptimes!C$2:'laptimes'!C48),"")</f>
        <v>5.5939687500000002E-2</v>
      </c>
      <c r="D48" s="3">
        <f>IF(laptimes!D48&lt;&gt;"",SUM(laptimes!D$2:'laptimes'!D48),"")</f>
        <v>5.5452986111111102E-2</v>
      </c>
      <c r="E48" s="3">
        <f>IF(laptimes!E48&lt;&gt;"",SUM(laptimes!E$2:'laptimes'!E48),"")</f>
        <v>5.6085659722222223E-2</v>
      </c>
      <c r="F48" s="3">
        <f>IF(laptimes!F48&lt;&gt;"",SUM(laptimes!F$2:'laptimes'!F48),"")</f>
        <v>5.6384479166666668E-2</v>
      </c>
      <c r="G48" s="3">
        <f>IF(laptimes!G48&lt;&gt;"",SUM(laptimes!G$2:'laptimes'!G48),"")</f>
        <v>5.6829733796296307E-2</v>
      </c>
      <c r="H48" s="3">
        <f>IF(laptimes!H48&lt;&gt;"",SUM(laptimes!H$2:'laptimes'!H48),"")</f>
        <v>5.5917175925925926E-2</v>
      </c>
      <c r="I48" s="3">
        <f>IF(laptimes!I48&lt;&gt;"",SUM(laptimes!I$2:'laptimes'!I48),"")</f>
        <v>5.5162465277777774E-2</v>
      </c>
      <c r="J48" s="3" t="str">
        <f>IF(laptimes!J48&lt;&gt;"",SUM(laptimes!J$2:'laptimes'!J48),"")</f>
        <v/>
      </c>
      <c r="K48" s="3">
        <f>IF(laptimes!K48&lt;&gt;"",SUM(laptimes!K$2:'laptimes'!K48),"")</f>
        <v>5.6210289351851871E-2</v>
      </c>
      <c r="L48" s="3">
        <f>IF(laptimes!L48&lt;&gt;"",SUM(laptimes!L$2:'laptimes'!L48),"")</f>
        <v>5.5351817129629631E-2</v>
      </c>
      <c r="M48" s="3">
        <f>IF(laptimes!M48&lt;&gt;"",SUM(laptimes!M$2:'laptimes'!M48),"")</f>
        <v>5.5933865740740732E-2</v>
      </c>
      <c r="N48" s="3">
        <f>IF(laptimes!N48&lt;&gt;"",SUM(laptimes!N$2:'laptimes'!N48),"")</f>
        <v>5.5978344907407405E-2</v>
      </c>
      <c r="O48" s="3">
        <f>IF(laptimes!O48&lt;&gt;"",SUM(laptimes!O$2:'laptimes'!O48),"")</f>
        <v>5.488936342592593E-2</v>
      </c>
      <c r="P48" s="3">
        <f>IF(laptimes!P48&lt;&gt;"",SUM(laptimes!P$2:'laptimes'!P48),"")</f>
        <v>5.4727395833333324E-2</v>
      </c>
      <c r="Q48" s="3">
        <f>IF(laptimes!Q48&lt;&gt;"",SUM(laptimes!Q$2:'laptimes'!Q48),"")</f>
        <v>5.6094895833333332E-2</v>
      </c>
      <c r="R48" s="3">
        <f>IF(laptimes!R48&lt;&gt;"",SUM(laptimes!R$2:'laptimes'!R48),"")</f>
        <v>5.6736446759259276E-2</v>
      </c>
      <c r="S48" s="3">
        <f>IF(laptimes!S48&lt;&gt;"",SUM(laptimes!S$2:'laptimes'!S48),"")</f>
        <v>5.5155937500000002E-2</v>
      </c>
      <c r="T48" s="3">
        <f>IF(laptimes!T48&lt;&gt;"",SUM(laptimes!T$2:'laptimes'!T48),"")</f>
        <v>5.6962777777777793E-2</v>
      </c>
      <c r="U48" s="3">
        <f>IF(laptimes!U48&lt;&gt;"",SUM(laptimes!U$2:'laptimes'!U48),"")</f>
        <v>5.6573784722222235E-2</v>
      </c>
    </row>
    <row r="49" spans="1:21" x14ac:dyDescent="0.25">
      <c r="A49">
        <v>48</v>
      </c>
      <c r="B49" s="3">
        <f>IF(laptimes!B49&lt;&gt;"",SUM(laptimes!B$2:'laptimes'!B49),"")</f>
        <v>5.7325914351851852E-2</v>
      </c>
      <c r="C49" s="3">
        <f>IF(laptimes!C49&lt;&gt;"",SUM(laptimes!C$2:'laptimes'!C49),"")</f>
        <v>5.713412037037037E-2</v>
      </c>
      <c r="D49" s="3">
        <f>IF(laptimes!D49&lt;&gt;"",SUM(laptimes!D$2:'laptimes'!D49),"")</f>
        <v>5.6628460648148138E-2</v>
      </c>
      <c r="E49" s="3">
        <f>IF(laptimes!E49&lt;&gt;"",SUM(laptimes!E$2:'laptimes'!E49),"")</f>
        <v>5.7280358796296296E-2</v>
      </c>
      <c r="F49" s="3">
        <f>IF(laptimes!F49&lt;&gt;"",SUM(laptimes!F$2:'laptimes'!F49),"")</f>
        <v>5.7587731481481483E-2</v>
      </c>
      <c r="G49" s="3">
        <f>IF(laptimes!G49&lt;&gt;"",SUM(laptimes!G$2:'laptimes'!G49),"")</f>
        <v>5.8050451388888896E-2</v>
      </c>
      <c r="H49" s="3">
        <f>IF(laptimes!H49&lt;&gt;"",SUM(laptimes!H$2:'laptimes'!H49),"")</f>
        <v>5.7112442129629633E-2</v>
      </c>
      <c r="I49" s="3">
        <f>IF(laptimes!I49&lt;&gt;"",SUM(laptimes!I$2:'laptimes'!I49),"")</f>
        <v>5.6339687499999999E-2</v>
      </c>
      <c r="J49" s="3" t="str">
        <f>IF(laptimes!J49&lt;&gt;"",SUM(laptimes!J$2:'laptimes'!J49),"")</f>
        <v/>
      </c>
      <c r="K49" s="3">
        <f>IF(laptimes!K49&lt;&gt;"",SUM(laptimes!K$2:'laptimes'!K49),"")</f>
        <v>5.7415474537037055E-2</v>
      </c>
      <c r="L49" s="3">
        <f>IF(laptimes!L49&lt;&gt;"",SUM(laptimes!L$2:'laptimes'!L49),"")</f>
        <v>5.6536504629629634E-2</v>
      </c>
      <c r="M49" s="3">
        <f>IF(laptimes!M49&lt;&gt;"",SUM(laptimes!M$2:'laptimes'!M49),"")</f>
        <v>5.7126793981481475E-2</v>
      </c>
      <c r="N49" s="3">
        <f>IF(laptimes!N49&lt;&gt;"",SUM(laptimes!N$2:'laptimes'!N49),"")</f>
        <v>5.7197361111111109E-2</v>
      </c>
      <c r="O49" s="3">
        <f>IF(laptimes!O49&lt;&gt;"",SUM(laptimes!O$2:'laptimes'!O49),"")</f>
        <v>5.6061504629629631E-2</v>
      </c>
      <c r="P49" s="3">
        <f>IF(laptimes!P49&lt;&gt;"",SUM(laptimes!P$2:'laptimes'!P49),"")</f>
        <v>5.5902245370370363E-2</v>
      </c>
      <c r="Q49" s="3">
        <f>IF(laptimes!Q49&lt;&gt;"",SUM(laptimes!Q$2:'laptimes'!Q49),"")</f>
        <v>5.7277002314814814E-2</v>
      </c>
      <c r="R49" s="3">
        <f>IF(laptimes!R49&lt;&gt;"",SUM(laptimes!R$2:'laptimes'!R49),"")</f>
        <v>5.7933506944444463E-2</v>
      </c>
      <c r="S49" s="3">
        <f>IF(laptimes!S49&lt;&gt;"",SUM(laptimes!S$2:'laptimes'!S49),"")</f>
        <v>5.6323113425925928E-2</v>
      </c>
      <c r="T49" s="3">
        <f>IF(laptimes!T49&lt;&gt;"",SUM(laptimes!T$2:'laptimes'!T49),"")</f>
        <v>5.8182187500000017E-2</v>
      </c>
      <c r="U49" s="3">
        <f>IF(laptimes!U49&lt;&gt;"",SUM(laptimes!U$2:'laptimes'!U49),"")</f>
        <v>5.778177083333335E-2</v>
      </c>
    </row>
    <row r="50" spans="1:21" x14ac:dyDescent="0.25">
      <c r="A50">
        <v>49</v>
      </c>
      <c r="B50" s="3">
        <f>IF(laptimes!B50&lt;&gt;"",SUM(laptimes!B$2:'laptimes'!B50),"")</f>
        <v>5.8498252314814814E-2</v>
      </c>
      <c r="C50" s="3">
        <f>IF(laptimes!C50&lt;&gt;"",SUM(laptimes!C$2:'laptimes'!C50),"")</f>
        <v>5.8329814814814814E-2</v>
      </c>
      <c r="D50" s="3">
        <f>IF(laptimes!D50&lt;&gt;"",SUM(laptimes!D$2:'laptimes'!D50),"")</f>
        <v>5.7797314814814801E-2</v>
      </c>
      <c r="E50" s="3">
        <f>IF(laptimes!E50&lt;&gt;"",SUM(laptimes!E$2:'laptimes'!E50),"")</f>
        <v>5.8485405092592591E-2</v>
      </c>
      <c r="F50" s="3">
        <f>IF(laptimes!F50&lt;&gt;"",SUM(laptimes!F$2:'laptimes'!F50),"")</f>
        <v>5.8791469907407412E-2</v>
      </c>
      <c r="G50" s="3">
        <f>IF(laptimes!G50&lt;&gt;"",SUM(laptimes!G$2:'laptimes'!G50),"")</f>
        <v>5.9250902777777788E-2</v>
      </c>
      <c r="H50" s="3">
        <f>IF(laptimes!H50&lt;&gt;"",SUM(laptimes!H$2:'laptimes'!H50),"")</f>
        <v>5.830623842592593E-2</v>
      </c>
      <c r="I50" s="3">
        <f>IF(laptimes!I50&lt;&gt;"",SUM(laptimes!I$2:'laptimes'!I50),"")</f>
        <v>5.7520462962962961E-2</v>
      </c>
      <c r="J50" s="3" t="str">
        <f>IF(laptimes!J50&lt;&gt;"",SUM(laptimes!J$2:'laptimes'!J50),"")</f>
        <v/>
      </c>
      <c r="K50" s="3">
        <f>IF(laptimes!K50&lt;&gt;"",SUM(laptimes!K$2:'laptimes'!K50),"")</f>
        <v>5.8622858796296314E-2</v>
      </c>
      <c r="L50" s="3">
        <f>IF(laptimes!L50&lt;&gt;"",SUM(laptimes!L$2:'laptimes'!L50),"")</f>
        <v>5.7719594907407412E-2</v>
      </c>
      <c r="M50" s="3">
        <f>IF(laptimes!M50&lt;&gt;"",SUM(laptimes!M$2:'laptimes'!M50),"")</f>
        <v>5.8342418981481473E-2</v>
      </c>
      <c r="N50" s="3">
        <f>IF(laptimes!N50&lt;&gt;"",SUM(laptimes!N$2:'laptimes'!N50),"")</f>
        <v>5.8394571759259259E-2</v>
      </c>
      <c r="O50" s="3">
        <f>IF(laptimes!O50&lt;&gt;"",SUM(laptimes!O$2:'laptimes'!O50),"")</f>
        <v>5.7239456018518521E-2</v>
      </c>
      <c r="P50" s="3">
        <f>IF(laptimes!P50&lt;&gt;"",SUM(laptimes!P$2:'laptimes'!P50),"")</f>
        <v>5.7077569444444434E-2</v>
      </c>
      <c r="Q50" s="3">
        <f>IF(laptimes!Q50&lt;&gt;"",SUM(laptimes!Q$2:'laptimes'!Q50),"")</f>
        <v>5.8459328703703704E-2</v>
      </c>
      <c r="R50" s="3">
        <f>IF(laptimes!R50&lt;&gt;"",SUM(laptimes!R$2:'laptimes'!R50),"")</f>
        <v>5.913233796296298E-2</v>
      </c>
      <c r="S50" s="3">
        <f>IF(laptimes!S50&lt;&gt;"",SUM(laptimes!S$2:'laptimes'!S50),"")</f>
        <v>5.7486504629629634E-2</v>
      </c>
      <c r="T50" s="3">
        <f>IF(laptimes!T50&lt;&gt;"",SUM(laptimes!T$2:'laptimes'!T50),"")</f>
        <v>5.939423611111113E-2</v>
      </c>
      <c r="U50" s="3">
        <f>IF(laptimes!U50&lt;&gt;"",SUM(laptimes!U$2:'laptimes'!U50),"")</f>
        <v>5.8987465277777797E-2</v>
      </c>
    </row>
    <row r="51" spans="1:21" x14ac:dyDescent="0.25">
      <c r="A51">
        <v>50</v>
      </c>
      <c r="B51" s="3">
        <f>IF(laptimes!B51&lt;&gt;"",SUM(laptimes!B$2:'laptimes'!B51),"")</f>
        <v>5.9674490740740736E-2</v>
      </c>
      <c r="C51" s="3">
        <f>IF(laptimes!C51&lt;&gt;"",SUM(laptimes!C$2:'laptimes'!C51),"")</f>
        <v>5.9522245370370368E-2</v>
      </c>
      <c r="D51" s="3">
        <f>IF(laptimes!D51&lt;&gt;"",SUM(laptimes!D$2:'laptimes'!D51),"")</f>
        <v>5.8967442129629614E-2</v>
      </c>
      <c r="E51" s="3">
        <f>IF(laptimes!E51&lt;&gt;"",SUM(laptimes!E$2:'laptimes'!E51),"")</f>
        <v>5.9682511574074074E-2</v>
      </c>
      <c r="F51" s="3">
        <f>IF(laptimes!F51&lt;&gt;"",SUM(laptimes!F$2:'laptimes'!F51),"")</f>
        <v>5.9993449074074078E-2</v>
      </c>
      <c r="G51" s="3">
        <f>IF(laptimes!G51&lt;&gt;"",SUM(laptimes!G$2:'laptimes'!G51),"")</f>
        <v>6.0440949074074081E-2</v>
      </c>
      <c r="H51" s="3">
        <f>IF(laptimes!H51&lt;&gt;"",SUM(laptimes!H$2:'laptimes'!H51),"")</f>
        <v>5.9499351851851859E-2</v>
      </c>
      <c r="I51" s="3">
        <f>IF(laptimes!I51&lt;&gt;"",SUM(laptimes!I$2:'laptimes'!I51),"")</f>
        <v>5.8705891203703703E-2</v>
      </c>
      <c r="J51" s="3" t="str">
        <f>IF(laptimes!J51&lt;&gt;"",SUM(laptimes!J$2:'laptimes'!J51),"")</f>
        <v/>
      </c>
      <c r="K51" s="3">
        <f>IF(laptimes!K51&lt;&gt;"",SUM(laptimes!K$2:'laptimes'!K51),"")</f>
        <v>5.984899305555557E-2</v>
      </c>
      <c r="L51" s="3">
        <f>IF(laptimes!L51&lt;&gt;"",SUM(laptimes!L$2:'laptimes'!L51),"")</f>
        <v>5.8905891203703709E-2</v>
      </c>
      <c r="M51" s="3">
        <f>IF(laptimes!M51&lt;&gt;"",SUM(laptimes!M$2:'laptimes'!M51),"")</f>
        <v>5.9534918981481472E-2</v>
      </c>
      <c r="N51" s="3">
        <f>IF(laptimes!N51&lt;&gt;"",SUM(laptimes!N$2:'laptimes'!N51),"")</f>
        <v>5.9595706018518518E-2</v>
      </c>
      <c r="O51" s="3">
        <f>IF(laptimes!O51&lt;&gt;"",SUM(laptimes!O$2:'laptimes'!O51),"")</f>
        <v>5.8412291666666671E-2</v>
      </c>
      <c r="P51" s="3">
        <f>IF(laptimes!P51&lt;&gt;"",SUM(laptimes!P$2:'laptimes'!P51),"")</f>
        <v>5.8253784722222215E-2</v>
      </c>
      <c r="Q51" s="3">
        <f>IF(laptimes!Q51&lt;&gt;"",SUM(laptimes!Q$2:'laptimes'!Q51),"")</f>
        <v>5.9642118055555554E-2</v>
      </c>
      <c r="R51" s="3">
        <f>IF(laptimes!R51&lt;&gt;"",SUM(laptimes!R$2:'laptimes'!R51),"")</f>
        <v>6.0325324074074094E-2</v>
      </c>
      <c r="S51" s="3">
        <f>IF(laptimes!S51&lt;&gt;"",SUM(laptimes!S$2:'laptimes'!S51),"")</f>
        <v>5.8653912037037043E-2</v>
      </c>
      <c r="T51" s="3">
        <f>IF(laptimes!T51&lt;&gt;"",SUM(laptimes!T$2:'laptimes'!T51),"")</f>
        <v>6.0603796296296315E-2</v>
      </c>
      <c r="U51" s="3">
        <f>IF(laptimes!U51&lt;&gt;"",SUM(laptimes!U$2:'laptimes'!U51),"")</f>
        <v>6.0194270833333355E-2</v>
      </c>
    </row>
    <row r="52" spans="1:21" x14ac:dyDescent="0.25">
      <c r="A52">
        <v>51</v>
      </c>
      <c r="B52" s="3">
        <f>IF(laptimes!B52&lt;&gt;"",SUM(laptimes!B$2:'laptimes'!B52),"")</f>
        <v>6.084567129629629E-2</v>
      </c>
      <c r="C52" s="3">
        <f>IF(laptimes!C52&lt;&gt;"",SUM(laptimes!C$2:'laptimes'!C52),"")</f>
        <v>6.0716284722222222E-2</v>
      </c>
      <c r="D52" s="3">
        <f>IF(laptimes!D52&lt;&gt;"",SUM(laptimes!D$2:'laptimes'!D52),"")</f>
        <v>6.0132453703703688E-2</v>
      </c>
      <c r="E52" s="3">
        <f>IF(laptimes!E52&lt;&gt;"",SUM(laptimes!E$2:'laptimes'!E52),"")</f>
        <v>6.0881689814814816E-2</v>
      </c>
      <c r="F52" s="3">
        <f>IF(laptimes!F52&lt;&gt;"",SUM(laptimes!F$2:'laptimes'!F52),"")</f>
        <v>6.1240949074074076E-2</v>
      </c>
      <c r="G52" s="3">
        <f>IF(laptimes!G52&lt;&gt;"",SUM(laptimes!G$2:'laptimes'!G52),"")</f>
        <v>6.1630925925925936E-2</v>
      </c>
      <c r="H52" s="3">
        <f>IF(laptimes!H52&lt;&gt;"",SUM(laptimes!H$2:'laptimes'!H52),"")</f>
        <v>6.0692118055555563E-2</v>
      </c>
      <c r="I52" s="3">
        <f>IF(laptimes!I52&lt;&gt;"",SUM(laptimes!I$2:'laptimes'!I52),"")</f>
        <v>5.9888703703703701E-2</v>
      </c>
      <c r="J52" s="3" t="str">
        <f>IF(laptimes!J52&lt;&gt;"",SUM(laptimes!J$2:'laptimes'!J52),"")</f>
        <v/>
      </c>
      <c r="K52" s="3">
        <f>IF(laptimes!K52&lt;&gt;"",SUM(laptimes!K$2:'laptimes'!K52),"")</f>
        <v>6.1065902777777792E-2</v>
      </c>
      <c r="L52" s="3">
        <f>IF(laptimes!L52&lt;&gt;"",SUM(laptimes!L$2:'laptimes'!L52),"")</f>
        <v>6.0090798611111114E-2</v>
      </c>
      <c r="M52" s="3">
        <f>IF(laptimes!M52&lt;&gt;"",SUM(laptimes!M$2:'laptimes'!M52),"")</f>
        <v>6.0728310185185173E-2</v>
      </c>
      <c r="N52" s="3">
        <f>IF(laptimes!N52&lt;&gt;"",SUM(laptimes!N$2:'laptimes'!N52),"")</f>
        <v>6.0792604166666667E-2</v>
      </c>
      <c r="O52" s="3">
        <f>IF(laptimes!O52&lt;&gt;"",SUM(laptimes!O$2:'laptimes'!O52),"")</f>
        <v>5.9590231481481487E-2</v>
      </c>
      <c r="P52" s="3">
        <f>IF(laptimes!P52&lt;&gt;"",SUM(laptimes!P$2:'laptimes'!P52),"")</f>
        <v>5.9433981481481477E-2</v>
      </c>
      <c r="Q52" s="3">
        <f>IF(laptimes!Q52&lt;&gt;"",SUM(laptimes!Q$2:'laptimes'!Q52),"")</f>
        <v>6.082570601851852E-2</v>
      </c>
      <c r="R52" s="3">
        <f>IF(laptimes!R52&lt;&gt;"",SUM(laptimes!R$2:'laptimes'!R52),"")</f>
        <v>6.1519675925925943E-2</v>
      </c>
      <c r="S52" s="3">
        <f>IF(laptimes!S52&lt;&gt;"",SUM(laptimes!S$2:'laptimes'!S52),"")</f>
        <v>5.9827407407407412E-2</v>
      </c>
      <c r="T52" s="3">
        <f>IF(laptimes!T52&lt;&gt;"",SUM(laptimes!T$2:'laptimes'!T52),"")</f>
        <v>6.1813287037037055E-2</v>
      </c>
      <c r="U52" s="3">
        <f>IF(laptimes!U52&lt;&gt;"",SUM(laptimes!U$2:'laptimes'!U52),"")</f>
        <v>6.1398217592592612E-2</v>
      </c>
    </row>
    <row r="53" spans="1:21" x14ac:dyDescent="0.25">
      <c r="A53">
        <v>52</v>
      </c>
      <c r="B53" s="3">
        <f>IF(laptimes!B53&lt;&gt;"",SUM(laptimes!B$2:'laptimes'!B53),"")</f>
        <v>6.2023645833333328E-2</v>
      </c>
      <c r="C53" s="3">
        <f>IF(laptimes!C53&lt;&gt;"",SUM(laptimes!C$2:'laptimes'!C53),"")</f>
        <v>6.1940856481481482E-2</v>
      </c>
      <c r="D53" s="3">
        <f>IF(laptimes!D53&lt;&gt;"",SUM(laptimes!D$2:'laptimes'!D53),"")</f>
        <v>6.1302650462962946E-2</v>
      </c>
      <c r="E53" s="3">
        <f>IF(laptimes!E53&lt;&gt;"",SUM(laptimes!E$2:'laptimes'!E53),"")</f>
        <v>6.2078344907407407E-2</v>
      </c>
      <c r="F53" s="3">
        <f>IF(laptimes!F53&lt;&gt;"",SUM(laptimes!F$2:'laptimes'!F53),"")</f>
        <v>6.2443495370370375E-2</v>
      </c>
      <c r="G53" s="3">
        <f>IF(laptimes!G53&lt;&gt;"",SUM(laptimes!G$2:'laptimes'!G53),"")</f>
        <v>6.284914351851853E-2</v>
      </c>
      <c r="H53" s="3">
        <f>IF(laptimes!H53&lt;&gt;"",SUM(laptimes!H$2:'laptimes'!H53),"")</f>
        <v>6.1913391203703712E-2</v>
      </c>
      <c r="I53" s="3">
        <f>IF(laptimes!I53&lt;&gt;"",SUM(laptimes!I$2:'laptimes'!I53),"")</f>
        <v>6.1067893518518518E-2</v>
      </c>
      <c r="J53" s="3" t="str">
        <f>IF(laptimes!J53&lt;&gt;"",SUM(laptimes!J$2:'laptimes'!J53),"")</f>
        <v/>
      </c>
      <c r="K53" s="3">
        <f>IF(laptimes!K53&lt;&gt;"",SUM(laptimes!K$2:'laptimes'!K53),"")</f>
        <v>6.2270254629629644E-2</v>
      </c>
      <c r="L53" s="3">
        <f>IF(laptimes!L53&lt;&gt;"",SUM(laptimes!L$2:'laptimes'!L53),"")</f>
        <v>6.1276701388888889E-2</v>
      </c>
      <c r="M53" s="3">
        <f>IF(laptimes!M53&lt;&gt;"",SUM(laptimes!M$2:'laptimes'!M53),"")</f>
        <v>6.1924745370370356E-2</v>
      </c>
      <c r="N53" s="3">
        <f>IF(laptimes!N53&lt;&gt;"",SUM(laptimes!N$2:'laptimes'!N53),"")</f>
        <v>6.1987905092592589E-2</v>
      </c>
      <c r="O53" s="3">
        <f>IF(laptimes!O53&lt;&gt;"",SUM(laptimes!O$2:'laptimes'!O53),"")</f>
        <v>6.0767812500000004E-2</v>
      </c>
      <c r="P53" s="3">
        <f>IF(laptimes!P53&lt;&gt;"",SUM(laptimes!P$2:'laptimes'!P53),"")</f>
        <v>6.0615613425925918E-2</v>
      </c>
      <c r="Q53" s="3">
        <f>IF(laptimes!Q53&lt;&gt;"",SUM(laptimes!Q$2:'laptimes'!Q53),"")</f>
        <v>6.2022546296296298E-2</v>
      </c>
      <c r="R53" s="3">
        <f>IF(laptimes!R53&lt;&gt;"",SUM(laptimes!R$2:'laptimes'!R53),"")</f>
        <v>6.2713969907407421E-2</v>
      </c>
      <c r="S53" s="3">
        <f>IF(laptimes!S53&lt;&gt;"",SUM(laptimes!S$2:'laptimes'!S53),"")</f>
        <v>6.0997013888888896E-2</v>
      </c>
      <c r="T53" s="3">
        <f>IF(laptimes!T53&lt;&gt;"",SUM(laptimes!T$2:'laptimes'!T53),"")</f>
        <v>6.3040462962962979E-2</v>
      </c>
      <c r="U53" s="3">
        <f>IF(laptimes!U53&lt;&gt;"",SUM(laptimes!U$2:'laptimes'!U53),"")</f>
        <v>6.2605763888888902E-2</v>
      </c>
    </row>
    <row r="54" spans="1:21" x14ac:dyDescent="0.25">
      <c r="A54">
        <v>53</v>
      </c>
      <c r="B54" s="3">
        <f>IF(laptimes!B54&lt;&gt;"",SUM(laptimes!B$2:'laptimes'!B54),"")</f>
        <v>6.3212905092592586E-2</v>
      </c>
      <c r="C54" s="3">
        <f>IF(laptimes!C54&lt;&gt;"",SUM(laptimes!C$2:'laptimes'!C54),"")</f>
        <v>6.3144131944444445E-2</v>
      </c>
      <c r="D54" s="3">
        <f>IF(laptimes!D54&lt;&gt;"",SUM(laptimes!D$2:'laptimes'!D54),"")</f>
        <v>6.2486689814814797E-2</v>
      </c>
      <c r="E54" s="3">
        <f>IF(laptimes!E54&lt;&gt;"",SUM(laptimes!E$2:'laptimes'!E54),"")</f>
        <v>6.3289155092592586E-2</v>
      </c>
      <c r="F54" s="3">
        <f>IF(laptimes!F54&lt;&gt;"",SUM(laptimes!F$2:'laptimes'!F54),"")</f>
        <v>6.3657326388888893E-2</v>
      </c>
      <c r="G54" s="3">
        <f>IF(laptimes!G54&lt;&gt;"",SUM(laptimes!G$2:'laptimes'!G54),"")</f>
        <v>6.4034490740740746E-2</v>
      </c>
      <c r="H54" s="3">
        <f>IF(laptimes!H54&lt;&gt;"",SUM(laptimes!H$2:'laptimes'!H54),"")</f>
        <v>6.3119097222222226E-2</v>
      </c>
      <c r="I54" s="3">
        <f>IF(laptimes!I54&lt;&gt;"",SUM(laptimes!I$2:'laptimes'!I54),"")</f>
        <v>6.2247037037037038E-2</v>
      </c>
      <c r="J54" s="3" t="str">
        <f>IF(laptimes!J54&lt;&gt;"",SUM(laptimes!J$2:'laptimes'!J54),"")</f>
        <v/>
      </c>
      <c r="K54" s="3">
        <f>IF(laptimes!K54&lt;&gt;"",SUM(laptimes!K$2:'laptimes'!K54),"")</f>
        <v>6.3476620370370385E-2</v>
      </c>
      <c r="L54" s="3">
        <f>IF(laptimes!L54&lt;&gt;"",SUM(laptimes!L$2:'laptimes'!L54),"")</f>
        <v>6.2489525462962964E-2</v>
      </c>
      <c r="M54" s="3">
        <f>IF(laptimes!M54&lt;&gt;"",SUM(laptimes!M$2:'laptimes'!M54),"")</f>
        <v>6.3120601851851837E-2</v>
      </c>
      <c r="N54" s="3">
        <f>IF(laptimes!N54&lt;&gt;"",SUM(laptimes!N$2:'laptimes'!N54),"")</f>
        <v>6.3184768518518508E-2</v>
      </c>
      <c r="O54" s="3">
        <f>IF(laptimes!O54&lt;&gt;"",SUM(laptimes!O$2:'laptimes'!O54),"")</f>
        <v>6.1946620370370374E-2</v>
      </c>
      <c r="P54" s="3">
        <f>IF(laptimes!P54&lt;&gt;"",SUM(laptimes!P$2:'laptimes'!P54),"")</f>
        <v>6.1764722222222214E-2</v>
      </c>
      <c r="Q54" s="3">
        <f>IF(laptimes!Q54&lt;&gt;"",SUM(laptimes!Q$2:'laptimes'!Q54),"")</f>
        <v>6.3215543981481478E-2</v>
      </c>
      <c r="R54" s="3">
        <f>IF(laptimes!R54&lt;&gt;"",SUM(laptimes!R$2:'laptimes'!R54),"")</f>
        <v>6.3907129629629647E-2</v>
      </c>
      <c r="S54" s="3">
        <f>IF(laptimes!S54&lt;&gt;"",SUM(laptimes!S$2:'laptimes'!S54),"")</f>
        <v>6.2172395833333338E-2</v>
      </c>
      <c r="T54" s="3">
        <f>IF(laptimes!T54&lt;&gt;"",SUM(laptimes!T$2:'laptimes'!T54),"")</f>
        <v>6.4260000000000012E-2</v>
      </c>
      <c r="U54" s="3">
        <f>IF(laptimes!U54&lt;&gt;"",SUM(laptimes!U$2:'laptimes'!U54),"")</f>
        <v>6.3812997685185197E-2</v>
      </c>
    </row>
    <row r="55" spans="1:21" x14ac:dyDescent="0.25">
      <c r="A55">
        <v>54</v>
      </c>
      <c r="B55" s="3">
        <f>IF(laptimes!B55&lt;&gt;"",SUM(laptimes!B$2:'laptimes'!B55),"")</f>
        <v>6.441775462962962E-2</v>
      </c>
      <c r="C55" s="3">
        <f>IF(laptimes!C55&lt;&gt;"",SUM(laptimes!C$2:'laptimes'!C55),"")</f>
        <v>6.4368888888888892E-2</v>
      </c>
      <c r="D55" s="3">
        <f>IF(laptimes!D55&lt;&gt;"",SUM(laptimes!D$2:'laptimes'!D55),"")</f>
        <v>6.3675729166666653E-2</v>
      </c>
      <c r="E55" s="3">
        <f>IF(laptimes!E55&lt;&gt;"",SUM(laptimes!E$2:'laptimes'!E55),"")</f>
        <v>6.448598379629629E-2</v>
      </c>
      <c r="F55" s="3">
        <f>IF(laptimes!F55&lt;&gt;"",SUM(laptimes!F$2:'laptimes'!F55),"")</f>
        <v>6.4863252314814823E-2</v>
      </c>
      <c r="G55" s="3" t="str">
        <f>IF(laptimes!G55&lt;&gt;"",SUM(laptimes!G$2:'laptimes'!G55),"")</f>
        <v/>
      </c>
      <c r="H55" s="3">
        <f>IF(laptimes!H55&lt;&gt;"",SUM(laptimes!H$2:'laptimes'!H55),"")</f>
        <v>6.4318460648148154E-2</v>
      </c>
      <c r="I55" s="3">
        <f>IF(laptimes!I55&lt;&gt;"",SUM(laptimes!I$2:'laptimes'!I55),"")</f>
        <v>6.3429062500000008E-2</v>
      </c>
      <c r="J55" s="3" t="str">
        <f>IF(laptimes!J55&lt;&gt;"",SUM(laptimes!J$2:'laptimes'!J55),"")</f>
        <v/>
      </c>
      <c r="K55" s="3">
        <f>IF(laptimes!K55&lt;&gt;"",SUM(laptimes!K$2:'laptimes'!K55),"")</f>
        <v>6.4686805555555574E-2</v>
      </c>
      <c r="L55" s="3">
        <f>IF(laptimes!L55&lt;&gt;"",SUM(laptimes!L$2:'laptimes'!L55),"")</f>
        <v>6.3681979166666666E-2</v>
      </c>
      <c r="M55" s="3">
        <f>IF(laptimes!M55&lt;&gt;"",SUM(laptimes!M$2:'laptimes'!M55),"")</f>
        <v>6.4320821759259239E-2</v>
      </c>
      <c r="N55" s="3">
        <f>IF(laptimes!N55&lt;&gt;"",SUM(laptimes!N$2:'laptimes'!N55),"")</f>
        <v>6.4423055555555539E-2</v>
      </c>
      <c r="O55" s="3">
        <f>IF(laptimes!O55&lt;&gt;"",SUM(laptimes!O$2:'laptimes'!O55),"")</f>
        <v>6.3122129629629639E-2</v>
      </c>
      <c r="P55" s="3">
        <f>IF(laptimes!P55&lt;&gt;"",SUM(laptimes!P$2:'laptimes'!P55),"")</f>
        <v>6.294537037037036E-2</v>
      </c>
      <c r="Q55" s="3">
        <f>IF(laptimes!Q55&lt;&gt;"",SUM(laptimes!Q$2:'laptimes'!Q55),"")</f>
        <v>6.441609953703703E-2</v>
      </c>
      <c r="R55" s="3">
        <f>IF(laptimes!R55&lt;&gt;"",SUM(laptimes!R$2:'laptimes'!R55),"")</f>
        <v>6.5110902777777799E-2</v>
      </c>
      <c r="S55" s="3">
        <f>IF(laptimes!S55&lt;&gt;"",SUM(laptimes!S$2:'laptimes'!S55),"")</f>
        <v>6.3341388888888892E-2</v>
      </c>
      <c r="T55" s="3" t="str">
        <f>IF(laptimes!T55&lt;&gt;"",SUM(laptimes!T$2:'laptimes'!T55),"")</f>
        <v/>
      </c>
      <c r="U55" s="3">
        <f>IF(laptimes!U55&lt;&gt;"",SUM(laptimes!U$2:'laptimes'!U55),"")</f>
        <v>6.5023206018518534E-2</v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>
        <f>IF(laptimes!D56&lt;&gt;"",SUM(laptimes!D$2:'laptimes'!D56),"")</f>
        <v>6.4834618055555543E-2</v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>
        <f>IF(laptimes!I56&lt;&gt;"",SUM(laptimes!I$2:'laptimes'!I56),"")</f>
        <v>6.4619212962962969E-2</v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>
        <f>IF(laptimes!L56&lt;&gt;"",SUM(laptimes!L$2:'laptimes'!L56),"")</f>
        <v>6.487825231481481E-2</v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>
        <f>IF(laptimes!O56&lt;&gt;"",SUM(laptimes!O$2:'laptimes'!O56),"")</f>
        <v>6.4292488425925942E-2</v>
      </c>
      <c r="P56" s="3">
        <f>IF(laptimes!P56&lt;&gt;"",SUM(laptimes!P$2:'laptimes'!P56),"")</f>
        <v>6.4135949074074064E-2</v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>
        <f>IF(laptimes!S56&lt;&gt;"",SUM(laptimes!S$2:'laptimes'!S56),"")</f>
        <v>6.4524027777777784E-2</v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G10" sqref="G1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  <col min="10" max="10" width="13.7109375" bestFit="1" customWidth="1"/>
  </cols>
  <sheetData>
    <row r="1" spans="1:9" x14ac:dyDescent="0.25">
      <c r="A1" t="s">
        <v>61</v>
      </c>
      <c r="B1" t="s">
        <v>62</v>
      </c>
      <c r="C1" t="s">
        <v>63</v>
      </c>
      <c r="D1" t="s">
        <v>60</v>
      </c>
      <c r="E1" t="s">
        <v>96</v>
      </c>
      <c r="F1" t="s">
        <v>64</v>
      </c>
      <c r="G1" t="s">
        <v>97</v>
      </c>
      <c r="H1" t="s">
        <v>105</v>
      </c>
      <c r="I1" t="s">
        <v>106</v>
      </c>
    </row>
    <row r="2" spans="1:9" x14ac:dyDescent="0.25">
      <c r="A2">
        <v>3</v>
      </c>
      <c r="B2" t="s">
        <v>74</v>
      </c>
      <c r="C2" t="s">
        <v>75</v>
      </c>
      <c r="D2">
        <v>11</v>
      </c>
      <c r="E2">
        <v>1</v>
      </c>
      <c r="F2">
        <v>21.904</v>
      </c>
      <c r="G2">
        <v>21.904</v>
      </c>
      <c r="H2">
        <v>5</v>
      </c>
      <c r="I2">
        <v>3</v>
      </c>
    </row>
    <row r="3" spans="1:9" x14ac:dyDescent="0.25">
      <c r="A3">
        <v>3</v>
      </c>
      <c r="B3" t="s">
        <v>74</v>
      </c>
      <c r="C3" t="s">
        <v>75</v>
      </c>
      <c r="D3">
        <v>42</v>
      </c>
      <c r="E3">
        <v>2</v>
      </c>
      <c r="F3">
        <v>21.623999999999999</v>
      </c>
      <c r="G3">
        <v>21.623999999999999</v>
      </c>
      <c r="H3">
        <v>3</v>
      </c>
      <c r="I3">
        <v>4</v>
      </c>
    </row>
    <row r="4" spans="1:9" x14ac:dyDescent="0.25">
      <c r="A4">
        <v>4</v>
      </c>
      <c r="B4" t="s">
        <v>84</v>
      </c>
      <c r="C4" t="s">
        <v>77</v>
      </c>
      <c r="D4">
        <v>8</v>
      </c>
      <c r="E4">
        <v>1</v>
      </c>
      <c r="F4">
        <v>22.974</v>
      </c>
      <c r="G4">
        <v>22.974</v>
      </c>
      <c r="H4">
        <v>5</v>
      </c>
      <c r="I4">
        <v>3</v>
      </c>
    </row>
    <row r="5" spans="1:9" x14ac:dyDescent="0.25">
      <c r="A5">
        <v>5</v>
      </c>
      <c r="B5" t="s">
        <v>69</v>
      </c>
      <c r="C5" t="s">
        <v>70</v>
      </c>
      <c r="D5">
        <v>12</v>
      </c>
      <c r="E5">
        <v>1</v>
      </c>
      <c r="F5">
        <v>25.771000000000001</v>
      </c>
      <c r="G5">
        <v>25.771000000000001</v>
      </c>
      <c r="H5">
        <v>5</v>
      </c>
      <c r="I5">
        <v>3</v>
      </c>
    </row>
    <row r="6" spans="1:9" x14ac:dyDescent="0.25">
      <c r="A6">
        <v>5</v>
      </c>
      <c r="B6" t="s">
        <v>69</v>
      </c>
      <c r="C6" t="s">
        <v>70</v>
      </c>
      <c r="D6">
        <v>38</v>
      </c>
      <c r="E6">
        <v>2</v>
      </c>
      <c r="F6">
        <v>21.858000000000001</v>
      </c>
      <c r="G6">
        <v>21.858000000000001</v>
      </c>
      <c r="H6">
        <v>3</v>
      </c>
      <c r="I6">
        <v>4</v>
      </c>
    </row>
    <row r="7" spans="1:9" x14ac:dyDescent="0.25">
      <c r="A7">
        <v>7</v>
      </c>
      <c r="B7" t="s">
        <v>87</v>
      </c>
      <c r="C7" t="s">
        <v>88</v>
      </c>
      <c r="D7">
        <v>22</v>
      </c>
      <c r="E7">
        <v>1</v>
      </c>
      <c r="F7">
        <v>22.41</v>
      </c>
      <c r="G7">
        <v>22.41</v>
      </c>
      <c r="H7">
        <v>4</v>
      </c>
      <c r="I7">
        <v>3</v>
      </c>
    </row>
    <row r="8" spans="1:9" x14ac:dyDescent="0.25">
      <c r="A8">
        <v>8</v>
      </c>
      <c r="B8" t="s">
        <v>92</v>
      </c>
      <c r="C8" t="s">
        <v>93</v>
      </c>
      <c r="D8">
        <v>18</v>
      </c>
      <c r="E8">
        <v>1</v>
      </c>
      <c r="F8">
        <v>21.968</v>
      </c>
      <c r="G8">
        <v>21.968</v>
      </c>
      <c r="H8">
        <v>4</v>
      </c>
      <c r="I8">
        <v>3</v>
      </c>
    </row>
    <row r="9" spans="1:9" x14ac:dyDescent="0.25">
      <c r="A9">
        <v>10</v>
      </c>
      <c r="B9" t="s">
        <v>81</v>
      </c>
      <c r="C9" t="s">
        <v>80</v>
      </c>
      <c r="D9">
        <v>1</v>
      </c>
      <c r="E9">
        <v>1</v>
      </c>
      <c r="F9" s="1">
        <v>8.9660879629629628E-4</v>
      </c>
      <c r="G9" s="1">
        <v>8.9660879629629628E-4</v>
      </c>
      <c r="H9">
        <v>4</v>
      </c>
      <c r="I9">
        <v>3</v>
      </c>
    </row>
    <row r="10" spans="1:9" x14ac:dyDescent="0.25">
      <c r="A10">
        <v>11</v>
      </c>
      <c r="B10" t="s">
        <v>82</v>
      </c>
      <c r="C10" t="s">
        <v>83</v>
      </c>
      <c r="D10">
        <v>37</v>
      </c>
      <c r="E10">
        <v>1</v>
      </c>
      <c r="F10">
        <v>22.23</v>
      </c>
      <c r="G10">
        <v>22.23</v>
      </c>
      <c r="H10">
        <v>4</v>
      </c>
      <c r="I10">
        <v>3</v>
      </c>
    </row>
    <row r="11" spans="1:9" x14ac:dyDescent="0.25">
      <c r="A11">
        <v>16</v>
      </c>
      <c r="B11" t="s">
        <v>71</v>
      </c>
      <c r="C11" t="s">
        <v>70</v>
      </c>
      <c r="D11">
        <v>12</v>
      </c>
      <c r="E11">
        <v>1</v>
      </c>
      <c r="F11">
        <v>21.696999999999999</v>
      </c>
      <c r="G11">
        <v>21.696999999999999</v>
      </c>
      <c r="H11">
        <v>4</v>
      </c>
      <c r="I11">
        <v>3</v>
      </c>
    </row>
    <row r="12" spans="1:9" x14ac:dyDescent="0.25">
      <c r="A12">
        <v>16</v>
      </c>
      <c r="B12" t="s">
        <v>71</v>
      </c>
      <c r="C12" t="s">
        <v>70</v>
      </c>
      <c r="D12">
        <v>38</v>
      </c>
      <c r="E12">
        <v>2</v>
      </c>
      <c r="F12">
        <v>21.274000000000001</v>
      </c>
      <c r="G12">
        <v>21.274000000000001</v>
      </c>
      <c r="H12">
        <v>3</v>
      </c>
      <c r="I12">
        <v>5</v>
      </c>
    </row>
    <row r="13" spans="1:9" x14ac:dyDescent="0.25">
      <c r="A13">
        <v>18</v>
      </c>
      <c r="B13" t="s">
        <v>91</v>
      </c>
      <c r="C13" t="s">
        <v>83</v>
      </c>
      <c r="D13">
        <v>5</v>
      </c>
      <c r="E13">
        <v>1</v>
      </c>
      <c r="F13">
        <v>28.841999999999999</v>
      </c>
      <c r="G13">
        <v>28.841999999999999</v>
      </c>
      <c r="H13">
        <v>4</v>
      </c>
      <c r="I13">
        <v>3</v>
      </c>
    </row>
    <row r="14" spans="1:9" x14ac:dyDescent="0.25">
      <c r="A14">
        <v>18</v>
      </c>
      <c r="B14" t="s">
        <v>91</v>
      </c>
      <c r="C14" t="s">
        <v>83</v>
      </c>
      <c r="D14">
        <v>23</v>
      </c>
      <c r="E14">
        <v>2</v>
      </c>
      <c r="F14">
        <v>21.777999999999999</v>
      </c>
      <c r="G14">
        <v>21.777999999999999</v>
      </c>
      <c r="H14">
        <v>3</v>
      </c>
      <c r="I14">
        <v>5</v>
      </c>
    </row>
    <row r="15" spans="1:9" x14ac:dyDescent="0.25">
      <c r="A15">
        <v>20</v>
      </c>
      <c r="B15" t="s">
        <v>94</v>
      </c>
      <c r="C15" t="s">
        <v>93</v>
      </c>
      <c r="D15">
        <v>20</v>
      </c>
      <c r="E15">
        <v>1</v>
      </c>
      <c r="F15">
        <v>21.530999999999999</v>
      </c>
      <c r="G15">
        <v>21.530999999999999</v>
      </c>
      <c r="H15">
        <v>4</v>
      </c>
      <c r="I15">
        <v>3</v>
      </c>
    </row>
    <row r="16" spans="1:9" x14ac:dyDescent="0.25">
      <c r="A16">
        <v>23</v>
      </c>
      <c r="B16" t="s">
        <v>78</v>
      </c>
      <c r="C16" t="s">
        <v>73</v>
      </c>
      <c r="D16">
        <v>13</v>
      </c>
      <c r="E16">
        <v>1</v>
      </c>
      <c r="F16">
        <v>22.027999999999999</v>
      </c>
      <c r="G16">
        <v>22.027999999999999</v>
      </c>
      <c r="H16">
        <v>4</v>
      </c>
      <c r="I16">
        <v>3</v>
      </c>
    </row>
    <row r="17" spans="1:9" x14ac:dyDescent="0.25">
      <c r="A17">
        <v>26</v>
      </c>
      <c r="B17" t="s">
        <v>79</v>
      </c>
      <c r="C17" t="s">
        <v>80</v>
      </c>
      <c r="D17">
        <v>40</v>
      </c>
      <c r="E17">
        <v>1</v>
      </c>
      <c r="F17">
        <v>21.495999999999999</v>
      </c>
      <c r="G17">
        <v>21.495999999999999</v>
      </c>
      <c r="H17">
        <v>3</v>
      </c>
      <c r="I17">
        <v>4</v>
      </c>
    </row>
    <row r="18" spans="1:9" x14ac:dyDescent="0.25">
      <c r="A18">
        <v>27</v>
      </c>
      <c r="B18" t="s">
        <v>90</v>
      </c>
      <c r="C18" t="s">
        <v>75</v>
      </c>
      <c r="D18">
        <v>18</v>
      </c>
      <c r="E18">
        <v>1</v>
      </c>
      <c r="F18">
        <v>21.577999999999999</v>
      </c>
      <c r="G18">
        <v>21.577999999999999</v>
      </c>
      <c r="H18">
        <v>5</v>
      </c>
      <c r="I18">
        <v>4</v>
      </c>
    </row>
    <row r="19" spans="1:9" x14ac:dyDescent="0.25">
      <c r="A19">
        <v>33</v>
      </c>
      <c r="B19" t="s">
        <v>72</v>
      </c>
      <c r="C19" t="s">
        <v>73</v>
      </c>
      <c r="D19">
        <v>25</v>
      </c>
      <c r="E19">
        <v>1</v>
      </c>
      <c r="F19">
        <v>21.023</v>
      </c>
      <c r="G19">
        <v>21.023</v>
      </c>
      <c r="H19">
        <v>4</v>
      </c>
      <c r="I19">
        <v>3</v>
      </c>
    </row>
    <row r="20" spans="1:9" x14ac:dyDescent="0.25">
      <c r="A20">
        <v>44</v>
      </c>
      <c r="B20" t="s">
        <v>66</v>
      </c>
      <c r="C20" t="s">
        <v>67</v>
      </c>
      <c r="D20">
        <v>26</v>
      </c>
      <c r="E20">
        <v>1</v>
      </c>
      <c r="F20">
        <v>22.178000000000001</v>
      </c>
      <c r="G20">
        <v>22.178000000000001</v>
      </c>
      <c r="H20">
        <v>4</v>
      </c>
      <c r="I20">
        <v>3</v>
      </c>
    </row>
    <row r="21" spans="1:9" x14ac:dyDescent="0.25">
      <c r="A21">
        <v>55</v>
      </c>
      <c r="B21" t="s">
        <v>76</v>
      </c>
      <c r="C21" t="s">
        <v>77</v>
      </c>
      <c r="D21">
        <v>12</v>
      </c>
      <c r="E21">
        <v>1</v>
      </c>
      <c r="F21">
        <v>21.928000000000001</v>
      </c>
      <c r="G21">
        <v>21.928000000000001</v>
      </c>
      <c r="H21">
        <v>5</v>
      </c>
      <c r="I21">
        <v>3</v>
      </c>
    </row>
    <row r="22" spans="1:9" x14ac:dyDescent="0.25">
      <c r="A22">
        <v>55</v>
      </c>
      <c r="B22" t="s">
        <v>76</v>
      </c>
      <c r="C22" t="s">
        <v>77</v>
      </c>
      <c r="D22">
        <v>41</v>
      </c>
      <c r="E22">
        <v>2</v>
      </c>
      <c r="F22">
        <v>21.466000000000001</v>
      </c>
      <c r="G22">
        <v>21.466000000000001</v>
      </c>
      <c r="H22">
        <v>3</v>
      </c>
      <c r="I22">
        <v>4</v>
      </c>
    </row>
    <row r="23" spans="1:9" x14ac:dyDescent="0.25">
      <c r="A23">
        <v>63</v>
      </c>
      <c r="B23" t="s">
        <v>85</v>
      </c>
      <c r="C23" t="s">
        <v>86</v>
      </c>
      <c r="D23">
        <v>32</v>
      </c>
      <c r="E23">
        <v>1</v>
      </c>
      <c r="F23">
        <v>22.271999999999998</v>
      </c>
      <c r="G23">
        <v>22.271999999999998</v>
      </c>
      <c r="H23">
        <v>3</v>
      </c>
      <c r="I23">
        <v>4</v>
      </c>
    </row>
    <row r="24" spans="1:9" x14ac:dyDescent="0.25">
      <c r="A24">
        <v>77</v>
      </c>
      <c r="B24" t="s">
        <v>68</v>
      </c>
      <c r="C24" t="s">
        <v>67</v>
      </c>
      <c r="D24">
        <v>29</v>
      </c>
      <c r="E24">
        <v>1</v>
      </c>
      <c r="F24">
        <v>21.145</v>
      </c>
      <c r="G24">
        <v>21.145</v>
      </c>
      <c r="H24">
        <v>4</v>
      </c>
      <c r="I24">
        <v>3</v>
      </c>
    </row>
    <row r="25" spans="1:9" x14ac:dyDescent="0.25">
      <c r="A25">
        <v>88</v>
      </c>
      <c r="B25" t="s">
        <v>95</v>
      </c>
      <c r="C25" t="s">
        <v>86</v>
      </c>
      <c r="D25">
        <v>24</v>
      </c>
      <c r="E25">
        <v>1</v>
      </c>
      <c r="F25">
        <v>21.687999999999999</v>
      </c>
      <c r="G25">
        <v>21.687999999999999</v>
      </c>
      <c r="H25">
        <v>3</v>
      </c>
      <c r="I25">
        <v>4</v>
      </c>
    </row>
    <row r="26" spans="1:9" x14ac:dyDescent="0.25">
      <c r="A26">
        <v>99</v>
      </c>
      <c r="B26" t="s">
        <v>89</v>
      </c>
      <c r="C26" t="s">
        <v>88</v>
      </c>
      <c r="D26">
        <v>8</v>
      </c>
      <c r="E26">
        <v>1</v>
      </c>
      <c r="F26">
        <v>21.977</v>
      </c>
      <c r="G26">
        <v>21.977</v>
      </c>
      <c r="H26">
        <v>5</v>
      </c>
      <c r="I26">
        <v>3</v>
      </c>
    </row>
    <row r="27" spans="1:9" x14ac:dyDescent="0.25">
      <c r="A27">
        <v>99</v>
      </c>
      <c r="B27" t="s">
        <v>89</v>
      </c>
      <c r="C27" t="s">
        <v>88</v>
      </c>
      <c r="D27">
        <v>26</v>
      </c>
      <c r="E27">
        <v>2</v>
      </c>
      <c r="F27">
        <v>22.187999999999999</v>
      </c>
      <c r="G27">
        <v>22.187999999999999</v>
      </c>
      <c r="H27">
        <v>3</v>
      </c>
      <c r="I27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ECFB-7C72-4F47-BC3F-BEDAF7778EC2}">
  <dimension ref="A1:U60"/>
  <sheetViews>
    <sheetView workbookViewId="0">
      <selection activeCell="J4" sqref="J4"/>
    </sheetView>
  </sheetViews>
  <sheetFormatPr defaultRowHeight="15" x14ac:dyDescent="0.25"/>
  <cols>
    <col min="1" max="1" width="9.140625" customWidth="1"/>
    <col min="2" max="8" width="9.140625" bestFit="1" customWidth="1"/>
    <col min="9" max="9" width="9.140625" customWidth="1"/>
    <col min="10" max="11" width="9.140625" bestFit="1" customWidth="1"/>
    <col min="12" max="12" width="9.140625" customWidth="1"/>
    <col min="13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4.8159722222222224E-5</v>
      </c>
      <c r="D4" s="2">
        <f>IFERROR(HLOOKUP(lapchart!D4,totallaptimes!$1:$1048576,ROW()-1)-HLOOKUP(lapchart!C4,totallaptimes!$1:$1048576,ROW()-1),"")</f>
        <v>-5.4421296296296119E-5</v>
      </c>
      <c r="E4" s="2">
        <f>IFERROR(HLOOKUP(lapchart!E4,totallaptimes!$1:$1048576,ROW()-1)-HLOOKUP(lapchart!D4,totallaptimes!$1:$1048576,ROW()-1),"")</f>
        <v>2.9502314814814669E-5</v>
      </c>
      <c r="F4" s="2">
        <f>IFERROR(HLOOKUP(lapchart!F4,totallaptimes!$1:$1048576,ROW()-1)-HLOOKUP(lapchart!E4,totallaptimes!$1:$1048576,ROW()-1),"")</f>
        <v>-9.0046296296296402E-6</v>
      </c>
      <c r="G4" s="2">
        <f>IFERROR(HLOOKUP(lapchart!G4,totallaptimes!$1:$1048576,ROW()-1)-HLOOKUP(lapchart!F4,totallaptimes!$1:$1048576,ROW()-1),"")</f>
        <v>1.2442129629629609E-5</v>
      </c>
      <c r="H4" s="2">
        <f>IFERROR(HLOOKUP(lapchart!H4,totallaptimes!$1:$1048576,ROW()-1)-HLOOKUP(lapchart!G4,totallaptimes!$1:$1048576,ROW()-1),"")</f>
        <v>2.873842592592598E-5</v>
      </c>
      <c r="I4" s="2">
        <f>IFERROR(HLOOKUP(lapchart!I4,totallaptimes!$1:$1048576,ROW()-1)-HLOOKUP(lapchart!H4,totallaptimes!$1:$1048576,ROW()-1),"")</f>
        <v>-2.4305555555541314E-7</v>
      </c>
      <c r="J4" s="2">
        <f>IFERROR(HLOOKUP(lapchart!J4,totallaptimes!$1:$1048576,ROW()-1)-HLOOKUP(lapchart!I4,totallaptimes!$1:$1048576,ROW()-1),"")</f>
        <v>8.5063657407407375E-4</v>
      </c>
      <c r="K4" s="2">
        <f>IFERROR(HLOOKUP(lapchart!K4,totallaptimes!$1:$1048576,ROW()-1)-HLOOKUP(lapchart!J4,totallaptimes!$1:$1048576,ROW()-1),"")</f>
        <v>-8.7878472222222199E-4</v>
      </c>
      <c r="L4" s="2">
        <f>IFERROR(HLOOKUP(lapchart!L4,totallaptimes!$1:$1048576,ROW()-1)-HLOOKUP(lapchart!K4,totallaptimes!$1:$1048576,ROW()-1),"")</f>
        <v>1.2268518518516493E-6</v>
      </c>
      <c r="M4" s="2">
        <f>IFERROR(HLOOKUP(lapchart!M4,totallaptimes!$1:$1048576,ROW()-1)-HLOOKUP(lapchart!L4,totallaptimes!$1:$1048576,ROW()-1),"")</f>
        <v>-2.4062499999999779E-5</v>
      </c>
      <c r="N4" s="2">
        <f>IFERROR(HLOOKUP(lapchart!N4,totallaptimes!$1:$1048576,ROW()-1)-HLOOKUP(lapchart!M4,totallaptimes!$1:$1048576,ROW()-1),"")</f>
        <v>-6.7361111111112221E-6</v>
      </c>
      <c r="O4" s="2">
        <f>IFERROR(HLOOKUP(lapchart!O4,totallaptimes!$1:$1048576,ROW()-1)-HLOOKUP(lapchart!N4,totallaptimes!$1:$1048576,ROW()-1),"")</f>
        <v>6.001157407407409E-5</v>
      </c>
      <c r="P4" s="2">
        <f>IFERROR(HLOOKUP(lapchart!P4,totallaptimes!$1:$1048576,ROW()-1)-HLOOKUP(lapchart!O4,totallaptimes!$1:$1048576,ROW()-1),"")</f>
        <v>-1.7199074074074209E-5</v>
      </c>
      <c r="Q4" s="2">
        <f>IFERROR(HLOOKUP(lapchart!Q4,totallaptimes!$1:$1048576,ROW()-1)-HLOOKUP(lapchart!P4,totallaptimes!$1:$1048576,ROW()-1),"")</f>
        <v>2.3078703703703759E-5</v>
      </c>
      <c r="R4" s="2">
        <f>IFERROR(HLOOKUP(lapchart!R4,totallaptimes!$1:$1048576,ROW()-1)-HLOOKUP(lapchart!Q4,totallaptimes!$1:$1048576,ROW()-1),"")</f>
        <v>-1.6840277777777513E-5</v>
      </c>
      <c r="S4" s="2">
        <f>IFERROR(HLOOKUP(lapchart!S4,totallaptimes!$1:$1048576,ROW()-1)-HLOOKUP(lapchart!R4,totallaptimes!$1:$1048576,ROW()-1),"")</f>
        <v>-5.2766203703703742E-5</v>
      </c>
      <c r="T4" s="2">
        <f>IFERROR(HLOOKUP(lapchart!T4,totallaptimes!$1:$1048576,ROW()-1)-HLOOKUP(lapchart!S4,totallaptimes!$1:$1048576,ROW()-1),"")</f>
        <v>4.890046296296283E-5</v>
      </c>
      <c r="U4" s="2">
        <f>IFERROR(HLOOKUP(lapchart!U4,totallaptimes!$1:$1048576,ROW()-1)-HLOOKUP(lapchart!T4,totallaptimes!$1:$1048576,ROW()-1),"")</f>
        <v>-3.8449074074073993E-5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8.7789351851851917E-5</v>
      </c>
      <c r="D5" s="2">
        <f>IFERROR(HLOOKUP(lapchart!D5,totallaptimes!$1:$1048576,ROW()-1)-HLOOKUP(lapchart!C5,totallaptimes!$1:$1048576,ROW()-1),"")</f>
        <v>-1.0263888888888866E-4</v>
      </c>
      <c r="E5" s="2">
        <f>IFERROR(HLOOKUP(lapchart!E5,totallaptimes!$1:$1048576,ROW()-1)-HLOOKUP(lapchart!D5,totallaptimes!$1:$1048576,ROW()-1),"")</f>
        <v>5.9120370370370403E-5</v>
      </c>
      <c r="F5" s="2">
        <f>IFERROR(HLOOKUP(lapchart!F5,totallaptimes!$1:$1048576,ROW()-1)-HLOOKUP(lapchart!E5,totallaptimes!$1:$1048576,ROW()-1),"")</f>
        <v>-2.3310185185185239E-5</v>
      </c>
      <c r="G5" s="2">
        <f>IFERROR(HLOOKUP(lapchart!G5,totallaptimes!$1:$1048576,ROW()-1)-HLOOKUP(lapchart!F5,totallaptimes!$1:$1048576,ROW()-1),"")</f>
        <v>2.8657407407407364E-5</v>
      </c>
      <c r="H5" s="2">
        <f>IFERROR(HLOOKUP(lapchart!H5,totallaptimes!$1:$1048576,ROW()-1)-HLOOKUP(lapchart!G5,totallaptimes!$1:$1048576,ROW()-1),"")</f>
        <v>5.2013888888888769E-5</v>
      </c>
      <c r="I5" s="2">
        <f>IFERROR(HLOOKUP(lapchart!I5,totallaptimes!$1:$1048576,ROW()-1)-HLOOKUP(lapchart!H5,totallaptimes!$1:$1048576,ROW()-1),"")</f>
        <v>-6.585648148147924E-6</v>
      </c>
      <c r="J5" s="2">
        <f>IFERROR(HLOOKUP(lapchart!J5,totallaptimes!$1:$1048576,ROW()-1)-HLOOKUP(lapchart!I5,totallaptimes!$1:$1048576,ROW()-1),"")</f>
        <v>8.2869212962962931E-4</v>
      </c>
      <c r="K5" s="2">
        <f>IFERROR(HLOOKUP(lapchart!K5,totallaptimes!$1:$1048576,ROW()-1)-HLOOKUP(lapchart!J5,totallaptimes!$1:$1048576,ROW()-1),"")</f>
        <v>-8.6951388888888885E-4</v>
      </c>
      <c r="L5" s="2">
        <f>IFERROR(HLOOKUP(lapchart!L5,totallaptimes!$1:$1048576,ROW()-1)-HLOOKUP(lapchart!K5,totallaptimes!$1:$1048576,ROW()-1),"")</f>
        <v>-7.060185185183733E-7</v>
      </c>
      <c r="M5" s="2">
        <f>IFERROR(HLOOKUP(lapchart!M5,totallaptimes!$1:$1048576,ROW()-1)-HLOOKUP(lapchart!L5,totallaptimes!$1:$1048576,ROW()-1),"")</f>
        <v>-4.9456018518518555E-5</v>
      </c>
      <c r="N5" s="2">
        <f>IFERROR(HLOOKUP(lapchart!N5,totallaptimes!$1:$1048576,ROW()-1)-HLOOKUP(lapchart!M5,totallaptimes!$1:$1048576,ROW()-1),"")</f>
        <v>-6.2962962962959113E-6</v>
      </c>
      <c r="O5" s="2">
        <f>IFERROR(HLOOKUP(lapchart!O5,totallaptimes!$1:$1048576,ROW()-1)-HLOOKUP(lapchart!N5,totallaptimes!$1:$1048576,ROW()-1),"")</f>
        <v>1.0353009259259213E-4</v>
      </c>
      <c r="P5" s="2">
        <f>IFERROR(HLOOKUP(lapchart!P5,totallaptimes!$1:$1048576,ROW()-1)-HLOOKUP(lapchart!O5,totallaptimes!$1:$1048576,ROW()-1),"")</f>
        <v>-2.5416666666666643E-5</v>
      </c>
      <c r="Q5" s="2">
        <f>IFERROR(HLOOKUP(lapchart!Q5,totallaptimes!$1:$1048576,ROW()-1)-HLOOKUP(lapchart!P5,totallaptimes!$1:$1048576,ROW()-1),"")</f>
        <v>4.1261574074074204E-5</v>
      </c>
      <c r="R5" s="2">
        <f>IFERROR(HLOOKUP(lapchart!R5,totallaptimes!$1:$1048576,ROW()-1)-HLOOKUP(lapchart!Q5,totallaptimes!$1:$1048576,ROW()-1),"")</f>
        <v>-3.9305555555555448E-5</v>
      </c>
      <c r="S5" s="2">
        <f>IFERROR(HLOOKUP(lapchart!S5,totallaptimes!$1:$1048576,ROW()-1)-HLOOKUP(lapchart!R5,totallaptimes!$1:$1048576,ROW()-1),"")</f>
        <v>-2.2453703703703351E-6</v>
      </c>
      <c r="T5" s="2">
        <f>IFERROR(HLOOKUP(lapchart!T5,totallaptimes!$1:$1048576,ROW()-1)-HLOOKUP(lapchart!S5,totallaptimes!$1:$1048576,ROW()-1),"")</f>
        <v>-9.0439814814814896E-5</v>
      </c>
      <c r="U5" s="2">
        <f>IFERROR(HLOOKUP(lapchart!U5,totallaptimes!$1:$1048576,ROW()-1)-HLOOKUP(lapchart!T5,totallaptimes!$1:$1048576,ROW()-1),"")</f>
        <v>1.8912037037036901E-5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1.2781250000000032E-4</v>
      </c>
      <c r="D6" s="2">
        <f>IFERROR(HLOOKUP(lapchart!D6,totallaptimes!$1:$1048576,ROW()-1)-HLOOKUP(lapchart!C6,totallaptimes!$1:$1048576,ROW()-1),"")</f>
        <v>-1.471990740740739E-4</v>
      </c>
      <c r="E6" s="2">
        <f>IFERROR(HLOOKUP(lapchart!E6,totallaptimes!$1:$1048576,ROW()-1)-HLOOKUP(lapchart!D6,totallaptimes!$1:$1048576,ROW()-1),"")</f>
        <v>8.7303240740741091E-5</v>
      </c>
      <c r="F6" s="2">
        <f>IFERROR(HLOOKUP(lapchart!F6,totallaptimes!$1:$1048576,ROW()-1)-HLOOKUP(lapchart!E6,totallaptimes!$1:$1048576,ROW()-1),"")</f>
        <v>-4.0324074074074567E-5</v>
      </c>
      <c r="G6" s="2">
        <f>IFERROR(HLOOKUP(lapchart!G6,totallaptimes!$1:$1048576,ROW()-1)-HLOOKUP(lapchart!F6,totallaptimes!$1:$1048576,ROW()-1),"")</f>
        <v>4.8206018518518606E-5</v>
      </c>
      <c r="H6" s="2">
        <f>IFERROR(HLOOKUP(lapchart!H6,totallaptimes!$1:$1048576,ROW()-1)-HLOOKUP(lapchart!G6,totallaptimes!$1:$1048576,ROW()-1),"")</f>
        <v>6.5717592592592911E-5</v>
      </c>
      <c r="I6" s="2">
        <f>IFERROR(HLOOKUP(lapchart!I6,totallaptimes!$1:$1048576,ROW()-1)-HLOOKUP(lapchart!H6,totallaptimes!$1:$1048576,ROW()-1),"")</f>
        <v>-6.3310185185183609E-6</v>
      </c>
      <c r="J6" s="2">
        <f>IFERROR(HLOOKUP(lapchart!J6,totallaptimes!$1:$1048576,ROW()-1)-HLOOKUP(lapchart!I6,totallaptimes!$1:$1048576,ROW()-1),"")</f>
        <v>8.2851851851851836E-4</v>
      </c>
      <c r="K6" s="2">
        <f>IFERROR(HLOOKUP(lapchart!K6,totallaptimes!$1:$1048576,ROW()-1)-HLOOKUP(lapchart!J6,totallaptimes!$1:$1048576,ROW()-1),"")</f>
        <v>-8.8359953703703777E-4</v>
      </c>
      <c r="L6" s="2">
        <f>IFERROR(HLOOKUP(lapchart!L6,totallaptimes!$1:$1048576,ROW()-1)-HLOOKUP(lapchart!K6,totallaptimes!$1:$1048576,ROW()-1),"")</f>
        <v>-1.8981481481475729E-6</v>
      </c>
      <c r="M6" s="2">
        <f>IFERROR(HLOOKUP(lapchart!M6,totallaptimes!$1:$1048576,ROW()-1)-HLOOKUP(lapchart!L6,totallaptimes!$1:$1048576,ROW()-1),"")</f>
        <v>-7.1770833333333409E-5</v>
      </c>
      <c r="N6" s="2">
        <f>IFERROR(HLOOKUP(lapchart!N6,totallaptimes!$1:$1048576,ROW()-1)-HLOOKUP(lapchart!M6,totallaptimes!$1:$1048576,ROW()-1),"")</f>
        <v>-1.0439814814814687E-5</v>
      </c>
      <c r="O6" s="2">
        <f>IFERROR(HLOOKUP(lapchart!O6,totallaptimes!$1:$1048576,ROW()-1)-HLOOKUP(lapchart!N6,totallaptimes!$1:$1048576,ROW()-1),"")</f>
        <v>1.4417824074074072E-4</v>
      </c>
      <c r="P6" s="2">
        <f>IFERROR(HLOOKUP(lapchart!P6,totallaptimes!$1:$1048576,ROW()-1)-HLOOKUP(lapchart!O6,totallaptimes!$1:$1048576,ROW()-1),"")</f>
        <v>-3.061342592592612E-5</v>
      </c>
      <c r="Q6" s="2">
        <f>IFERROR(HLOOKUP(lapchart!Q6,totallaptimes!$1:$1048576,ROW()-1)-HLOOKUP(lapchart!P6,totallaptimes!$1:$1048576,ROW()-1),"")</f>
        <v>5.978009259259261E-5</v>
      </c>
      <c r="R6" s="2">
        <f>IFERROR(HLOOKUP(lapchart!R6,totallaptimes!$1:$1048576,ROW()-1)-HLOOKUP(lapchart!Q6,totallaptimes!$1:$1048576,ROW()-1),"")</f>
        <v>-6.04976851851847E-5</v>
      </c>
      <c r="S6" s="2">
        <f>IFERROR(HLOOKUP(lapchart!S6,totallaptimes!$1:$1048576,ROW()-1)-HLOOKUP(lapchart!R6,totallaptimes!$1:$1048576,ROW()-1),"")</f>
        <v>1.4467592592591963E-6</v>
      </c>
      <c r="T6" s="2">
        <f>IFERROR(HLOOKUP(lapchart!T6,totallaptimes!$1:$1048576,ROW()-1)-HLOOKUP(lapchart!S6,totallaptimes!$1:$1048576,ROW()-1),"")</f>
        <v>-1.2967592592592631E-4</v>
      </c>
      <c r="U6" s="2">
        <f>IFERROR(HLOOKUP(lapchart!U6,totallaptimes!$1:$1048576,ROW()-1)-HLOOKUP(lapchart!T6,totallaptimes!$1:$1048576,ROW()-1),"")</f>
        <v>2.5821759259259287E-5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1.4271990740740738E-4</v>
      </c>
      <c r="D7" s="2">
        <f>IFERROR(HLOOKUP(lapchart!D7,totallaptimes!$1:$1048576,ROW()-1)-HLOOKUP(lapchart!C7,totallaptimes!$1:$1048576,ROW()-1),"")</f>
        <v>-1.6645833333333269E-4</v>
      </c>
      <c r="E7" s="2">
        <f>IFERROR(HLOOKUP(lapchart!E7,totallaptimes!$1:$1048576,ROW()-1)-HLOOKUP(lapchart!D7,totallaptimes!$1:$1048576,ROW()-1),"")</f>
        <v>1.1376157407407342E-4</v>
      </c>
      <c r="F7" s="2">
        <f>IFERROR(HLOOKUP(lapchart!F7,totallaptimes!$1:$1048576,ROW()-1)-HLOOKUP(lapchart!E7,totallaptimes!$1:$1048576,ROW()-1),"")</f>
        <v>-5.5439814814814588E-5</v>
      </c>
      <c r="G7" s="2">
        <f>IFERROR(HLOOKUP(lapchart!G7,totallaptimes!$1:$1048576,ROW()-1)-HLOOKUP(lapchart!F7,totallaptimes!$1:$1048576,ROW()-1),"")</f>
        <v>6.4976851851851654E-5</v>
      </c>
      <c r="H7" s="2">
        <f>IFERROR(HLOOKUP(lapchart!H7,totallaptimes!$1:$1048576,ROW()-1)-HLOOKUP(lapchart!G7,totallaptimes!$1:$1048576,ROW()-1),"")</f>
        <v>8.1817129629630468E-5</v>
      </c>
      <c r="I7" s="2">
        <f>IFERROR(HLOOKUP(lapchart!I7,totallaptimes!$1:$1048576,ROW()-1)-HLOOKUP(lapchart!H7,totallaptimes!$1:$1048576,ROW()-1),"")</f>
        <v>1.7187499999999842E-5</v>
      </c>
      <c r="J7" s="2">
        <f>IFERROR(HLOOKUP(lapchart!J7,totallaptimes!$1:$1048576,ROW()-1)-HLOOKUP(lapchart!I7,totallaptimes!$1:$1048576,ROW()-1),"")</f>
        <v>8.4335648148148139E-4</v>
      </c>
      <c r="K7" s="2">
        <f>IFERROR(HLOOKUP(lapchart!K7,totallaptimes!$1:$1048576,ROW()-1)-HLOOKUP(lapchart!J7,totallaptimes!$1:$1048576,ROW()-1),"")</f>
        <v>-9.4061342592592721E-4</v>
      </c>
      <c r="L7" s="2">
        <f>IFERROR(HLOOKUP(lapchart!L7,totallaptimes!$1:$1048576,ROW()-1)-HLOOKUP(lapchart!K7,totallaptimes!$1:$1048576,ROW()-1),"")</f>
        <v>-1.1574074073976426E-7</v>
      </c>
      <c r="M7" s="2">
        <f>IFERROR(HLOOKUP(lapchart!M7,totallaptimes!$1:$1048576,ROW()-1)-HLOOKUP(lapchart!L7,totallaptimes!$1:$1048576,ROW()-1),"")</f>
        <v>-9.0335648148148415E-5</v>
      </c>
      <c r="N7" s="2">
        <f>IFERROR(HLOOKUP(lapchart!N7,totallaptimes!$1:$1048576,ROW()-1)-HLOOKUP(lapchart!M7,totallaptimes!$1:$1048576,ROW()-1),"")</f>
        <v>-1.4918981481481207E-5</v>
      </c>
      <c r="O7" s="2">
        <f>IFERROR(HLOOKUP(lapchart!O7,totallaptimes!$1:$1048576,ROW()-1)-HLOOKUP(lapchart!N7,totallaptimes!$1:$1048576,ROW()-1),"")</f>
        <v>1.8077546296296331E-4</v>
      </c>
      <c r="P7" s="2">
        <f>IFERROR(HLOOKUP(lapchart!P7,totallaptimes!$1:$1048576,ROW()-1)-HLOOKUP(lapchart!O7,totallaptimes!$1:$1048576,ROW()-1),"")</f>
        <v>-3.3854166666667275E-5</v>
      </c>
      <c r="Q7" s="2">
        <f>IFERROR(HLOOKUP(lapchart!Q7,totallaptimes!$1:$1048576,ROW()-1)-HLOOKUP(lapchart!P7,totallaptimes!$1:$1048576,ROW()-1),"")</f>
        <v>-2.0254629629623544E-6</v>
      </c>
      <c r="R7" s="2">
        <f>IFERROR(HLOOKUP(lapchart!R7,totallaptimes!$1:$1048576,ROW()-1)-HLOOKUP(lapchart!Q7,totallaptimes!$1:$1048576,ROW()-1),"")</f>
        <v>7.4016203703703744E-5</v>
      </c>
      <c r="S7" s="2">
        <f>IFERROR(HLOOKUP(lapchart!S7,totallaptimes!$1:$1048576,ROW()-1)-HLOOKUP(lapchart!R7,totallaptimes!$1:$1048576,ROW()-1),"")</f>
        <v>-7.1666666666666927E-5</v>
      </c>
      <c r="T7" s="2">
        <f>IFERROR(HLOOKUP(lapchart!T7,totallaptimes!$1:$1048576,ROW()-1)-HLOOKUP(lapchart!S7,totallaptimes!$1:$1048576,ROW()-1),"")</f>
        <v>-1.6692129629629609E-4</v>
      </c>
      <c r="U7" s="2">
        <f>IFERROR(HLOOKUP(lapchart!U7,totallaptimes!$1:$1048576,ROW()-1)-HLOOKUP(lapchart!T7,totallaptimes!$1:$1048576,ROW()-1),"")</f>
        <v>3.4594907407406797E-5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1.5958333333333276E-4</v>
      </c>
      <c r="D8" s="2">
        <f>IFERROR(HLOOKUP(lapchart!D8,totallaptimes!$1:$1048576,ROW()-1)-HLOOKUP(lapchart!C8,totallaptimes!$1:$1048576,ROW()-1),"")</f>
        <v>-1.94212962962962E-4</v>
      </c>
      <c r="E8" s="2">
        <f>IFERROR(HLOOKUP(lapchart!E8,totallaptimes!$1:$1048576,ROW()-1)-HLOOKUP(lapchart!D8,totallaptimes!$1:$1048576,ROW()-1),"")</f>
        <v>7.2025462962962972E-5</v>
      </c>
      <c r="F8" s="2">
        <f>IFERROR(HLOOKUP(lapchart!F8,totallaptimes!$1:$1048576,ROW()-1)-HLOOKUP(lapchart!E8,totallaptimes!$1:$1048576,ROW()-1),"")</f>
        <v>6.900462962962893E-5</v>
      </c>
      <c r="G8" s="2">
        <f>IFERROR(HLOOKUP(lapchart!G8,totallaptimes!$1:$1048576,ROW()-1)-HLOOKUP(lapchart!F8,totallaptimes!$1:$1048576,ROW()-1),"")</f>
        <v>1.2129629629630163E-5</v>
      </c>
      <c r="H8" s="2">
        <f>IFERROR(HLOOKUP(lapchart!H8,totallaptimes!$1:$1048576,ROW()-1)-HLOOKUP(lapchart!G8,totallaptimes!$1:$1048576,ROW()-1),"")</f>
        <v>8.5671296296297231E-5</v>
      </c>
      <c r="I8" s="2">
        <f>IFERROR(HLOOKUP(lapchart!I8,totallaptimes!$1:$1048576,ROW()-1)-HLOOKUP(lapchart!H8,totallaptimes!$1:$1048576,ROW()-1),"")</f>
        <v>3.2138888888888842E-4</v>
      </c>
      <c r="J8" s="2">
        <f>IFERROR(HLOOKUP(lapchart!J8,totallaptimes!$1:$1048576,ROW()-1)-HLOOKUP(lapchart!I8,totallaptimes!$1:$1048576,ROW()-1),"")</f>
        <v>5.3999999999999968E-4</v>
      </c>
      <c r="K8" s="2">
        <f>IFERROR(HLOOKUP(lapchart!K8,totallaptimes!$1:$1048576,ROW()-1)-HLOOKUP(lapchart!J8,totallaptimes!$1:$1048576,ROW()-1),"")</f>
        <v>-9.4252314814814806E-4</v>
      </c>
      <c r="L8" s="2">
        <f>IFERROR(HLOOKUP(lapchart!L8,totallaptimes!$1:$1048576,ROW()-1)-HLOOKUP(lapchart!K8,totallaptimes!$1:$1048576,ROW()-1),"")</f>
        <v>1.3194444444435474E-6</v>
      </c>
      <c r="M8" s="2">
        <f>IFERROR(HLOOKUP(lapchart!M8,totallaptimes!$1:$1048576,ROW()-1)-HLOOKUP(lapchart!L8,totallaptimes!$1:$1048576,ROW()-1),"")</f>
        <v>-1.1045138888888823E-4</v>
      </c>
      <c r="N8" s="2">
        <f>IFERROR(HLOOKUP(lapchart!N8,totallaptimes!$1:$1048576,ROW()-1)-HLOOKUP(lapchart!M8,totallaptimes!$1:$1048576,ROW()-1),"")</f>
        <v>-1.8402777777777775E-5</v>
      </c>
      <c r="O8" s="2">
        <f>IFERROR(HLOOKUP(lapchart!O8,totallaptimes!$1:$1048576,ROW()-1)-HLOOKUP(lapchart!N8,totallaptimes!$1:$1048576,ROW()-1),"")</f>
        <v>2.0237268518518564E-4</v>
      </c>
      <c r="P8" s="2">
        <f>IFERROR(HLOOKUP(lapchart!P8,totallaptimes!$1:$1048576,ROW()-1)-HLOOKUP(lapchart!O8,totallaptimes!$1:$1048576,ROW()-1),"")</f>
        <v>-3.9849537037037024E-5</v>
      </c>
      <c r="Q8" s="2">
        <f>IFERROR(HLOOKUP(lapchart!Q8,totallaptimes!$1:$1048576,ROW()-1)-HLOOKUP(lapchart!P8,totallaptimes!$1:$1048576,ROW()-1),"")</f>
        <v>2.5254629629629412E-5</v>
      </c>
      <c r="R8" s="2">
        <f>IFERROR(HLOOKUP(lapchart!R8,totallaptimes!$1:$1048576,ROW()-1)-HLOOKUP(lapchart!Q8,totallaptimes!$1:$1048576,ROW()-1),"")</f>
        <v>7.2511574074073798E-5</v>
      </c>
      <c r="S8" s="2">
        <f>IFERROR(HLOOKUP(lapchart!S8,totallaptimes!$1:$1048576,ROW()-1)-HLOOKUP(lapchart!R8,totallaptimes!$1:$1048576,ROW()-1),"")</f>
        <v>-7.090277777777737E-5</v>
      </c>
      <c r="T8" s="2">
        <f>IFERROR(HLOOKUP(lapchart!T8,totallaptimes!$1:$1048576,ROW()-1)-HLOOKUP(lapchart!S8,totallaptimes!$1:$1048576,ROW()-1),"")</f>
        <v>-2.1954861111111133E-4</v>
      </c>
      <c r="U8" s="2">
        <f>IFERROR(HLOOKUP(lapchart!U8,totallaptimes!$1:$1048576,ROW()-1)-HLOOKUP(lapchart!T8,totallaptimes!$1:$1048576,ROW()-1),"")</f>
        <v>4.8564814814814651E-5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1.752314814814802E-4</v>
      </c>
      <c r="D9" s="2">
        <f>IFERROR(HLOOKUP(lapchart!D9,totallaptimes!$1:$1048576,ROW()-1)-HLOOKUP(lapchart!C9,totallaptimes!$1:$1048576,ROW()-1),"")</f>
        <v>-2.1420138888888791E-4</v>
      </c>
      <c r="E9" s="2">
        <f>IFERROR(HLOOKUP(lapchart!E9,totallaptimes!$1:$1048576,ROW()-1)-HLOOKUP(lapchart!D9,totallaptimes!$1:$1048576,ROW()-1),"")</f>
        <v>9.1967592592593142E-5</v>
      </c>
      <c r="F9" s="2">
        <f>IFERROR(HLOOKUP(lapchart!F9,totallaptimes!$1:$1048576,ROW()-1)-HLOOKUP(lapchart!E9,totallaptimes!$1:$1048576,ROW()-1),"")</f>
        <v>7.6226851851850762E-5</v>
      </c>
      <c r="G9" s="2">
        <f>IFERROR(HLOOKUP(lapchart!G9,totallaptimes!$1:$1048576,ROW()-1)-HLOOKUP(lapchart!F9,totallaptimes!$1:$1048576,ROW()-1),"")</f>
        <v>1.6064814814815108E-5</v>
      </c>
      <c r="H9" s="2">
        <f>IFERROR(HLOOKUP(lapchart!H9,totallaptimes!$1:$1048576,ROW()-1)-HLOOKUP(lapchart!G9,totallaptimes!$1:$1048576,ROW()-1),"")</f>
        <v>8.579861111111288E-5</v>
      </c>
      <c r="I9" s="2">
        <f>IFERROR(HLOOKUP(lapchart!I9,totallaptimes!$1:$1048576,ROW()-1)-HLOOKUP(lapchart!H9,totallaptimes!$1:$1048576,ROW()-1),"")</f>
        <v>3.1314814814814747E-4</v>
      </c>
      <c r="J9" s="2">
        <f>IFERROR(HLOOKUP(lapchart!J9,totallaptimes!$1:$1048576,ROW()-1)-HLOOKUP(lapchart!I9,totallaptimes!$1:$1048576,ROW()-1),"")</f>
        <v>5.6931712962962969E-4</v>
      </c>
      <c r="K9" s="2">
        <f>IFERROR(HLOOKUP(lapchart!K9,totallaptimes!$1:$1048576,ROW()-1)-HLOOKUP(lapchart!J9,totallaptimes!$1:$1048576,ROW()-1),"")</f>
        <v>-9.6615740740740776E-4</v>
      </c>
      <c r="L9" s="2">
        <f>IFERROR(HLOOKUP(lapchart!L9,totallaptimes!$1:$1048576,ROW()-1)-HLOOKUP(lapchart!K9,totallaptimes!$1:$1048576,ROW()-1),"")</f>
        <v>8.6805555555430347E-7</v>
      </c>
      <c r="M9" s="2">
        <f>IFERROR(HLOOKUP(lapchart!M9,totallaptimes!$1:$1048576,ROW()-1)-HLOOKUP(lapchart!L9,totallaptimes!$1:$1048576,ROW()-1),"")</f>
        <v>-1.3063657407407295E-4</v>
      </c>
      <c r="N9" s="2">
        <f>IFERROR(HLOOKUP(lapchart!N9,totallaptimes!$1:$1048576,ROW()-1)-HLOOKUP(lapchart!M9,totallaptimes!$1:$1048576,ROW()-1),"")</f>
        <v>-2.1354166666666917E-5</v>
      </c>
      <c r="O9" s="2">
        <f>IFERROR(HLOOKUP(lapchart!O9,totallaptimes!$1:$1048576,ROW()-1)-HLOOKUP(lapchart!N9,totallaptimes!$1:$1048576,ROW()-1),"")</f>
        <v>2.3043981481481526E-4</v>
      </c>
      <c r="P9" s="2">
        <f>IFERROR(HLOOKUP(lapchart!P9,totallaptimes!$1:$1048576,ROW()-1)-HLOOKUP(lapchart!O9,totallaptimes!$1:$1048576,ROW()-1),"")</f>
        <v>-4.865740740740785E-5</v>
      </c>
      <c r="Q9" s="2">
        <f>IFERROR(HLOOKUP(lapchart!Q9,totallaptimes!$1:$1048576,ROW()-1)-HLOOKUP(lapchart!P9,totallaptimes!$1:$1048576,ROW()-1),"")</f>
        <v>4.319444444444466E-5</v>
      </c>
      <c r="R9" s="2">
        <f>IFERROR(HLOOKUP(lapchart!R9,totallaptimes!$1:$1048576,ROW()-1)-HLOOKUP(lapchart!Q9,totallaptimes!$1:$1048576,ROW()-1),"")</f>
        <v>8.0532407407406768E-5</v>
      </c>
      <c r="S9" s="2">
        <f>IFERROR(HLOOKUP(lapchart!S9,totallaptimes!$1:$1048576,ROW()-1)-HLOOKUP(lapchart!R9,totallaptimes!$1:$1048576,ROW()-1),"")</f>
        <v>-7.2800925925924943E-5</v>
      </c>
      <c r="T9" s="2">
        <f>IFERROR(HLOOKUP(lapchart!T9,totallaptimes!$1:$1048576,ROW()-1)-HLOOKUP(lapchart!S9,totallaptimes!$1:$1048576,ROW()-1),"")</f>
        <v>-2.6795138888888962E-4</v>
      </c>
      <c r="U9" s="2">
        <f>IFERROR(HLOOKUP(lapchart!U9,totallaptimes!$1:$1048576,ROW()-1)-HLOOKUP(lapchart!T9,totallaptimes!$1:$1048576,ROW()-1),"")</f>
        <v>5.6597222222222639E-5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1.8716435185184982E-4</v>
      </c>
      <c r="D10" s="2">
        <f>IFERROR(HLOOKUP(lapchart!D10,totallaptimes!$1:$1048576,ROW()-1)-HLOOKUP(lapchart!C10,totallaptimes!$1:$1048576,ROW()-1),"")</f>
        <v>-2.31608796296294E-4</v>
      </c>
      <c r="E10" s="2">
        <f>IFERROR(HLOOKUP(lapchart!E10,totallaptimes!$1:$1048576,ROW()-1)-HLOOKUP(lapchart!D10,totallaptimes!$1:$1048576,ROW()-1),"")</f>
        <v>1.0596064814814843E-4</v>
      </c>
      <c r="F10" s="2">
        <f>IFERROR(HLOOKUP(lapchart!F10,totallaptimes!$1:$1048576,ROW()-1)-HLOOKUP(lapchart!E10,totallaptimes!$1:$1048576,ROW()-1),"")</f>
        <v>1.2320601851851729E-4</v>
      </c>
      <c r="G10" s="2">
        <f>IFERROR(HLOOKUP(lapchart!G10,totallaptimes!$1:$1048576,ROW()-1)-HLOOKUP(lapchart!F10,totallaptimes!$1:$1048576,ROW()-1),"")</f>
        <v>-1.0578703703703618E-5</v>
      </c>
      <c r="H10" s="2">
        <f>IFERROR(HLOOKUP(lapchart!H10,totallaptimes!$1:$1048576,ROW()-1)-HLOOKUP(lapchart!G10,totallaptimes!$1:$1048576,ROW()-1),"")</f>
        <v>3.9017361111111197E-4</v>
      </c>
      <c r="I10" s="2">
        <f>IFERROR(HLOOKUP(lapchart!I10,totallaptimes!$1:$1048576,ROW()-1)-HLOOKUP(lapchart!H10,totallaptimes!$1:$1048576,ROW()-1),"")</f>
        <v>-3.0195601851851737E-4</v>
      </c>
      <c r="J10" s="2">
        <f>IFERROR(HLOOKUP(lapchart!J10,totallaptimes!$1:$1048576,ROW()-1)-HLOOKUP(lapchart!I10,totallaptimes!$1:$1048576,ROW()-1),"")</f>
        <v>8.7446759259259162E-4</v>
      </c>
      <c r="K10" s="2">
        <f>IFERROR(HLOOKUP(lapchart!K10,totallaptimes!$1:$1048576,ROW()-1)-HLOOKUP(lapchart!J10,totallaptimes!$1:$1048576,ROW()-1),"")</f>
        <v>-9.621874999999995E-4</v>
      </c>
      <c r="L10" s="2">
        <f>IFERROR(HLOOKUP(lapchart!L10,totallaptimes!$1:$1048576,ROW()-1)-HLOOKUP(lapchart!K10,totallaptimes!$1:$1048576,ROW()-1),"")</f>
        <v>2.0601851851830694E-6</v>
      </c>
      <c r="M10" s="2">
        <f>IFERROR(HLOOKUP(lapchart!M10,totallaptimes!$1:$1048576,ROW()-1)-HLOOKUP(lapchart!L10,totallaptimes!$1:$1048576,ROW()-1),"")</f>
        <v>-1.5104166666666564E-4</v>
      </c>
      <c r="N10" s="2">
        <f>IFERROR(HLOOKUP(lapchart!N10,totallaptimes!$1:$1048576,ROW()-1)-HLOOKUP(lapchart!M10,totallaptimes!$1:$1048576,ROW()-1),"")</f>
        <v>-2.9780092592593399E-5</v>
      </c>
      <c r="O10" s="2">
        <f>IFERROR(HLOOKUP(lapchart!O10,totallaptimes!$1:$1048576,ROW()-1)-HLOOKUP(lapchart!N10,totallaptimes!$1:$1048576,ROW()-1),"")</f>
        <v>2.0225694444444588E-4</v>
      </c>
      <c r="P10" s="2">
        <f>IFERROR(HLOOKUP(lapchart!P10,totallaptimes!$1:$1048576,ROW()-1)-HLOOKUP(lapchart!O10,totallaptimes!$1:$1048576,ROW()-1),"")</f>
        <v>6.2939814814814282E-5</v>
      </c>
      <c r="Q10" s="2">
        <f>IFERROR(HLOOKUP(lapchart!Q10,totallaptimes!$1:$1048576,ROW()-1)-HLOOKUP(lapchart!P10,totallaptimes!$1:$1048576,ROW()-1),"")</f>
        <v>1.7314814814815491E-5</v>
      </c>
      <c r="R10" s="2">
        <f>IFERROR(HLOOKUP(lapchart!R10,totallaptimes!$1:$1048576,ROW()-1)-HLOOKUP(lapchart!Q10,totallaptimes!$1:$1048576,ROW()-1),"")</f>
        <v>6.2777777777776184E-5</v>
      </c>
      <c r="S10" s="2">
        <f>IFERROR(HLOOKUP(lapchart!S10,totallaptimes!$1:$1048576,ROW()-1)-HLOOKUP(lapchart!R10,totallaptimes!$1:$1048576,ROW()-1),"")</f>
        <v>-7.7210648148147432E-5</v>
      </c>
      <c r="T10" s="2">
        <f>IFERROR(HLOOKUP(lapchart!T10,totallaptimes!$1:$1048576,ROW()-1)-HLOOKUP(lapchart!S10,totallaptimes!$1:$1048576,ROW()-1),"")</f>
        <v>-3.0840277777777723E-4</v>
      </c>
      <c r="U10" s="2">
        <f>IFERROR(HLOOKUP(lapchart!U10,totallaptimes!$1:$1048576,ROW()-1)-HLOOKUP(lapchart!T10,totallaptimes!$1:$1048576,ROW()-1),"")</f>
        <v>7.0104166666666232E-5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2.0381944444444224E-4</v>
      </c>
      <c r="D11" s="2">
        <f>IFERROR(HLOOKUP(lapchart!D11,totallaptimes!$1:$1048576,ROW()-1)-HLOOKUP(lapchart!C11,totallaptimes!$1:$1048576,ROW()-1),"")</f>
        <v>-2.5322916666666376E-4</v>
      </c>
      <c r="E11" s="2">
        <f>IFERROR(HLOOKUP(lapchart!E11,totallaptimes!$1:$1048576,ROW()-1)-HLOOKUP(lapchart!D11,totallaptimes!$1:$1048576,ROW()-1),"")</f>
        <v>1.2166666666666576E-4</v>
      </c>
      <c r="F11" s="2">
        <f>IFERROR(HLOOKUP(lapchart!F11,totallaptimes!$1:$1048576,ROW()-1)-HLOOKUP(lapchart!E11,totallaptimes!$1:$1048576,ROW()-1),"")</f>
        <v>3.8717592592592449E-4</v>
      </c>
      <c r="G11" s="2">
        <f>IFERROR(HLOOKUP(lapchart!G11,totallaptimes!$1:$1048576,ROW()-1)-HLOOKUP(lapchart!F11,totallaptimes!$1:$1048576,ROW()-1),"")</f>
        <v>-2.6298611111111141E-4</v>
      </c>
      <c r="H11" s="2">
        <f>IFERROR(HLOOKUP(lapchart!H11,totallaptimes!$1:$1048576,ROW()-1)-HLOOKUP(lapchart!G11,totallaptimes!$1:$1048576,ROW()-1),"")</f>
        <v>3.8531250000000197E-4</v>
      </c>
      <c r="I11" s="2">
        <f>IFERROR(HLOOKUP(lapchart!I11,totallaptimes!$1:$1048576,ROW()-1)-HLOOKUP(lapchart!H11,totallaptimes!$1:$1048576,ROW()-1),"")</f>
        <v>5.7732638888888937E-4</v>
      </c>
      <c r="J11" s="2">
        <f>IFERROR(HLOOKUP(lapchart!J11,totallaptimes!$1:$1048576,ROW()-1)-HLOOKUP(lapchart!I11,totallaptimes!$1:$1048576,ROW()-1),"")</f>
        <v>-8.7136574074074026E-4</v>
      </c>
      <c r="K11" s="2">
        <f>IFERROR(HLOOKUP(lapchart!K11,totallaptimes!$1:$1048576,ROW()-1)-HLOOKUP(lapchart!J11,totallaptimes!$1:$1048576,ROW()-1),"")</f>
        <v>-8.8576388888889773E-5</v>
      </c>
      <c r="L11" s="2">
        <f>IFERROR(HLOOKUP(lapchart!L11,totallaptimes!$1:$1048576,ROW()-1)-HLOOKUP(lapchart!K11,totallaptimes!$1:$1048576,ROW()-1),"")</f>
        <v>2.8935185185166579E-6</v>
      </c>
      <c r="M11" s="2">
        <f>IFERROR(HLOOKUP(lapchart!M11,totallaptimes!$1:$1048576,ROW()-1)-HLOOKUP(lapchart!L11,totallaptimes!$1:$1048576,ROW()-1),"")</f>
        <v>-1.7038194444444349E-4</v>
      </c>
      <c r="N11" s="2">
        <f>IFERROR(HLOOKUP(lapchart!N11,totallaptimes!$1:$1048576,ROW()-1)-HLOOKUP(lapchart!M11,totallaptimes!$1:$1048576,ROW()-1),"")</f>
        <v>-3.802083333333435E-5</v>
      </c>
      <c r="O11" s="2">
        <f>IFERROR(HLOOKUP(lapchart!O11,totallaptimes!$1:$1048576,ROW()-1)-HLOOKUP(lapchart!N11,totallaptimes!$1:$1048576,ROW()-1),"")</f>
        <v>2.9253472222222354E-4</v>
      </c>
      <c r="P11" s="2">
        <f>IFERROR(HLOOKUP(lapchart!P11,totallaptimes!$1:$1048576,ROW()-1)-HLOOKUP(lapchart!O11,totallaptimes!$1:$1048576,ROW()-1),"")</f>
        <v>2.5324074074074138E-4</v>
      </c>
      <c r="Q11" s="2">
        <f>IFERROR(HLOOKUP(lapchart!Q11,totallaptimes!$1:$1048576,ROW()-1)-HLOOKUP(lapchart!P11,totallaptimes!$1:$1048576,ROW()-1),"")</f>
        <v>-1.4751157407407595E-4</v>
      </c>
      <c r="R11" s="2">
        <f>IFERROR(HLOOKUP(lapchart!R11,totallaptimes!$1:$1048576,ROW()-1)-HLOOKUP(lapchart!Q11,totallaptimes!$1:$1048576,ROW()-1),"")</f>
        <v>-9.4340277777776524E-5</v>
      </c>
      <c r="S11" s="2">
        <f>IFERROR(HLOOKUP(lapchart!S11,totallaptimes!$1:$1048576,ROW()-1)-HLOOKUP(lapchart!R11,totallaptimes!$1:$1048576,ROW()-1),"")</f>
        <v>-3.4696759259259143E-4</v>
      </c>
      <c r="T11" s="2">
        <f>IFERROR(HLOOKUP(lapchart!T11,totallaptimes!$1:$1048576,ROW()-1)-HLOOKUP(lapchart!S11,totallaptimes!$1:$1048576,ROW()-1),"")</f>
        <v>8.1064814814813327E-5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2.2385416666666387E-4</v>
      </c>
      <c r="D12" s="2">
        <f>IFERROR(HLOOKUP(lapchart!D12,totallaptimes!$1:$1048576,ROW()-1)-HLOOKUP(lapchart!C12,totallaptimes!$1:$1048576,ROW()-1),"")</f>
        <v>-2.7945601851851569E-4</v>
      </c>
      <c r="E12" s="2">
        <f>IFERROR(HLOOKUP(lapchart!E12,totallaptimes!$1:$1048576,ROW()-1)-HLOOKUP(lapchart!D12,totallaptimes!$1:$1048576,ROW()-1),"")</f>
        <v>1.3788194444444395E-4</v>
      </c>
      <c r="F12" s="2">
        <f>IFERROR(HLOOKUP(lapchart!F12,totallaptimes!$1:$1048576,ROW()-1)-HLOOKUP(lapchart!E12,totallaptimes!$1:$1048576,ROW()-1),"")</f>
        <v>3.881134259259237E-4</v>
      </c>
      <c r="G12" s="2">
        <f>IFERROR(HLOOKUP(lapchart!G12,totallaptimes!$1:$1048576,ROW()-1)-HLOOKUP(lapchart!F12,totallaptimes!$1:$1048576,ROW()-1),"")</f>
        <v>-2.4982638888888797E-4</v>
      </c>
      <c r="H12" s="2">
        <f>IFERROR(HLOOKUP(lapchart!H12,totallaptimes!$1:$1048576,ROW()-1)-HLOOKUP(lapchart!G12,totallaptimes!$1:$1048576,ROW()-1),"")</f>
        <v>3.7905092592592678E-4</v>
      </c>
      <c r="I12" s="2">
        <f>IFERROR(HLOOKUP(lapchart!I12,totallaptimes!$1:$1048576,ROW()-1)-HLOOKUP(lapchart!H12,totallaptimes!$1:$1048576,ROW()-1),"")</f>
        <v>5.8042824074074247E-4</v>
      </c>
      <c r="J12" s="2">
        <f>IFERROR(HLOOKUP(lapchart!J12,totallaptimes!$1:$1048576,ROW()-1)-HLOOKUP(lapchart!I12,totallaptimes!$1:$1048576,ROW()-1),"")</f>
        <v>-8.6539351851851881E-4</v>
      </c>
      <c r="K12" s="2">
        <f>IFERROR(HLOOKUP(lapchart!K12,totallaptimes!$1:$1048576,ROW()-1)-HLOOKUP(lapchart!J12,totallaptimes!$1:$1048576,ROW()-1),"")</f>
        <v>-9.1597222222223815E-5</v>
      </c>
      <c r="L12" s="2">
        <f>IFERROR(HLOOKUP(lapchart!L12,totallaptimes!$1:$1048576,ROW()-1)-HLOOKUP(lapchart!K12,totallaptimes!$1:$1048576,ROW()-1),"")</f>
        <v>-1.8423611111111071E-4</v>
      </c>
      <c r="M12" s="2">
        <f>IFERROR(HLOOKUP(lapchart!M12,totallaptimes!$1:$1048576,ROW()-1)-HLOOKUP(lapchart!L12,totallaptimes!$1:$1048576,ROW()-1),"")</f>
        <v>1.8554398148147924E-4</v>
      </c>
      <c r="N12" s="2">
        <f>IFERROR(HLOOKUP(lapchart!N12,totallaptimes!$1:$1048576,ROW()-1)-HLOOKUP(lapchart!M12,totallaptimes!$1:$1048576,ROW()-1),"")</f>
        <v>-2.3175925925925968E-4</v>
      </c>
      <c r="O12" s="2">
        <f>IFERROR(HLOOKUP(lapchart!O12,totallaptimes!$1:$1048576,ROW()-1)-HLOOKUP(lapchart!N12,totallaptimes!$1:$1048576,ROW()-1),"")</f>
        <v>3.2307870370370563E-4</v>
      </c>
      <c r="P12" s="2">
        <f>IFERROR(HLOOKUP(lapchart!P12,totallaptimes!$1:$1048576,ROW()-1)-HLOOKUP(lapchart!O12,totallaptimes!$1:$1048576,ROW()-1),"")</f>
        <v>2.4212962962963033E-4</v>
      </c>
      <c r="Q12" s="2">
        <f>IFERROR(HLOOKUP(lapchart!Q12,totallaptimes!$1:$1048576,ROW()-1)-HLOOKUP(lapchart!P12,totallaptimes!$1:$1048576,ROW()-1),"")</f>
        <v>-1.2790509259259439E-4</v>
      </c>
      <c r="R12" s="2">
        <f>IFERROR(HLOOKUP(lapchart!R12,totallaptimes!$1:$1048576,ROW()-1)-HLOOKUP(lapchart!Q12,totallaptimes!$1:$1048576,ROW()-1),"")</f>
        <v>-1.0207175925925835E-4</v>
      </c>
      <c r="S12" s="2">
        <f>IFERROR(HLOOKUP(lapchart!S12,totallaptimes!$1:$1048576,ROW()-1)-HLOOKUP(lapchart!R12,totallaptimes!$1:$1048576,ROW()-1),"")</f>
        <v>-3.8343749999999836E-4</v>
      </c>
      <c r="T12" s="2">
        <f>IFERROR(HLOOKUP(lapchart!T12,totallaptimes!$1:$1048576,ROW()-1)-HLOOKUP(lapchart!S12,totallaptimes!$1:$1048576,ROW()-1),"")</f>
        <v>9.4421296296295573E-5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2.430439814814795E-4</v>
      </c>
      <c r="D13" s="2">
        <f>IFERROR(HLOOKUP(lapchart!D13,totallaptimes!$1:$1048576,ROW()-1)-HLOOKUP(lapchart!C13,totallaptimes!$1:$1048576,ROW()-1),"")</f>
        <v>-3.0587962962962643E-4</v>
      </c>
      <c r="E13" s="2">
        <f>IFERROR(HLOOKUP(lapchart!E13,totallaptimes!$1:$1048576,ROW()-1)-HLOOKUP(lapchart!D13,totallaptimes!$1:$1048576,ROW()-1),"")</f>
        <v>1.54143518518517E-4</v>
      </c>
      <c r="F13" s="2">
        <f>IFERROR(HLOOKUP(lapchart!F13,totallaptimes!$1:$1048576,ROW()-1)-HLOOKUP(lapchart!E13,totallaptimes!$1:$1048576,ROW()-1),"")</f>
        <v>1.7533564814814842E-4</v>
      </c>
      <c r="G13" s="2">
        <f>IFERROR(HLOOKUP(lapchart!G13,totallaptimes!$1:$1048576,ROW()-1)-HLOOKUP(lapchart!F13,totallaptimes!$1:$1048576,ROW()-1),"")</f>
        <v>2.2354166666666529E-4</v>
      </c>
      <c r="H13" s="2">
        <f>IFERROR(HLOOKUP(lapchart!H13,totallaptimes!$1:$1048576,ROW()-1)-HLOOKUP(lapchart!G13,totallaptimes!$1:$1048576,ROW()-1),"")</f>
        <v>-4.4221064814814644E-4</v>
      </c>
      <c r="I13" s="2">
        <f>IFERROR(HLOOKUP(lapchart!I13,totallaptimes!$1:$1048576,ROW()-1)-HLOOKUP(lapchart!H13,totallaptimes!$1:$1048576,ROW()-1),"")</f>
        <v>-5.6400462962966427E-5</v>
      </c>
      <c r="J13" s="2">
        <f>IFERROR(HLOOKUP(lapchart!J13,totallaptimes!$1:$1048576,ROW()-1)-HLOOKUP(lapchart!I13,totallaptimes!$1:$1048576,ROW()-1),"")</f>
        <v>2.5256944444444589E-4</v>
      </c>
      <c r="K13" s="2">
        <f>IFERROR(HLOOKUP(lapchart!K13,totallaptimes!$1:$1048576,ROW()-1)-HLOOKUP(lapchart!J13,totallaptimes!$1:$1048576,ROW()-1),"")</f>
        <v>3.7395833333333552E-4</v>
      </c>
      <c r="L13" s="2">
        <f>IFERROR(HLOOKUP(lapchart!L13,totallaptimes!$1:$1048576,ROW()-1)-HLOOKUP(lapchart!K13,totallaptimes!$1:$1048576,ROW()-1),"")</f>
        <v>5.8085648148148254E-4</v>
      </c>
      <c r="M13" s="2">
        <f>IFERROR(HLOOKUP(lapchart!M13,totallaptimes!$1:$1048576,ROW()-1)-HLOOKUP(lapchart!L13,totallaptimes!$1:$1048576,ROW()-1),"")</f>
        <v>-6.2336805555555756E-4</v>
      </c>
      <c r="N13" s="2">
        <f>IFERROR(HLOOKUP(lapchart!N13,totallaptimes!$1:$1048576,ROW()-1)-HLOOKUP(lapchart!M13,totallaptimes!$1:$1048576,ROW()-1),"")</f>
        <v>-3.2953703703703964E-4</v>
      </c>
      <c r="O13" s="2">
        <f>IFERROR(HLOOKUP(lapchart!O13,totallaptimes!$1:$1048576,ROW()-1)-HLOOKUP(lapchart!N13,totallaptimes!$1:$1048576,ROW()-1),"")</f>
        <v>9.7569444444448733E-5</v>
      </c>
      <c r="P13" s="2">
        <f>IFERROR(HLOOKUP(lapchart!P13,totallaptimes!$1:$1048576,ROW()-1)-HLOOKUP(lapchart!O13,totallaptimes!$1:$1048576,ROW()-1),"")</f>
        <v>1.2453703703702024E-5</v>
      </c>
      <c r="Q13" s="2">
        <f>IFERROR(HLOOKUP(lapchart!Q13,totallaptimes!$1:$1048576,ROW()-1)-HLOOKUP(lapchart!P13,totallaptimes!$1:$1048576,ROW()-1),"")</f>
        <v>-1.0671296296296817E-5</v>
      </c>
      <c r="R13" s="2">
        <f>IFERROR(HLOOKUP(lapchart!R13,totallaptimes!$1:$1048576,ROW()-1)-HLOOKUP(lapchart!Q13,totallaptimes!$1:$1048576,ROW()-1),"")</f>
        <v>-2.9743055555555425E-4</v>
      </c>
      <c r="S13" s="2">
        <f>IFERROR(HLOOKUP(lapchart!S13,totallaptimes!$1:$1048576,ROW()-1)-HLOOKUP(lapchart!R13,totallaptimes!$1:$1048576,ROW()-1),"")</f>
        <v>4.2027777777777463E-4</v>
      </c>
      <c r="T13" s="2">
        <f>IFERROR(HLOOKUP(lapchart!T13,totallaptimes!$1:$1048576,ROW()-1)-HLOOKUP(lapchart!S13,totallaptimes!$1:$1048576,ROW()-1),"")</f>
        <v>-5.310879629629589E-4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2.5331018518518281E-4</v>
      </c>
      <c r="D14" s="2">
        <f>IFERROR(HLOOKUP(lapchart!D14,totallaptimes!$1:$1048576,ROW()-1)-HLOOKUP(lapchart!C14,totallaptimes!$1:$1048576,ROW()-1),"")</f>
        <v>-3.1828703703703359E-4</v>
      </c>
      <c r="E14" s="2">
        <f>IFERROR(HLOOKUP(lapchart!E14,totallaptimes!$1:$1048576,ROW()-1)-HLOOKUP(lapchart!D14,totallaptimes!$1:$1048576,ROW()-1),"")</f>
        <v>1.6481481481481382E-4</v>
      </c>
      <c r="F14" s="2">
        <f>IFERROR(HLOOKUP(lapchart!F14,totallaptimes!$1:$1048576,ROW()-1)-HLOOKUP(lapchart!E14,totallaptimes!$1:$1048576,ROW()-1),"")</f>
        <v>4.1003472222222136E-4</v>
      </c>
      <c r="G14" s="2">
        <f>IFERROR(HLOOKUP(lapchart!G14,totallaptimes!$1:$1048576,ROW()-1)-HLOOKUP(lapchart!F14,totallaptimes!$1:$1048576,ROW()-1),"")</f>
        <v>4.5138888888837658E-7</v>
      </c>
      <c r="H14" s="2">
        <f>IFERROR(HLOOKUP(lapchart!H14,totallaptimes!$1:$1048576,ROW()-1)-HLOOKUP(lapchart!G14,totallaptimes!$1:$1048576,ROW()-1),"")</f>
        <v>-4.2584490740740603E-4</v>
      </c>
      <c r="I14" s="2">
        <f>IFERROR(HLOOKUP(lapchart!I14,totallaptimes!$1:$1048576,ROW()-1)-HLOOKUP(lapchart!H14,totallaptimes!$1:$1048576,ROW()-1),"")</f>
        <v>-7.1018518518522339E-5</v>
      </c>
      <c r="J14" s="2">
        <f>IFERROR(HLOOKUP(lapchart!J14,totallaptimes!$1:$1048576,ROW()-1)-HLOOKUP(lapchart!I14,totallaptimes!$1:$1048576,ROW()-1),"")</f>
        <v>2.7769675925926052E-4</v>
      </c>
      <c r="K14" s="2">
        <f>IFERROR(HLOOKUP(lapchart!K14,totallaptimes!$1:$1048576,ROW()-1)-HLOOKUP(lapchart!J14,totallaptimes!$1:$1048576,ROW()-1),"")</f>
        <v>3.4621527777778036E-4</v>
      </c>
      <c r="L14" s="2">
        <f>IFERROR(HLOOKUP(lapchart!L14,totallaptimes!$1:$1048576,ROW()-1)-HLOOKUP(lapchart!K14,totallaptimes!$1:$1048576,ROW()-1),"")</f>
        <v>5.8346064814814892E-4</v>
      </c>
      <c r="M14" s="2">
        <f>IFERROR(HLOOKUP(lapchart!M14,totallaptimes!$1:$1048576,ROW()-1)-HLOOKUP(lapchart!L14,totallaptimes!$1:$1048576,ROW()-1),"")</f>
        <v>-6.2520833333333525E-4</v>
      </c>
      <c r="N14" s="2">
        <f>IFERROR(HLOOKUP(lapchart!N14,totallaptimes!$1:$1048576,ROW()-1)-HLOOKUP(lapchart!M14,totallaptimes!$1:$1048576,ROW()-1),"")</f>
        <v>-3.3219907407407677E-4</v>
      </c>
      <c r="O14" s="2">
        <f>IFERROR(HLOOKUP(lapchart!O14,totallaptimes!$1:$1048576,ROW()-1)-HLOOKUP(lapchart!N14,totallaptimes!$1:$1048576,ROW()-1),"")</f>
        <v>1.1144675925926426E-4</v>
      </c>
      <c r="P14" s="2">
        <f>IFERROR(HLOOKUP(lapchart!P14,totallaptimes!$1:$1048576,ROW()-1)-HLOOKUP(lapchart!O14,totallaptimes!$1:$1048576,ROW()-1),"")</f>
        <v>1.0127314814813507E-5</v>
      </c>
      <c r="Q14" s="2">
        <f>IFERROR(HLOOKUP(lapchart!Q14,totallaptimes!$1:$1048576,ROW()-1)-HLOOKUP(lapchart!P14,totallaptimes!$1:$1048576,ROW()-1),"")</f>
        <v>-9.9768518518530275E-6</v>
      </c>
      <c r="R14" s="2">
        <f>IFERROR(HLOOKUP(lapchart!R14,totallaptimes!$1:$1048576,ROW()-1)-HLOOKUP(lapchart!Q14,totallaptimes!$1:$1048576,ROW()-1),"")</f>
        <v>1.3137731481481334E-4</v>
      </c>
      <c r="S14" s="2">
        <f>IFERROR(HLOOKUP(lapchart!S14,totallaptimes!$1:$1048576,ROW()-1)-HLOOKUP(lapchart!R14,totallaptimes!$1:$1048576,ROW()-1),"")</f>
        <v>-4.219212962962935E-4</v>
      </c>
      <c r="T14" s="2">
        <f>IFERROR(HLOOKUP(lapchart!T14,totallaptimes!$1:$1048576,ROW()-1)-HLOOKUP(lapchart!S14,totallaptimes!$1:$1048576,ROW()-1),"")</f>
        <v>-1.4945601851851752E-4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2.6418981481481259E-4</v>
      </c>
      <c r="D15" s="2">
        <f>IFERROR(HLOOKUP(lapchart!D15,totallaptimes!$1:$1048576,ROW()-1)-HLOOKUP(lapchart!C15,totallaptimes!$1:$1048576,ROW()-1),"")</f>
        <v>-3.3368055555555061E-4</v>
      </c>
      <c r="E15" s="2">
        <f>IFERROR(HLOOKUP(lapchart!E15,totallaptimes!$1:$1048576,ROW()-1)-HLOOKUP(lapchart!D15,totallaptimes!$1:$1048576,ROW()-1),"")</f>
        <v>2.0273148148147908E-4</v>
      </c>
      <c r="F15" s="2">
        <f>IFERROR(HLOOKUP(lapchart!F15,totallaptimes!$1:$1048576,ROW()-1)-HLOOKUP(lapchart!E15,totallaptimes!$1:$1048576,ROW()-1),"")</f>
        <v>3.9957175925925924E-4</v>
      </c>
      <c r="G15" s="2">
        <f>IFERROR(HLOOKUP(lapchart!G15,totallaptimes!$1:$1048576,ROW()-1)-HLOOKUP(lapchart!F15,totallaptimes!$1:$1048576,ROW()-1),"")</f>
        <v>5.0115740740739462E-6</v>
      </c>
      <c r="H15" s="2">
        <f>IFERROR(HLOOKUP(lapchart!H15,totallaptimes!$1:$1048576,ROW()-1)-HLOOKUP(lapchart!G15,totallaptimes!$1:$1048576,ROW()-1),"")</f>
        <v>-1.7212962962962972E-4</v>
      </c>
      <c r="I15" s="2">
        <f>IFERROR(HLOOKUP(lapchart!I15,totallaptimes!$1:$1048576,ROW()-1)-HLOOKUP(lapchart!H15,totallaptimes!$1:$1048576,ROW()-1),"")</f>
        <v>-1.1396990740740985E-4</v>
      </c>
      <c r="J15" s="2">
        <f>IFERROR(HLOOKUP(lapchart!J15,totallaptimes!$1:$1048576,ROW()-1)-HLOOKUP(lapchart!I15,totallaptimes!$1:$1048576,ROW()-1),"")</f>
        <v>3.0031250000000023E-4</v>
      </c>
      <c r="K15" s="2">
        <f>IFERROR(HLOOKUP(lapchart!K15,totallaptimes!$1:$1048576,ROW()-1)-HLOOKUP(lapchart!J15,totallaptimes!$1:$1048576,ROW()-1),"")</f>
        <v>1.1054398148148403E-4</v>
      </c>
      <c r="L15" s="2">
        <f>IFERROR(HLOOKUP(lapchart!L15,totallaptimes!$1:$1048576,ROW()-1)-HLOOKUP(lapchart!K15,totallaptimes!$1:$1048576,ROW()-1),"")</f>
        <v>5.9252314814814931E-4</v>
      </c>
      <c r="M15" s="2">
        <f>IFERROR(HLOOKUP(lapchart!M15,totallaptimes!$1:$1048576,ROW()-1)-HLOOKUP(lapchart!L15,totallaptimes!$1:$1048576,ROW()-1),"")</f>
        <v>-6.3306712962963099E-4</v>
      </c>
      <c r="N15" s="2">
        <f>IFERROR(HLOOKUP(lapchart!N15,totallaptimes!$1:$1048576,ROW()-1)-HLOOKUP(lapchart!M15,totallaptimes!$1:$1048576,ROW()-1),"")</f>
        <v>-3.4481481481481863E-4</v>
      </c>
      <c r="O15" s="2">
        <f>IFERROR(HLOOKUP(lapchart!O15,totallaptimes!$1:$1048576,ROW()-1)-HLOOKUP(lapchart!N15,totallaptimes!$1:$1048576,ROW()-1),"")</f>
        <v>1.297569444444497E-4</v>
      </c>
      <c r="P15" s="2">
        <f>IFERROR(HLOOKUP(lapchart!P15,totallaptimes!$1:$1048576,ROW()-1)-HLOOKUP(lapchart!O15,totallaptimes!$1:$1048576,ROW()-1),"")</f>
        <v>9.0740740740728049E-6</v>
      </c>
      <c r="Q15" s="2">
        <f>IFERROR(HLOOKUP(lapchart!Q15,totallaptimes!$1:$1048576,ROW()-1)-HLOOKUP(lapchart!P15,totallaptimes!$1:$1048576,ROW()-1),"")</f>
        <v>-1.0659722222222667E-5</v>
      </c>
      <c r="R15" s="2">
        <f>IFERROR(HLOOKUP(lapchart!R15,totallaptimes!$1:$1048576,ROW()-1)-HLOOKUP(lapchart!Q15,totallaptimes!$1:$1048576,ROW()-1),"")</f>
        <v>1.4670138888888719E-4</v>
      </c>
      <c r="S15" s="2">
        <f>IFERROR(HLOOKUP(lapchart!S15,totallaptimes!$1:$1048576,ROW()-1)-HLOOKUP(lapchart!R15,totallaptimes!$1:$1048576,ROW()-1),"")</f>
        <v>-1.8640046296296113E-4</v>
      </c>
      <c r="T15" s="2">
        <f>IFERROR(HLOOKUP(lapchart!T15,totallaptimes!$1:$1048576,ROW()-1)-HLOOKUP(lapchart!S15,totallaptimes!$1:$1048576,ROW()-1),"")</f>
        <v>-4.3518518518518255E-4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2.8138888888888831E-4</v>
      </c>
      <c r="D16" s="2">
        <f>IFERROR(HLOOKUP(lapchart!D16,totallaptimes!$1:$1048576,ROW()-1)-HLOOKUP(lapchart!C16,totallaptimes!$1:$1048576,ROW()-1),"")</f>
        <v>-3.5482638888888543E-4</v>
      </c>
      <c r="E16" s="2">
        <f>IFERROR(HLOOKUP(lapchart!E16,totallaptimes!$1:$1048576,ROW()-1)-HLOOKUP(lapchart!D16,totallaptimes!$1:$1048576,ROW()-1),"")</f>
        <v>4.4951388888888819E-4</v>
      </c>
      <c r="F16" s="2">
        <f>IFERROR(HLOOKUP(lapchart!F16,totallaptimes!$1:$1048576,ROW()-1)-HLOOKUP(lapchart!E16,totallaptimes!$1:$1048576,ROW()-1),"")</f>
        <v>1.7967592592592341E-4</v>
      </c>
      <c r="G16" s="2">
        <f>IFERROR(HLOOKUP(lapchart!G16,totallaptimes!$1:$1048576,ROW()-1)-HLOOKUP(lapchart!F16,totallaptimes!$1:$1048576,ROW()-1),"")</f>
        <v>6.840277777777487E-6</v>
      </c>
      <c r="H16" s="2">
        <f>IFERROR(HLOOKUP(lapchart!H16,totallaptimes!$1:$1048576,ROW()-1)-HLOOKUP(lapchart!G16,totallaptimes!$1:$1048576,ROW()-1),"")</f>
        <v>-1.897222222222196E-4</v>
      </c>
      <c r="I16" s="2">
        <f>IFERROR(HLOOKUP(lapchart!I16,totallaptimes!$1:$1048576,ROW()-1)-HLOOKUP(lapchart!H16,totallaptimes!$1:$1048576,ROW()-1),"")</f>
        <v>1.9883101851851659E-4</v>
      </c>
      <c r="J16" s="2">
        <f>IFERROR(HLOOKUP(lapchart!J16,totallaptimes!$1:$1048576,ROW()-1)-HLOOKUP(lapchart!I16,totallaptimes!$1:$1048576,ROW()-1),"")</f>
        <v>-3.3083333333333576E-4</v>
      </c>
      <c r="K16" s="2">
        <f>IFERROR(HLOOKUP(lapchart!K16,totallaptimes!$1:$1048576,ROW()-1)-HLOOKUP(lapchart!J16,totallaptimes!$1:$1048576,ROW()-1),"")</f>
        <v>4.4701388888889262E-4</v>
      </c>
      <c r="L16" s="2">
        <f>IFERROR(HLOOKUP(lapchart!L16,totallaptimes!$1:$1048576,ROW()-1)-HLOOKUP(lapchart!K16,totallaptimes!$1:$1048576,ROW()-1),"")</f>
        <v>5.8863425925926097E-4</v>
      </c>
      <c r="M16" s="2">
        <f>IFERROR(HLOOKUP(lapchart!M16,totallaptimes!$1:$1048576,ROW()-1)-HLOOKUP(lapchart!L16,totallaptimes!$1:$1048576,ROW()-1),"")</f>
        <v>-6.2319444444444705E-4</v>
      </c>
      <c r="N16" s="2">
        <f>IFERROR(HLOOKUP(lapchart!N16,totallaptimes!$1:$1048576,ROW()-1)-HLOOKUP(lapchart!M16,totallaptimes!$1:$1048576,ROW()-1),"")</f>
        <v>-3.5598379629630042E-4</v>
      </c>
      <c r="O16" s="2">
        <f>IFERROR(HLOOKUP(lapchart!O16,totallaptimes!$1:$1048576,ROW()-1)-HLOOKUP(lapchart!N16,totallaptimes!$1:$1048576,ROW()-1),"")</f>
        <v>1.3972222222222858E-4</v>
      </c>
      <c r="P16" s="2">
        <f>IFERROR(HLOOKUP(lapchart!P16,totallaptimes!$1:$1048576,ROW()-1)-HLOOKUP(lapchart!O16,totallaptimes!$1:$1048576,ROW()-1),"")</f>
        <v>-5.7870370374218938E-8</v>
      </c>
      <c r="Q16" s="2">
        <f>IFERROR(HLOOKUP(lapchart!Q16,totallaptimes!$1:$1048576,ROW()-1)-HLOOKUP(lapchart!P16,totallaptimes!$1:$1048576,ROW()-1),"")</f>
        <v>9.259259259260938E-6</v>
      </c>
      <c r="R16" s="2">
        <f>IFERROR(HLOOKUP(lapchart!R16,totallaptimes!$1:$1048576,ROW()-1)-HLOOKUP(lapchart!Q16,totallaptimes!$1:$1048576,ROW()-1),"")</f>
        <v>1.4978009259259198E-4</v>
      </c>
      <c r="S16" s="2">
        <f>IFERROR(HLOOKUP(lapchart!S16,totallaptimes!$1:$1048576,ROW()-1)-HLOOKUP(lapchart!R16,totallaptimes!$1:$1048576,ROW()-1),"")</f>
        <v>-2.2317129629629423E-4</v>
      </c>
      <c r="T16" s="2">
        <f>IFERROR(HLOOKUP(lapchart!T16,totallaptimes!$1:$1048576,ROW()-1)-HLOOKUP(lapchart!S16,totallaptimes!$1:$1048576,ROW()-1),"")</f>
        <v>-4.4630787037036948E-4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2.9934027777777858E-4</v>
      </c>
      <c r="D17" s="2">
        <f>IFERROR(HLOOKUP(lapchart!D17,totallaptimes!$1:$1048576,ROW()-1)-HLOOKUP(lapchart!C17,totallaptimes!$1:$1048576,ROW()-1),"")</f>
        <v>-3.7987268518518275E-4</v>
      </c>
      <c r="E17" s="2">
        <f>IFERROR(HLOOKUP(lapchart!E17,totallaptimes!$1:$1048576,ROW()-1)-HLOOKUP(lapchart!D17,totallaptimes!$1:$1048576,ROW()-1),"")</f>
        <v>4.6626157407407207E-4</v>
      </c>
      <c r="F17" s="2">
        <f>IFERROR(HLOOKUP(lapchart!F17,totallaptimes!$1:$1048576,ROW()-1)-HLOOKUP(lapchart!E17,totallaptimes!$1:$1048576,ROW()-1),"")</f>
        <v>2.1374999999999866E-4</v>
      </c>
      <c r="G17" s="2">
        <f>IFERROR(HLOOKUP(lapchart!G17,totallaptimes!$1:$1048576,ROW()-1)-HLOOKUP(lapchart!F17,totallaptimes!$1:$1048576,ROW()-1),"")</f>
        <v>-1.0486111111110419E-5</v>
      </c>
      <c r="H17" s="2">
        <f>IFERROR(HLOOKUP(lapchart!H17,totallaptimes!$1:$1048576,ROW()-1)-HLOOKUP(lapchart!G17,totallaptimes!$1:$1048576,ROW()-1),"")</f>
        <v>-1.9980324074073824E-4</v>
      </c>
      <c r="I17" s="2">
        <f>IFERROR(HLOOKUP(lapchart!I17,totallaptimes!$1:$1048576,ROW()-1)-HLOOKUP(lapchart!H17,totallaptimes!$1:$1048576,ROW()-1),"")</f>
        <v>2.0722222222221975E-4</v>
      </c>
      <c r="J17" s="2">
        <f>IFERROR(HLOOKUP(lapchart!J17,totallaptimes!$1:$1048576,ROW()-1)-HLOOKUP(lapchart!I17,totallaptimes!$1:$1048576,ROW()-1),"")</f>
        <v>-3.6781250000000182E-4</v>
      </c>
      <c r="K17" s="2">
        <f>IFERROR(HLOOKUP(lapchart!K17,totallaptimes!$1:$1048576,ROW()-1)-HLOOKUP(lapchart!J17,totallaptimes!$1:$1048576,ROW()-1),"")</f>
        <v>4.8458333333333686E-4</v>
      </c>
      <c r="L17" s="2">
        <f>IFERROR(HLOOKUP(lapchart!L17,totallaptimes!$1:$1048576,ROW()-1)-HLOOKUP(lapchart!K17,totallaptimes!$1:$1048576,ROW()-1),"")</f>
        <v>5.8393518518518733E-4</v>
      </c>
      <c r="M17" s="2">
        <f>IFERROR(HLOOKUP(lapchart!M17,totallaptimes!$1:$1048576,ROW()-1)-HLOOKUP(lapchart!L17,totallaptimes!$1:$1048576,ROW()-1),"")</f>
        <v>-9.8128472222222887E-4</v>
      </c>
      <c r="N17" s="2">
        <f>IFERROR(HLOOKUP(lapchart!N17,totallaptimes!$1:$1048576,ROW()-1)-HLOOKUP(lapchart!M17,totallaptimes!$1:$1048576,ROW()-1),"")</f>
        <v>3.7207175925926123E-4</v>
      </c>
      <c r="O17" s="2">
        <f>IFERROR(HLOOKUP(lapchart!O17,totallaptimes!$1:$1048576,ROW()-1)-HLOOKUP(lapchart!N17,totallaptimes!$1:$1048576,ROW()-1),"")</f>
        <v>-2.2207175925925693E-4</v>
      </c>
      <c r="P17" s="2">
        <f>IFERROR(HLOOKUP(lapchart!P17,totallaptimes!$1:$1048576,ROW()-1)-HLOOKUP(lapchart!O17,totallaptimes!$1:$1048576,ROW()-1),"")</f>
        <v>-5.4398148148504522E-7</v>
      </c>
      <c r="Q17" s="2">
        <f>IFERROR(HLOOKUP(lapchart!Q17,totallaptimes!$1:$1048576,ROW()-1)-HLOOKUP(lapchart!P17,totallaptimes!$1:$1048576,ROW()-1),"")</f>
        <v>8.3796296296324846E-6</v>
      </c>
      <c r="R17" s="2">
        <f>IFERROR(HLOOKUP(lapchart!R17,totallaptimes!$1:$1048576,ROW()-1)-HLOOKUP(lapchart!Q17,totallaptimes!$1:$1048576,ROW()-1),"")</f>
        <v>1.6369212962962995E-4</v>
      </c>
      <c r="S17" s="2">
        <f>IFERROR(HLOOKUP(lapchart!S17,totallaptimes!$1:$1048576,ROW()-1)-HLOOKUP(lapchart!R17,totallaptimes!$1:$1048576,ROW()-1),"")</f>
        <v>-2.4817129629629495E-4</v>
      </c>
      <c r="T17" s="2">
        <f>IFERROR(HLOOKUP(lapchart!T17,totallaptimes!$1:$1048576,ROW()-1)-HLOOKUP(lapchart!S17,totallaptimes!$1:$1048576,ROW()-1),"")</f>
        <v>-4.6972222222222207E-4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3.1753472222222079E-4</v>
      </c>
      <c r="D18" s="2">
        <f>IFERROR(HLOOKUP(lapchart!D18,totallaptimes!$1:$1048576,ROW()-1)-HLOOKUP(lapchart!C18,totallaptimes!$1:$1048576,ROW()-1),"")</f>
        <v>-4.0434027777777604E-4</v>
      </c>
      <c r="E18" s="2">
        <f>IFERROR(HLOOKUP(lapchart!E18,totallaptimes!$1:$1048576,ROW()-1)-HLOOKUP(lapchart!D18,totallaptimes!$1:$1048576,ROW()-1),"")</f>
        <v>4.9210648148148226E-4</v>
      </c>
      <c r="F18" s="2">
        <f>IFERROR(HLOOKUP(lapchart!F18,totallaptimes!$1:$1048576,ROW()-1)-HLOOKUP(lapchart!E18,totallaptimes!$1:$1048576,ROW()-1),"")</f>
        <v>2.2638888888888709E-4</v>
      </c>
      <c r="G18" s="2">
        <f>IFERROR(HLOOKUP(lapchart!G18,totallaptimes!$1:$1048576,ROW()-1)-HLOOKUP(lapchart!F18,totallaptimes!$1:$1048576,ROW()-1),"")</f>
        <v>-1.1157407407407643E-5</v>
      </c>
      <c r="H18" s="2">
        <f>IFERROR(HLOOKUP(lapchart!H18,totallaptimes!$1:$1048576,ROW()-1)-HLOOKUP(lapchart!G18,totallaptimes!$1:$1048576,ROW()-1),"")</f>
        <v>-2.1251157407407156E-4</v>
      </c>
      <c r="I18" s="2">
        <f>IFERROR(HLOOKUP(lapchart!I18,totallaptimes!$1:$1048576,ROW()-1)-HLOOKUP(lapchart!H18,totallaptimes!$1:$1048576,ROW()-1),"")</f>
        <v>2.1189814814814509E-4</v>
      </c>
      <c r="J18" s="2">
        <f>IFERROR(HLOOKUP(lapchart!J18,totallaptimes!$1:$1048576,ROW()-1)-HLOOKUP(lapchart!I18,totallaptimes!$1:$1048576,ROW()-1),"")</f>
        <v>-3.9856481481481687E-4</v>
      </c>
      <c r="K18" s="2">
        <f>IFERROR(HLOOKUP(lapchart!K18,totallaptimes!$1:$1048576,ROW()-1)-HLOOKUP(lapchart!J18,totallaptimes!$1:$1048576,ROW()-1),"")</f>
        <v>5.2645833333333711E-4</v>
      </c>
      <c r="L18" s="2">
        <f>IFERROR(HLOOKUP(lapchart!L18,totallaptimes!$1:$1048576,ROW()-1)-HLOOKUP(lapchart!K18,totallaptimes!$1:$1048576,ROW()-1),"")</f>
        <v>5.7282407407407629E-4</v>
      </c>
      <c r="M18" s="2">
        <f>IFERROR(HLOOKUP(lapchart!M18,totallaptimes!$1:$1048576,ROW()-1)-HLOOKUP(lapchart!L18,totallaptimes!$1:$1048576,ROW()-1),"")</f>
        <v>-9.8582175925926441E-4</v>
      </c>
      <c r="N18" s="2">
        <f>IFERROR(HLOOKUP(lapchart!N18,totallaptimes!$1:$1048576,ROW()-1)-HLOOKUP(lapchart!M18,totallaptimes!$1:$1048576,ROW()-1),"")</f>
        <v>1.6072916666666839E-4</v>
      </c>
      <c r="O18" s="2">
        <f>IFERROR(HLOOKUP(lapchart!O18,totallaptimes!$1:$1048576,ROW()-1)-HLOOKUP(lapchart!N18,totallaptimes!$1:$1048576,ROW()-1),"")</f>
        <v>2.350231481481474E-4</v>
      </c>
      <c r="P18" s="2">
        <f>IFERROR(HLOOKUP(lapchart!P18,totallaptimes!$1:$1048576,ROW()-1)-HLOOKUP(lapchart!O18,totallaptimes!$1:$1048576,ROW()-1),"")</f>
        <v>-2.3598379629629837E-4</v>
      </c>
      <c r="Q18" s="2">
        <f>IFERROR(HLOOKUP(lapchart!Q18,totallaptimes!$1:$1048576,ROW()-1)-HLOOKUP(lapchart!P18,totallaptimes!$1:$1048576,ROW()-1),"")</f>
        <v>1.8827546296296821E-4</v>
      </c>
      <c r="R18" s="2">
        <f>IFERROR(HLOOKUP(lapchart!R18,totallaptimes!$1:$1048576,ROW()-1)-HLOOKUP(lapchart!Q18,totallaptimes!$1:$1048576,ROW()-1),"")</f>
        <v>-1.7849537037037053E-4</v>
      </c>
      <c r="S18" s="2">
        <f>IFERROR(HLOOKUP(lapchart!S18,totallaptimes!$1:$1048576,ROW()-1)-HLOOKUP(lapchart!R18,totallaptimes!$1:$1048576,ROW()-1),"")</f>
        <v>-9.6342592592592313E-5</v>
      </c>
      <c r="T18" s="2">
        <f>IFERROR(HLOOKUP(lapchart!T18,totallaptimes!$1:$1048576,ROW()-1)-HLOOKUP(lapchart!S18,totallaptimes!$1:$1048576,ROW()-1),"")</f>
        <v>-4.9482638888889013E-4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3.4488425925925659E-4</v>
      </c>
      <c r="D19" s="2">
        <f>IFERROR(HLOOKUP(lapchart!D19,totallaptimes!$1:$1048576,ROW()-1)-HLOOKUP(lapchart!C19,totallaptimes!$1:$1048576,ROW()-1),"")</f>
        <v>-4.3847222222222204E-4</v>
      </c>
      <c r="E19" s="2">
        <f>IFERROR(HLOOKUP(lapchart!E19,totallaptimes!$1:$1048576,ROW()-1)-HLOOKUP(lapchart!D19,totallaptimes!$1:$1048576,ROW()-1),"")</f>
        <v>5.2460648148148353E-4</v>
      </c>
      <c r="F19" s="2">
        <f>IFERROR(HLOOKUP(lapchart!F19,totallaptimes!$1:$1048576,ROW()-1)-HLOOKUP(lapchart!E19,totallaptimes!$1:$1048576,ROW()-1),"")</f>
        <v>2.2262731481481265E-4</v>
      </c>
      <c r="G19" s="2">
        <f>IFERROR(HLOOKUP(lapchart!G19,totallaptimes!$1:$1048576,ROW()-1)-HLOOKUP(lapchart!F19,totallaptimes!$1:$1048576,ROW()-1),"")</f>
        <v>-8.4027777777773149E-6</v>
      </c>
      <c r="H19" s="2">
        <f>IFERROR(HLOOKUP(lapchart!H19,totallaptimes!$1:$1048576,ROW()-1)-HLOOKUP(lapchart!G19,totallaptimes!$1:$1048576,ROW()-1),"")</f>
        <v>2.2800925925901827E-6</v>
      </c>
      <c r="I19" s="2">
        <f>IFERROR(HLOOKUP(lapchart!I19,totallaptimes!$1:$1048576,ROW()-1)-HLOOKUP(lapchart!H19,totallaptimes!$1:$1048576,ROW()-1),"")</f>
        <v>-2.1225694444444027E-4</v>
      </c>
      <c r="J19" s="2">
        <f>IFERROR(HLOOKUP(lapchart!J19,totallaptimes!$1:$1048576,ROW()-1)-HLOOKUP(lapchart!I19,totallaptimes!$1:$1048576,ROW()-1),"")</f>
        <v>-2.1003472222222777E-4</v>
      </c>
      <c r="K19" s="2">
        <f>IFERROR(HLOOKUP(lapchart!K19,totallaptimes!$1:$1048576,ROW()-1)-HLOOKUP(lapchart!J19,totallaptimes!$1:$1048576,ROW()-1),"")</f>
        <v>5.5928240740741111E-4</v>
      </c>
      <c r="L19" s="2">
        <f>IFERROR(HLOOKUP(lapchart!L19,totallaptimes!$1:$1048576,ROW()-1)-HLOOKUP(lapchart!K19,totallaptimes!$1:$1048576,ROW()-1),"")</f>
        <v>5.5797453703703911E-4</v>
      </c>
      <c r="M19" s="2">
        <f>IFERROR(HLOOKUP(lapchart!M19,totallaptimes!$1:$1048576,ROW()-1)-HLOOKUP(lapchart!L19,totallaptimes!$1:$1048576,ROW()-1),"")</f>
        <v>-9.801157407407432E-4</v>
      </c>
      <c r="N19" s="2">
        <f>IFERROR(HLOOKUP(lapchart!N19,totallaptimes!$1:$1048576,ROW()-1)-HLOOKUP(lapchart!M19,totallaptimes!$1:$1048576,ROW()-1),"")</f>
        <v>1.6362268518518505E-4</v>
      </c>
      <c r="O19" s="2">
        <f>IFERROR(HLOOKUP(lapchart!O19,totallaptimes!$1:$1048576,ROW()-1)-HLOOKUP(lapchart!N19,totallaptimes!$1:$1048576,ROW()-1),"")</f>
        <v>-1.3888888888979878E-7</v>
      </c>
      <c r="P19" s="2">
        <f>IFERROR(HLOOKUP(lapchart!P19,totallaptimes!$1:$1048576,ROW()-1)-HLOOKUP(lapchart!O19,totallaptimes!$1:$1048576,ROW()-1),"")</f>
        <v>2.4469907407407426E-4</v>
      </c>
      <c r="Q19" s="2">
        <f>IFERROR(HLOOKUP(lapchart!Q19,totallaptimes!$1:$1048576,ROW()-1)-HLOOKUP(lapchart!P19,totallaptimes!$1:$1048576,ROW()-1),"")</f>
        <v>-5.1134259259254244E-5</v>
      </c>
      <c r="R19" s="2">
        <f>IFERROR(HLOOKUP(lapchart!R19,totallaptimes!$1:$1048576,ROW()-1)-HLOOKUP(lapchart!Q19,totallaptimes!$1:$1048576,ROW()-1),"")</f>
        <v>-1.8431712962962976E-4</v>
      </c>
      <c r="S19" s="2">
        <f>IFERROR(HLOOKUP(lapchart!S19,totallaptimes!$1:$1048576,ROW()-1)-HLOOKUP(lapchart!R19,totallaptimes!$1:$1048576,ROW()-1),"")</f>
        <v>-9.9837962962964766E-5</v>
      </c>
      <c r="T19" s="2">
        <f>IFERROR(HLOOKUP(lapchart!T19,totallaptimes!$1:$1048576,ROW()-1)-HLOOKUP(lapchart!S19,totallaptimes!$1:$1048576,ROW()-1),"")</f>
        <v>-5.2885416666666879E-4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3.4738425925925909E-4</v>
      </c>
      <c r="D20" s="2">
        <f>IFERROR(HLOOKUP(lapchart!D20,totallaptimes!$1:$1048576,ROW()-1)-HLOOKUP(lapchart!C20,totallaptimes!$1:$1048576,ROW()-1),"")</f>
        <v>-4.4974537037037118E-4</v>
      </c>
      <c r="E20" s="2">
        <f>IFERROR(HLOOKUP(lapchart!E20,totallaptimes!$1:$1048576,ROW()-1)-HLOOKUP(lapchart!D20,totallaptimes!$1:$1048576,ROW()-1),"")</f>
        <v>5.5440972222222523E-4</v>
      </c>
      <c r="F20" s="2">
        <f>IFERROR(HLOOKUP(lapchart!F20,totallaptimes!$1:$1048576,ROW()-1)-HLOOKUP(lapchart!E20,totallaptimes!$1:$1048576,ROW()-1),"")</f>
        <v>2.2894675925925687E-4</v>
      </c>
      <c r="G20" s="2">
        <f>IFERROR(HLOOKUP(lapchart!G20,totallaptimes!$1:$1048576,ROW()-1)-HLOOKUP(lapchart!F20,totallaptimes!$1:$1048576,ROW()-1),"")</f>
        <v>-2.3402777777778438E-5</v>
      </c>
      <c r="H20" s="2">
        <f>IFERROR(HLOOKUP(lapchart!H20,totallaptimes!$1:$1048576,ROW()-1)-HLOOKUP(lapchart!G20,totallaptimes!$1:$1048576,ROW()-1),"")</f>
        <v>4.9305555555531622E-6</v>
      </c>
      <c r="I20" s="2">
        <f>IFERROR(HLOOKUP(lapchart!I20,totallaptimes!$1:$1048576,ROW()-1)-HLOOKUP(lapchart!H20,totallaptimes!$1:$1048576,ROW()-1),"")</f>
        <v>-2.072106481481456E-4</v>
      </c>
      <c r="J20" s="2">
        <f>IFERROR(HLOOKUP(lapchart!J20,totallaptimes!$1:$1048576,ROW()-1)-HLOOKUP(lapchart!I20,totallaptimes!$1:$1048576,ROW()-1),"")</f>
        <v>-2.3233796296296891E-4</v>
      </c>
      <c r="K20" s="2">
        <f>IFERROR(HLOOKUP(lapchart!K20,totallaptimes!$1:$1048576,ROW()-1)-HLOOKUP(lapchart!J20,totallaptimes!$1:$1048576,ROW()-1),"")</f>
        <v>5.959259259259303E-4</v>
      </c>
      <c r="L20" s="2">
        <f>IFERROR(HLOOKUP(lapchart!L20,totallaptimes!$1:$1048576,ROW()-1)-HLOOKUP(lapchart!K20,totallaptimes!$1:$1048576,ROW()-1),"")</f>
        <v>5.3810185185185558E-4</v>
      </c>
      <c r="M20" s="2">
        <f>IFERROR(HLOOKUP(lapchart!M20,totallaptimes!$1:$1048576,ROW()-1)-HLOOKUP(lapchart!L20,totallaptimes!$1:$1048576,ROW()-1),"")</f>
        <v>-9.4180555555556031E-4</v>
      </c>
      <c r="N20" s="2">
        <f>IFERROR(HLOOKUP(lapchart!N20,totallaptimes!$1:$1048576,ROW()-1)-HLOOKUP(lapchart!M20,totallaptimes!$1:$1048576,ROW()-1),"")</f>
        <v>1.3774305555555588E-4</v>
      </c>
      <c r="O20" s="2">
        <f>IFERROR(HLOOKUP(lapchart!O20,totallaptimes!$1:$1048576,ROW()-1)-HLOOKUP(lapchart!N20,totallaptimes!$1:$1048576,ROW()-1),"")</f>
        <v>-1.666666666667177E-6</v>
      </c>
      <c r="P20" s="2">
        <f>IFERROR(HLOOKUP(lapchart!P20,totallaptimes!$1:$1048576,ROW()-1)-HLOOKUP(lapchart!O20,totallaptimes!$1:$1048576,ROW()-1),"")</f>
        <v>2.5415509259259228E-4</v>
      </c>
      <c r="Q20" s="2">
        <f>IFERROR(HLOOKUP(lapchart!Q20,totallaptimes!$1:$1048576,ROW()-1)-HLOOKUP(lapchart!P20,totallaptimes!$1:$1048576,ROW()-1),"")</f>
        <v>-5.0289351851844771E-5</v>
      </c>
      <c r="R20" s="2">
        <f>IFERROR(HLOOKUP(lapchart!R20,totallaptimes!$1:$1048576,ROW()-1)-HLOOKUP(lapchart!Q20,totallaptimes!$1:$1048576,ROW()-1),"")</f>
        <v>-1.9163194444444392E-4</v>
      </c>
      <c r="S20" s="2">
        <f>IFERROR(HLOOKUP(lapchart!S20,totallaptimes!$1:$1048576,ROW()-1)-HLOOKUP(lapchart!R20,totallaptimes!$1:$1048576,ROW()-1),"")</f>
        <v>-1.0819444444444895E-4</v>
      </c>
      <c r="T20" s="2">
        <f>IFERROR(HLOOKUP(lapchart!T20,totallaptimes!$1:$1048576,ROW()-1)-HLOOKUP(lapchart!S20,totallaptimes!$1:$1048576,ROW()-1),"")</f>
        <v>-5.5767361111111122E-4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3.4907407407407456E-4</v>
      </c>
      <c r="D21" s="2">
        <f>IFERROR(HLOOKUP(lapchart!D21,totallaptimes!$1:$1048576,ROW()-1)-HLOOKUP(lapchart!C21,totallaptimes!$1:$1048576,ROW()-1),"")</f>
        <v>-4.6228009259259226E-4</v>
      </c>
      <c r="E21" s="2">
        <f>IFERROR(HLOOKUP(lapchart!E21,totallaptimes!$1:$1048576,ROW()-1)-HLOOKUP(lapchart!D21,totallaptimes!$1:$1048576,ROW()-1),"")</f>
        <v>5.6978009259259568E-4</v>
      </c>
      <c r="F21" s="2">
        <f>IFERROR(HLOOKUP(lapchart!F21,totallaptimes!$1:$1048576,ROW()-1)-HLOOKUP(lapchart!E21,totallaptimes!$1:$1048576,ROW()-1),"")</f>
        <v>2.4528935185184897E-4</v>
      </c>
      <c r="G21" s="2">
        <f>IFERROR(HLOOKUP(lapchart!G21,totallaptimes!$1:$1048576,ROW()-1)-HLOOKUP(lapchart!F21,totallaptimes!$1:$1048576,ROW()-1),"")</f>
        <v>-2.2581018518520735E-5</v>
      </c>
      <c r="H21" s="2">
        <f>IFERROR(HLOOKUP(lapchart!H21,totallaptimes!$1:$1048576,ROW()-1)-HLOOKUP(lapchart!G21,totallaptimes!$1:$1048576,ROW()-1),"")</f>
        <v>1.4687499999999076E-5</v>
      </c>
      <c r="I21" s="2">
        <f>IFERROR(HLOOKUP(lapchart!I21,totallaptimes!$1:$1048576,ROW()-1)-HLOOKUP(lapchart!H21,totallaptimes!$1:$1048576,ROW()-1),"")</f>
        <v>-2.3988425925925566E-4</v>
      </c>
      <c r="J21" s="2">
        <f>IFERROR(HLOOKUP(lapchart!J21,totallaptimes!$1:$1048576,ROW()-1)-HLOOKUP(lapchart!I21,totallaptimes!$1:$1048576,ROW()-1),"")</f>
        <v>4.124999999999962E-4</v>
      </c>
      <c r="K21" s="2">
        <f>IFERROR(HLOOKUP(lapchart!K21,totallaptimes!$1:$1048576,ROW()-1)-HLOOKUP(lapchart!J21,totallaptimes!$1:$1048576,ROW()-1),"")</f>
        <v>-6.4833333333333756E-4</v>
      </c>
      <c r="L21" s="2">
        <f>IFERROR(HLOOKUP(lapchart!L21,totallaptimes!$1:$1048576,ROW()-1)-HLOOKUP(lapchart!K21,totallaptimes!$1:$1048576,ROW()-1),"")</f>
        <v>1.1553935185185278E-3</v>
      </c>
      <c r="M21" s="2">
        <f>IFERROR(HLOOKUP(lapchart!M21,totallaptimes!$1:$1048576,ROW()-1)-HLOOKUP(lapchart!L21,totallaptimes!$1:$1048576,ROW()-1),"")</f>
        <v>-7.1303240740741222E-4</v>
      </c>
      <c r="N21" s="2">
        <f>IFERROR(HLOOKUP(lapchart!N21,totallaptimes!$1:$1048576,ROW()-1)-HLOOKUP(lapchart!M21,totallaptimes!$1:$1048576,ROW()-1),"")</f>
        <v>-8.1689814814815687E-5</v>
      </c>
      <c r="O21" s="2">
        <f>IFERROR(HLOOKUP(lapchart!O21,totallaptimes!$1:$1048576,ROW()-1)-HLOOKUP(lapchart!N21,totallaptimes!$1:$1048576,ROW()-1),"")</f>
        <v>-9.2592592593199186E-8</v>
      </c>
      <c r="P21" s="2">
        <f>IFERROR(HLOOKUP(lapchart!P21,totallaptimes!$1:$1048576,ROW()-1)-HLOOKUP(lapchart!O21,totallaptimes!$1:$1048576,ROW()-1),"")</f>
        <v>2.5447916666666848E-4</v>
      </c>
      <c r="Q21" s="2">
        <f>IFERROR(HLOOKUP(lapchart!Q21,totallaptimes!$1:$1048576,ROW()-1)-HLOOKUP(lapchart!P21,totallaptimes!$1:$1048576,ROW()-1),"")</f>
        <v>-1.8449074074066568E-5</v>
      </c>
      <c r="R21" s="2">
        <f>IFERROR(HLOOKUP(lapchart!R21,totallaptimes!$1:$1048576,ROW()-1)-HLOOKUP(lapchart!Q21,totallaptimes!$1:$1048576,ROW()-1),"")</f>
        <v>-2.2484953703703903E-4</v>
      </c>
      <c r="S21" s="2">
        <f>IFERROR(HLOOKUP(lapchart!S21,totallaptimes!$1:$1048576,ROW()-1)-HLOOKUP(lapchart!R21,totallaptimes!$1:$1048576,ROW()-1),"")</f>
        <v>-1.3592592592592823E-4</v>
      </c>
      <c r="T21" s="2">
        <f>IFERROR(HLOOKUP(lapchart!T21,totallaptimes!$1:$1048576,ROW()-1)-HLOOKUP(lapchart!S21,totallaptimes!$1:$1048576,ROW()-1),"")</f>
        <v>-5.6729166666666733E-4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3.4603009259259396E-4</v>
      </c>
      <c r="D22" s="2">
        <f>IFERROR(HLOOKUP(lapchart!D22,totallaptimes!$1:$1048576,ROW()-1)-HLOOKUP(lapchart!C22,totallaptimes!$1:$1048576,ROW()-1),"")</f>
        <v>-4.6332175925926228E-4</v>
      </c>
      <c r="E22" s="2">
        <f>IFERROR(HLOOKUP(lapchart!E22,totallaptimes!$1:$1048576,ROW()-1)-HLOOKUP(lapchart!D22,totallaptimes!$1:$1048576,ROW()-1),"")</f>
        <v>5.7984953703704017E-4</v>
      </c>
      <c r="F22" s="2">
        <f>IFERROR(HLOOKUP(lapchart!F22,totallaptimes!$1:$1048576,ROW()-1)-HLOOKUP(lapchart!E22,totallaptimes!$1:$1048576,ROW()-1),"")</f>
        <v>2.625347222222213E-4</v>
      </c>
      <c r="G22" s="2">
        <f>IFERROR(HLOOKUP(lapchart!G22,totallaptimes!$1:$1048576,ROW()-1)-HLOOKUP(lapchart!F22,totallaptimes!$1:$1048576,ROW()-1),"")</f>
        <v>-2.2939814814819381E-5</v>
      </c>
      <c r="H22" s="2">
        <f>IFERROR(HLOOKUP(lapchart!H22,totallaptimes!$1:$1048576,ROW()-1)-HLOOKUP(lapchart!G22,totallaptimes!$1:$1048576,ROW()-1),"")</f>
        <v>1.8425925925928677E-5</v>
      </c>
      <c r="I22" s="2">
        <f>IFERROR(HLOOKUP(lapchart!I22,totallaptimes!$1:$1048576,ROW()-1)-HLOOKUP(lapchart!H22,totallaptimes!$1:$1048576,ROW()-1),"")</f>
        <v>-2.6673611111110995E-4</v>
      </c>
      <c r="J22" s="2">
        <f>IFERROR(HLOOKUP(lapchart!J22,totallaptimes!$1:$1048576,ROW()-1)-HLOOKUP(lapchart!I22,totallaptimes!$1:$1048576,ROW()-1),"")</f>
        <v>4.5297453703703472E-4</v>
      </c>
      <c r="K22" s="2">
        <f>IFERROR(HLOOKUP(lapchart!K22,totallaptimes!$1:$1048576,ROW()-1)-HLOOKUP(lapchart!J22,totallaptimes!$1:$1048576,ROW()-1),"")</f>
        <v>4.8322916666667173E-4</v>
      </c>
      <c r="L22" s="2">
        <f>IFERROR(HLOOKUP(lapchart!L22,totallaptimes!$1:$1048576,ROW()-1)-HLOOKUP(lapchart!K22,totallaptimes!$1:$1048576,ROW()-1),"")</f>
        <v>-1.1719328703703805E-3</v>
      </c>
      <c r="M22" s="2">
        <f>IFERROR(HLOOKUP(lapchart!M22,totallaptimes!$1:$1048576,ROW()-1)-HLOOKUP(lapchart!L22,totallaptimes!$1:$1048576,ROW()-1),"")</f>
        <v>4.6857638888889164E-4</v>
      </c>
      <c r="N22" s="2">
        <f>IFERROR(HLOOKUP(lapchart!N22,totallaptimes!$1:$1048576,ROW()-1)-HLOOKUP(lapchart!M22,totallaptimes!$1:$1048576,ROW()-1),"")</f>
        <v>-8.3055555555554966E-5</v>
      </c>
      <c r="O22" s="2">
        <f>IFERROR(HLOOKUP(lapchart!O22,totallaptimes!$1:$1048576,ROW()-1)-HLOOKUP(lapchart!N22,totallaptimes!$1:$1048576,ROW()-1),"")</f>
        <v>7.9861111110940408E-7</v>
      </c>
      <c r="P22" s="2">
        <f>IFERROR(HLOOKUP(lapchart!P22,totallaptimes!$1:$1048576,ROW()-1)-HLOOKUP(lapchart!O22,totallaptimes!$1:$1048576,ROW()-1),"")</f>
        <v>2.66203703703706E-4</v>
      </c>
      <c r="Q22" s="2">
        <f>IFERROR(HLOOKUP(lapchart!Q22,totallaptimes!$1:$1048576,ROW()-1)-HLOOKUP(lapchart!P22,totallaptimes!$1:$1048576,ROW()-1),"")</f>
        <v>-1.6712962962954492E-5</v>
      </c>
      <c r="R22" s="2">
        <f>IFERROR(HLOOKUP(lapchart!R22,totallaptimes!$1:$1048576,ROW()-1)-HLOOKUP(lapchart!Q22,totallaptimes!$1:$1048576,ROW()-1),"")</f>
        <v>-2.122337962962989E-4</v>
      </c>
      <c r="S22" s="2">
        <f>IFERROR(HLOOKUP(lapchart!S22,totallaptimes!$1:$1048576,ROW()-1)-HLOOKUP(lapchart!R22,totallaptimes!$1:$1048576,ROW()-1),"")</f>
        <v>-1.8784722222222466E-4</v>
      </c>
      <c r="T22" s="2">
        <f>IFERROR(HLOOKUP(lapchart!T22,totallaptimes!$1:$1048576,ROW()-1)-HLOOKUP(lapchart!S22,totallaptimes!$1:$1048576,ROW()-1),"")</f>
        <v>-5.7113425925926081E-4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3.4121527777778229E-4</v>
      </c>
      <c r="D23" s="2">
        <f>IFERROR(HLOOKUP(lapchart!D23,totallaptimes!$1:$1048576,ROW()-1)-HLOOKUP(lapchart!C23,totallaptimes!$1:$1048576,ROW()-1),"")</f>
        <v>-4.5091435185185685E-4</v>
      </c>
      <c r="E23" s="2">
        <f>IFERROR(HLOOKUP(lapchart!E23,totallaptimes!$1:$1048576,ROW()-1)-HLOOKUP(lapchart!D23,totallaptimes!$1:$1048576,ROW()-1),"")</f>
        <v>5.7496527777778014E-4</v>
      </c>
      <c r="F23" s="2">
        <f>IFERROR(HLOOKUP(lapchart!F23,totallaptimes!$1:$1048576,ROW()-1)-HLOOKUP(lapchart!E23,totallaptimes!$1:$1048576,ROW()-1),"")</f>
        <v>2.7834490740740597E-4</v>
      </c>
      <c r="G23" s="2">
        <f>IFERROR(HLOOKUP(lapchart!G23,totallaptimes!$1:$1048576,ROW()-1)-HLOOKUP(lapchart!F23,totallaptimes!$1:$1048576,ROW()-1),"")</f>
        <v>-1.9652777777781627E-5</v>
      </c>
      <c r="H23" s="2">
        <f>IFERROR(HLOOKUP(lapchart!H23,totallaptimes!$1:$1048576,ROW()-1)-HLOOKUP(lapchart!G23,totallaptimes!$1:$1048576,ROW()-1),"")</f>
        <v>1.6469907407411222E-5</v>
      </c>
      <c r="I23" s="2">
        <f>IFERROR(HLOOKUP(lapchart!I23,totallaptimes!$1:$1048576,ROW()-1)-HLOOKUP(lapchart!H23,totallaptimes!$1:$1048576,ROW()-1),"")</f>
        <v>-2.8543981481481476E-4</v>
      </c>
      <c r="J23" s="2">
        <f>IFERROR(HLOOKUP(lapchart!J23,totallaptimes!$1:$1048576,ROW()-1)-HLOOKUP(lapchart!I23,totallaptimes!$1:$1048576,ROW()-1),"")</f>
        <v>4.9155092592592306E-4</v>
      </c>
      <c r="K23" s="2">
        <f>IFERROR(HLOOKUP(lapchart!K23,totallaptimes!$1:$1048576,ROW()-1)-HLOOKUP(lapchart!J23,totallaptimes!$1:$1048576,ROW()-1),"")</f>
        <v>4.5958333333333962E-4</v>
      </c>
      <c r="L23" s="2">
        <f>IFERROR(HLOOKUP(lapchart!L23,totallaptimes!$1:$1048576,ROW()-1)-HLOOKUP(lapchart!K23,totallaptimes!$1:$1048576,ROW()-1),"")</f>
        <v>-1.1906712962963077E-3</v>
      </c>
      <c r="M23" s="2">
        <f>IFERROR(HLOOKUP(lapchart!M23,totallaptimes!$1:$1048576,ROW()-1)-HLOOKUP(lapchart!L23,totallaptimes!$1:$1048576,ROW()-1),"")</f>
        <v>4.9084490740741032E-4</v>
      </c>
      <c r="N23" s="2">
        <f>IFERROR(HLOOKUP(lapchart!N23,totallaptimes!$1:$1048576,ROW()-1)-HLOOKUP(lapchart!M23,totallaptimes!$1:$1048576,ROW()-1),"")</f>
        <v>-9.4050925925924511E-5</v>
      </c>
      <c r="O23" s="2">
        <f>IFERROR(HLOOKUP(lapchart!O23,totallaptimes!$1:$1048576,ROW()-1)-HLOOKUP(lapchart!N23,totallaptimes!$1:$1048576,ROW()-1),"")</f>
        <v>3.1226851851851728E-5</v>
      </c>
      <c r="P23" s="2">
        <f>IFERROR(HLOOKUP(lapchart!P23,totallaptimes!$1:$1048576,ROW()-1)-HLOOKUP(lapchart!O23,totallaptimes!$1:$1048576,ROW()-1),"")</f>
        <v>2.6523148148148434E-4</v>
      </c>
      <c r="Q23" s="2">
        <f>IFERROR(HLOOKUP(lapchart!Q23,totallaptimes!$1:$1048576,ROW()-1)-HLOOKUP(lapchart!P23,totallaptimes!$1:$1048576,ROW()-1),"")</f>
        <v>-1.4687499999992137E-5</v>
      </c>
      <c r="R23" s="2">
        <f>IFERROR(HLOOKUP(lapchart!R23,totallaptimes!$1:$1048576,ROW()-1)-HLOOKUP(lapchart!Q23,totallaptimes!$1:$1048576,ROW()-1),"")</f>
        <v>-1.3125000000002718E-5</v>
      </c>
      <c r="S23" s="2">
        <f>IFERROR(HLOOKUP(lapchart!S23,totallaptimes!$1:$1048576,ROW()-1)-HLOOKUP(lapchart!R23,totallaptimes!$1:$1048576,ROW()-1),"")</f>
        <v>-4.2590277777778199E-4</v>
      </c>
      <c r="T23" s="2">
        <f>IFERROR(HLOOKUP(lapchart!T23,totallaptimes!$1:$1048576,ROW()-1)-HLOOKUP(lapchart!S23,totallaptimes!$1:$1048576,ROW()-1),"")</f>
        <v>-5.6468750000000095E-4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3.3680555555555894E-4</v>
      </c>
      <c r="D24" s="2">
        <f>IFERROR(HLOOKUP(lapchart!D24,totallaptimes!$1:$1048576,ROW()-1)-HLOOKUP(lapchart!C24,totallaptimes!$1:$1048576,ROW()-1),"")</f>
        <v>-4.509490740740793E-4</v>
      </c>
      <c r="E24" s="2">
        <f>IFERROR(HLOOKUP(lapchart!E24,totallaptimes!$1:$1048576,ROW()-1)-HLOOKUP(lapchart!D24,totallaptimes!$1:$1048576,ROW()-1),"")</f>
        <v>5.8001157407407827E-4</v>
      </c>
      <c r="F24" s="2">
        <f>IFERROR(HLOOKUP(lapchart!F24,totallaptimes!$1:$1048576,ROW()-1)-HLOOKUP(lapchart!E24,totallaptimes!$1:$1048576,ROW()-1),"")</f>
        <v>2.9576388888888708E-4</v>
      </c>
      <c r="G24" s="2">
        <f>IFERROR(HLOOKUP(lapchart!G24,totallaptimes!$1:$1048576,ROW()-1)-HLOOKUP(lapchart!F24,totallaptimes!$1:$1048576,ROW()-1),"")</f>
        <v>-1.5983796296300395E-5</v>
      </c>
      <c r="H24" s="2">
        <f>IFERROR(HLOOKUP(lapchart!H24,totallaptimes!$1:$1048576,ROW()-1)-HLOOKUP(lapchart!G24,totallaptimes!$1:$1048576,ROW()-1),"")</f>
        <v>1.285879629630074E-5</v>
      </c>
      <c r="I24" s="2">
        <f>IFERROR(HLOOKUP(lapchart!I24,totallaptimes!$1:$1048576,ROW()-1)-HLOOKUP(lapchart!H24,totallaptimes!$1:$1048576,ROW()-1),"")</f>
        <v>-3.0577546296296429E-4</v>
      </c>
      <c r="J24" s="2">
        <f>IFERROR(HLOOKUP(lapchart!J24,totallaptimes!$1:$1048576,ROW()-1)-HLOOKUP(lapchart!I24,totallaptimes!$1:$1048576,ROW()-1),"")</f>
        <v>5.5564814814814539E-4</v>
      </c>
      <c r="K24" s="2">
        <f>IFERROR(HLOOKUP(lapchart!K24,totallaptimes!$1:$1048576,ROW()-1)-HLOOKUP(lapchart!J24,totallaptimes!$1:$1048576,ROW()-1),"")</f>
        <v>4.3633101851852513E-4</v>
      </c>
      <c r="L24" s="2">
        <f>IFERROR(HLOOKUP(lapchart!L24,totallaptimes!$1:$1048576,ROW()-1)-HLOOKUP(lapchart!K24,totallaptimes!$1:$1048576,ROW()-1),"")</f>
        <v>-7.174074074074166E-4</v>
      </c>
      <c r="M24" s="2">
        <f>IFERROR(HLOOKUP(lapchart!M24,totallaptimes!$1:$1048576,ROW()-1)-HLOOKUP(lapchart!L24,totallaptimes!$1:$1048576,ROW()-1),"")</f>
        <v>-9.9710648148145647E-5</v>
      </c>
      <c r="N24" s="2">
        <f>IFERROR(HLOOKUP(lapchart!N24,totallaptimes!$1:$1048576,ROW()-1)-HLOOKUP(lapchart!M24,totallaptimes!$1:$1048576,ROW()-1),"")</f>
        <v>-4.1298611111111744E-4</v>
      </c>
      <c r="O24" s="2">
        <f>IFERROR(HLOOKUP(lapchart!O24,totallaptimes!$1:$1048576,ROW()-1)-HLOOKUP(lapchart!N24,totallaptimes!$1:$1048576,ROW()-1),"")</f>
        <v>4.7971064814815445E-4</v>
      </c>
      <c r="P24" s="2">
        <f>IFERROR(HLOOKUP(lapchart!P24,totallaptimes!$1:$1048576,ROW()-1)-HLOOKUP(lapchart!O24,totallaptimes!$1:$1048576,ROW()-1),"")</f>
        <v>2.6013888888890002E-4</v>
      </c>
      <c r="Q24" s="2">
        <f>IFERROR(HLOOKUP(lapchart!Q24,totallaptimes!$1:$1048576,ROW()-1)-HLOOKUP(lapchart!P24,totallaptimes!$1:$1048576,ROW()-1),"")</f>
        <v>7.777777777769751E-6</v>
      </c>
      <c r="R24" s="2">
        <f>IFERROR(HLOOKUP(lapchart!R24,totallaptimes!$1:$1048576,ROW()-1)-HLOOKUP(lapchart!Q24,totallaptimes!$1:$1048576,ROW()-1),"")</f>
        <v>-7.4398148148142884E-5</v>
      </c>
      <c r="S24" s="2">
        <f>IFERROR(HLOOKUP(lapchart!S24,totallaptimes!$1:$1048576,ROW()-1)-HLOOKUP(lapchart!R24,totallaptimes!$1:$1048576,ROW()-1),"")</f>
        <v>-4.3510416666667218E-4</v>
      </c>
      <c r="T24" s="2">
        <f>IFERROR(HLOOKUP(lapchart!T24,totallaptimes!$1:$1048576,ROW()-1)-HLOOKUP(lapchart!S24,totallaptimes!$1:$1048576,ROW()-1),"")</f>
        <v>-5.6687500000000141E-4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3.3133101851852073E-4</v>
      </c>
      <c r="D25" s="2">
        <f>IFERROR(HLOOKUP(lapchart!D25,totallaptimes!$1:$1048576,ROW()-1)-HLOOKUP(lapchart!C25,totallaptimes!$1:$1048576,ROW()-1),"")</f>
        <v>-4.3719907407407943E-4</v>
      </c>
      <c r="E25" s="2">
        <f>IFERROR(HLOOKUP(lapchart!E25,totallaptimes!$1:$1048576,ROW()-1)-HLOOKUP(lapchart!D25,totallaptimes!$1:$1048576,ROW()-1),"")</f>
        <v>5.7344907407407691E-4</v>
      </c>
      <c r="F25" s="2">
        <f>IFERROR(HLOOKUP(lapchart!F25,totallaptimes!$1:$1048576,ROW()-1)-HLOOKUP(lapchart!E25,totallaptimes!$1:$1048576,ROW()-1),"")</f>
        <v>3.120254629629636E-4</v>
      </c>
      <c r="G25" s="2">
        <f>IFERROR(HLOOKUP(lapchart!G25,totallaptimes!$1:$1048576,ROW()-1)-HLOOKUP(lapchart!F25,totallaptimes!$1:$1048576,ROW()-1),"")</f>
        <v>-1.6967592592599667E-5</v>
      </c>
      <c r="H25" s="2">
        <f>IFERROR(HLOOKUP(lapchart!H25,totallaptimes!$1:$1048576,ROW()-1)-HLOOKUP(lapchart!G25,totallaptimes!$1:$1048576,ROW()-1),"")</f>
        <v>1.4201388888895189E-5</v>
      </c>
      <c r="I25" s="2">
        <f>IFERROR(HLOOKUP(lapchart!I25,totallaptimes!$1:$1048576,ROW()-1)-HLOOKUP(lapchart!H25,totallaptimes!$1:$1048576,ROW()-1),"")</f>
        <v>-3.2133101851852114E-4</v>
      </c>
      <c r="J25" s="2">
        <f>IFERROR(HLOOKUP(lapchart!J25,totallaptimes!$1:$1048576,ROW()-1)-HLOOKUP(lapchart!I25,totallaptimes!$1:$1048576,ROW()-1),"")</f>
        <v>6.2112268518518463E-4</v>
      </c>
      <c r="K25" s="2">
        <f>IFERROR(HLOOKUP(lapchart!K25,totallaptimes!$1:$1048576,ROW()-1)-HLOOKUP(lapchart!J25,totallaptimes!$1:$1048576,ROW()-1),"")</f>
        <v>4.1206018518519238E-4</v>
      </c>
      <c r="L25" s="2">
        <f>IFERROR(HLOOKUP(lapchart!L25,totallaptimes!$1:$1048576,ROW()-1)-HLOOKUP(lapchart!K25,totallaptimes!$1:$1048576,ROW()-1),"")</f>
        <v>-7.4494212962963879E-4</v>
      </c>
      <c r="M25" s="2">
        <f>IFERROR(HLOOKUP(lapchart!M25,totallaptimes!$1:$1048576,ROW()-1)-HLOOKUP(lapchart!L25,totallaptimes!$1:$1048576,ROW()-1),"")</f>
        <v>-1.031365740740732E-4</v>
      </c>
      <c r="N25" s="2">
        <f>IFERROR(HLOOKUP(lapchart!N25,totallaptimes!$1:$1048576,ROW()-1)-HLOOKUP(lapchart!M25,totallaptimes!$1:$1048576,ROW()-1),"")</f>
        <v>3.0037037037037098E-4</v>
      </c>
      <c r="O25" s="2">
        <f>IFERROR(HLOOKUP(lapchart!O25,totallaptimes!$1:$1048576,ROW()-1)-HLOOKUP(lapchart!N25,totallaptimes!$1:$1048576,ROW()-1),"")</f>
        <v>6.177083333334249E-5</v>
      </c>
      <c r="P25" s="2">
        <f>IFERROR(HLOOKUP(lapchart!P25,totallaptimes!$1:$1048576,ROW()-1)-HLOOKUP(lapchart!O25,totallaptimes!$1:$1048576,ROW()-1),"")</f>
        <v>1.3379629629623607E-5</v>
      </c>
      <c r="Q25" s="2">
        <f>IFERROR(HLOOKUP(lapchart!Q25,totallaptimes!$1:$1048576,ROW()-1)-HLOOKUP(lapchart!P25,totallaptimes!$1:$1048576,ROW()-1),"")</f>
        <v>-1.1827546296295718E-4</v>
      </c>
      <c r="R25" s="2">
        <f>IFERROR(HLOOKUP(lapchart!R25,totallaptimes!$1:$1048576,ROW()-1)-HLOOKUP(lapchart!Q25,totallaptimes!$1:$1048576,ROW()-1),"")</f>
        <v>-4.4234953703704491E-4</v>
      </c>
      <c r="S25" s="2">
        <f>IFERROR(HLOOKUP(lapchart!S25,totallaptimes!$1:$1048576,ROW()-1)-HLOOKUP(lapchart!R25,totallaptimes!$1:$1048576,ROW()-1),"")</f>
        <v>-5.613773148148149E-4</v>
      </c>
      <c r="T25" s="2">
        <f>IFERROR(HLOOKUP(lapchart!T25,totallaptimes!$1:$1048576,ROW()-1)-HLOOKUP(lapchart!S25,totallaptimes!$1:$1048576,ROW()-1),"")</f>
        <v>3.1874999999999265E-4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3.2547453703703905E-4</v>
      </c>
      <c r="D26" s="2">
        <f>IFERROR(HLOOKUP(lapchart!D26,totallaptimes!$1:$1048576,ROW()-1)-HLOOKUP(lapchart!C26,totallaptimes!$1:$1048576,ROW()-1),"")</f>
        <v>-4.3388888888889338E-4</v>
      </c>
      <c r="E26" s="2">
        <f>IFERROR(HLOOKUP(lapchart!E26,totallaptimes!$1:$1048576,ROW()-1)-HLOOKUP(lapchart!D26,totallaptimes!$1:$1048576,ROW()-1),"")</f>
        <v>5.8189814814815083E-4</v>
      </c>
      <c r="F26" s="2">
        <f>IFERROR(HLOOKUP(lapchart!F26,totallaptimes!$1:$1048576,ROW()-1)-HLOOKUP(lapchart!E26,totallaptimes!$1:$1048576,ROW()-1),"")</f>
        <v>3.2170138888889047E-4</v>
      </c>
      <c r="G26" s="2">
        <f>IFERROR(HLOOKUP(lapchart!G26,totallaptimes!$1:$1048576,ROW()-1)-HLOOKUP(lapchart!F26,totallaptimes!$1:$1048576,ROW()-1),"")</f>
        <v>-2.1388888888897173E-5</v>
      </c>
      <c r="H26" s="2">
        <f>IFERROR(HLOOKUP(lapchart!H26,totallaptimes!$1:$1048576,ROW()-1)-HLOOKUP(lapchart!G26,totallaptimes!$1:$1048576,ROW()-1),"")</f>
        <v>1.7164351851860216E-5</v>
      </c>
      <c r="I26" s="2">
        <f>IFERROR(HLOOKUP(lapchart!I26,totallaptimes!$1:$1048576,ROW()-1)-HLOOKUP(lapchart!H26,totallaptimes!$1:$1048576,ROW()-1),"")</f>
        <v>-3.3739583333333711E-4</v>
      </c>
      <c r="J26" s="2">
        <f>IFERROR(HLOOKUP(lapchart!J26,totallaptimes!$1:$1048576,ROW()-1)-HLOOKUP(lapchart!I26,totallaptimes!$1:$1048576,ROW()-1),"")</f>
        <v>8.8047453703703552E-4</v>
      </c>
      <c r="K26" s="2">
        <f>IFERROR(HLOOKUP(lapchart!K26,totallaptimes!$1:$1048576,ROW()-1)-HLOOKUP(lapchart!J26,totallaptimes!$1:$1048576,ROW()-1),"")</f>
        <v>1.8871527777778591E-4</v>
      </c>
      <c r="L26" s="2">
        <f>IFERROR(HLOOKUP(lapchart!L26,totallaptimes!$1:$1048576,ROW()-1)-HLOOKUP(lapchart!K26,totallaptimes!$1:$1048576,ROW()-1),"")</f>
        <v>-7.6761574074074926E-4</v>
      </c>
      <c r="M26" s="2">
        <f>IFERROR(HLOOKUP(lapchart!M26,totallaptimes!$1:$1048576,ROW()-1)-HLOOKUP(lapchart!L26,totallaptimes!$1:$1048576,ROW()-1),"")</f>
        <v>-1.0571759259259128E-4</v>
      </c>
      <c r="N26" s="2">
        <f>IFERROR(HLOOKUP(lapchart!N26,totallaptimes!$1:$1048576,ROW()-1)-HLOOKUP(lapchart!M26,totallaptimes!$1:$1048576,ROW()-1),"")</f>
        <v>2.9104166666666514E-4</v>
      </c>
      <c r="O26" s="2">
        <f>IFERROR(HLOOKUP(lapchart!O26,totallaptimes!$1:$1048576,ROW()-1)-HLOOKUP(lapchart!N26,totallaptimes!$1:$1048576,ROW()-1),"")</f>
        <v>9.5358796296306919E-5</v>
      </c>
      <c r="P26" s="2">
        <f>IFERROR(HLOOKUP(lapchart!P26,totallaptimes!$1:$1048576,ROW()-1)-HLOOKUP(lapchart!O26,totallaptimes!$1:$1048576,ROW()-1),"")</f>
        <v>3.634259259251843E-6</v>
      </c>
      <c r="Q26" s="2">
        <f>IFERROR(HLOOKUP(lapchart!Q26,totallaptimes!$1:$1048576,ROW()-1)-HLOOKUP(lapchart!P26,totallaptimes!$1:$1048576,ROW()-1),"")</f>
        <v>-1.2846064814814318E-4</v>
      </c>
      <c r="R26" s="2">
        <f>IFERROR(HLOOKUP(lapchart!R26,totallaptimes!$1:$1048576,ROW()-1)-HLOOKUP(lapchart!Q26,totallaptimes!$1:$1048576,ROW()-1),"")</f>
        <v>-4.5743055555556161E-4</v>
      </c>
      <c r="S26" s="2">
        <f>IFERROR(HLOOKUP(lapchart!S26,totallaptimes!$1:$1048576,ROW()-1)-HLOOKUP(lapchart!R26,totallaptimes!$1:$1048576,ROW()-1),"")</f>
        <v>-5.6197916666666722E-4</v>
      </c>
      <c r="T26" s="2">
        <f>IFERROR(HLOOKUP(lapchart!T26,totallaptimes!$1:$1048576,ROW()-1)-HLOOKUP(lapchart!S26,totallaptimes!$1:$1048576,ROW()-1),"")</f>
        <v>3.177314814814744E-4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2.9424768518518385E-4</v>
      </c>
      <c r="D27" s="2">
        <f>IFERROR(HLOOKUP(lapchart!D27,totallaptimes!$1:$1048576,ROW()-1)-HLOOKUP(lapchart!C27,totallaptimes!$1:$1048576,ROW()-1),"")</f>
        <v>-4.2690972222222609E-4</v>
      </c>
      <c r="E27" s="2">
        <f>IFERROR(HLOOKUP(lapchart!E27,totallaptimes!$1:$1048576,ROW()-1)-HLOOKUP(lapchart!D27,totallaptimes!$1:$1048576,ROW()-1),"")</f>
        <v>5.8340277777777991E-4</v>
      </c>
      <c r="F27" s="2">
        <f>IFERROR(HLOOKUP(lapchart!F27,totallaptimes!$1:$1048576,ROW()-1)-HLOOKUP(lapchart!E27,totallaptimes!$1:$1048576,ROW()-1),"")</f>
        <v>3.3640046296296716E-4</v>
      </c>
      <c r="G27" s="2">
        <f>IFERROR(HLOOKUP(lapchart!G27,totallaptimes!$1:$1048576,ROW()-1)-HLOOKUP(lapchart!F27,totallaptimes!$1:$1048576,ROW()-1),"")</f>
        <v>-2.1203703703714244E-5</v>
      </c>
      <c r="H27" s="2">
        <f>IFERROR(HLOOKUP(lapchart!H27,totallaptimes!$1:$1048576,ROW()-1)-HLOOKUP(lapchart!G27,totallaptimes!$1:$1048576,ROW()-1),"")</f>
        <v>1.9907407407416394E-5</v>
      </c>
      <c r="I27" s="2">
        <f>IFERROR(HLOOKUP(lapchart!I27,totallaptimes!$1:$1048576,ROW()-1)-HLOOKUP(lapchart!H27,totallaptimes!$1:$1048576,ROW()-1),"")</f>
        <v>-3.6131944444444883E-4</v>
      </c>
      <c r="J27" s="2">
        <f>IFERROR(HLOOKUP(lapchart!J27,totallaptimes!$1:$1048576,ROW()-1)-HLOOKUP(lapchart!I27,totallaptimes!$1:$1048576,ROW()-1),"")</f>
        <v>8.876388888888892E-4</v>
      </c>
      <c r="K27" s="2">
        <f>IFERROR(HLOOKUP(lapchart!K27,totallaptimes!$1:$1048576,ROW()-1)-HLOOKUP(lapchart!J27,totallaptimes!$1:$1048576,ROW()-1),"")</f>
        <v>2.0680555555556424E-4</v>
      </c>
      <c r="L27" s="2">
        <f>IFERROR(HLOOKUP(lapchart!L27,totallaptimes!$1:$1048576,ROW()-1)-HLOOKUP(lapchart!K27,totallaptimes!$1:$1048576,ROW()-1),"")</f>
        <v>-7.7092592592593531E-4</v>
      </c>
      <c r="M27" s="2">
        <f>IFERROR(HLOOKUP(lapchart!M27,totallaptimes!$1:$1048576,ROW()-1)-HLOOKUP(lapchart!L27,totallaptimes!$1:$1048576,ROW()-1),"")</f>
        <v>-1.1347222222221967E-4</v>
      </c>
      <c r="N27" s="2">
        <f>IFERROR(HLOOKUP(lapchart!N27,totallaptimes!$1:$1048576,ROW()-1)-HLOOKUP(lapchart!M27,totallaptimes!$1:$1048576,ROW()-1),"")</f>
        <v>2.8188657407407156E-4</v>
      </c>
      <c r="O27" s="2">
        <f>IFERROR(HLOOKUP(lapchart!O27,totallaptimes!$1:$1048576,ROW()-1)-HLOOKUP(lapchart!N27,totallaptimes!$1:$1048576,ROW()-1),"")</f>
        <v>1.2276620370371347E-4</v>
      </c>
      <c r="P27" s="2">
        <f>IFERROR(HLOOKUP(lapchart!P27,totallaptimes!$1:$1048576,ROW()-1)-HLOOKUP(lapchart!O27,totallaptimes!$1:$1048576,ROW()-1),"")</f>
        <v>1.7592592592534373E-6</v>
      </c>
      <c r="Q27" s="2">
        <f>IFERROR(HLOOKUP(lapchart!Q27,totallaptimes!$1:$1048576,ROW()-1)-HLOOKUP(lapchart!P27,totallaptimes!$1:$1048576,ROW()-1),"")</f>
        <v>-1.4541666666666175E-4</v>
      </c>
      <c r="R27" s="2">
        <f>IFERROR(HLOOKUP(lapchart!R27,totallaptimes!$1:$1048576,ROW()-1)-HLOOKUP(lapchart!Q27,totallaptimes!$1:$1048576,ROW()-1),"")</f>
        <v>-4.7104166666667516E-4</v>
      </c>
      <c r="S27" s="2">
        <f>IFERROR(HLOOKUP(lapchart!S27,totallaptimes!$1:$1048576,ROW()-1)-HLOOKUP(lapchart!R27,totallaptimes!$1:$1048576,ROW()-1),"")</f>
        <v>-5.5718750000000039E-4</v>
      </c>
      <c r="T27" s="2">
        <f>IFERROR(HLOOKUP(lapchart!T27,totallaptimes!$1:$1048576,ROW()-1)-HLOOKUP(lapchart!S27,totallaptimes!$1:$1048576,ROW()-1),"")</f>
        <v>3.2145833333332638E-4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6.969907407407272E-5</v>
      </c>
      <c r="D28" s="2">
        <f>IFERROR(HLOOKUP(lapchart!D28,totallaptimes!$1:$1048576,ROW()-1)-HLOOKUP(lapchart!C28,totallaptimes!$1:$1048576,ROW()-1),"")</f>
        <v>-4.047106481481523E-4</v>
      </c>
      <c r="E28" s="2">
        <f>IFERROR(HLOOKUP(lapchart!E28,totallaptimes!$1:$1048576,ROW()-1)-HLOOKUP(lapchart!D28,totallaptimes!$1:$1048576,ROW()-1),"")</f>
        <v>5.6074074074074359E-4</v>
      </c>
      <c r="F28" s="2">
        <f>IFERROR(HLOOKUP(lapchart!F28,totallaptimes!$1:$1048576,ROW()-1)-HLOOKUP(lapchart!E28,totallaptimes!$1:$1048576,ROW()-1),"")</f>
        <v>3.5409722222222439E-4</v>
      </c>
      <c r="G28" s="2">
        <f>IFERROR(HLOOKUP(lapchart!G28,totallaptimes!$1:$1048576,ROW()-1)-HLOOKUP(lapchart!F28,totallaptimes!$1:$1048576,ROW()-1),"")</f>
        <v>-1.7106481481489466E-5</v>
      </c>
      <c r="H28" s="2">
        <f>IFERROR(HLOOKUP(lapchart!H28,totallaptimes!$1:$1048576,ROW()-1)-HLOOKUP(lapchart!G28,totallaptimes!$1:$1048576,ROW()-1),"")</f>
        <v>1.6782407407416738E-5</v>
      </c>
      <c r="I28" s="2">
        <f>IFERROR(HLOOKUP(lapchart!I28,totallaptimes!$1:$1048576,ROW()-1)-HLOOKUP(lapchart!H28,totallaptimes!$1:$1048576,ROW()-1),"")</f>
        <v>-3.8070601851852501E-4</v>
      </c>
      <c r="J28" s="2">
        <f>IFERROR(HLOOKUP(lapchart!J28,totallaptimes!$1:$1048576,ROW()-1)-HLOOKUP(lapchart!I28,totallaptimes!$1:$1048576,ROW()-1),"")</f>
        <v>9.3015046296296422E-4</v>
      </c>
      <c r="K28" s="2">
        <f>IFERROR(HLOOKUP(lapchart!K28,totallaptimes!$1:$1048576,ROW()-1)-HLOOKUP(lapchart!J28,totallaptimes!$1:$1048576,ROW()-1),"")</f>
        <v>1.854629629629706E-4</v>
      </c>
      <c r="L28" s="2">
        <f>IFERROR(HLOOKUP(lapchart!L28,totallaptimes!$1:$1048576,ROW()-1)-HLOOKUP(lapchart!K28,totallaptimes!$1:$1048576,ROW()-1),"")</f>
        <v>-7.6896990740741439E-4</v>
      </c>
      <c r="M28" s="2">
        <f>IFERROR(HLOOKUP(lapchart!M28,totallaptimes!$1:$1048576,ROW()-1)-HLOOKUP(lapchart!L28,totallaptimes!$1:$1048576,ROW()-1),"")</f>
        <v>-1.2634259259259109E-4</v>
      </c>
      <c r="N28" s="2">
        <f>IFERROR(HLOOKUP(lapchart!N28,totallaptimes!$1:$1048576,ROW()-1)-HLOOKUP(lapchart!M28,totallaptimes!$1:$1048576,ROW()-1),"")</f>
        <v>2.8067129629629275E-4</v>
      </c>
      <c r="O28" s="2">
        <f>IFERROR(HLOOKUP(lapchart!O28,totallaptimes!$1:$1048576,ROW()-1)-HLOOKUP(lapchart!N28,totallaptimes!$1:$1048576,ROW()-1),"")</f>
        <v>1.6447916666667561E-4</v>
      </c>
      <c r="P28" s="2">
        <f>IFERROR(HLOOKUP(lapchart!P28,totallaptimes!$1:$1048576,ROW()-1)-HLOOKUP(lapchart!O28,totallaptimes!$1:$1048576,ROW()-1),"")</f>
        <v>-2.5347222222249499E-6</v>
      </c>
      <c r="Q28" s="2">
        <f>IFERROR(HLOOKUP(lapchart!Q28,totallaptimes!$1:$1048576,ROW()-1)-HLOOKUP(lapchart!P28,totallaptimes!$1:$1048576,ROW()-1),"")</f>
        <v>-1.7958333333333021E-4</v>
      </c>
      <c r="R28" s="2">
        <f>IFERROR(HLOOKUP(lapchart!R28,totallaptimes!$1:$1048576,ROW()-1)-HLOOKUP(lapchart!Q28,totallaptimes!$1:$1048576,ROW()-1),"")</f>
        <v>-4.8333333333334255E-4</v>
      </c>
      <c r="S28" s="2">
        <f>IFERROR(HLOOKUP(lapchart!S28,totallaptimes!$1:$1048576,ROW()-1)-HLOOKUP(lapchart!R28,totallaptimes!$1:$1048576,ROW()-1),"")</f>
        <v>-2.3547453703704271E-4</v>
      </c>
      <c r="T28" s="2">
        <f>IFERROR(HLOOKUP(lapchart!T28,totallaptimes!$1:$1048576,ROW()-1)-HLOOKUP(lapchart!S28,totallaptimes!$1:$1048576,ROW()-1),"")</f>
        <v>-2.9833333333332754E-4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6.8888888888889166E-5</v>
      </c>
      <c r="D29" s="2">
        <f>IFERROR(HLOOKUP(lapchart!D29,totallaptimes!$1:$1048576,ROW()-1)-HLOOKUP(lapchart!C29,totallaptimes!$1:$1048576,ROW()-1),"")</f>
        <v>-1.7305555555556171E-4</v>
      </c>
      <c r="E29" s="2">
        <f>IFERROR(HLOOKUP(lapchart!E29,totallaptimes!$1:$1048576,ROW()-1)-HLOOKUP(lapchart!D29,totallaptimes!$1:$1048576,ROW()-1),"")</f>
        <v>3.3430555555555644E-4</v>
      </c>
      <c r="F29" s="2">
        <f>IFERROR(HLOOKUP(lapchart!F29,totallaptimes!$1:$1048576,ROW()-1)-HLOOKUP(lapchart!E29,totallaptimes!$1:$1048576,ROW()-1),"")</f>
        <v>3.6774305555556386E-4</v>
      </c>
      <c r="G29" s="2">
        <f>IFERROR(HLOOKUP(lapchart!G29,totallaptimes!$1:$1048576,ROW()-1)-HLOOKUP(lapchart!F29,totallaptimes!$1:$1048576,ROW()-1),"")</f>
        <v>-1.9988425925938913E-5</v>
      </c>
      <c r="H29" s="2">
        <f>IFERROR(HLOOKUP(lapchart!H29,totallaptimes!$1:$1048576,ROW()-1)-HLOOKUP(lapchart!G29,totallaptimes!$1:$1048576,ROW()-1),"")</f>
        <v>1.8819444444456712E-5</v>
      </c>
      <c r="I29" s="2">
        <f>IFERROR(HLOOKUP(lapchart!I29,totallaptimes!$1:$1048576,ROW()-1)-HLOOKUP(lapchart!H29,totallaptimes!$1:$1048576,ROW()-1),"")</f>
        <v>-3.952430555555636E-4</v>
      </c>
      <c r="J29" s="2">
        <f>IFERROR(HLOOKUP(lapchart!J29,totallaptimes!$1:$1048576,ROW()-1)-HLOOKUP(lapchart!I29,totallaptimes!$1:$1048576,ROW()-1),"")</f>
        <v>9.3840277777777759E-4</v>
      </c>
      <c r="K29" s="2">
        <f>IFERROR(HLOOKUP(lapchart!K29,totallaptimes!$1:$1048576,ROW()-1)-HLOOKUP(lapchart!J29,totallaptimes!$1:$1048576,ROW()-1),"")</f>
        <v>1.8953703703704361E-4</v>
      </c>
      <c r="L29" s="2">
        <f>IFERROR(HLOOKUP(lapchart!L29,totallaptimes!$1:$1048576,ROW()-1)-HLOOKUP(lapchart!K29,totallaptimes!$1:$1048576,ROW()-1),"")</f>
        <v>-7.6681712962963638E-4</v>
      </c>
      <c r="M29" s="2">
        <f>IFERROR(HLOOKUP(lapchart!M29,totallaptimes!$1:$1048576,ROW()-1)-HLOOKUP(lapchart!L29,totallaptimes!$1:$1048576,ROW()-1),"")</f>
        <v>-1.3466435185184589E-4</v>
      </c>
      <c r="N29" s="2">
        <f>IFERROR(HLOOKUP(lapchart!N29,totallaptimes!$1:$1048576,ROW()-1)-HLOOKUP(lapchart!M29,totallaptimes!$1:$1048576,ROW()-1),"")</f>
        <v>2.7714120370370132E-4</v>
      </c>
      <c r="O29" s="2">
        <f>IFERROR(HLOOKUP(lapchart!O29,totallaptimes!$1:$1048576,ROW()-1)-HLOOKUP(lapchart!N29,totallaptimes!$1:$1048576,ROW()-1),"")</f>
        <v>1.9172453703704406E-4</v>
      </c>
      <c r="P29" s="2">
        <f>IFERROR(HLOOKUP(lapchart!P29,totallaptimes!$1:$1048576,ROW()-1)-HLOOKUP(lapchart!O29,totallaptimes!$1:$1048576,ROW()-1),"")</f>
        <v>-9.3400462962964226E-4</v>
      </c>
      <c r="Q29" s="2">
        <f>IFERROR(HLOOKUP(lapchart!Q29,totallaptimes!$1:$1048576,ROW()-1)-HLOOKUP(lapchart!P29,totallaptimes!$1:$1048576,ROW()-1),"")</f>
        <v>1.1615509259259374E-3</v>
      </c>
      <c r="R29" s="2">
        <f>IFERROR(HLOOKUP(lapchart!R29,totallaptimes!$1:$1048576,ROW()-1)-HLOOKUP(lapchart!Q29,totallaptimes!$1:$1048576,ROW()-1),"")</f>
        <v>-4.2962962962962703E-4</v>
      </c>
      <c r="S29" s="2">
        <f>IFERROR(HLOOKUP(lapchart!S29,totallaptimes!$1:$1048576,ROW()-1)-HLOOKUP(lapchart!R29,totallaptimes!$1:$1048576,ROW()-1),"")</f>
        <v>-4.9324074074075241E-4</v>
      </c>
      <c r="T29" s="2">
        <f>IFERROR(HLOOKUP(lapchart!T29,totallaptimes!$1:$1048576,ROW()-1)-HLOOKUP(lapchart!S29,totallaptimes!$1:$1048576,ROW()-1),"")</f>
        <v>-3.0563657407407449E-4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8.3483796296295043E-5</v>
      </c>
      <c r="D30" s="2">
        <f>IFERROR(HLOOKUP(lapchart!D30,totallaptimes!$1:$1048576,ROW()-1)-HLOOKUP(lapchart!C30,totallaptimes!$1:$1048576,ROW()-1),"")</f>
        <v>-1.9437500000000357E-4</v>
      </c>
      <c r="E30" s="2">
        <f>IFERROR(HLOOKUP(lapchart!E30,totallaptimes!$1:$1048576,ROW()-1)-HLOOKUP(lapchart!D30,totallaptimes!$1:$1048576,ROW()-1),"")</f>
        <v>3.5341435185185649E-4</v>
      </c>
      <c r="F30" s="2">
        <f>IFERROR(HLOOKUP(lapchart!F30,totallaptimes!$1:$1048576,ROW()-1)-HLOOKUP(lapchart!E30,totallaptimes!$1:$1048576,ROW()-1),"")</f>
        <v>3.8700231481481745E-4</v>
      </c>
      <c r="G30" s="2">
        <f>IFERROR(HLOOKUP(lapchart!G30,totallaptimes!$1:$1048576,ROW()-1)-HLOOKUP(lapchart!F30,totallaptimes!$1:$1048576,ROW()-1),"")</f>
        <v>-2.043981481482382E-5</v>
      </c>
      <c r="H30" s="2">
        <f>IFERROR(HLOOKUP(lapchart!H30,totallaptimes!$1:$1048576,ROW()-1)-HLOOKUP(lapchart!G30,totallaptimes!$1:$1048576,ROW()-1),"")</f>
        <v>1.7141203703711916E-5</v>
      </c>
      <c r="I30" s="2">
        <f>IFERROR(HLOOKUP(lapchart!I30,totallaptimes!$1:$1048576,ROW()-1)-HLOOKUP(lapchart!H30,totallaptimes!$1:$1048576,ROW()-1),"")</f>
        <v>-4.0954861111111573E-4</v>
      </c>
      <c r="J30" s="2">
        <f>IFERROR(HLOOKUP(lapchart!J30,totallaptimes!$1:$1048576,ROW()-1)-HLOOKUP(lapchart!I30,totallaptimes!$1:$1048576,ROW()-1),"")</f>
        <v>9.5009259259259266E-4</v>
      </c>
      <c r="K30" s="2">
        <f>IFERROR(HLOOKUP(lapchart!K30,totallaptimes!$1:$1048576,ROW()-1)-HLOOKUP(lapchart!J30,totallaptimes!$1:$1048576,ROW()-1),"")</f>
        <v>1.9168981481482161E-4</v>
      </c>
      <c r="L30" s="2">
        <f>IFERROR(HLOOKUP(lapchart!L30,totallaptimes!$1:$1048576,ROW()-1)-HLOOKUP(lapchart!K30,totallaptimes!$1:$1048576,ROW()-1),"")</f>
        <v>-7.6405092592593538E-4</v>
      </c>
      <c r="M30" s="2">
        <f>IFERROR(HLOOKUP(lapchart!M30,totallaptimes!$1:$1048576,ROW()-1)-HLOOKUP(lapchart!L30,totallaptimes!$1:$1048576,ROW()-1),"")</f>
        <v>-1.440740740740673E-4</v>
      </c>
      <c r="N30" s="2">
        <f>IFERROR(HLOOKUP(lapchart!N30,totallaptimes!$1:$1048576,ROW()-1)-HLOOKUP(lapchart!M30,totallaptimes!$1:$1048576,ROW()-1),"")</f>
        <v>2.8762731481481174E-4</v>
      </c>
      <c r="O30" s="2">
        <f>IFERROR(HLOOKUP(lapchart!O30,totallaptimes!$1:$1048576,ROW()-1)-HLOOKUP(lapchart!N30,totallaptimes!$1:$1048576,ROW()-1),"")</f>
        <v>2.1784722222223385E-4</v>
      </c>
      <c r="P30" s="2">
        <f>IFERROR(HLOOKUP(lapchart!P30,totallaptimes!$1:$1048576,ROW()-1)-HLOOKUP(lapchart!O30,totallaptimes!$1:$1048576,ROW()-1),"")</f>
        <v>-9.7541666666667998E-4</v>
      </c>
      <c r="Q30" s="2">
        <f>IFERROR(HLOOKUP(lapchart!Q30,totallaptimes!$1:$1048576,ROW()-1)-HLOOKUP(lapchart!P30,totallaptimes!$1:$1048576,ROW()-1),"")</f>
        <v>2.362847222222228E-4</v>
      </c>
      <c r="R30" s="2">
        <f>IFERROR(HLOOKUP(lapchart!R30,totallaptimes!$1:$1048576,ROW()-1)-HLOOKUP(lapchart!Q30,totallaptimes!$1:$1048576,ROW()-1),"")</f>
        <v>5.0596064814815989E-4</v>
      </c>
      <c r="S30" s="2">
        <f>IFERROR(HLOOKUP(lapchart!S30,totallaptimes!$1:$1048576,ROW()-1)-HLOOKUP(lapchart!R30,totallaptimes!$1:$1048576,ROW()-1),"")</f>
        <v>-8.3353009259260619E-4</v>
      </c>
      <c r="T30" s="2">
        <f>IFERROR(HLOOKUP(lapchart!T30,totallaptimes!$1:$1048576,ROW()-1)-HLOOKUP(lapchart!S30,totallaptimes!$1:$1048576,ROW()-1),"")</f>
        <v>1.2538078703703825E-3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1.1673611111110566E-4</v>
      </c>
      <c r="D31" s="2">
        <f>IFERROR(HLOOKUP(lapchart!D31,totallaptimes!$1:$1048576,ROW()-1)-HLOOKUP(lapchart!C31,totallaptimes!$1:$1048576,ROW()-1),"")</f>
        <v>-2.2712962962963268E-4</v>
      </c>
      <c r="E31" s="2">
        <f>IFERROR(HLOOKUP(lapchart!E31,totallaptimes!$1:$1048576,ROW()-1)-HLOOKUP(lapchart!D31,totallaptimes!$1:$1048576,ROW()-1),"")</f>
        <v>3.7053240740741317E-4</v>
      </c>
      <c r="F31" s="2">
        <f>IFERROR(HLOOKUP(lapchart!F31,totallaptimes!$1:$1048576,ROW()-1)-HLOOKUP(lapchart!E31,totallaptimes!$1:$1048576,ROW()-1),"")</f>
        <v>4.0231481481482062E-4</v>
      </c>
      <c r="G31" s="2">
        <f>IFERROR(HLOOKUP(lapchart!G31,totallaptimes!$1:$1048576,ROW()-1)-HLOOKUP(lapchart!F31,totallaptimes!$1:$1048576,ROW()-1),"")</f>
        <v>-2.1574074074083571E-5</v>
      </c>
      <c r="H31" s="2">
        <f>IFERROR(HLOOKUP(lapchart!H31,totallaptimes!$1:$1048576,ROW()-1)-HLOOKUP(lapchart!G31,totallaptimes!$1:$1048576,ROW()-1),"")</f>
        <v>1.7696759259264172E-5</v>
      </c>
      <c r="I31" s="2">
        <f>IFERROR(HLOOKUP(lapchart!I31,totallaptimes!$1:$1048576,ROW()-1)-HLOOKUP(lapchart!H31,totallaptimes!$1:$1048576,ROW()-1),"")</f>
        <v>-4.2630787037037376E-4</v>
      </c>
      <c r="J31" s="2">
        <f>IFERROR(HLOOKUP(lapchart!J31,totallaptimes!$1:$1048576,ROW()-1)-HLOOKUP(lapchart!I31,totallaptimes!$1:$1048576,ROW()-1),"")</f>
        <v>1.1548379629629721E-3</v>
      </c>
      <c r="K31" s="2">
        <f>IFERROR(HLOOKUP(lapchart!K31,totallaptimes!$1:$1048576,ROW()-1)-HLOOKUP(lapchart!J31,totallaptimes!$1:$1048576,ROW()-1),"")</f>
        <v>-2.0085648148149282E-4</v>
      </c>
      <c r="L31" s="2">
        <f>IFERROR(HLOOKUP(lapchart!L31,totallaptimes!$1:$1048576,ROW()-1)-HLOOKUP(lapchart!K31,totallaptimes!$1:$1048576,ROW()-1),"")</f>
        <v>-5.615625000000013E-4</v>
      </c>
      <c r="M31" s="2">
        <f>IFERROR(HLOOKUP(lapchart!M31,totallaptimes!$1:$1048576,ROW()-1)-HLOOKUP(lapchart!L31,totallaptimes!$1:$1048576,ROW()-1),"")</f>
        <v>-1.5319444444443497E-4</v>
      </c>
      <c r="N31" s="2">
        <f>IFERROR(HLOOKUP(lapchart!N31,totallaptimes!$1:$1048576,ROW()-1)-HLOOKUP(lapchart!M31,totallaptimes!$1:$1048576,ROW()-1),"")</f>
        <v>2.879282407407327E-4</v>
      </c>
      <c r="O31" s="2">
        <f>IFERROR(HLOOKUP(lapchart!O31,totallaptimes!$1:$1048576,ROW()-1)-HLOOKUP(lapchart!N31,totallaptimes!$1:$1048576,ROW()-1),"")</f>
        <v>2.4085648148149813E-4</v>
      </c>
      <c r="P31" s="2">
        <f>IFERROR(HLOOKUP(lapchart!P31,totallaptimes!$1:$1048576,ROW()-1)-HLOOKUP(lapchart!O31,totallaptimes!$1:$1048576,ROW()-1),"")</f>
        <v>-1.007476851851867E-3</v>
      </c>
      <c r="Q31" s="2">
        <f>IFERROR(HLOOKUP(lapchart!Q31,totallaptimes!$1:$1048576,ROW()-1)-HLOOKUP(lapchart!P31,totallaptimes!$1:$1048576,ROW()-1),"")</f>
        <v>2.394675925925932E-4</v>
      </c>
      <c r="R31" s="2">
        <f>IFERROR(HLOOKUP(lapchart!R31,totallaptimes!$1:$1048576,ROW()-1)-HLOOKUP(lapchart!Q31,totallaptimes!$1:$1048576,ROW()-1),"")</f>
        <v>5.1790509259260625E-4</v>
      </c>
      <c r="S31" s="2">
        <f>IFERROR(HLOOKUP(lapchart!S31,totallaptimes!$1:$1048576,ROW()-1)-HLOOKUP(lapchart!R31,totallaptimes!$1:$1048576,ROW()-1),"")</f>
        <v>-8.6056712962964688E-4</v>
      </c>
      <c r="T31" s="2">
        <f>IFERROR(HLOOKUP(lapchart!T31,totallaptimes!$1:$1048576,ROW()-1)-HLOOKUP(lapchart!S31,totallaptimes!$1:$1048576,ROW()-1),"")</f>
        <v>1.2717824074074194E-3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3.4067129629628684E-4</v>
      </c>
      <c r="D32" s="2">
        <f>IFERROR(HLOOKUP(lapchart!D32,totallaptimes!$1:$1048576,ROW()-1)-HLOOKUP(lapchart!C32,totallaptimes!$1:$1048576,ROW()-1),"")</f>
        <v>-4.5324074074074017E-4</v>
      </c>
      <c r="E32" s="2">
        <f>IFERROR(HLOOKUP(lapchart!E32,totallaptimes!$1:$1048576,ROW()-1)-HLOOKUP(lapchart!D32,totallaptimes!$1:$1048576,ROW()-1),"")</f>
        <v>3.8165509259259489E-4</v>
      </c>
      <c r="F32" s="2">
        <f>IFERROR(HLOOKUP(lapchart!F32,totallaptimes!$1:$1048576,ROW()-1)-HLOOKUP(lapchart!E32,totallaptimes!$1:$1048576,ROW()-1),"")</f>
        <v>4.195949074074154E-4</v>
      </c>
      <c r="G32" s="2">
        <f>IFERROR(HLOOKUP(lapchart!G32,totallaptimes!$1:$1048576,ROW()-1)-HLOOKUP(lapchart!F32,totallaptimes!$1:$1048576,ROW()-1),"")</f>
        <v>-1.9467592592602168E-5</v>
      </c>
      <c r="H32" s="2">
        <f>IFERROR(HLOOKUP(lapchart!H32,totallaptimes!$1:$1048576,ROW()-1)-HLOOKUP(lapchart!G32,totallaptimes!$1:$1048576,ROW()-1),"")</f>
        <v>1.9155092592593181E-5</v>
      </c>
      <c r="I32" s="2">
        <f>IFERROR(HLOOKUP(lapchart!I32,totallaptimes!$1:$1048576,ROW()-1)-HLOOKUP(lapchart!H32,totallaptimes!$1:$1048576,ROW()-1),"")</f>
        <v>-4.461111111111124E-4</v>
      </c>
      <c r="J32" s="2">
        <f>IFERROR(HLOOKUP(lapchart!J32,totallaptimes!$1:$1048576,ROW()-1)-HLOOKUP(lapchart!I32,totallaptimes!$1:$1048576,ROW()-1),"")</f>
        <v>1.1855324074074164E-3</v>
      </c>
      <c r="K32" s="2">
        <f>IFERROR(HLOOKUP(lapchart!K32,totallaptimes!$1:$1048576,ROW()-1)-HLOOKUP(lapchart!J32,totallaptimes!$1:$1048576,ROW()-1),"")</f>
        <v>-2.2209490740741911E-4</v>
      </c>
      <c r="L32" s="2">
        <f>IFERROR(HLOOKUP(lapchart!L32,totallaptimes!$1:$1048576,ROW()-1)-HLOOKUP(lapchart!K32,totallaptimes!$1:$1048576,ROW()-1),"")</f>
        <v>-5.5291666666666683E-4</v>
      </c>
      <c r="M32" s="2">
        <f>IFERROR(HLOOKUP(lapchart!M32,totallaptimes!$1:$1048576,ROW()-1)-HLOOKUP(lapchart!L32,totallaptimes!$1:$1048576,ROW()-1),"")</f>
        <v>-1.6291666666665844E-4</v>
      </c>
      <c r="N32" s="2">
        <f>IFERROR(HLOOKUP(lapchart!N32,totallaptimes!$1:$1048576,ROW()-1)-HLOOKUP(lapchart!M32,totallaptimes!$1:$1048576,ROW()-1),"")</f>
        <v>2.896296296296258E-4</v>
      </c>
      <c r="O32" s="2">
        <f>IFERROR(HLOOKUP(lapchart!O32,totallaptimes!$1:$1048576,ROW()-1)-HLOOKUP(lapchart!N32,totallaptimes!$1:$1048576,ROW()-1),"")</f>
        <v>2.6186342592594142E-4</v>
      </c>
      <c r="P32" s="2">
        <f>IFERROR(HLOOKUP(lapchart!P32,totallaptimes!$1:$1048576,ROW()-1)-HLOOKUP(lapchart!O32,totallaptimes!$1:$1048576,ROW()-1),"")</f>
        <v>-1.0370833333333482E-3</v>
      </c>
      <c r="Q32" s="2">
        <f>IFERROR(HLOOKUP(lapchart!Q32,totallaptimes!$1:$1048576,ROW()-1)-HLOOKUP(lapchart!P32,totallaptimes!$1:$1048576,ROW()-1),"")</f>
        <v>2.3798611111110896E-4</v>
      </c>
      <c r="R32" s="2">
        <f>IFERROR(HLOOKUP(lapchart!R32,totallaptimes!$1:$1048576,ROW()-1)-HLOOKUP(lapchart!Q32,totallaptimes!$1:$1048576,ROW()-1),"")</f>
        <v>-3.548263888888889E-4</v>
      </c>
      <c r="S32" s="2">
        <f>IFERROR(HLOOKUP(lapchart!S32,totallaptimes!$1:$1048576,ROW()-1)-HLOOKUP(lapchart!R32,totallaptimes!$1:$1048576,ROW()-1),"")</f>
        <v>8.8804398148149832E-4</v>
      </c>
      <c r="T32" s="2">
        <f>IFERROR(HLOOKUP(lapchart!T32,totallaptimes!$1:$1048576,ROW()-1)-HLOOKUP(lapchart!S32,totallaptimes!$1:$1048576,ROW()-1),"")</f>
        <v>4.0594907407406899E-4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3.0819444444443039E-4</v>
      </c>
      <c r="D33" s="2">
        <f>IFERROR(HLOOKUP(lapchart!D33,totallaptimes!$1:$1048576,ROW()-1)-HLOOKUP(lapchart!C33,totallaptimes!$1:$1048576,ROW()-1),"")</f>
        <v>-4.3178240740740503E-4</v>
      </c>
      <c r="E33" s="2">
        <f>IFERROR(HLOOKUP(lapchart!E33,totallaptimes!$1:$1048576,ROW()-1)-HLOOKUP(lapchart!D33,totallaptimes!$1:$1048576,ROW()-1),"")</f>
        <v>3.9576388888889341E-4</v>
      </c>
      <c r="F33" s="2">
        <f>IFERROR(HLOOKUP(lapchart!F33,totallaptimes!$1:$1048576,ROW()-1)-HLOOKUP(lapchart!E33,totallaptimes!$1:$1048576,ROW()-1),"")</f>
        <v>4.3895833333334328E-4</v>
      </c>
      <c r="G33" s="2">
        <f>IFERROR(HLOOKUP(lapchart!G33,totallaptimes!$1:$1048576,ROW()-1)-HLOOKUP(lapchart!F33,totallaptimes!$1:$1048576,ROW()-1),"")</f>
        <v>-2.0902777777789816E-5</v>
      </c>
      <c r="H33" s="2">
        <f>IFERROR(HLOOKUP(lapchart!H33,totallaptimes!$1:$1048576,ROW()-1)-HLOOKUP(lapchart!G33,totallaptimes!$1:$1048576,ROW()-1),"")</f>
        <v>1.8344907407409627E-5</v>
      </c>
      <c r="I33" s="2">
        <f>IFERROR(HLOOKUP(lapchart!I33,totallaptimes!$1:$1048576,ROW()-1)-HLOOKUP(lapchart!H33,totallaptimes!$1:$1048576,ROW()-1),"")</f>
        <v>7.3927083333334004E-4</v>
      </c>
      <c r="J33" s="2">
        <f>IFERROR(HLOOKUP(lapchart!J33,totallaptimes!$1:$1048576,ROW()-1)-HLOOKUP(lapchart!I33,totallaptimes!$1:$1048576,ROW()-1),"")</f>
        <v>-1.1983912037037137E-3</v>
      </c>
      <c r="K33" s="2">
        <f>IFERROR(HLOOKUP(lapchart!K33,totallaptimes!$1:$1048576,ROW()-1)-HLOOKUP(lapchart!J33,totallaptimes!$1:$1048576,ROW()-1),"")</f>
        <v>9.7178240740740385E-4</v>
      </c>
      <c r="L33" s="2">
        <f>IFERROR(HLOOKUP(lapchart!L33,totallaptimes!$1:$1048576,ROW()-1)-HLOOKUP(lapchart!K33,totallaptimes!$1:$1048576,ROW()-1),"")</f>
        <v>-5.4719907407407148E-4</v>
      </c>
      <c r="M33" s="2">
        <f>IFERROR(HLOOKUP(lapchart!M33,totallaptimes!$1:$1048576,ROW()-1)-HLOOKUP(lapchart!L33,totallaptimes!$1:$1048576,ROW()-1),"")</f>
        <v>-1.7113425925925629E-4</v>
      </c>
      <c r="N33" s="2">
        <f>IFERROR(HLOOKUP(lapchart!N33,totallaptimes!$1:$1048576,ROW()-1)-HLOOKUP(lapchart!M33,totallaptimes!$1:$1048576,ROW()-1),"")</f>
        <v>2.8763888888888589E-4</v>
      </c>
      <c r="O33" s="2">
        <f>IFERROR(HLOOKUP(lapchart!O33,totallaptimes!$1:$1048576,ROW()-1)-HLOOKUP(lapchart!N33,totallaptimes!$1:$1048576,ROW()-1),"")</f>
        <v>3.2025462962964601E-4</v>
      </c>
      <c r="P33" s="2">
        <f>IFERROR(HLOOKUP(lapchart!P33,totallaptimes!$1:$1048576,ROW()-1)-HLOOKUP(lapchart!O33,totallaptimes!$1:$1048576,ROW()-1),"")</f>
        <v>-1.0995949074074224E-3</v>
      </c>
      <c r="Q33" s="2">
        <f>IFERROR(HLOOKUP(lapchart!Q33,totallaptimes!$1:$1048576,ROW()-1)-HLOOKUP(lapchart!P33,totallaptimes!$1:$1048576,ROW()-1),"")</f>
        <v>2.382523148148144E-4</v>
      </c>
      <c r="R33" s="2">
        <f>IFERROR(HLOOKUP(lapchart!R33,totallaptimes!$1:$1048576,ROW()-1)-HLOOKUP(lapchart!Q33,totallaptimes!$1:$1048576,ROW()-1),"")</f>
        <v>-3.7304398148148288E-4</v>
      </c>
      <c r="S33" s="2">
        <f>IFERROR(HLOOKUP(lapchart!S33,totallaptimes!$1:$1048576,ROW()-1)-HLOOKUP(lapchart!R33,totallaptimes!$1:$1048576,ROW()-1),"")</f>
        <v>1.3214930555555671E-3</v>
      </c>
      <c r="T33" s="2">
        <f>IFERROR(HLOOKUP(lapchart!T33,totallaptimes!$1:$1048576,ROW()-1)-HLOOKUP(lapchart!S33,totallaptimes!$1:$1048576,ROW()-1),"")</f>
        <v>-4.0362268518517874E-4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2.8915509259257871E-4</v>
      </c>
      <c r="D34" s="2">
        <f>IFERROR(HLOOKUP(lapchart!D34,totallaptimes!$1:$1048576,ROW()-1)-HLOOKUP(lapchart!C34,totallaptimes!$1:$1048576,ROW()-1),"")</f>
        <v>-4.2603009259259417E-4</v>
      </c>
      <c r="E34" s="2">
        <f>IFERROR(HLOOKUP(lapchart!E34,totallaptimes!$1:$1048576,ROW()-1)-HLOOKUP(lapchart!D34,totallaptimes!$1:$1048576,ROW()-1),"")</f>
        <v>4.1598379629630144E-4</v>
      </c>
      <c r="F34" s="2">
        <f>IFERROR(HLOOKUP(lapchart!F34,totallaptimes!$1:$1048576,ROW()-1)-HLOOKUP(lapchart!E34,totallaptimes!$1:$1048576,ROW()-1),"")</f>
        <v>4.5140046296297809E-4</v>
      </c>
      <c r="G34" s="2">
        <f>IFERROR(HLOOKUP(lapchart!G34,totallaptimes!$1:$1048576,ROW()-1)-HLOOKUP(lapchart!F34,totallaptimes!$1:$1048576,ROW()-1),"")</f>
        <v>-2.1284722222236763E-5</v>
      </c>
      <c r="H34" s="2">
        <f>IFERROR(HLOOKUP(lapchart!H34,totallaptimes!$1:$1048576,ROW()-1)-HLOOKUP(lapchart!G34,totallaptimes!$1:$1048576,ROW()-1),"")</f>
        <v>2.0648148148151579E-5</v>
      </c>
      <c r="I34" s="2">
        <f>IFERROR(HLOOKUP(lapchart!I34,totallaptimes!$1:$1048576,ROW()-1)-HLOOKUP(lapchart!H34,totallaptimes!$1:$1048576,ROW()-1),"")</f>
        <v>7.3219907407407608E-4</v>
      </c>
      <c r="J34" s="2">
        <f>IFERROR(HLOOKUP(lapchart!J34,totallaptimes!$1:$1048576,ROW()-1)-HLOOKUP(lapchart!I34,totallaptimes!$1:$1048576,ROW()-1),"")</f>
        <v>-1.2082407407407458E-3</v>
      </c>
      <c r="K34" s="2">
        <f>IFERROR(HLOOKUP(lapchart!K34,totallaptimes!$1:$1048576,ROW()-1)-HLOOKUP(lapchart!J34,totallaptimes!$1:$1048576,ROW()-1),"")</f>
        <v>9.8810185185184418E-4</v>
      </c>
      <c r="L34" s="2">
        <f>IFERROR(HLOOKUP(lapchart!L34,totallaptimes!$1:$1048576,ROW()-1)-HLOOKUP(lapchart!K34,totallaptimes!$1:$1048576,ROW()-1),"")</f>
        <v>-5.4556712962962328E-4</v>
      </c>
      <c r="M34" s="2">
        <f>IFERROR(HLOOKUP(lapchart!M34,totallaptimes!$1:$1048576,ROW()-1)-HLOOKUP(lapchart!L34,totallaptimes!$1:$1048576,ROW()-1),"")</f>
        <v>-1.8210648148148101E-4</v>
      </c>
      <c r="N34" s="2">
        <f>IFERROR(HLOOKUP(lapchart!N34,totallaptimes!$1:$1048576,ROW()-1)-HLOOKUP(lapchart!M34,totallaptimes!$1:$1048576,ROW()-1),"")</f>
        <v>2.8871527777777489E-4</v>
      </c>
      <c r="O34" s="2">
        <f>IFERROR(HLOOKUP(lapchart!O34,totallaptimes!$1:$1048576,ROW()-1)-HLOOKUP(lapchart!N34,totallaptimes!$1:$1048576,ROW()-1),"")</f>
        <v>3.6798611111112794E-4</v>
      </c>
      <c r="P34" s="2">
        <f>IFERROR(HLOOKUP(lapchart!P34,totallaptimes!$1:$1048576,ROW()-1)-HLOOKUP(lapchart!O34,totallaptimes!$1:$1048576,ROW()-1),"")</f>
        <v>-1.1323263888889032E-3</v>
      </c>
      <c r="Q34" s="2">
        <f>IFERROR(HLOOKUP(lapchart!Q34,totallaptimes!$1:$1048576,ROW()-1)-HLOOKUP(lapchart!P34,totallaptimes!$1:$1048576,ROW()-1),"")</f>
        <v>2.1519675925926046E-4</v>
      </c>
      <c r="R34" s="2">
        <f>IFERROR(HLOOKUP(lapchart!R34,totallaptimes!$1:$1048576,ROW()-1)-HLOOKUP(lapchart!Q34,totallaptimes!$1:$1048576,ROW()-1),"")</f>
        <v>-3.907060185185246E-4</v>
      </c>
      <c r="S34" s="2">
        <f>IFERROR(HLOOKUP(lapchart!S34,totallaptimes!$1:$1048576,ROW()-1)-HLOOKUP(lapchart!R34,totallaptimes!$1:$1048576,ROW()-1),"")</f>
        <v>1.3539699074074235E-3</v>
      </c>
      <c r="T34" s="2">
        <f>IFERROR(HLOOKUP(lapchart!T34,totallaptimes!$1:$1048576,ROW()-1)-HLOOKUP(lapchart!S34,totallaptimes!$1:$1048576,ROW()-1),"")</f>
        <v>-4.0487268518517999E-4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2.8089120370368426E-4</v>
      </c>
      <c r="D35" s="2">
        <f>IFERROR(HLOOKUP(lapchart!D35,totallaptimes!$1:$1048576,ROW()-1)-HLOOKUP(lapchart!C35,totallaptimes!$1:$1048576,ROW()-1),"")</f>
        <v>-4.2241898148148022E-4</v>
      </c>
      <c r="E35" s="2">
        <f>IFERROR(HLOOKUP(lapchart!E35,totallaptimes!$1:$1048576,ROW()-1)-HLOOKUP(lapchart!D35,totallaptimes!$1:$1048576,ROW()-1),"")</f>
        <v>4.2989583333333942E-4</v>
      </c>
      <c r="F35" s="2">
        <f>IFERROR(HLOOKUP(lapchart!F35,totallaptimes!$1:$1048576,ROW()-1)-HLOOKUP(lapchart!E35,totallaptimes!$1:$1048576,ROW()-1),"")</f>
        <v>4.6712962962964372E-4</v>
      </c>
      <c r="G35" s="2">
        <f>IFERROR(HLOOKUP(lapchart!G35,totallaptimes!$1:$1048576,ROW()-1)-HLOOKUP(lapchart!F35,totallaptimes!$1:$1048576,ROW()-1),"")</f>
        <v>-2.1087962962976214E-5</v>
      </c>
      <c r="H35" s="2">
        <f>IFERROR(HLOOKUP(lapchart!H35,totallaptimes!$1:$1048576,ROW()-1)-HLOOKUP(lapchart!G35,totallaptimes!$1:$1048576,ROW()-1),"")</f>
        <v>2.0289351851852933E-5</v>
      </c>
      <c r="I35" s="2">
        <f>IFERROR(HLOOKUP(lapchart!I35,totallaptimes!$1:$1048576,ROW()-1)-HLOOKUP(lapchart!H35,totallaptimes!$1:$1048576,ROW()-1),"")</f>
        <v>7.3567129629630024E-4</v>
      </c>
      <c r="J35" s="2">
        <f>IFERROR(HLOOKUP(lapchart!J35,totallaptimes!$1:$1048576,ROW()-1)-HLOOKUP(lapchart!I35,totallaptimes!$1:$1048576,ROW()-1),"")</f>
        <v>-1.2141087962963051E-3</v>
      </c>
      <c r="K35" s="2">
        <f>IFERROR(HLOOKUP(lapchart!K35,totallaptimes!$1:$1048576,ROW()-1)-HLOOKUP(lapchart!J35,totallaptimes!$1:$1048576,ROW()-1),"")</f>
        <v>9.9105324074073853E-4</v>
      </c>
      <c r="L35" s="2">
        <f>IFERROR(HLOOKUP(lapchart!L35,totallaptimes!$1:$1048576,ROW()-1)-HLOOKUP(lapchart!K35,totallaptimes!$1:$1048576,ROW()-1),"")</f>
        <v>-5.4805555555555163E-4</v>
      </c>
      <c r="M35" s="2">
        <f>IFERROR(HLOOKUP(lapchart!M35,totallaptimes!$1:$1048576,ROW()-1)-HLOOKUP(lapchart!L35,totallaptimes!$1:$1048576,ROW()-1),"")</f>
        <v>-1.8982638888889042E-4</v>
      </c>
      <c r="N35" s="2">
        <f>IFERROR(HLOOKUP(lapchart!N35,totallaptimes!$1:$1048576,ROW()-1)-HLOOKUP(lapchart!M35,totallaptimes!$1:$1048576,ROW()-1),"")</f>
        <v>2.9596064814814416E-4</v>
      </c>
      <c r="O35" s="2">
        <f>IFERROR(HLOOKUP(lapchart!O35,totallaptimes!$1:$1048576,ROW()-1)-HLOOKUP(lapchart!N35,totallaptimes!$1:$1048576,ROW()-1),"")</f>
        <v>6.1969907407409541E-4</v>
      </c>
      <c r="P35" s="2">
        <f>IFERROR(HLOOKUP(lapchart!P35,totallaptimes!$1:$1048576,ROW()-1)-HLOOKUP(lapchart!O35,totallaptimes!$1:$1048576,ROW()-1),"")</f>
        <v>-1.3892939814815E-3</v>
      </c>
      <c r="Q35" s="2">
        <f>IFERROR(HLOOKUP(lapchart!Q35,totallaptimes!$1:$1048576,ROW()-1)-HLOOKUP(lapchart!P35,totallaptimes!$1:$1048576,ROW()-1),"")</f>
        <v>2.2046296296296397E-4</v>
      </c>
      <c r="R35" s="2">
        <f>IFERROR(HLOOKUP(lapchart!R35,totallaptimes!$1:$1048576,ROW()-1)-HLOOKUP(lapchart!Q35,totallaptimes!$1:$1048576,ROW()-1),"")</f>
        <v>9.6310185185186775E-4</v>
      </c>
      <c r="S35" s="2">
        <f>IFERROR(HLOOKUP(lapchart!S35,totallaptimes!$1:$1048576,ROW()-1)-HLOOKUP(lapchart!R35,totallaptimes!$1:$1048576,ROW()-1),"")</f>
        <v>-1.3808912037037227E-3</v>
      </c>
      <c r="T35" s="2">
        <f>IFERROR(HLOOKUP(lapchart!T35,totallaptimes!$1:$1048576,ROW()-1)-HLOOKUP(lapchart!S35,totallaptimes!$1:$1048576,ROW()-1),"")</f>
        <v>9.7913194444446822E-4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2.7752314814812745E-4</v>
      </c>
      <c r="D36" s="2">
        <f>IFERROR(HLOOKUP(lapchart!D36,totallaptimes!$1:$1048576,ROW()-1)-HLOOKUP(lapchart!C36,totallaptimes!$1:$1048576,ROW()-1),"")</f>
        <v>-4.1196759259259225E-4</v>
      </c>
      <c r="E36" s="2">
        <f>IFERROR(HLOOKUP(lapchart!E36,totallaptimes!$1:$1048576,ROW()-1)-HLOOKUP(lapchart!D36,totallaptimes!$1:$1048576,ROW()-1),"")</f>
        <v>4.4090277777778658E-4</v>
      </c>
      <c r="F36" s="2">
        <f>IFERROR(HLOOKUP(lapchart!F36,totallaptimes!$1:$1048576,ROW()-1)-HLOOKUP(lapchart!E36,totallaptimes!$1:$1048576,ROW()-1),"")</f>
        <v>4.7755787037038339E-4</v>
      </c>
      <c r="G36" s="2">
        <f>IFERROR(HLOOKUP(lapchart!G36,totallaptimes!$1:$1048576,ROW()-1)-HLOOKUP(lapchart!F36,totallaptimes!$1:$1048576,ROW()-1),"")</f>
        <v>-2.0798611111122467E-5</v>
      </c>
      <c r="H36" s="2">
        <f>IFERROR(HLOOKUP(lapchart!H36,totallaptimes!$1:$1048576,ROW()-1)-HLOOKUP(lapchart!G36,totallaptimes!$1:$1048576,ROW()-1),"")</f>
        <v>2.0185185185185583E-5</v>
      </c>
      <c r="I36" s="2">
        <f>IFERROR(HLOOKUP(lapchart!I36,totallaptimes!$1:$1048576,ROW()-1)-HLOOKUP(lapchart!H36,totallaptimes!$1:$1048576,ROW()-1),"")</f>
        <v>7.3504629629629614E-4</v>
      </c>
      <c r="J36" s="2">
        <f>IFERROR(HLOOKUP(lapchart!J36,totallaptimes!$1:$1048576,ROW()-1)-HLOOKUP(lapchart!I36,totallaptimes!$1:$1048576,ROW()-1),"")</f>
        <v>-1.2215625000000091E-3</v>
      </c>
      <c r="K36" s="2">
        <f>IFERROR(HLOOKUP(lapchart!K36,totallaptimes!$1:$1048576,ROW()-1)-HLOOKUP(lapchart!J36,totallaptimes!$1:$1048576,ROW()-1),"")</f>
        <v>1.0033333333333352E-3</v>
      </c>
      <c r="L36" s="2">
        <f>IFERROR(HLOOKUP(lapchart!L36,totallaptimes!$1:$1048576,ROW()-1)-HLOOKUP(lapchart!K36,totallaptimes!$1:$1048576,ROW()-1),"")</f>
        <v>-5.5101851851852013E-4</v>
      </c>
      <c r="M36" s="2">
        <f>IFERROR(HLOOKUP(lapchart!M36,totallaptimes!$1:$1048576,ROW()-1)-HLOOKUP(lapchart!L36,totallaptimes!$1:$1048576,ROW()-1),"")</f>
        <v>-1.9984953703703484E-4</v>
      </c>
      <c r="N36" s="2">
        <f>IFERROR(HLOOKUP(lapchart!N36,totallaptimes!$1:$1048576,ROW()-1)-HLOOKUP(lapchart!M36,totallaptimes!$1:$1048576,ROW()-1),"")</f>
        <v>3.0378472222222092E-4</v>
      </c>
      <c r="O36" s="2">
        <f>IFERROR(HLOOKUP(lapchart!O36,totallaptimes!$1:$1048576,ROW()-1)-HLOOKUP(lapchart!N36,totallaptimes!$1:$1048576,ROW()-1),"")</f>
        <v>-7.8256944444444337E-4</v>
      </c>
      <c r="P36" s="2">
        <f>IFERROR(HLOOKUP(lapchart!P36,totallaptimes!$1:$1048576,ROW()-1)-HLOOKUP(lapchart!O36,totallaptimes!$1:$1048576,ROW()-1),"")</f>
        <v>1.4118287037037242E-3</v>
      </c>
      <c r="Q36" s="2">
        <f>IFERROR(HLOOKUP(lapchart!Q36,totallaptimes!$1:$1048576,ROW()-1)-HLOOKUP(lapchart!P36,totallaptimes!$1:$1048576,ROW()-1),"")</f>
        <v>-1.185509259259282E-3</v>
      </c>
      <c r="R36" s="2">
        <f>IFERROR(HLOOKUP(lapchart!R36,totallaptimes!$1:$1048576,ROW()-1)-HLOOKUP(lapchart!Q36,totallaptimes!$1:$1048576,ROW()-1),"")</f>
        <v>9.6873842592594406E-4</v>
      </c>
      <c r="S36" s="2">
        <f>IFERROR(HLOOKUP(lapchart!S36,totallaptimes!$1:$1048576,ROW()-1)-HLOOKUP(lapchart!R36,totallaptimes!$1:$1048576,ROW()-1),"")</f>
        <v>-1.4000694444444642E-3</v>
      </c>
      <c r="T36" s="2">
        <f>IFERROR(HLOOKUP(lapchart!T36,totallaptimes!$1:$1048576,ROW()-1)-HLOOKUP(lapchart!S36,totallaptimes!$1:$1048576,ROW()-1),"")</f>
        <v>1.0028240740741004E-3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2.811574074073897E-4</v>
      </c>
      <c r="D37" s="2">
        <f>IFERROR(HLOOKUP(lapchart!D37,totallaptimes!$1:$1048576,ROW()-1)-HLOOKUP(lapchart!C37,totallaptimes!$1:$1048576,ROW()-1),"")</f>
        <v>-4.2070601851851991E-4</v>
      </c>
      <c r="E37" s="2">
        <f>IFERROR(HLOOKUP(lapchart!E37,totallaptimes!$1:$1048576,ROW()-1)-HLOOKUP(lapchart!D37,totallaptimes!$1:$1048576,ROW()-1),"")</f>
        <v>4.5557870370371151E-4</v>
      </c>
      <c r="F37" s="2">
        <f>IFERROR(HLOOKUP(lapchart!F37,totallaptimes!$1:$1048576,ROW()-1)-HLOOKUP(lapchart!E37,totallaptimes!$1:$1048576,ROW()-1),"")</f>
        <v>4.9232638888890151E-4</v>
      </c>
      <c r="G37" s="2">
        <f>IFERROR(HLOOKUP(lapchart!G37,totallaptimes!$1:$1048576,ROW()-1)-HLOOKUP(lapchart!F37,totallaptimes!$1:$1048576,ROW()-1),"")</f>
        <v>-2.6527777777785033E-5</v>
      </c>
      <c r="H37" s="2">
        <f>IFERROR(HLOOKUP(lapchart!H37,totallaptimes!$1:$1048576,ROW()-1)-HLOOKUP(lapchart!G37,totallaptimes!$1:$1048576,ROW()-1),"")</f>
        <v>2.3599537037032048E-5</v>
      </c>
      <c r="I37" s="2">
        <f>IFERROR(HLOOKUP(lapchart!I37,totallaptimes!$1:$1048576,ROW()-1)-HLOOKUP(lapchart!H37,totallaptimes!$1:$1048576,ROW()-1),"")</f>
        <v>7.3217592592592778E-4</v>
      </c>
      <c r="J37" s="2">
        <f>IFERROR(HLOOKUP(lapchart!J37,totallaptimes!$1:$1048576,ROW()-1)-HLOOKUP(lapchart!I37,totallaptimes!$1:$1048576,ROW()-1),"")</f>
        <v>-2.1440972222222521E-4</v>
      </c>
      <c r="K37" s="2">
        <f>IFERROR(HLOOKUP(lapchart!K37,totallaptimes!$1:$1048576,ROW()-1)-HLOOKUP(lapchart!J37,totallaptimes!$1:$1048576,ROW()-1),"")</f>
        <v>-5.5423611111111298E-4</v>
      </c>
      <c r="L37" s="2">
        <f>IFERROR(HLOOKUP(lapchart!L37,totallaptimes!$1:$1048576,ROW()-1)-HLOOKUP(lapchart!K37,totallaptimes!$1:$1048576,ROW()-1),"")</f>
        <v>-4.6368055555556092E-4</v>
      </c>
      <c r="M37" s="2">
        <f>IFERROR(HLOOKUP(lapchart!M37,totallaptimes!$1:$1048576,ROW()-1)-HLOOKUP(lapchart!L37,totallaptimes!$1:$1048576,ROW()-1),"")</f>
        <v>2.5880787037037278E-4</v>
      </c>
      <c r="N37" s="2">
        <f>IFERROR(HLOOKUP(lapchart!N37,totallaptimes!$1:$1048576,ROW()-1)-HLOOKUP(lapchart!M37,totallaptimes!$1:$1048576,ROW()-1),"")</f>
        <v>3.1090277777778147E-4</v>
      </c>
      <c r="O37" s="2">
        <f>IFERROR(HLOOKUP(lapchart!O37,totallaptimes!$1:$1048576,ROW()-1)-HLOOKUP(lapchart!N37,totallaptimes!$1:$1048576,ROW()-1),"")</f>
        <v>-7.989467592592614E-4</v>
      </c>
      <c r="P37" s="2">
        <f>IFERROR(HLOOKUP(lapchart!P37,totallaptimes!$1:$1048576,ROW()-1)-HLOOKUP(lapchart!O37,totallaptimes!$1:$1048576,ROW()-1),"")</f>
        <v>1.4258796296296519E-3</v>
      </c>
      <c r="Q37" s="2">
        <f>IFERROR(HLOOKUP(lapchart!Q37,totallaptimes!$1:$1048576,ROW()-1)-HLOOKUP(lapchart!P37,totallaptimes!$1:$1048576,ROW()-1),"")</f>
        <v>-1.1966435185185448E-3</v>
      </c>
      <c r="R37" s="2">
        <f>IFERROR(HLOOKUP(lapchart!R37,totallaptimes!$1:$1048576,ROW()-1)-HLOOKUP(lapchart!Q37,totallaptimes!$1:$1048576,ROW()-1),"")</f>
        <v>9.7604166666668407E-4</v>
      </c>
      <c r="S37" s="2">
        <f>IFERROR(HLOOKUP(lapchart!S37,totallaptimes!$1:$1048576,ROW()-1)-HLOOKUP(lapchart!R37,totallaptimes!$1:$1048576,ROW()-1),"")</f>
        <v>-3.9062499999999167E-4</v>
      </c>
      <c r="T37" s="2">
        <f>IFERROR(HLOOKUP(lapchart!T37,totallaptimes!$1:$1048576,ROW()-1)-HLOOKUP(lapchart!S37,totallaptimes!$1:$1048576,ROW()-1),"")</f>
        <v>-1.0302430555555811E-3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2.7111111111109698E-4</v>
      </c>
      <c r="D38" s="2">
        <f>IFERROR(HLOOKUP(lapchart!D38,totallaptimes!$1:$1048576,ROW()-1)-HLOOKUP(lapchart!C38,totallaptimes!$1:$1048576,ROW()-1),"")</f>
        <v>-4.169791666666714E-4</v>
      </c>
      <c r="E38" s="2">
        <f>IFERROR(HLOOKUP(lapchart!E38,totallaptimes!$1:$1048576,ROW()-1)-HLOOKUP(lapchart!D38,totallaptimes!$1:$1048576,ROW()-1),"")</f>
        <v>4.6326388888889847E-4</v>
      </c>
      <c r="F38" s="2">
        <f>IFERROR(HLOOKUP(lapchart!F38,totallaptimes!$1:$1048576,ROW()-1)-HLOOKUP(lapchart!E38,totallaptimes!$1:$1048576,ROW()-1),"")</f>
        <v>5.1184027777779334E-4</v>
      </c>
      <c r="G38" s="2">
        <f>IFERROR(HLOOKUP(lapchart!G38,totallaptimes!$1:$1048576,ROW()-1)-HLOOKUP(lapchart!F38,totallaptimes!$1:$1048576,ROW()-1),"")</f>
        <v>-3.1250000000010436E-5</v>
      </c>
      <c r="H38" s="2">
        <f>IFERROR(HLOOKUP(lapchart!H38,totallaptimes!$1:$1048576,ROW()-1)-HLOOKUP(lapchart!G38,totallaptimes!$1:$1048576,ROW()-1),"")</f>
        <v>2.7604166666660157E-5</v>
      </c>
      <c r="I38" s="2">
        <f>IFERROR(HLOOKUP(lapchart!I38,totallaptimes!$1:$1048576,ROW()-1)-HLOOKUP(lapchart!H38,totallaptimes!$1:$1048576,ROW()-1),"")</f>
        <v>7.2641203703704277E-4</v>
      </c>
      <c r="J38" s="2">
        <f>IFERROR(HLOOKUP(lapchart!J38,totallaptimes!$1:$1048576,ROW()-1)-HLOOKUP(lapchart!I38,totallaptimes!$1:$1048576,ROW()-1),"")</f>
        <v>-1.9321759259259552E-4</v>
      </c>
      <c r="K38" s="2">
        <f>IFERROR(HLOOKUP(lapchart!K38,totallaptimes!$1:$1048576,ROW()-1)-HLOOKUP(lapchart!J38,totallaptimes!$1:$1048576,ROW()-1),"")</f>
        <v>-5.7056712962963441E-4</v>
      </c>
      <c r="L38" s="2">
        <f>IFERROR(HLOOKUP(lapchart!L38,totallaptimes!$1:$1048576,ROW()-1)-HLOOKUP(lapchart!K38,totallaptimes!$1:$1048576,ROW()-1),"")</f>
        <v>-2.0475694444444664E-4</v>
      </c>
      <c r="M38" s="2">
        <f>IFERROR(HLOOKUP(lapchart!M38,totallaptimes!$1:$1048576,ROW()-1)-HLOOKUP(lapchart!L38,totallaptimes!$1:$1048576,ROW()-1),"")</f>
        <v>3.1241898148148817E-4</v>
      </c>
      <c r="N38" s="2">
        <f>IFERROR(HLOOKUP(lapchart!N38,totallaptimes!$1:$1048576,ROW()-1)-HLOOKUP(lapchart!M38,totallaptimes!$1:$1048576,ROW()-1),"")</f>
        <v>-8.1415509259259722E-4</v>
      </c>
      <c r="O38" s="2">
        <f>IFERROR(HLOOKUP(lapchart!O38,totallaptimes!$1:$1048576,ROW()-1)-HLOOKUP(lapchart!N38,totallaptimes!$1:$1048576,ROW()-1),"")</f>
        <v>1.4408564814815047E-3</v>
      </c>
      <c r="P38" s="2">
        <f>IFERROR(HLOOKUP(lapchart!P38,totallaptimes!$1:$1048576,ROW()-1)-HLOOKUP(lapchart!O38,totallaptimes!$1:$1048576,ROW()-1),"")</f>
        <v>-1.2139930555555845E-3</v>
      </c>
      <c r="Q38" s="2">
        <f>IFERROR(HLOOKUP(lapchart!Q38,totallaptimes!$1:$1048576,ROW()-1)-HLOOKUP(lapchart!P38,totallaptimes!$1:$1048576,ROW()-1),"")</f>
        <v>9.8699074074076049E-4</v>
      </c>
      <c r="R38" s="2">
        <f>IFERROR(HLOOKUP(lapchart!R38,totallaptimes!$1:$1048576,ROW()-1)-HLOOKUP(lapchart!Q38,totallaptimes!$1:$1048576,ROW()-1),"")</f>
        <v>-9.8699074074076049E-4</v>
      </c>
      <c r="S38" s="2">
        <f>IFERROR(HLOOKUP(lapchart!S38,totallaptimes!$1:$1048576,ROW()-1)-HLOOKUP(lapchart!R38,totallaptimes!$1:$1048576,ROW()-1),"")</f>
        <v>6.0505787037039988E-4</v>
      </c>
      <c r="T38" s="2">
        <f>IFERROR(HLOOKUP(lapchart!T38,totallaptimes!$1:$1048576,ROW()-1)-HLOOKUP(lapchart!S38,totallaptimes!$1:$1048576,ROW()-1),"")</f>
        <v>-1.0595138888889188E-3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2.7386574074072384E-4</v>
      </c>
      <c r="D39" s="2">
        <f>IFERROR(HLOOKUP(lapchart!D39,totallaptimes!$1:$1048576,ROW()-1)-HLOOKUP(lapchart!C39,totallaptimes!$1:$1048576,ROW()-1),"")</f>
        <v>-4.168634259259299E-4</v>
      </c>
      <c r="E39" s="2">
        <f>IFERROR(HLOOKUP(lapchart!E39,totallaptimes!$1:$1048576,ROW()-1)-HLOOKUP(lapchart!D39,totallaptimes!$1:$1048576,ROW()-1),"")</f>
        <v>4.7200231481482613E-4</v>
      </c>
      <c r="F39" s="2">
        <f>IFERROR(HLOOKUP(lapchart!F39,totallaptimes!$1:$1048576,ROW()-1)-HLOOKUP(lapchart!E39,totallaptimes!$1:$1048576,ROW()-1),"")</f>
        <v>5.3118055555557292E-4</v>
      </c>
      <c r="G39" s="2">
        <f>IFERROR(HLOOKUP(lapchart!G39,totallaptimes!$1:$1048576,ROW()-1)-HLOOKUP(lapchart!F39,totallaptimes!$1:$1048576,ROW()-1),"")</f>
        <v>-3.855324074075045E-5</v>
      </c>
      <c r="H39" s="2">
        <f>IFERROR(HLOOKUP(lapchart!H39,totallaptimes!$1:$1048576,ROW()-1)-HLOOKUP(lapchart!G39,totallaptimes!$1:$1048576,ROW()-1),"")</f>
        <v>3.3807870370362869E-5</v>
      </c>
      <c r="I39" s="2">
        <f>IFERROR(HLOOKUP(lapchart!I39,totallaptimes!$1:$1048576,ROW()-1)-HLOOKUP(lapchart!H39,totallaptimes!$1:$1048576,ROW()-1),"")</f>
        <v>7.1859953703704016E-4</v>
      </c>
      <c r="J39" s="2">
        <f>IFERROR(HLOOKUP(lapchart!J39,totallaptimes!$1:$1048576,ROW()-1)-HLOOKUP(lapchart!I39,totallaptimes!$1:$1048576,ROW()-1),"")</f>
        <v>-1.8594907407407796E-4</v>
      </c>
      <c r="K39" s="2">
        <f>IFERROR(HLOOKUP(lapchart!K39,totallaptimes!$1:$1048576,ROW()-1)-HLOOKUP(lapchart!J39,totallaptimes!$1:$1048576,ROW()-1),"")</f>
        <v>-5.7424768518518632E-4</v>
      </c>
      <c r="L39" s="2">
        <f>IFERROR(HLOOKUP(lapchart!L39,totallaptimes!$1:$1048576,ROW()-1)-HLOOKUP(lapchart!K39,totallaptimes!$1:$1048576,ROW()-1),"")</f>
        <v>-1.8217592592593285E-4</v>
      </c>
      <c r="M39" s="2">
        <f>IFERROR(HLOOKUP(lapchart!M39,totallaptimes!$1:$1048576,ROW()-1)-HLOOKUP(lapchart!L39,totallaptimes!$1:$1048576,ROW()-1),"")</f>
        <v>3.0994212962964091E-4</v>
      </c>
      <c r="N39" s="2">
        <f>IFERROR(HLOOKUP(lapchart!N39,totallaptimes!$1:$1048576,ROW()-1)-HLOOKUP(lapchart!M39,totallaptimes!$1:$1048576,ROW()-1),"")</f>
        <v>-8.4040509259260265E-4</v>
      </c>
      <c r="O39" s="2">
        <f>IFERROR(HLOOKUP(lapchart!O39,totallaptimes!$1:$1048576,ROW()-1)-HLOOKUP(lapchart!N39,totallaptimes!$1:$1048576,ROW()-1),"")</f>
        <v>1.451562500000024E-3</v>
      </c>
      <c r="P39" s="2">
        <f>IFERROR(HLOOKUP(lapchart!P39,totallaptimes!$1:$1048576,ROW()-1)-HLOOKUP(lapchart!O39,totallaptimes!$1:$1048576,ROW()-1),"")</f>
        <v>-1.2283564814815073E-3</v>
      </c>
      <c r="Q39" s="2">
        <f>IFERROR(HLOOKUP(lapchart!Q39,totallaptimes!$1:$1048576,ROW()-1)-HLOOKUP(lapchart!P39,totallaptimes!$1:$1048576,ROW()-1),"")</f>
        <v>9.9806712962964561E-4</v>
      </c>
      <c r="R39" s="2">
        <f>IFERROR(HLOOKUP(lapchart!R39,totallaptimes!$1:$1048576,ROW()-1)-HLOOKUP(lapchart!Q39,totallaptimes!$1:$1048576,ROW()-1),"")</f>
        <v>-9.9806712962964561E-4</v>
      </c>
      <c r="S39" s="2">
        <f>IFERROR(HLOOKUP(lapchart!S39,totallaptimes!$1:$1048576,ROW()-1)-HLOOKUP(lapchart!R39,totallaptimes!$1:$1048576,ROW()-1),"")</f>
        <v>6.2511574074076981E-4</v>
      </c>
      <c r="T39" s="2">
        <f>IFERROR(HLOOKUP(lapchart!T39,totallaptimes!$1:$1048576,ROW()-1)-HLOOKUP(lapchart!S39,totallaptimes!$1:$1048576,ROW()-1),"")</f>
        <v>-1.0925231481481792E-3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2.8804398148146726E-4</v>
      </c>
      <c r="D40" s="2">
        <f>IFERROR(HLOOKUP(lapchart!D40,totallaptimes!$1:$1048576,ROW()-1)-HLOOKUP(lapchart!C40,totallaptimes!$1:$1048576,ROW()-1),"")</f>
        <v>-4.1500000000000564E-4</v>
      </c>
      <c r="E40" s="2">
        <f>IFERROR(HLOOKUP(lapchart!E40,totallaptimes!$1:$1048576,ROW()-1)-HLOOKUP(lapchart!D40,totallaptimes!$1:$1048576,ROW()-1),"")</f>
        <v>4.7133101851853237E-4</v>
      </c>
      <c r="F40" s="2">
        <f>IFERROR(HLOOKUP(lapchart!F40,totallaptimes!$1:$1048576,ROW()-1)-HLOOKUP(lapchart!E40,totallaptimes!$1:$1048576,ROW()-1),"")</f>
        <v>5.4237268518519954E-4</v>
      </c>
      <c r="G40" s="2">
        <f>IFERROR(HLOOKUP(lapchart!G40,totallaptimes!$1:$1048576,ROW()-1)-HLOOKUP(lapchart!F40,totallaptimes!$1:$1048576,ROW()-1),"")</f>
        <v>-3.9571759259268702E-5</v>
      </c>
      <c r="H40" s="2">
        <f>IFERROR(HLOOKUP(lapchart!H40,totallaptimes!$1:$1048576,ROW()-1)-HLOOKUP(lapchart!G40,totallaptimes!$1:$1048576,ROW()-1),"")</f>
        <v>3.249999999999087E-5</v>
      </c>
      <c r="I40" s="2">
        <f>IFERROR(HLOOKUP(lapchart!I40,totallaptimes!$1:$1048576,ROW()-1)-HLOOKUP(lapchart!H40,totallaptimes!$1:$1048576,ROW()-1),"")</f>
        <v>7.4756944444445E-4</v>
      </c>
      <c r="J40" s="2">
        <f>IFERROR(HLOOKUP(lapchart!J40,totallaptimes!$1:$1048576,ROW()-1)-HLOOKUP(lapchart!I40,totallaptimes!$1:$1048576,ROW()-1),"")</f>
        <v>-2.128125000000064E-4</v>
      </c>
      <c r="K40" s="2">
        <f>IFERROR(HLOOKUP(lapchart!K40,totallaptimes!$1:$1048576,ROW()-1)-HLOOKUP(lapchart!J40,totallaptimes!$1:$1048576,ROW()-1),"")</f>
        <v>-5.7526620370370457E-4</v>
      </c>
      <c r="L40" s="2">
        <f>IFERROR(HLOOKUP(lapchart!L40,totallaptimes!$1:$1048576,ROW()-1)-HLOOKUP(lapchart!K40,totallaptimes!$1:$1048576,ROW()-1),"")</f>
        <v>-1.8586805555555891E-4</v>
      </c>
      <c r="M40" s="2">
        <f>IFERROR(HLOOKUP(lapchart!M40,totallaptimes!$1:$1048576,ROW()-1)-HLOOKUP(lapchart!L40,totallaptimes!$1:$1048576,ROW()-1),"")</f>
        <v>3.0932870370371096E-4</v>
      </c>
      <c r="N40" s="2">
        <f>IFERROR(HLOOKUP(lapchart!N40,totallaptimes!$1:$1048576,ROW()-1)-HLOOKUP(lapchart!M40,totallaptimes!$1:$1048576,ROW()-1),"")</f>
        <v>-8.2178240740741343E-4</v>
      </c>
      <c r="O40" s="2">
        <f>IFERROR(HLOOKUP(lapchart!O40,totallaptimes!$1:$1048576,ROW()-1)-HLOOKUP(lapchart!N40,totallaptimes!$1:$1048576,ROW()-1),"")</f>
        <v>1.4442361111111357E-3</v>
      </c>
      <c r="P40" s="2">
        <f>IFERROR(HLOOKUP(lapchart!P40,totallaptimes!$1:$1048576,ROW()-1)-HLOOKUP(lapchart!O40,totallaptimes!$1:$1048576,ROW()-1),"")</f>
        <v>-1.216724537037063E-3</v>
      </c>
      <c r="Q40" s="2">
        <f>IFERROR(HLOOKUP(lapchart!Q40,totallaptimes!$1:$1048576,ROW()-1)-HLOOKUP(lapchart!P40,totallaptimes!$1:$1048576,ROW()-1),"")</f>
        <v>9.8192129629631059E-4</v>
      </c>
      <c r="R40" s="2">
        <f>IFERROR(HLOOKUP(lapchart!R40,totallaptimes!$1:$1048576,ROW()-1)-HLOOKUP(lapchart!Q40,totallaptimes!$1:$1048576,ROW()-1),"")</f>
        <v>-9.8192129629631059E-4</v>
      </c>
      <c r="S40" s="2">
        <f>IFERROR(HLOOKUP(lapchart!S40,totallaptimes!$1:$1048576,ROW()-1)-HLOOKUP(lapchart!R40,totallaptimes!$1:$1048576,ROW()-1),"")</f>
        <v>6.4133101851854279E-4</v>
      </c>
      <c r="T40" s="2">
        <f>IFERROR(HLOOKUP(lapchart!T40,totallaptimes!$1:$1048576,ROW()-1)-HLOOKUP(lapchart!S40,totallaptimes!$1:$1048576,ROW()-1),"")</f>
        <v>-1.1366435185185472E-3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2.9086805555554596E-4</v>
      </c>
      <c r="D41" s="2">
        <f>IFERROR(HLOOKUP(lapchart!D41,totallaptimes!$1:$1048576,ROW()-1)-HLOOKUP(lapchart!C41,totallaptimes!$1:$1048576,ROW()-1),"")</f>
        <v>-4.1737268518519249E-4</v>
      </c>
      <c r="E41" s="2">
        <f>IFERROR(HLOOKUP(lapchart!E41,totallaptimes!$1:$1048576,ROW()-1)-HLOOKUP(lapchart!D41,totallaptimes!$1:$1048576,ROW()-1),"")</f>
        <v>5.0586805555556669E-4</v>
      </c>
      <c r="F41" s="2">
        <f>IFERROR(HLOOKUP(lapchart!F41,totallaptimes!$1:$1048576,ROW()-1)-HLOOKUP(lapchart!E41,totallaptimes!$1:$1048576,ROW()-1),"")</f>
        <v>5.3281250000001418E-4</v>
      </c>
      <c r="G41" s="2">
        <f>IFERROR(HLOOKUP(lapchart!G41,totallaptimes!$1:$1048576,ROW()-1)-HLOOKUP(lapchart!F41,totallaptimes!$1:$1048576,ROW()-1),"")</f>
        <v>-4.1805555555558815E-5</v>
      </c>
      <c r="H41" s="2">
        <f>IFERROR(HLOOKUP(lapchart!H41,totallaptimes!$1:$1048576,ROW()-1)-HLOOKUP(lapchart!G41,totallaptimes!$1:$1048576,ROW()-1),"")</f>
        <v>3.7766203703694379E-5</v>
      </c>
      <c r="I41" s="2">
        <f>IFERROR(HLOOKUP(lapchart!I41,totallaptimes!$1:$1048576,ROW()-1)-HLOOKUP(lapchart!H41,totallaptimes!$1:$1048576,ROW()-1),"")</f>
        <v>7.5018518518518706E-4</v>
      </c>
      <c r="J41" s="2">
        <f>IFERROR(HLOOKUP(lapchart!J41,totallaptimes!$1:$1048576,ROW()-1)-HLOOKUP(lapchart!I41,totallaptimes!$1:$1048576,ROW()-1),"")</f>
        <v>-1.9206018518519441E-4</v>
      </c>
      <c r="K41" s="2">
        <f>IFERROR(HLOOKUP(lapchart!K41,totallaptimes!$1:$1048576,ROW()-1)-HLOOKUP(lapchart!J41,totallaptimes!$1:$1048576,ROW()-1),"")</f>
        <v>-6.0086805555555067E-4</v>
      </c>
      <c r="L41" s="2">
        <f>IFERROR(HLOOKUP(lapchart!L41,totallaptimes!$1:$1048576,ROW()-1)-HLOOKUP(lapchart!K41,totallaptimes!$1:$1048576,ROW()-1),"")</f>
        <v>-1.8818287037037501E-4</v>
      </c>
      <c r="M41" s="2">
        <f>IFERROR(HLOOKUP(lapchart!M41,totallaptimes!$1:$1048576,ROW()-1)-HLOOKUP(lapchart!L41,totallaptimes!$1:$1048576,ROW()-1),"")</f>
        <v>3.1548611111111707E-4</v>
      </c>
      <c r="N41" s="2">
        <f>IFERROR(HLOOKUP(lapchart!N41,totallaptimes!$1:$1048576,ROW()-1)-HLOOKUP(lapchart!M41,totallaptimes!$1:$1048576,ROW()-1),"")</f>
        <v>-6.289120370370424E-4</v>
      </c>
      <c r="O41" s="2">
        <f>IFERROR(HLOOKUP(lapchart!O41,totallaptimes!$1:$1048576,ROW()-1)-HLOOKUP(lapchart!N41,totallaptimes!$1:$1048576,ROW()-1),"")</f>
        <v>1.2538425925926189E-3</v>
      </c>
      <c r="P41" s="2">
        <f>IFERROR(HLOOKUP(lapchart!P41,totallaptimes!$1:$1048576,ROW()-1)-HLOOKUP(lapchart!O41,totallaptimes!$1:$1048576,ROW()-1),"")</f>
        <v>-1.0097453703704004E-3</v>
      </c>
      <c r="Q41" s="2">
        <f>IFERROR(HLOOKUP(lapchart!Q41,totallaptimes!$1:$1048576,ROW()-1)-HLOOKUP(lapchart!P41,totallaptimes!$1:$1048576,ROW()-1),"")</f>
        <v>7.7229166666668153E-4</v>
      </c>
      <c r="R41" s="2">
        <f>IFERROR(HLOOKUP(lapchart!R41,totallaptimes!$1:$1048576,ROW()-1)-HLOOKUP(lapchart!Q41,totallaptimes!$1:$1048576,ROW()-1),"")</f>
        <v>-7.7229166666668153E-4</v>
      </c>
      <c r="S41" s="2">
        <f>IFERROR(HLOOKUP(lapchart!S41,totallaptimes!$1:$1048576,ROW()-1)-HLOOKUP(lapchart!R41,totallaptimes!$1:$1048576,ROW()-1),"")</f>
        <v>4.4098379629631951E-4</v>
      </c>
      <c r="T41" s="2">
        <f>IFERROR(HLOOKUP(lapchart!T41,totallaptimes!$1:$1048576,ROW()-1)-HLOOKUP(lapchart!S41,totallaptimes!$1:$1048576,ROW()-1),"")</f>
        <v>-1.175370370370396E-3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2.9696759259258132E-4</v>
      </c>
      <c r="D42" s="2">
        <f>IFERROR(HLOOKUP(lapchart!D42,totallaptimes!$1:$1048576,ROW()-1)-HLOOKUP(lapchart!C42,totallaptimes!$1:$1048576,ROW()-1),"")</f>
        <v>-4.251157407407502E-4</v>
      </c>
      <c r="E42" s="2">
        <f>IFERROR(HLOOKUP(lapchart!E42,totallaptimes!$1:$1048576,ROW()-1)-HLOOKUP(lapchart!D42,totallaptimes!$1:$1048576,ROW()-1),"")</f>
        <v>5.2563657407408981E-4</v>
      </c>
      <c r="F42" s="2">
        <f>IFERROR(HLOOKUP(lapchart!F42,totallaptimes!$1:$1048576,ROW()-1)-HLOOKUP(lapchart!E42,totallaptimes!$1:$1048576,ROW()-1),"")</f>
        <v>4.9371527777778562E-4</v>
      </c>
      <c r="G42" s="2">
        <f>IFERROR(HLOOKUP(lapchart!G42,totallaptimes!$1:$1048576,ROW()-1)-HLOOKUP(lapchart!F42,totallaptimes!$1:$1048576,ROW()-1),"")</f>
        <v>4.1481481481475679E-5</v>
      </c>
      <c r="H42" s="2">
        <f>IFERROR(HLOOKUP(lapchart!H42,totallaptimes!$1:$1048576,ROW()-1)-HLOOKUP(lapchart!G42,totallaptimes!$1:$1048576,ROW()-1),"")</f>
        <v>2.0277777777785722E-5</v>
      </c>
      <c r="I42" s="2">
        <f>IFERROR(HLOOKUP(lapchart!I42,totallaptimes!$1:$1048576,ROW()-1)-HLOOKUP(lapchart!H42,totallaptimes!$1:$1048576,ROW()-1),"")</f>
        <v>7.318402777777705E-4</v>
      </c>
      <c r="J42" s="2">
        <f>IFERROR(HLOOKUP(lapchart!J42,totallaptimes!$1:$1048576,ROW()-1)-HLOOKUP(lapchart!I42,totallaptimes!$1:$1048576,ROW()-1),"")</f>
        <v>-1.6218750000000781E-4</v>
      </c>
      <c r="K42" s="2">
        <f>IFERROR(HLOOKUP(lapchart!K42,totallaptimes!$1:$1048576,ROW()-1)-HLOOKUP(lapchart!J42,totallaptimes!$1:$1048576,ROW()-1),"")</f>
        <v>-6.3273148148147718E-4</v>
      </c>
      <c r="L42" s="2">
        <f>IFERROR(HLOOKUP(lapchart!L42,totallaptimes!$1:$1048576,ROW()-1)-HLOOKUP(lapchart!K42,totallaptimes!$1:$1048576,ROW()-1),"")</f>
        <v>-1.6633101851852572E-4</v>
      </c>
      <c r="M42" s="2">
        <f>IFERROR(HLOOKUP(lapchart!M42,totallaptimes!$1:$1048576,ROW()-1)-HLOOKUP(lapchart!L42,totallaptimes!$1:$1048576,ROW()-1),"")</f>
        <v>2.9327546296296914E-4</v>
      </c>
      <c r="N42" s="2">
        <f>IFERROR(HLOOKUP(lapchart!N42,totallaptimes!$1:$1048576,ROW()-1)-HLOOKUP(lapchart!M42,totallaptimes!$1:$1048576,ROW()-1),"")</f>
        <v>-6.6767361111111367E-4</v>
      </c>
      <c r="O42" s="2">
        <f>IFERROR(HLOOKUP(lapchart!O42,totallaptimes!$1:$1048576,ROW()-1)-HLOOKUP(lapchart!N42,totallaptimes!$1:$1048576,ROW()-1),"")</f>
        <v>1.2931944444444649E-3</v>
      </c>
      <c r="P42" s="2">
        <f>IFERROR(HLOOKUP(lapchart!P42,totallaptimes!$1:$1048576,ROW()-1)-HLOOKUP(lapchart!O42,totallaptimes!$1:$1048576,ROW()-1),"")</f>
        <v>-1.0368865740741015E-3</v>
      </c>
      <c r="Q42" s="2">
        <f>IFERROR(HLOOKUP(lapchart!Q42,totallaptimes!$1:$1048576,ROW()-1)-HLOOKUP(lapchart!P42,totallaptimes!$1:$1048576,ROW()-1),"")</f>
        <v>8.0138888888890702E-4</v>
      </c>
      <c r="R42" s="2">
        <f>IFERROR(HLOOKUP(lapchart!R42,totallaptimes!$1:$1048576,ROW()-1)-HLOOKUP(lapchart!Q42,totallaptimes!$1:$1048576,ROW()-1),"")</f>
        <v>-8.0138888888890702E-4</v>
      </c>
      <c r="S42" s="2">
        <f>IFERROR(HLOOKUP(lapchart!S42,totallaptimes!$1:$1048576,ROW()-1)-HLOOKUP(lapchart!R42,totallaptimes!$1:$1048576,ROW()-1),"")</f>
        <v>4.7723379629632107E-4</v>
      </c>
      <c r="T42" s="2">
        <f>IFERROR(HLOOKUP(lapchart!T42,totallaptimes!$1:$1048576,ROW()-1)-HLOOKUP(lapchart!S42,totallaptimes!$1:$1048576,ROW()-1),"")</f>
        <v>-1.2108449074074365E-3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3.0185185185184482E-4</v>
      </c>
      <c r="D43" s="2">
        <f>IFERROR(HLOOKUP(lapchart!D43,totallaptimes!$1:$1048576,ROW()-1)-HLOOKUP(lapchart!C43,totallaptimes!$1:$1048576,ROW()-1),"")</f>
        <v>-4.2824074074074986E-4</v>
      </c>
      <c r="E43" s="2">
        <f>IFERROR(HLOOKUP(lapchart!E43,totallaptimes!$1:$1048576,ROW()-1)-HLOOKUP(lapchart!D43,totallaptimes!$1:$1048576,ROW()-1),"")</f>
        <v>5.3831018518520068E-4</v>
      </c>
      <c r="F43" s="2">
        <f>IFERROR(HLOOKUP(lapchart!F43,totallaptimes!$1:$1048576,ROW()-1)-HLOOKUP(lapchart!E43,totallaptimes!$1:$1048576,ROW()-1),"")</f>
        <v>4.9755787037037563E-4</v>
      </c>
      <c r="G43" s="2">
        <f>IFERROR(HLOOKUP(lapchart!G43,totallaptimes!$1:$1048576,ROW()-1)-HLOOKUP(lapchart!F43,totallaptimes!$1:$1048576,ROW()-1),"")</f>
        <v>6.2511574074067267E-5</v>
      </c>
      <c r="H43" s="2">
        <f>IFERROR(HLOOKUP(lapchart!H43,totallaptimes!$1:$1048576,ROW()-1)-HLOOKUP(lapchart!G43,totallaptimes!$1:$1048576,ROW()-1),"")</f>
        <v>2.0023148148154424E-5</v>
      </c>
      <c r="I43" s="2">
        <f>IFERROR(HLOOKUP(lapchart!I43,totallaptimes!$1:$1048576,ROW()-1)-HLOOKUP(lapchart!H43,totallaptimes!$1:$1048576,ROW()-1),"")</f>
        <v>7.2630787037036848E-4</v>
      </c>
      <c r="J43" s="2">
        <f>IFERROR(HLOOKUP(lapchart!J43,totallaptimes!$1:$1048576,ROW()-1)-HLOOKUP(lapchart!I43,totallaptimes!$1:$1048576,ROW()-1),"")</f>
        <v>-1.3619212962964061E-4</v>
      </c>
      <c r="K43" s="2">
        <f>IFERROR(HLOOKUP(lapchart!K43,totallaptimes!$1:$1048576,ROW()-1)-HLOOKUP(lapchart!J43,totallaptimes!$1:$1048576,ROW()-1),"")</f>
        <v>-6.7304398148147759E-4</v>
      </c>
      <c r="L43" s="2">
        <f>IFERROR(HLOOKUP(lapchart!L43,totallaptimes!$1:$1048576,ROW()-1)-HLOOKUP(lapchart!K43,totallaptimes!$1:$1048576,ROW()-1),"")</f>
        <v>6.7627314814806827E-5</v>
      </c>
      <c r="M43" s="2">
        <f>IFERROR(HLOOKUP(lapchart!M43,totallaptimes!$1:$1048576,ROW()-1)-HLOOKUP(lapchart!L43,totallaptimes!$1:$1048576,ROW()-1),"")</f>
        <v>6.1666666666675141E-5</v>
      </c>
      <c r="N43" s="2">
        <f>IFERROR(HLOOKUP(lapchart!N43,totallaptimes!$1:$1048576,ROW()-1)-HLOOKUP(lapchart!M43,totallaptimes!$1:$1048576,ROW()-1),"")</f>
        <v>-6.9850694444444777E-4</v>
      </c>
      <c r="O43" s="2">
        <f>IFERROR(HLOOKUP(lapchart!O43,totallaptimes!$1:$1048576,ROW()-1)-HLOOKUP(lapchart!N43,totallaptimes!$1:$1048576,ROW()-1),"")</f>
        <v>2.6351851851851016E-4</v>
      </c>
      <c r="P43" s="2">
        <f>IFERROR(HLOOKUP(lapchart!P43,totallaptimes!$1:$1048576,ROW()-1)-HLOOKUP(lapchart!O43,totallaptimes!$1:$1048576,ROW()-1),"")</f>
        <v>1.0970833333333596E-3</v>
      </c>
      <c r="Q43" s="2">
        <f>IFERROR(HLOOKUP(lapchart!Q43,totallaptimes!$1:$1048576,ROW()-1)-HLOOKUP(lapchart!P43,totallaptimes!$1:$1048576,ROW()-1),"")</f>
        <v>-2.5071759259259752E-4</v>
      </c>
      <c r="R43" s="2">
        <f>IFERROR(HLOOKUP(lapchart!R43,totallaptimes!$1:$1048576,ROW()-1)-HLOOKUP(lapchart!Q43,totallaptimes!$1:$1048576,ROW()-1),"")</f>
        <v>-8.463657407407621E-4</v>
      </c>
      <c r="S43" s="2">
        <f>IFERROR(HLOOKUP(lapchart!S43,totallaptimes!$1:$1048576,ROW()-1)-HLOOKUP(lapchart!R43,totallaptimes!$1:$1048576,ROW()-1),"")</f>
        <v>5.0872685185188171E-4</v>
      </c>
      <c r="T43" s="2">
        <f>IFERROR(HLOOKUP(lapchart!T43,totallaptimes!$1:$1048576,ROW()-1)-HLOOKUP(lapchart!S43,totallaptimes!$1:$1048576,ROW()-1),"")</f>
        <v>-1.2385069444444743E-3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2.9943287037036831E-4</v>
      </c>
      <c r="D44" s="2">
        <f>IFERROR(HLOOKUP(lapchart!D44,totallaptimes!$1:$1048576,ROW()-1)-HLOOKUP(lapchart!C44,totallaptimes!$1:$1048576,ROW()-1),"")</f>
        <v>-4.2306712962963955E-4</v>
      </c>
      <c r="E44" s="2">
        <f>IFERROR(HLOOKUP(lapchart!E44,totallaptimes!$1:$1048576,ROW()-1)-HLOOKUP(lapchart!D44,totallaptimes!$1:$1048576,ROW()-1),"")</f>
        <v>5.463194444444569E-4</v>
      </c>
      <c r="F44" s="2">
        <f>IFERROR(HLOOKUP(lapchart!F44,totallaptimes!$1:$1048576,ROW()-1)-HLOOKUP(lapchart!E44,totallaptimes!$1:$1048576,ROW()-1),"")</f>
        <v>5.059953703703754E-4</v>
      </c>
      <c r="G44" s="2">
        <f>IFERROR(HLOOKUP(lapchart!G44,totallaptimes!$1:$1048576,ROW()-1)-HLOOKUP(lapchart!F44,totallaptimes!$1:$1048576,ROW()-1),"")</f>
        <v>2.5949074074073375E-4</v>
      </c>
      <c r="H44" s="2">
        <f>IFERROR(HLOOKUP(lapchart!H44,totallaptimes!$1:$1048576,ROW()-1)-HLOOKUP(lapchart!G44,totallaptimes!$1:$1048576,ROW()-1),"")</f>
        <v>-1.5464120370369677E-4</v>
      </c>
      <c r="I44" s="2">
        <f>IFERROR(HLOOKUP(lapchart!I44,totallaptimes!$1:$1048576,ROW()-1)-HLOOKUP(lapchart!H44,totallaptimes!$1:$1048576,ROW()-1),"")</f>
        <v>7.2068287037036632E-4</v>
      </c>
      <c r="J44" s="2">
        <f>IFERROR(HLOOKUP(lapchart!J44,totallaptimes!$1:$1048576,ROW()-1)-HLOOKUP(lapchart!I44,totallaptimes!$1:$1048576,ROW()-1),"")</f>
        <v>-1.3011574074074661E-4</v>
      </c>
      <c r="K44" s="2">
        <f>IFERROR(HLOOKUP(lapchart!K44,totallaptimes!$1:$1048576,ROW()-1)-HLOOKUP(lapchart!J44,totallaptimes!$1:$1048576,ROW()-1),"")</f>
        <v>-6.9454861111110933E-4</v>
      </c>
      <c r="L44" s="2">
        <f>IFERROR(HLOOKUP(lapchart!L44,totallaptimes!$1:$1048576,ROW()-1)-HLOOKUP(lapchart!K44,totallaptimes!$1:$1048576,ROW()-1),"")</f>
        <v>5.0717592592584848E-5</v>
      </c>
      <c r="M44" s="2">
        <f>IFERROR(HLOOKUP(lapchart!M44,totallaptimes!$1:$1048576,ROW()-1)-HLOOKUP(lapchart!L44,totallaptimes!$1:$1048576,ROW()-1),"")</f>
        <v>7.4432870370379212E-5</v>
      </c>
      <c r="N44" s="2">
        <f>IFERROR(HLOOKUP(lapchart!N44,totallaptimes!$1:$1048576,ROW()-1)-HLOOKUP(lapchart!M44,totallaptimes!$1:$1048576,ROW()-1),"")</f>
        <v>-7.2542824074074697E-4</v>
      </c>
      <c r="O44" s="2">
        <f>IFERROR(HLOOKUP(lapchart!O44,totallaptimes!$1:$1048576,ROW()-1)-HLOOKUP(lapchart!N44,totallaptimes!$1:$1048576,ROW()-1),"")</f>
        <v>2.7530092592591843E-4</v>
      </c>
      <c r="P44" s="2">
        <f>IFERROR(HLOOKUP(lapchart!P44,totallaptimes!$1:$1048576,ROW()-1)-HLOOKUP(lapchart!O44,totallaptimes!$1:$1048576,ROW()-1),"")</f>
        <v>1.1224305555555814E-3</v>
      </c>
      <c r="Q44" s="2">
        <f>IFERROR(HLOOKUP(lapchart!Q44,totallaptimes!$1:$1048576,ROW()-1)-HLOOKUP(lapchart!P44,totallaptimes!$1:$1048576,ROW()-1),"")</f>
        <v>-2.4714120370370601E-4</v>
      </c>
      <c r="R44" s="2">
        <f>IFERROR(HLOOKUP(lapchart!R44,totallaptimes!$1:$1048576,ROW()-1)-HLOOKUP(lapchart!Q44,totallaptimes!$1:$1048576,ROW()-1),"")</f>
        <v>-8.7528935185187534E-4</v>
      </c>
      <c r="S44" s="2">
        <f>IFERROR(HLOOKUP(lapchart!S44,totallaptimes!$1:$1048576,ROW()-1)-HLOOKUP(lapchart!R44,totallaptimes!$1:$1048576,ROW()-1),"")</f>
        <v>5.5229166666669743E-4</v>
      </c>
      <c r="T44" s="2">
        <f>IFERROR(HLOOKUP(lapchart!T44,totallaptimes!$1:$1048576,ROW()-1)-HLOOKUP(lapchart!S44,totallaptimes!$1:$1048576,ROW()-1),"")</f>
        <v>-1.2804976851852126E-3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3.0282407407407341E-4</v>
      </c>
      <c r="D45" s="2">
        <f>IFERROR(HLOOKUP(lapchart!D45,totallaptimes!$1:$1048576,ROW()-1)-HLOOKUP(lapchart!C45,totallaptimes!$1:$1048576,ROW()-1),"")</f>
        <v>-4.3166666666667741E-4</v>
      </c>
      <c r="E45" s="2">
        <f>IFERROR(HLOOKUP(lapchart!E45,totallaptimes!$1:$1048576,ROW()-1)-HLOOKUP(lapchart!D45,totallaptimes!$1:$1048576,ROW()-1),"")</f>
        <v>5.5751157407408353E-4</v>
      </c>
      <c r="F45" s="2">
        <f>IFERROR(HLOOKUP(lapchart!F45,totallaptimes!$1:$1048576,ROW()-1)-HLOOKUP(lapchart!E45,totallaptimes!$1:$1048576,ROW()-1),"")</f>
        <v>5.2530092592593253E-4</v>
      </c>
      <c r="G45" s="2">
        <f>IFERROR(HLOOKUP(lapchart!G45,totallaptimes!$1:$1048576,ROW()-1)-HLOOKUP(lapchart!F45,totallaptimes!$1:$1048576,ROW()-1),"")</f>
        <v>2.2886574074073435E-4</v>
      </c>
      <c r="H45" s="2">
        <f>IFERROR(HLOOKUP(lapchart!H45,totallaptimes!$1:$1048576,ROW()-1)-HLOOKUP(lapchart!G45,totallaptimes!$1:$1048576,ROW()-1),"")</f>
        <v>8.3506944444450282E-5</v>
      </c>
      <c r="I45" s="2">
        <f>IFERROR(HLOOKUP(lapchart!I45,totallaptimes!$1:$1048576,ROW()-1)-HLOOKUP(lapchart!H45,totallaptimes!$1:$1048576,ROW()-1),"")</f>
        <v>5.3151620370370245E-4</v>
      </c>
      <c r="J45" s="2">
        <f>IFERROR(HLOOKUP(lapchart!J45,totallaptimes!$1:$1048576,ROW()-1)-HLOOKUP(lapchart!I45,totallaptimes!$1:$1048576,ROW()-1),"")</f>
        <v>-1.2789351851852371E-4</v>
      </c>
      <c r="K45" s="2">
        <f>IFERROR(HLOOKUP(lapchart!K45,totallaptimes!$1:$1048576,ROW()-1)-HLOOKUP(lapchart!J45,totallaptimes!$1:$1048576,ROW()-1),"")</f>
        <v>-7.0050925925926183E-4</v>
      </c>
      <c r="L45" s="2">
        <f>IFERROR(HLOOKUP(lapchart!L45,totallaptimes!$1:$1048576,ROW()-1)-HLOOKUP(lapchart!K45,totallaptimes!$1:$1048576,ROW()-1),"")</f>
        <v>2.0335648148142593E-5</v>
      </c>
      <c r="M45" s="2">
        <f>IFERROR(HLOOKUP(lapchart!M45,totallaptimes!$1:$1048576,ROW()-1)-HLOOKUP(lapchart!L45,totallaptimes!$1:$1048576,ROW()-1),"")</f>
        <v>8.3981481481490428E-5</v>
      </c>
      <c r="N45" s="2">
        <f>IFERROR(HLOOKUP(lapchart!N45,totallaptimes!$1:$1048576,ROW()-1)-HLOOKUP(lapchart!M45,totallaptimes!$1:$1048576,ROW()-1),"")</f>
        <v>-7.5612268518519127E-4</v>
      </c>
      <c r="O45" s="2">
        <f>IFERROR(HLOOKUP(lapchart!O45,totallaptimes!$1:$1048576,ROW()-1)-HLOOKUP(lapchart!N45,totallaptimes!$1:$1048576,ROW()-1),"")</f>
        <v>2.6945601851851436E-4</v>
      </c>
      <c r="P45" s="2">
        <f>IFERROR(HLOOKUP(lapchart!P45,totallaptimes!$1:$1048576,ROW()-1)-HLOOKUP(lapchart!O45,totallaptimes!$1:$1048576,ROW()-1),"")</f>
        <v>1.1657291666666916E-3</v>
      </c>
      <c r="Q45" s="2">
        <f>IFERROR(HLOOKUP(lapchart!Q45,totallaptimes!$1:$1048576,ROW()-1)-HLOOKUP(lapchart!P45,totallaptimes!$1:$1048576,ROW()-1),"")</f>
        <v>-2.2935185185185558E-4</v>
      </c>
      <c r="R45" s="2">
        <f>IFERROR(HLOOKUP(lapchart!R45,totallaptimes!$1:$1048576,ROW()-1)-HLOOKUP(lapchart!Q45,totallaptimes!$1:$1048576,ROW()-1),"")</f>
        <v>-9.3637731481483605E-4</v>
      </c>
      <c r="S45" s="2">
        <f>IFERROR(HLOOKUP(lapchart!S45,totallaptimes!$1:$1048576,ROW()-1)-HLOOKUP(lapchart!R45,totallaptimes!$1:$1048576,ROW()-1),"")</f>
        <v>6.1009259259262039E-4</v>
      </c>
      <c r="T45" s="2">
        <f>IFERROR(HLOOKUP(lapchart!T45,totallaptimes!$1:$1048576,ROW()-1)-HLOOKUP(lapchart!S45,totallaptimes!$1:$1048576,ROW()-1),"")</f>
        <v>-1.3260416666666941E-3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2.954513888888885E-4</v>
      </c>
      <c r="D46" s="2">
        <f>IFERROR(HLOOKUP(lapchart!D46,totallaptimes!$1:$1048576,ROW()-1)-HLOOKUP(lapchart!C46,totallaptimes!$1:$1048576,ROW()-1),"")</f>
        <v>-4.3386574074075202E-4</v>
      </c>
      <c r="E46" s="2">
        <f>IFERROR(HLOOKUP(lapchart!E46,totallaptimes!$1:$1048576,ROW()-1)-HLOOKUP(lapchart!D46,totallaptimes!$1:$1048576,ROW()-1),"")</f>
        <v>5.7534722222223056E-4</v>
      </c>
      <c r="F46" s="2">
        <f>IFERROR(HLOOKUP(lapchart!F46,totallaptimes!$1:$1048576,ROW()-1)-HLOOKUP(lapchart!E46,totallaptimes!$1:$1048576,ROW()-1),"")</f>
        <v>5.4792824074074986E-4</v>
      </c>
      <c r="G46" s="2">
        <f>IFERROR(HLOOKUP(lapchart!G46,totallaptimes!$1:$1048576,ROW()-1)-HLOOKUP(lapchart!F46,totallaptimes!$1:$1048576,ROW()-1),"")</f>
        <v>1.9983796296295375E-4</v>
      </c>
      <c r="H46" s="2">
        <f>IFERROR(HLOOKUP(lapchart!H46,totallaptimes!$1:$1048576,ROW()-1)-HLOOKUP(lapchart!G46,totallaptimes!$1:$1048576,ROW()-1),"")</f>
        <v>7.7361111111118319E-5</v>
      </c>
      <c r="I46" s="2">
        <f>IFERROR(HLOOKUP(lapchart!I46,totallaptimes!$1:$1048576,ROW()-1)-HLOOKUP(lapchart!H46,totallaptimes!$1:$1048576,ROW()-1),"")</f>
        <v>5.7688657407407168E-4</v>
      </c>
      <c r="J46" s="2">
        <f>IFERROR(HLOOKUP(lapchart!J46,totallaptimes!$1:$1048576,ROW()-1)-HLOOKUP(lapchart!I46,totallaptimes!$1:$1048576,ROW()-1),"")</f>
        <v>-9.0810185185190295E-5</v>
      </c>
      <c r="K46" s="2">
        <f>IFERROR(HLOOKUP(lapchart!K46,totallaptimes!$1:$1048576,ROW()-1)-HLOOKUP(lapchart!J46,totallaptimes!$1:$1048576,ROW()-1),"")</f>
        <v>-7.6005787037037448E-4</v>
      </c>
      <c r="L46" s="2">
        <f>IFERROR(HLOOKUP(lapchart!L46,totallaptimes!$1:$1048576,ROW()-1)-HLOOKUP(lapchart!K46,totallaptimes!$1:$1048576,ROW()-1),"")</f>
        <v>5.8564814814782151E-6</v>
      </c>
      <c r="M46" s="2">
        <f>IFERROR(HLOOKUP(lapchart!M46,totallaptimes!$1:$1048576,ROW()-1)-HLOOKUP(lapchart!L46,totallaptimes!$1:$1048576,ROW()-1),"")</f>
        <v>1.2444444444445479E-4</v>
      </c>
      <c r="N46" s="2">
        <f>IFERROR(HLOOKUP(lapchart!N46,totallaptimes!$1:$1048576,ROW()-1)-HLOOKUP(lapchart!M46,totallaptimes!$1:$1048576,ROW()-1),"")</f>
        <v>-8.1929398148149202E-4</v>
      </c>
      <c r="O46" s="2">
        <f>IFERROR(HLOOKUP(lapchart!O46,totallaptimes!$1:$1048576,ROW()-1)-HLOOKUP(lapchart!N46,totallaptimes!$1:$1048576,ROW()-1),"")</f>
        <v>2.8291666666666743E-4</v>
      </c>
      <c r="P46" s="2">
        <f>IFERROR(HLOOKUP(lapchart!P46,totallaptimes!$1:$1048576,ROW()-1)-HLOOKUP(lapchart!O46,totallaptimes!$1:$1048576,ROW()-1),"")</f>
        <v>1.1965162037037291E-3</v>
      </c>
      <c r="Q46" s="2">
        <f>IFERROR(HLOOKUP(lapchart!Q46,totallaptimes!$1:$1048576,ROW()-1)-HLOOKUP(lapchart!P46,totallaptimes!$1:$1048576,ROW()-1),"")</f>
        <v>-2.2869212962963598E-4</v>
      </c>
      <c r="R46" s="2">
        <f>IFERROR(HLOOKUP(lapchart!R46,totallaptimes!$1:$1048576,ROW()-1)-HLOOKUP(lapchart!Q46,totallaptimes!$1:$1048576,ROW()-1),"")</f>
        <v>-9.6782407407409315E-4</v>
      </c>
      <c r="S46" s="2">
        <f>IFERROR(HLOOKUP(lapchart!S46,totallaptimes!$1:$1048576,ROW()-1)-HLOOKUP(lapchart!R46,totallaptimes!$1:$1048576,ROW()-1),"")</f>
        <v>6.4185185185187954E-4</v>
      </c>
      <c r="T46" s="2">
        <f>IFERROR(HLOOKUP(lapchart!T46,totallaptimes!$1:$1048576,ROW()-1)-HLOOKUP(lapchart!S46,totallaptimes!$1:$1048576,ROW()-1),"")</f>
        <v>-1.3622685185185474E-3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2.8268518518518443E-4</v>
      </c>
      <c r="D47" s="2">
        <f>IFERROR(HLOOKUP(lapchart!D47,totallaptimes!$1:$1048576,ROW()-1)-HLOOKUP(lapchart!C47,totallaptimes!$1:$1048576,ROW()-1),"")</f>
        <v>-4.4363425925927208E-4</v>
      </c>
      <c r="E47" s="2">
        <f>IFERROR(HLOOKUP(lapchart!E47,totallaptimes!$1:$1048576,ROW()-1)-HLOOKUP(lapchart!D47,totallaptimes!$1:$1048576,ROW()-1),"")</f>
        <v>6.0568287037038315E-4</v>
      </c>
      <c r="F47" s="2">
        <f>IFERROR(HLOOKUP(lapchart!F47,totallaptimes!$1:$1048576,ROW()-1)-HLOOKUP(lapchart!E47,totallaptimes!$1:$1048576,ROW()-1),"")</f>
        <v>5.6204861111111559E-4</v>
      </c>
      <c r="G47" s="2">
        <f>IFERROR(HLOOKUP(lapchart!G47,totallaptimes!$1:$1048576,ROW()-1)-HLOOKUP(lapchart!F47,totallaptimes!$1:$1048576,ROW()-1),"")</f>
        <v>1.8193287037036182E-4</v>
      </c>
      <c r="H47" s="2">
        <f>IFERROR(HLOOKUP(lapchart!H47,totallaptimes!$1:$1048576,ROW()-1)-HLOOKUP(lapchart!G47,totallaptimes!$1:$1048576,ROW()-1),"")</f>
        <v>7.6157407407413669E-5</v>
      </c>
      <c r="I47" s="2">
        <f>IFERROR(HLOOKUP(lapchart!I47,totallaptimes!$1:$1048576,ROW()-1)-HLOOKUP(lapchart!H47,totallaptimes!$1:$1048576,ROW()-1),"")</f>
        <v>6.1447916666666769E-4</v>
      </c>
      <c r="J47" s="2">
        <f>IFERROR(HLOOKUP(lapchart!J47,totallaptimes!$1:$1048576,ROW()-1)-HLOOKUP(lapchart!I47,totallaptimes!$1:$1048576,ROW()-1),"")</f>
        <v>-3.2523148148153047E-5</v>
      </c>
      <c r="K47" s="2">
        <f>IFERROR(HLOOKUP(lapchart!K47,totallaptimes!$1:$1048576,ROW()-1)-HLOOKUP(lapchart!J47,totallaptimes!$1:$1048576,ROW()-1),"")</f>
        <v>-8.2474537037037499E-4</v>
      </c>
      <c r="L47" s="2">
        <f>IFERROR(HLOOKUP(lapchart!L47,totallaptimes!$1:$1048576,ROW()-1)-HLOOKUP(lapchart!K47,totallaptimes!$1:$1048576,ROW()-1),"")</f>
        <v>-2.0972222222227777E-5</v>
      </c>
      <c r="M47" s="2">
        <f>IFERROR(HLOOKUP(lapchart!M47,totallaptimes!$1:$1048576,ROW()-1)-HLOOKUP(lapchart!L47,totallaptimes!$1:$1048576,ROW()-1),"")</f>
        <v>1.3186342592593631E-4</v>
      </c>
      <c r="N47" s="2">
        <f>IFERROR(HLOOKUP(lapchart!N47,totallaptimes!$1:$1048576,ROW()-1)-HLOOKUP(lapchart!M47,totallaptimes!$1:$1048576,ROW()-1),"")</f>
        <v>-8.4646990740741557E-4</v>
      </c>
      <c r="O47" s="2">
        <f>IFERROR(HLOOKUP(lapchart!O47,totallaptimes!$1:$1048576,ROW()-1)-HLOOKUP(lapchart!N47,totallaptimes!$1:$1048576,ROW()-1),"")</f>
        <v>2.8971064814814484E-4</v>
      </c>
      <c r="P47" s="2">
        <f>IFERROR(HLOOKUP(lapchart!P47,totallaptimes!$1:$1048576,ROW()-1)-HLOOKUP(lapchart!O47,totallaptimes!$1:$1048576,ROW()-1),"")</f>
        <v>1.2248958333333643E-3</v>
      </c>
      <c r="Q47" s="2">
        <f>IFERROR(HLOOKUP(lapchart!Q47,totallaptimes!$1:$1048576,ROW()-1)-HLOOKUP(lapchart!P47,totallaptimes!$1:$1048576,ROW()-1),"")</f>
        <v>-2.0244212962963748E-4</v>
      </c>
      <c r="R47" s="2">
        <f>IFERROR(HLOOKUP(lapchart!R47,totallaptimes!$1:$1048576,ROW()-1)-HLOOKUP(lapchart!Q47,totallaptimes!$1:$1048576,ROW()-1),"")</f>
        <v>-1.0224537037037268E-3</v>
      </c>
      <c r="S47" s="2">
        <f>IFERROR(HLOOKUP(lapchart!S47,totallaptimes!$1:$1048576,ROW()-1)-HLOOKUP(lapchart!R47,totallaptimes!$1:$1048576,ROW()-1),"")</f>
        <v>6.7393518518521489E-4</v>
      </c>
      <c r="T47" s="2">
        <f>IFERROR(HLOOKUP(lapchart!T47,totallaptimes!$1:$1048576,ROW()-1)-HLOOKUP(lapchart!S47,totallaptimes!$1:$1048576,ROW()-1),"")</f>
        <v>-1.4110995370370666E-3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2.7332175925925961E-4</v>
      </c>
      <c r="D48" s="2">
        <f>IFERROR(HLOOKUP(lapchart!D48,totallaptimes!$1:$1048576,ROW()-1)-HLOOKUP(lapchart!C48,totallaptimes!$1:$1048576,ROW()-1),"")</f>
        <v>-4.3451388888890441E-4</v>
      </c>
      <c r="E48" s="2">
        <f>IFERROR(HLOOKUP(lapchart!E48,totallaptimes!$1:$1048576,ROW()-1)-HLOOKUP(lapchart!D48,totallaptimes!$1:$1048576,ROW()-1),"")</f>
        <v>6.1366898148149801E-4</v>
      </c>
      <c r="F48" s="2">
        <f>IFERROR(HLOOKUP(lapchart!F48,totallaptimes!$1:$1048576,ROW()-1)-HLOOKUP(lapchart!E48,totallaptimes!$1:$1048576,ROW()-1),"")</f>
        <v>5.7718749999999958E-4</v>
      </c>
      <c r="G48" s="2">
        <f>IFERROR(HLOOKUP(lapchart!G48,totallaptimes!$1:$1048576,ROW()-1)-HLOOKUP(lapchart!F48,totallaptimes!$1:$1048576,ROW()-1),"")</f>
        <v>1.702777777777692E-4</v>
      </c>
      <c r="H48" s="2">
        <f>IFERROR(HLOOKUP(lapchart!H48,totallaptimes!$1:$1048576,ROW()-1)-HLOOKUP(lapchart!G48,totallaptimes!$1:$1048576,ROW()-1),"")</f>
        <v>6.174768518519419E-5</v>
      </c>
      <c r="I48" s="2">
        <f>IFERROR(HLOOKUP(lapchart!I48,totallaptimes!$1:$1048576,ROW()-1)-HLOOKUP(lapchart!H48,totallaptimes!$1:$1048576,ROW()-1),"")</f>
        <v>6.519097222222256E-4</v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>
        <f>IFERROR(HLOOKUP(lapchart!L48,totallaptimes!$1:$1048576,ROW()-1)-HLOOKUP(lapchart!K48,totallaptimes!$1:$1048576,ROW()-1),"")</f>
        <v>-4.4733796296297923E-5</v>
      </c>
      <c r="M48" s="2">
        <f>IFERROR(HLOOKUP(lapchart!M48,totallaptimes!$1:$1048576,ROW()-1)-HLOOKUP(lapchart!L48,totallaptimes!$1:$1048576,ROW()-1),"")</f>
        <v>1.5285879629630544E-4</v>
      </c>
      <c r="N48" s="2">
        <f>IFERROR(HLOOKUP(lapchart!N48,totallaptimes!$1:$1048576,ROW()-1)-HLOOKUP(lapchart!M48,totallaptimes!$1:$1048576,ROW()-1),"")</f>
        <v>-8.961226851851925E-4</v>
      </c>
      <c r="O48" s="2">
        <f>IFERROR(HLOOKUP(lapchart!O48,totallaptimes!$1:$1048576,ROW()-1)-HLOOKUP(lapchart!N48,totallaptimes!$1:$1048576,ROW()-1),"")</f>
        <v>2.9223379629628871E-4</v>
      </c>
      <c r="P48" s="2">
        <f>IFERROR(HLOOKUP(lapchart!P48,totallaptimes!$1:$1048576,ROW()-1)-HLOOKUP(lapchart!O48,totallaptimes!$1:$1048576,ROW()-1),"")</f>
        <v>1.2565393518518819E-3</v>
      </c>
      <c r="Q48" s="2">
        <f>IFERROR(HLOOKUP(lapchart!Q48,totallaptimes!$1:$1048576,ROW()-1)-HLOOKUP(lapchart!P48,totallaptimes!$1:$1048576,ROW()-1),"")</f>
        <v>-1.9446759259259677E-4</v>
      </c>
      <c r="R48" s="2">
        <f>IFERROR(HLOOKUP(lapchart!R48,totallaptimes!$1:$1048576,ROW()-1)-HLOOKUP(lapchart!Q48,totallaptimes!$1:$1048576,ROW()-1),"")</f>
        <v>-1.0620717592592852E-3</v>
      </c>
      <c r="S48" s="2">
        <f>IFERROR(HLOOKUP(lapchart!S48,totallaptimes!$1:$1048576,ROW()-1)-HLOOKUP(lapchart!R48,totallaptimes!$1:$1048576,ROW()-1),"")</f>
        <v>7.2237268518521303E-4</v>
      </c>
      <c r="T48" s="2">
        <f>IFERROR(HLOOKUP(lapchart!T48,totallaptimes!$1:$1048576,ROW()-1)-HLOOKUP(lapchart!S48,totallaptimes!$1:$1048576,ROW()-1),"")</f>
        <v>-1.4531828703703981E-3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2.6657407407407185E-4</v>
      </c>
      <c r="D49" s="2">
        <f>IFERROR(HLOOKUP(lapchart!D49,totallaptimes!$1:$1048576,ROW()-1)-HLOOKUP(lapchart!C49,totallaptimes!$1:$1048576,ROW()-1),"")</f>
        <v>-4.2854166666667776E-4</v>
      </c>
      <c r="E49" s="2">
        <f>IFERROR(HLOOKUP(lapchart!E49,totallaptimes!$1:$1048576,ROW()-1)-HLOOKUP(lapchart!D49,totallaptimes!$1:$1048576,ROW()-1),"")</f>
        <v>6.2442129629630694E-4</v>
      </c>
      <c r="F49" s="2">
        <f>IFERROR(HLOOKUP(lapchart!F49,totallaptimes!$1:$1048576,ROW()-1)-HLOOKUP(lapchart!E49,totallaptimes!$1:$1048576,ROW()-1),"")</f>
        <v>5.8787037037037054E-4</v>
      </c>
      <c r="G49" s="2">
        <f>IFERROR(HLOOKUP(lapchart!G49,totallaptimes!$1:$1048576,ROW()-1)-HLOOKUP(lapchart!F49,totallaptimes!$1:$1048576,ROW()-1),"")</f>
        <v>1.5520833333333012E-4</v>
      </c>
      <c r="H49" s="2">
        <f>IFERROR(HLOOKUP(lapchart!H49,totallaptimes!$1:$1048576,ROW()-1)-HLOOKUP(lapchart!G49,totallaptimes!$1:$1048576,ROW()-1),"")</f>
        <v>5.3460648148151435E-5</v>
      </c>
      <c r="I49" s="2">
        <f>IFERROR(HLOOKUP(lapchart!I49,totallaptimes!$1:$1048576,ROW()-1)-HLOOKUP(lapchart!H49,totallaptimes!$1:$1048576,ROW()-1),"")</f>
        <v>6.8137731481482389E-4</v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>
        <f>IFERROR(HLOOKUP(lapchart!L49,totallaptimes!$1:$1048576,ROW()-1)-HLOOKUP(lapchart!K49,totallaptimes!$1:$1048576,ROW()-1),"")</f>
        <v>-4.4479166666673564E-5</v>
      </c>
      <c r="M49" s="2">
        <f>IFERROR(HLOOKUP(lapchart!M49,totallaptimes!$1:$1048576,ROW()-1)-HLOOKUP(lapchart!L49,totallaptimes!$1:$1048576,ROW()-1),"")</f>
        <v>1.5179398148149059E-4</v>
      </c>
      <c r="N49" s="2">
        <f>IFERROR(HLOOKUP(lapchart!N49,totallaptimes!$1:$1048576,ROW()-1)-HLOOKUP(lapchart!M49,totallaptimes!$1:$1048576,ROW()-1),"")</f>
        <v>-9.231944444444487E-4</v>
      </c>
      <c r="O49" s="2">
        <f>IFERROR(HLOOKUP(lapchart!O49,totallaptimes!$1:$1048576,ROW()-1)-HLOOKUP(lapchart!N49,totallaptimes!$1:$1048576,ROW()-1),"")</f>
        <v>2.905208333333284E-4</v>
      </c>
      <c r="P49" s="2">
        <f>IFERROR(HLOOKUP(lapchart!P49,totallaptimes!$1:$1048576,ROW()-1)-HLOOKUP(lapchart!O49,totallaptimes!$1:$1048576,ROW()-1),"")</f>
        <v>1.2834606481481742E-3</v>
      </c>
      <c r="Q49" s="2">
        <f>IFERROR(HLOOKUP(lapchart!Q49,totallaptimes!$1:$1048576,ROW()-1)-HLOOKUP(lapchart!P49,totallaptimes!$1:$1048576,ROW()-1),"")</f>
        <v>-1.6266203703704102E-4</v>
      </c>
      <c r="R49" s="2">
        <f>IFERROR(HLOOKUP(lapchart!R49,totallaptimes!$1:$1048576,ROW()-1)-HLOOKUP(lapchart!Q49,totallaptimes!$1:$1048576,ROW()-1),"")</f>
        <v>-1.1207986111111332E-3</v>
      </c>
      <c r="S49" s="2">
        <f>IFERROR(HLOOKUP(lapchart!S49,totallaptimes!$1:$1048576,ROW()-1)-HLOOKUP(lapchart!R49,totallaptimes!$1:$1048576,ROW()-1),"")</f>
        <v>7.5730324074076844E-4</v>
      </c>
      <c r="T49" s="2">
        <f>IFERROR(HLOOKUP(lapchart!T49,totallaptimes!$1:$1048576,ROW()-1)-HLOOKUP(lapchart!S49,totallaptimes!$1:$1048576,ROW()-1),"")</f>
        <v>-1.4828935185185466E-3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2.6160879629629624E-4</v>
      </c>
      <c r="D50" s="2">
        <f>IFERROR(HLOOKUP(lapchart!D50,totallaptimes!$1:$1048576,ROW()-1)-HLOOKUP(lapchart!C50,totallaptimes!$1:$1048576,ROW()-1),"")</f>
        <v>-4.2086805555556495E-4</v>
      </c>
      <c r="E50" s="2">
        <f>IFERROR(HLOOKUP(lapchart!E50,totallaptimes!$1:$1048576,ROW()-1)-HLOOKUP(lapchart!D50,totallaptimes!$1:$1048576,ROW()-1),"")</f>
        <v>6.342592592592719E-4</v>
      </c>
      <c r="F50" s="2">
        <f>IFERROR(HLOOKUP(lapchart!F50,totallaptimes!$1:$1048576,ROW()-1)-HLOOKUP(lapchart!E50,totallaptimes!$1:$1048576,ROW()-1),"")</f>
        <v>5.9761574074073537E-4</v>
      </c>
      <c r="G50" s="2">
        <f>IFERROR(HLOOKUP(lapchart!G50,totallaptimes!$1:$1048576,ROW()-1)-HLOOKUP(lapchart!F50,totallaptimes!$1:$1048576,ROW()-1),"")</f>
        <v>1.4288194444444374E-4</v>
      </c>
      <c r="H50" s="2">
        <f>IFERROR(HLOOKUP(lapchart!H50,totallaptimes!$1:$1048576,ROW()-1)-HLOOKUP(lapchart!G50,totallaptimes!$1:$1048576,ROW()-1),"")</f>
        <v>4.8912037037038281E-5</v>
      </c>
      <c r="I50" s="2">
        <f>IFERROR(HLOOKUP(lapchart!I50,totallaptimes!$1:$1048576,ROW()-1)-HLOOKUP(lapchart!H50,totallaptimes!$1:$1048576,ROW()-1),"")</f>
        <v>7.2453703703704436E-4</v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>
        <f>IFERROR(HLOOKUP(lapchart!L50,totallaptimes!$1:$1048576,ROW()-1)-HLOOKUP(lapchart!K50,totallaptimes!$1:$1048576,ROW()-1),"")</f>
        <v>-7.0567129629633962E-5</v>
      </c>
      <c r="M50" s="2">
        <f>IFERROR(HLOOKUP(lapchart!M50,totallaptimes!$1:$1048576,ROW()-1)-HLOOKUP(lapchart!L50,totallaptimes!$1:$1048576,ROW()-1),"")</f>
        <v>1.5356481481482165E-4</v>
      </c>
      <c r="N50" s="2">
        <f>IFERROR(HLOOKUP(lapchart!N50,totallaptimes!$1:$1048576,ROW()-1)-HLOOKUP(lapchart!M50,totallaptimes!$1:$1048576,ROW()-1),"")</f>
        <v>-9.4067129629629709E-4</v>
      </c>
      <c r="O50" s="2">
        <f>IFERROR(HLOOKUP(lapchart!O50,totallaptimes!$1:$1048576,ROW()-1)-HLOOKUP(lapchart!N50,totallaptimes!$1:$1048576,ROW()-1),"")</f>
        <v>2.887731481481387E-4</v>
      </c>
      <c r="P50" s="2">
        <f>IFERROR(HLOOKUP(lapchart!P50,totallaptimes!$1:$1048576,ROW()-1)-HLOOKUP(lapchart!O50,totallaptimes!$1:$1048576,ROW()-1),"")</f>
        <v>1.305046296296325E-3</v>
      </c>
      <c r="Q50" s="2">
        <f>IFERROR(HLOOKUP(lapchart!Q50,totallaptimes!$1:$1048576,ROW()-1)-HLOOKUP(lapchart!P50,totallaptimes!$1:$1048576,ROW()-1),"")</f>
        <v>-1.517361111111129E-4</v>
      </c>
      <c r="R50" s="2">
        <f>IFERROR(HLOOKUP(lapchart!R50,totallaptimes!$1:$1048576,ROW()-1)-HLOOKUP(lapchart!Q50,totallaptimes!$1:$1048576,ROW()-1),"")</f>
        <v>-1.1533101851852121E-3</v>
      </c>
      <c r="S50" s="2">
        <f>IFERROR(HLOOKUP(lapchart!S50,totallaptimes!$1:$1048576,ROW()-1)-HLOOKUP(lapchart!R50,totallaptimes!$1:$1048576,ROW()-1),"")</f>
        <v>-7.2621527777777528E-4</v>
      </c>
      <c r="T50" s="2">
        <f>IFERROR(HLOOKUP(lapchart!T50,totallaptimes!$1:$1048576,ROW()-1)-HLOOKUP(lapchart!S50,totallaptimes!$1:$1048576,ROW()-1),"")</f>
        <v>1.5132291666666922E-3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2.4704861111111281E-4</v>
      </c>
      <c r="D51" s="2">
        <f>IFERROR(HLOOKUP(lapchart!D51,totallaptimes!$1:$1048576,ROW()-1)-HLOOKUP(lapchart!C51,totallaptimes!$1:$1048576,ROW()-1),"")</f>
        <v>-4.0893518518519967E-4</v>
      </c>
      <c r="E51" s="2">
        <f>IFERROR(HLOOKUP(lapchart!E51,totallaptimes!$1:$1048576,ROW()-1)-HLOOKUP(lapchart!D51,totallaptimes!$1:$1048576,ROW()-1),"")</f>
        <v>6.4202546296297791E-4</v>
      </c>
      <c r="F51" s="2">
        <f>IFERROR(HLOOKUP(lapchart!F51,totallaptimes!$1:$1048576,ROW()-1)-HLOOKUP(lapchart!E51,totallaptimes!$1:$1048576,ROW()-1),"")</f>
        <v>6.1021990740740134E-4</v>
      </c>
      <c r="G51" s="2">
        <f>IFERROR(HLOOKUP(lapchart!G51,totallaptimes!$1:$1048576,ROW()-1)-HLOOKUP(lapchart!F51,totallaptimes!$1:$1048576,ROW()-1),"")</f>
        <v>1.2951388888889082E-4</v>
      </c>
      <c r="H51" s="2">
        <f>IFERROR(HLOOKUP(lapchart!H51,totallaptimes!$1:$1048576,ROW()-1)-HLOOKUP(lapchart!G51,totallaptimes!$1:$1048576,ROW()-1),"")</f>
        <v>3.8923611111109369E-5</v>
      </c>
      <c r="I51" s="2">
        <f>IFERROR(HLOOKUP(lapchart!I51,totallaptimes!$1:$1048576,ROW()-1)-HLOOKUP(lapchart!H51,totallaptimes!$1:$1048576,ROW()-1),"")</f>
        <v>7.5265046296297405E-4</v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>
        <f>IFERROR(HLOOKUP(lapchart!L51,totallaptimes!$1:$1048576,ROW()-1)-HLOOKUP(lapchart!K51,totallaptimes!$1:$1048576,ROW()-1),"")</f>
        <v>-5.2152777777786374E-5</v>
      </c>
      <c r="M51" s="2">
        <f>IFERROR(HLOOKUP(lapchart!M51,totallaptimes!$1:$1048576,ROW()-1)-HLOOKUP(lapchart!L51,totallaptimes!$1:$1048576,ROW()-1),"")</f>
        <v>1.4298611111111803E-4</v>
      </c>
      <c r="N51" s="2">
        <f>IFERROR(HLOOKUP(lapchart!N51,totallaptimes!$1:$1048576,ROW()-1)-HLOOKUP(lapchart!M51,totallaptimes!$1:$1048576,ROW()-1),"")</f>
        <v>-9.6494212962962983E-4</v>
      </c>
      <c r="O51" s="2">
        <f>IFERROR(HLOOKUP(lapchart!O51,totallaptimes!$1:$1048576,ROW()-1)-HLOOKUP(lapchart!N51,totallaptimes!$1:$1048576,ROW()-1),"")</f>
        <v>2.7685185185184064E-4</v>
      </c>
      <c r="P51" s="2">
        <f>IFERROR(HLOOKUP(lapchart!P51,totallaptimes!$1:$1048576,ROW()-1)-HLOOKUP(lapchart!O51,totallaptimes!$1:$1048576,ROW()-1),"")</f>
        <v>1.3350231481481789E-3</v>
      </c>
      <c r="Q51" s="2">
        <f>IFERROR(HLOOKUP(lapchart!Q51,totallaptimes!$1:$1048576,ROW()-1)-HLOOKUP(lapchart!P51,totallaptimes!$1:$1048576,ROW()-1),"")</f>
        <v>-1.4487268518518365E-4</v>
      </c>
      <c r="R51" s="2">
        <f>IFERROR(HLOOKUP(lapchart!R51,totallaptimes!$1:$1048576,ROW()-1)-HLOOKUP(lapchart!Q51,totallaptimes!$1:$1048576,ROW()-1),"")</f>
        <v>-1.1901504629629953E-3</v>
      </c>
      <c r="S51" s="2">
        <f>IFERROR(HLOOKUP(lapchart!S51,totallaptimes!$1:$1048576,ROW()-1)-HLOOKUP(lapchart!R51,totallaptimes!$1:$1048576,ROW()-1),"")</f>
        <v>8.2554398148151215E-4</v>
      </c>
      <c r="T51" s="2">
        <f>IFERROR(HLOOKUP(lapchart!T51,totallaptimes!$1:$1048576,ROW()-1)-HLOOKUP(lapchart!S51,totallaptimes!$1:$1048576,ROW()-1),"")</f>
        <v>-1.5452893518518793E-3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2.4162037037037121E-4</v>
      </c>
      <c r="D52" s="2">
        <f>IFERROR(HLOOKUP(lapchart!D52,totallaptimes!$1:$1048576,ROW()-1)-HLOOKUP(lapchart!C52,totallaptimes!$1:$1048576,ROW()-1),"")</f>
        <v>-4.0012731481482711E-4</v>
      </c>
      <c r="E52" s="2">
        <f>IFERROR(HLOOKUP(lapchart!E52,totallaptimes!$1:$1048576,ROW()-1)-HLOOKUP(lapchart!D52,totallaptimes!$1:$1048576,ROW()-1),"")</f>
        <v>6.5210648148149308E-4</v>
      </c>
      <c r="F52" s="2">
        <f>IFERROR(HLOOKUP(lapchart!F52,totallaptimes!$1:$1048576,ROW()-1)-HLOOKUP(lapchart!E52,totallaptimes!$1:$1048576,ROW()-1),"")</f>
        <v>6.1635416666665915E-4</v>
      </c>
      <c r="G52" s="2">
        <f>IFERROR(HLOOKUP(lapchart!G52,totallaptimes!$1:$1048576,ROW()-1)-HLOOKUP(lapchart!F52,totallaptimes!$1:$1048576,ROW()-1),"")</f>
        <v>1.198726851851864E-4</v>
      </c>
      <c r="H52" s="2">
        <f>IFERROR(HLOOKUP(lapchart!H52,totallaptimes!$1:$1048576,ROW()-1)-HLOOKUP(lapchart!G52,totallaptimes!$1:$1048576,ROW()-1),"")</f>
        <v>3.237268518518216E-5</v>
      </c>
      <c r="I52" s="2">
        <f>IFERROR(HLOOKUP(lapchart!I52,totallaptimes!$1:$1048576,ROW()-1)-HLOOKUP(lapchart!H52,totallaptimes!$1:$1048576,ROW()-1),"")</f>
        <v>7.6645833333334468E-4</v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>
        <f>IFERROR(HLOOKUP(lapchart!L52,totallaptimes!$1:$1048576,ROW()-1)-HLOOKUP(lapchart!K52,totallaptimes!$1:$1048576,ROW()-1),"")</f>
        <v>-6.0787037037046687E-5</v>
      </c>
      <c r="M52" s="2">
        <f>IFERROR(HLOOKUP(lapchart!M52,totallaptimes!$1:$1048576,ROW()-1)-HLOOKUP(lapchart!L52,totallaptimes!$1:$1048576,ROW()-1),"")</f>
        <v>1.4759259259260193E-4</v>
      </c>
      <c r="N52" s="2">
        <f>IFERROR(HLOOKUP(lapchart!N52,totallaptimes!$1:$1048576,ROW()-1)-HLOOKUP(lapchart!M52,totallaptimes!$1:$1048576,ROW()-1),"")</f>
        <v>-9.7662037037037075E-4</v>
      </c>
      <c r="O52" s="2">
        <f>IFERROR(HLOOKUP(lapchart!O52,totallaptimes!$1:$1048576,ROW()-1)-HLOOKUP(lapchart!N52,totallaptimes!$1:$1048576,ROW()-1),"")</f>
        <v>2.6155092592591161E-4</v>
      </c>
      <c r="P52" s="2">
        <f>IFERROR(HLOOKUP(lapchart!P52,totallaptimes!$1:$1048576,ROW()-1)-HLOOKUP(lapchart!O52,totallaptimes!$1:$1048576,ROW()-1),"")</f>
        <v>1.3578819444444792E-3</v>
      </c>
      <c r="Q52" s="2">
        <f>IFERROR(HLOOKUP(lapchart!Q52,totallaptimes!$1:$1048576,ROW()-1)-HLOOKUP(lapchart!P52,totallaptimes!$1:$1048576,ROW()-1),"")</f>
        <v>-1.3105324074073887E-4</v>
      </c>
      <c r="R52" s="2">
        <f>IFERROR(HLOOKUP(lapchart!R52,totallaptimes!$1:$1048576,ROW()-1)-HLOOKUP(lapchart!Q52,totallaptimes!$1:$1048576,ROW()-1),"")</f>
        <v>-1.2268287037037404E-3</v>
      </c>
      <c r="S52" s="2">
        <f>IFERROR(HLOOKUP(lapchart!S52,totallaptimes!$1:$1048576,ROW()-1)-HLOOKUP(lapchart!R52,totallaptimes!$1:$1048576,ROW()-1),"")</f>
        <v>8.8155092592595574E-4</v>
      </c>
      <c r="T52" s="2">
        <f>IFERROR(HLOOKUP(lapchart!T52,totallaptimes!$1:$1048576,ROW()-1)-HLOOKUP(lapchart!S52,totallaptimes!$1:$1048576,ROW()-1),"")</f>
        <v>-1.5952083333333547E-3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2.371759259259254E-4</v>
      </c>
      <c r="D53" s="2">
        <f>IFERROR(HLOOKUP(lapchart!D53,totallaptimes!$1:$1048576,ROW()-1)-HLOOKUP(lapchart!C53,totallaptimes!$1:$1048576,ROW()-1),"")</f>
        <v>-3.9342592592593595E-4</v>
      </c>
      <c r="E53" s="2">
        <f>IFERROR(HLOOKUP(lapchart!E53,totallaptimes!$1:$1048576,ROW()-1)-HLOOKUP(lapchart!D53,totallaptimes!$1:$1048576,ROW()-1),"")</f>
        <v>6.568171296296374E-4</v>
      </c>
      <c r="F53" s="2">
        <f>IFERROR(HLOOKUP(lapchart!F53,totallaptimes!$1:$1048576,ROW()-1)-HLOOKUP(lapchart!E53,totallaptimes!$1:$1048576,ROW()-1),"")</f>
        <v>6.2548611111110791E-4</v>
      </c>
      <c r="G53" s="2">
        <f>IFERROR(HLOOKUP(lapchart!G53,totallaptimes!$1:$1048576,ROW()-1)-HLOOKUP(lapchart!F53,totallaptimes!$1:$1048576,ROW()-1),"")</f>
        <v>1.0942129629629843E-4</v>
      </c>
      <c r="H53" s="2">
        <f>IFERROR(HLOOKUP(lapchart!H53,totallaptimes!$1:$1048576,ROW()-1)-HLOOKUP(lapchart!G53,totallaptimes!$1:$1048576,ROW()-1),"")</f>
        <v>1.9965277777769797E-5</v>
      </c>
      <c r="I53" s="2">
        <f>IFERROR(HLOOKUP(lapchart!I53,totallaptimes!$1:$1048576,ROW()-1)-HLOOKUP(lapchart!H53,totallaptimes!$1:$1048576,ROW()-1),"")</f>
        <v>7.8525462962964615E-4</v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>
        <f>IFERROR(HLOOKUP(lapchart!L53,totallaptimes!$1:$1048576,ROW()-1)-HLOOKUP(lapchart!K53,totallaptimes!$1:$1048576,ROW()-1),"")</f>
        <v>-6.429398148149329E-5</v>
      </c>
      <c r="M53" s="2">
        <f>IFERROR(HLOOKUP(lapchart!M53,totallaptimes!$1:$1048576,ROW()-1)-HLOOKUP(lapchart!L53,totallaptimes!$1:$1048576,ROW()-1),"")</f>
        <v>1.5337962962964219E-4</v>
      </c>
      <c r="N53" s="2">
        <f>IFERROR(HLOOKUP(lapchart!N53,totallaptimes!$1:$1048576,ROW()-1)-HLOOKUP(lapchart!M53,totallaptimes!$1:$1048576,ROW()-1),"")</f>
        <v>-9.9298611111111462E-4</v>
      </c>
      <c r="O53" s="2">
        <f>IFERROR(HLOOKUP(lapchart!O53,totallaptimes!$1:$1048576,ROW()-1)-HLOOKUP(lapchart!N53,totallaptimes!$1:$1048576,ROW()-1),"")</f>
        <v>2.4374999999998703E-4</v>
      </c>
      <c r="P53" s="2">
        <f>IFERROR(HLOOKUP(lapchart!P53,totallaptimes!$1:$1048576,ROW()-1)-HLOOKUP(lapchart!O53,totallaptimes!$1:$1048576,ROW()-1),"")</f>
        <v>1.3872222222222549E-3</v>
      </c>
      <c r="Q53" s="2">
        <f>IFERROR(HLOOKUP(lapchart!Q53,totallaptimes!$1:$1048576,ROW()-1)-HLOOKUP(lapchart!P53,totallaptimes!$1:$1048576,ROW()-1),"")</f>
        <v>-1.2145833333333106E-4</v>
      </c>
      <c r="R53" s="2">
        <f>IFERROR(HLOOKUP(lapchart!R53,totallaptimes!$1:$1048576,ROW()-1)-HLOOKUP(lapchart!Q53,totallaptimes!$1:$1048576,ROW()-1),"")</f>
        <v>-1.2657638888889239E-3</v>
      </c>
      <c r="S53" s="2">
        <f>IFERROR(HLOOKUP(lapchart!S53,totallaptimes!$1:$1048576,ROW()-1)-HLOOKUP(lapchart!R53,totallaptimes!$1:$1048576,ROW()-1),"")</f>
        <v>9.3344907407410388E-4</v>
      </c>
      <c r="T53" s="2">
        <f>IFERROR(HLOOKUP(lapchart!T53,totallaptimes!$1:$1048576,ROW()-1)-HLOOKUP(lapchart!S53,totallaptimes!$1:$1048576,ROW()-1),"")</f>
        <v>-1.6319212962963153E-3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2.2920138888889163E-4</v>
      </c>
      <c r="D54" s="2">
        <f>IFERROR(HLOOKUP(lapchart!D54,totallaptimes!$1:$1048576,ROW()-1)-HLOOKUP(lapchart!C54,totallaptimes!$1:$1048576,ROW()-1),"")</f>
        <v>-3.8140046296297747E-4</v>
      </c>
      <c r="E54" s="2">
        <f>IFERROR(HLOOKUP(lapchart!E54,totallaptimes!$1:$1048576,ROW()-1)-HLOOKUP(lapchart!D54,totallaptimes!$1:$1048576,ROW()-1),"")</f>
        <v>6.6108796296297095E-4</v>
      </c>
      <c r="F54" s="2">
        <f>IFERROR(HLOOKUP(lapchart!F54,totallaptimes!$1:$1048576,ROW()-1)-HLOOKUP(lapchart!E54,totallaptimes!$1:$1048576,ROW()-1),"")</f>
        <v>6.6415509259259292E-4</v>
      </c>
      <c r="G54" s="2">
        <f>IFERROR(HLOOKUP(lapchart!G54,totallaptimes!$1:$1048576,ROW()-1)-HLOOKUP(lapchart!F54,totallaptimes!$1:$1048576,ROW()-1),"")</f>
        <v>8.1689814814815687E-5</v>
      </c>
      <c r="H54" s="2">
        <f>IFERROR(HLOOKUP(lapchart!H54,totallaptimes!$1:$1048576,ROW()-1)-HLOOKUP(lapchart!G54,totallaptimes!$1:$1048576,ROW()-1),"")</f>
        <v>1.0995370370303625E-6</v>
      </c>
      <c r="I54" s="2">
        <f>IFERROR(HLOOKUP(lapchart!I54,totallaptimes!$1:$1048576,ROW()-1)-HLOOKUP(lapchart!H54,totallaptimes!$1:$1048576,ROW()-1),"")</f>
        <v>8.2549768518520167E-4</v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>
        <f>IFERROR(HLOOKUP(lapchart!L54,totallaptimes!$1:$1048576,ROW()-1)-HLOOKUP(lapchart!K54,totallaptimes!$1:$1048576,ROW()-1),"")</f>
        <v>-6.3159722222233539E-5</v>
      </c>
      <c r="M54" s="2">
        <f>IFERROR(HLOOKUP(lapchart!M54,totallaptimes!$1:$1048576,ROW()-1)-HLOOKUP(lapchart!L54,totallaptimes!$1:$1048576,ROW()-1),"")</f>
        <v>1.5359953703705104E-4</v>
      </c>
      <c r="N54" s="2">
        <f>IFERROR(HLOOKUP(lapchart!N54,totallaptimes!$1:$1048576,ROW()-1)-HLOOKUP(lapchart!M54,totallaptimes!$1:$1048576,ROW()-1),"")</f>
        <v>-1.0104513888888889E-3</v>
      </c>
      <c r="O54" s="2">
        <f>IFERROR(HLOOKUP(lapchart!O54,totallaptimes!$1:$1048576,ROW()-1)-HLOOKUP(lapchart!N54,totallaptimes!$1:$1048576,ROW()-1),"")</f>
        <v>2.3475694444442807E-4</v>
      </c>
      <c r="P54" s="2">
        <f>IFERROR(HLOOKUP(lapchart!P54,totallaptimes!$1:$1048576,ROW()-1)-HLOOKUP(lapchart!O54,totallaptimes!$1:$1048576,ROW()-1),"")</f>
        <v>1.4113194444444754E-3</v>
      </c>
      <c r="Q54" s="2">
        <f>IFERROR(HLOOKUP(lapchart!Q54,totallaptimes!$1:$1048576,ROW()-1)-HLOOKUP(lapchart!P54,totallaptimes!$1:$1048576,ROW()-1),"")</f>
        <v>-1.0820601851851963E-4</v>
      </c>
      <c r="R54" s="2">
        <f>IFERROR(HLOOKUP(lapchart!R54,totallaptimes!$1:$1048576,ROW()-1)-HLOOKUP(lapchart!Q54,totallaptimes!$1:$1048576,ROW()-1),"")</f>
        <v>-1.3031134259259558E-3</v>
      </c>
      <c r="S54" s="2">
        <f>IFERROR(HLOOKUP(lapchart!S54,totallaptimes!$1:$1048576,ROW()-1)-HLOOKUP(lapchart!R54,totallaptimes!$1:$1048576,ROW()-1),"")</f>
        <v>9.6760416666669818E-4</v>
      </c>
      <c r="T54" s="2">
        <f>IFERROR(HLOOKUP(lapchart!T54,totallaptimes!$1:$1048576,ROW()-1)-HLOOKUP(lapchart!S54,totallaptimes!$1:$1048576,ROW()-1),"")</f>
        <v>-1.6546412037037259E-3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2.2577546296296408E-4</v>
      </c>
      <c r="D55" s="2">
        <f>IFERROR(HLOOKUP(lapchart!D55,totallaptimes!$1:$1048576,ROW()-1)-HLOOKUP(lapchart!C55,totallaptimes!$1:$1048576,ROW()-1),"")</f>
        <v>-4.0767361111112427E-4</v>
      </c>
      <c r="E55" s="2">
        <f>IFERROR(HLOOKUP(lapchart!E55,totallaptimes!$1:$1048576,ROW()-1)-HLOOKUP(lapchart!D55,totallaptimes!$1:$1048576,ROW()-1),"")</f>
        <v>7.2480324074074981E-4</v>
      </c>
      <c r="F55" s="2">
        <f>IFERROR(HLOOKUP(lapchart!F55,totallaptimes!$1:$1048576,ROW()-1)-HLOOKUP(lapchart!E55,totallaptimes!$1:$1048576,ROW()-1),"")</f>
        <v>6.5460648148148171E-4</v>
      </c>
      <c r="G55" s="2">
        <f>IFERROR(HLOOKUP(lapchart!G55,totallaptimes!$1:$1048576,ROW()-1)-HLOOKUP(lapchart!F55,totallaptimes!$1:$1048576,ROW()-1),"")</f>
        <v>7.1412037037033027E-5</v>
      </c>
      <c r="H55" s="2">
        <f>IFERROR(HLOOKUP(lapchart!H55,totallaptimes!$1:$1048576,ROW()-1)-HLOOKUP(lapchart!G55,totallaptimes!$1:$1048576,ROW()-1),"")</f>
        <v>-2.638888888892299E-6</v>
      </c>
      <c r="I55" s="2">
        <f>IFERROR(HLOOKUP(lapchart!I55,totallaptimes!$1:$1048576,ROW()-1)-HLOOKUP(lapchart!H55,totallaptimes!$1:$1048576,ROW()-1),"")</f>
        <v>8.2158564814815982E-4</v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>
        <f>IFERROR(HLOOKUP(lapchart!L55,totallaptimes!$1:$1048576,ROW()-1)-HLOOKUP(lapchart!K55,totallaptimes!$1:$1048576,ROW()-1),"")</f>
        <v>-6.4166666666670702E-5</v>
      </c>
      <c r="M55" s="2">
        <f>IFERROR(HLOOKUP(lapchart!M55,totallaptimes!$1:$1048576,ROW()-1)-HLOOKUP(lapchart!L55,totallaptimes!$1:$1048576,ROW()-1),"")</f>
        <v>1.6855324074074862E-4</v>
      </c>
      <c r="N55" s="2">
        <f>IFERROR(HLOOKUP(lapchart!N55,totallaptimes!$1:$1048576,ROW()-1)-HLOOKUP(lapchart!M55,totallaptimes!$1:$1048576,ROW()-1),"")</f>
        <v>-1.0421180555555479E-3</v>
      </c>
      <c r="O55" s="2">
        <f>IFERROR(HLOOKUP(lapchart!O55,totallaptimes!$1:$1048576,ROW()-1)-HLOOKUP(lapchart!N55,totallaptimes!$1:$1048576,ROW()-1),"")</f>
        <v>2.3965277777775879E-4</v>
      </c>
      <c r="P55" s="2">
        <f>IFERROR(HLOOKUP(lapchart!P55,totallaptimes!$1:$1048576,ROW()-1)-HLOOKUP(lapchart!O55,totallaptimes!$1:$1048576,ROW()-1),"")</f>
        <v>1.42043981481485E-3</v>
      </c>
      <c r="Q55" s="2">
        <f>IFERROR(HLOOKUP(lapchart!Q55,totallaptimes!$1:$1048576,ROW()-1)-HLOOKUP(lapchart!P55,totallaptimes!$1:$1048576,ROW()-1),"")</f>
        <v>-9.4131944444450499E-5</v>
      </c>
      <c r="R55" s="2">
        <f>IFERROR(HLOOKUP(lapchart!R55,totallaptimes!$1:$1048576,ROW()-1)-HLOOKUP(lapchart!Q55,totallaptimes!$1:$1048576,ROW()-1),"")</f>
        <v>-1.3263078703703995E-3</v>
      </c>
      <c r="S55" s="2">
        <f>IFERROR(HLOOKUP(lapchart!S55,totallaptimes!$1:$1048576,ROW()-1)-HLOOKUP(lapchart!R55,totallaptimes!$1:$1048576,ROW()-1),"")</f>
        <v>9.8993055555558762E-4</v>
      </c>
      <c r="T55" s="2">
        <f>IFERROR(HLOOKUP(lapchart!T55,totallaptimes!$1:$1048576,ROW()-1)-HLOOKUP(lapchart!S55,totallaptimes!$1:$1048576,ROW()-1),"")</f>
        <v>-1.7118981481481707E-3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2.1925925925925238E-4</v>
      </c>
      <c r="D56" s="2">
        <f>IFERROR(HLOOKUP(lapchart!D56,totallaptimes!$1:$1048576,ROW()-1)-HLOOKUP(lapchart!C56,totallaptimes!$1:$1048576,ROW()-1),"")</f>
        <v>-3.9601851851853165E-4</v>
      </c>
      <c r="E56" s="2">
        <f>IFERROR(HLOOKUP(lapchart!E56,totallaptimes!$1:$1048576,ROW()-1)-HLOOKUP(lapchart!D56,totallaptimes!$1:$1048576,ROW()-1),"")</f>
        <v>7.3660879629630638E-4</v>
      </c>
      <c r="F56" s="2">
        <f>IFERROR(HLOOKUP(lapchart!F56,totallaptimes!$1:$1048576,ROW()-1)-HLOOKUP(lapchart!E56,totallaptimes!$1:$1048576,ROW()-1),"")</f>
        <v>6.869097222222259E-4</v>
      </c>
      <c r="G56" s="2">
        <f>IFERROR(HLOOKUP(lapchart!G56,totallaptimes!$1:$1048576,ROW()-1)-HLOOKUP(lapchart!F56,totallaptimes!$1:$1048576,ROW()-1),"")</f>
        <v>4.7210648148138246E-5</v>
      </c>
      <c r="H56" s="2">
        <f>IFERROR(HLOOKUP(lapchart!H56,totallaptimes!$1:$1048576,ROW()-1)-HLOOKUP(lapchart!G56,totallaptimes!$1:$1048576,ROW()-1),"")</f>
        <v>1.6550925925895577E-6</v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>
        <f>IFERROR(HLOOKUP(lapchart!L56,totallaptimes!$1:$1048576,ROW()-1)-HLOOKUP(lapchart!K56,totallaptimes!$1:$1048576,ROW()-1),"")</f>
        <v>-1.0223379629629992E-4</v>
      </c>
      <c r="M56" s="2">
        <f>IFERROR(HLOOKUP(lapchart!M56,totallaptimes!$1:$1048576,ROW()-1)-HLOOKUP(lapchart!L56,totallaptimes!$1:$1048576,ROW()-1),"")</f>
        <v>1.6516203703705046E-4</v>
      </c>
      <c r="N56" s="2">
        <f>IFERROR(HLOOKUP(lapchart!N56,totallaptimes!$1:$1048576,ROW()-1)-HLOOKUP(lapchart!M56,totallaptimes!$1:$1048576,ROW()-1),"")</f>
        <v>-1.0569212962962815E-3</v>
      </c>
      <c r="O56" s="2">
        <f>IFERROR(HLOOKUP(lapchart!O56,totallaptimes!$1:$1048576,ROW()-1)-HLOOKUP(lapchart!N56,totallaptimes!$1:$1048576,ROW()-1),"")</f>
        <v>2.4666666666664505E-4</v>
      </c>
      <c r="P56" s="2">
        <f>IFERROR(HLOOKUP(lapchart!P56,totallaptimes!$1:$1048576,ROW()-1)-HLOOKUP(lapchart!O56,totallaptimes!$1:$1048576,ROW()-1),"")</f>
        <v>1.4351736111111457E-3</v>
      </c>
      <c r="Q56" s="2">
        <f>IFERROR(HLOOKUP(lapchart!Q56,totallaptimes!$1:$1048576,ROW()-1)-HLOOKUP(lapchart!P56,totallaptimes!$1:$1048576,ROW()-1),"")</f>
        <v>-8.7696759259264789E-5</v>
      </c>
      <c r="R56" s="2">
        <f>IFERROR(HLOOKUP(lapchart!R56,totallaptimes!$1:$1048576,ROW()-1)-HLOOKUP(lapchart!Q56,totallaptimes!$1:$1048576,ROW()-1),"")</f>
        <v>-1.3474768518518809E-3</v>
      </c>
      <c r="S56" s="2">
        <f>IFERROR(HLOOKUP(lapchart!S56,totallaptimes!$1:$1048576,ROW()-1)-HLOOKUP(lapchart!R56,totallaptimes!$1:$1048576,ROW()-1),"")</f>
        <v>1.0110763888889207E-3</v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2.3153935185184216E-4</v>
      </c>
      <c r="D57" s="2">
        <f>IFERROR(HLOOKUP(lapchart!D57,totallaptimes!$1:$1048576,ROW()-1)-HLOOKUP(lapchart!C57,totallaptimes!$1:$1048576,ROW()-1),"")</f>
        <v>-3.8807870370372033E-4</v>
      </c>
      <c r="E57" s="2">
        <f>IFERROR(HLOOKUP(lapchart!E57,totallaptimes!$1:$1048576,ROW()-1)-HLOOKUP(lapchart!D57,totallaptimes!$1:$1048576,ROW()-1),"")</f>
        <v>7.4230324074074649E-4</v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A700-90F3-4C47-B520-C32B47F15DD0}">
  <dimension ref="A1:I21"/>
  <sheetViews>
    <sheetView workbookViewId="0">
      <selection activeCell="G5" sqref="G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61</v>
      </c>
      <c r="B1" t="s">
        <v>98</v>
      </c>
      <c r="C1" t="s">
        <v>99</v>
      </c>
      <c r="D1" t="s">
        <v>100</v>
      </c>
      <c r="E1" t="s">
        <v>127</v>
      </c>
      <c r="F1" t="s">
        <v>101</v>
      </c>
      <c r="G1" t="s">
        <v>102</v>
      </c>
      <c r="H1" s="7" t="s">
        <v>103</v>
      </c>
      <c r="I1" t="s">
        <v>104</v>
      </c>
    </row>
    <row r="2" spans="1:9" x14ac:dyDescent="0.25">
      <c r="A2">
        <v>3</v>
      </c>
      <c r="B2">
        <f>VLOOKUP(A2,pitstop!$1:$1048576,4)</f>
        <v>42</v>
      </c>
      <c r="C2">
        <f>_xlfn.MAXIFS(pitstop!E:E,pitstop!A:A,A2)</f>
        <v>2</v>
      </c>
      <c r="D2">
        <f ca="1">IFERROR(MATCH(A2,INDIRECT("lapchart!"&amp;B2+1&amp;":"&amp;B2+1),0)-1,"")</f>
        <v>7</v>
      </c>
      <c r="E2">
        <f ca="1">IFERROR(MATCH(A2,INDIRECT("lapchart!"&amp;B2+2&amp;":"&amp;B2+2),0)-1,"")</f>
        <v>7</v>
      </c>
      <c r="F2" cm="1">
        <f t="array" aca="1" ref="F2" ca="1">IFERROR(IF(D2=1,"",INDEX(lapchart!$B:$U,B2+1,D2-1)),"")</f>
        <v>55</v>
      </c>
      <c r="G2">
        <f t="shared" ref="G2:G21" ca="1" si="0">IFERROR(VLOOKUP(F2,A:E,5),"")</f>
        <v>6</v>
      </c>
      <c r="H2">
        <f ca="1">IFERROR(IF(G2&lt;&gt;"",B2-VLOOKUP(F2,A:B,2),""),"")</f>
        <v>1</v>
      </c>
      <c r="I2">
        <f t="shared" ref="I2:I21" ca="1" si="1">IFERROR(G2-D2,"")</f>
        <v>-1</v>
      </c>
    </row>
    <row r="3" spans="1:9" x14ac:dyDescent="0.25">
      <c r="A3">
        <v>4</v>
      </c>
      <c r="B3">
        <f>VLOOKUP(A3,pitstop!$1:$1048576,4)</f>
        <v>8</v>
      </c>
      <c r="C3">
        <f>_xlfn.MAXIFS(pitstop!E:E,pitstop!A:A,A3)</f>
        <v>1</v>
      </c>
      <c r="D3">
        <f t="shared" ref="D3:D21" ca="1" si="2">IFERROR(MATCH(A3,INDIRECT("lapchart!"&amp;B3+1&amp;":"&amp;B3+1),0)-1,"")</f>
        <v>5</v>
      </c>
      <c r="E3">
        <f t="shared" ref="E3:E21" ca="1" si="3">IFERROR(MATCH(A3,INDIRECT("lapchart!"&amp;B3+2&amp;":"&amp;B3+2),0)-1,"")</f>
        <v>5</v>
      </c>
      <c r="F3" cm="1">
        <f t="array" aca="1" ref="F3" ca="1">IFERROR(IF(D3=1,"",INDEX(lapchart!$B:$U,B3+1,D3-1)),"")</f>
        <v>23</v>
      </c>
      <c r="G3">
        <f t="shared" ca="1" si="0"/>
        <v>4</v>
      </c>
      <c r="H3">
        <f t="shared" ref="H3:H21" ca="1" si="4">IFERROR(IF(G3&lt;&gt;"",B3-VLOOKUP(F3,A:B,2),""),"")</f>
        <v>-5</v>
      </c>
      <c r="I3">
        <f t="shared" ca="1" si="1"/>
        <v>-1</v>
      </c>
    </row>
    <row r="4" spans="1:9" x14ac:dyDescent="0.25">
      <c r="A4">
        <v>5</v>
      </c>
      <c r="B4">
        <f>VLOOKUP(A4,pitstop!$1:$1048576,4)</f>
        <v>38</v>
      </c>
      <c r="C4">
        <f>_xlfn.MAXIFS(pitstop!E:E,pitstop!A:A,A4)</f>
        <v>2</v>
      </c>
      <c r="D4">
        <f t="shared" ca="1" si="2"/>
        <v>15</v>
      </c>
      <c r="E4">
        <f t="shared" ca="1" si="3"/>
        <v>15</v>
      </c>
      <c r="F4" cm="1">
        <f t="array" aca="1" ref="F4" ca="1">IFERROR(IF(D4=1,"",INDEX(lapchart!$B:$U,B4+1,D4-1)),"")</f>
        <v>63</v>
      </c>
      <c r="G4">
        <f t="shared" ca="1" si="0"/>
        <v>14</v>
      </c>
      <c r="H4">
        <f t="shared" ca="1" si="4"/>
        <v>6</v>
      </c>
      <c r="I4">
        <f t="shared" ca="1" si="1"/>
        <v>-1</v>
      </c>
    </row>
    <row r="5" spans="1:9" x14ac:dyDescent="0.25">
      <c r="A5">
        <v>7</v>
      </c>
      <c r="B5">
        <f>VLOOKUP(A5,pitstop!$1:$1048576,4)</f>
        <v>22</v>
      </c>
      <c r="C5">
        <f>_xlfn.MAXIFS(pitstop!E:E,pitstop!A:A,A5)</f>
        <v>1</v>
      </c>
      <c r="D5">
        <f t="shared" ca="1" si="2"/>
        <v>14</v>
      </c>
      <c r="E5">
        <f t="shared" ca="1" si="3"/>
        <v>14</v>
      </c>
      <c r="F5" cm="1">
        <f t="array" aca="1" ref="F5" ca="1">IFERROR(IF(D5=1,"",INDEX(lapchart!$B:$U,B5+1,D5-1)),"")</f>
        <v>26</v>
      </c>
      <c r="G5">
        <f t="shared" ca="1" si="0"/>
        <v>11</v>
      </c>
      <c r="H5">
        <f t="shared" ca="1" si="4"/>
        <v>-18</v>
      </c>
      <c r="I5">
        <f t="shared" ca="1" si="1"/>
        <v>-3</v>
      </c>
    </row>
    <row r="6" spans="1:9" x14ac:dyDescent="0.25">
      <c r="A6">
        <v>8</v>
      </c>
      <c r="B6">
        <f>VLOOKUP(A6,pitstop!$1:$1048576,4)</f>
        <v>18</v>
      </c>
      <c r="C6">
        <f>_xlfn.MAXIFS(pitstop!E:E,pitstop!A:A,A6)</f>
        <v>1</v>
      </c>
      <c r="D6" t="str">
        <f t="shared" ca="1" si="2"/>
        <v/>
      </c>
      <c r="E6" t="str">
        <f t="shared" ca="1" si="3"/>
        <v/>
      </c>
      <c r="F6" t="str" cm="1">
        <f t="array" aca="1" ref="F6" ca="1">IFERROR(IF(D6=1,"",INDEX(lapchart!$B:$U,B6+1,D6-1)),"")</f>
        <v/>
      </c>
      <c r="G6" t="str">
        <f t="shared" ca="1" si="0"/>
        <v/>
      </c>
      <c r="H6" t="str">
        <f t="shared" ca="1" si="4"/>
        <v/>
      </c>
      <c r="I6" t="str">
        <f t="shared" ca="1" si="1"/>
        <v/>
      </c>
    </row>
    <row r="7" spans="1:9" x14ac:dyDescent="0.25">
      <c r="A7">
        <v>10</v>
      </c>
      <c r="B7">
        <f>VLOOKUP(A7,pitstop!$1:$1048576,4)</f>
        <v>1</v>
      </c>
      <c r="C7">
        <f>_xlfn.MAXIFS(pitstop!E:E,pitstop!A:A,A7)</f>
        <v>1</v>
      </c>
      <c r="D7">
        <f t="shared" ca="1" si="2"/>
        <v>9</v>
      </c>
      <c r="E7">
        <f t="shared" ca="1" si="3"/>
        <v>10</v>
      </c>
      <c r="F7" cm="1">
        <f t="array" aca="1" ref="F7" ca="1">IFERROR(IF(D7=1,"",INDEX(lapchart!$B:$U,B7+1,D7-1)),"")</f>
        <v>18</v>
      </c>
      <c r="G7">
        <f t="shared" ca="1" si="0"/>
        <v>9</v>
      </c>
      <c r="H7">
        <f t="shared" ca="1" si="4"/>
        <v>-22</v>
      </c>
      <c r="I7">
        <f t="shared" ca="1" si="1"/>
        <v>0</v>
      </c>
    </row>
    <row r="8" spans="1:9" x14ac:dyDescent="0.25">
      <c r="A8">
        <v>11</v>
      </c>
      <c r="B8">
        <f>VLOOKUP(A8,pitstop!$1:$1048576,4)</f>
        <v>37</v>
      </c>
      <c r="C8">
        <f>_xlfn.MAXIFS(pitstop!E:E,pitstop!A:A,A8)</f>
        <v>1</v>
      </c>
      <c r="D8" t="str">
        <f t="shared" ca="1" si="2"/>
        <v/>
      </c>
      <c r="E8" t="str">
        <f t="shared" ca="1" si="3"/>
        <v/>
      </c>
      <c r="F8" t="str" cm="1">
        <f t="array" aca="1" ref="F8" ca="1">IFERROR(IF(D8=1,"",INDEX(lapchart!$B:$U,B8+1,D8-1)),"")</f>
        <v/>
      </c>
      <c r="G8" t="str">
        <f t="shared" ca="1" si="0"/>
        <v/>
      </c>
      <c r="H8" t="str">
        <f t="shared" ca="1" si="4"/>
        <v/>
      </c>
      <c r="I8" t="str">
        <f t="shared" ca="1" si="1"/>
        <v/>
      </c>
    </row>
    <row r="9" spans="1:9" x14ac:dyDescent="0.25">
      <c r="A9">
        <v>16</v>
      </c>
      <c r="B9">
        <f>VLOOKUP(A9,pitstop!$1:$1048576,4)</f>
        <v>38</v>
      </c>
      <c r="C9">
        <f>_xlfn.MAXIFS(pitstop!E:E,pitstop!A:A,A9)</f>
        <v>2</v>
      </c>
      <c r="D9">
        <f t="shared" ca="1" si="2"/>
        <v>13</v>
      </c>
      <c r="E9">
        <f t="shared" ca="1" si="3"/>
        <v>13</v>
      </c>
      <c r="F9" cm="1">
        <f t="array" aca="1" ref="F9" ca="1">IFERROR(IF(D9=1,"",INDEX(lapchart!$B:$U,B9+1,D9-1)),"")</f>
        <v>7</v>
      </c>
      <c r="G9">
        <f t="shared" ca="1" si="0"/>
        <v>14</v>
      </c>
      <c r="H9">
        <f t="shared" ca="1" si="4"/>
        <v>16</v>
      </c>
      <c r="I9">
        <f t="shared" ca="1" si="1"/>
        <v>1</v>
      </c>
    </row>
    <row r="10" spans="1:9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2"/>
        <v>9</v>
      </c>
      <c r="E10">
        <f t="shared" ca="1" si="3"/>
        <v>9</v>
      </c>
      <c r="F10" cm="1">
        <f t="array" aca="1" ref="F10" ca="1">IFERROR(IF(D10=1,"",INDEX(lapchart!$B:$U,B10+1,D10-1)),"")</f>
        <v>5</v>
      </c>
      <c r="G10">
        <f t="shared" ca="1" si="0"/>
        <v>15</v>
      </c>
      <c r="H10">
        <f t="shared" ca="1" si="4"/>
        <v>-15</v>
      </c>
      <c r="I10">
        <f t="shared" ca="1" si="1"/>
        <v>6</v>
      </c>
    </row>
    <row r="11" spans="1:9" x14ac:dyDescent="0.25">
      <c r="A11">
        <v>20</v>
      </c>
      <c r="B11">
        <f>VLOOKUP(A11,pitstop!$1:$1048576,4)</f>
        <v>20</v>
      </c>
      <c r="C11">
        <f>_xlfn.MAXIFS(pitstop!E:E,pitstop!A:A,A11)</f>
        <v>1</v>
      </c>
      <c r="D11">
        <f t="shared" ca="1" si="2"/>
        <v>17</v>
      </c>
      <c r="E11">
        <f t="shared" ca="1" si="3"/>
        <v>17</v>
      </c>
      <c r="F11" cm="1">
        <f t="array" aca="1" ref="F11" ca="1">IFERROR(IF(D11=1,"",INDEX(lapchart!$B:$U,B11+1,D11-1)),"")</f>
        <v>63</v>
      </c>
      <c r="G11">
        <f t="shared" ca="1" si="0"/>
        <v>14</v>
      </c>
      <c r="H11">
        <f t="shared" ca="1" si="4"/>
        <v>-12</v>
      </c>
      <c r="I11">
        <f t="shared" ca="1" si="1"/>
        <v>-3</v>
      </c>
    </row>
    <row r="12" spans="1:9" x14ac:dyDescent="0.25">
      <c r="A12">
        <v>23</v>
      </c>
      <c r="B12">
        <f>VLOOKUP(A12,pitstop!$1:$1048576,4)</f>
        <v>13</v>
      </c>
      <c r="C12">
        <f>_xlfn.MAXIFS(pitstop!E:E,pitstop!A:A,A12)</f>
        <v>1</v>
      </c>
      <c r="D12">
        <f t="shared" ca="1" si="2"/>
        <v>4</v>
      </c>
      <c r="E12">
        <f t="shared" ca="1" si="3"/>
        <v>4</v>
      </c>
      <c r="F12" cm="1">
        <f t="array" aca="1" ref="F12" ca="1">IFERROR(IF(D12=1,"",INDEX(lapchart!$B:$U,B12+1,D12-1)),"")</f>
        <v>44</v>
      </c>
      <c r="G12">
        <f t="shared" ca="1" si="0"/>
        <v>3</v>
      </c>
      <c r="H12">
        <f t="shared" ca="1" si="4"/>
        <v>-13</v>
      </c>
      <c r="I12">
        <f t="shared" ca="1" si="1"/>
        <v>-1</v>
      </c>
    </row>
    <row r="13" spans="1:9" x14ac:dyDescent="0.25">
      <c r="A13">
        <v>26</v>
      </c>
      <c r="B13">
        <f>VLOOKUP(A13,pitstop!$1:$1048576,4)</f>
        <v>40</v>
      </c>
      <c r="C13">
        <f>_xlfn.MAXIFS(pitstop!E:E,pitstop!A:A,A13)</f>
        <v>1</v>
      </c>
      <c r="D13">
        <f t="shared" ca="1" si="2"/>
        <v>11</v>
      </c>
      <c r="E13">
        <f t="shared" ca="1" si="3"/>
        <v>11</v>
      </c>
      <c r="F13" cm="1">
        <f t="array" aca="1" ref="F13" ca="1">IFERROR(IF(D13=1,"",INDEX(lapchart!$B:$U,B13+1,D13-1)),"")</f>
        <v>31</v>
      </c>
      <c r="G13" t="str">
        <f t="shared" ca="1" si="0"/>
        <v/>
      </c>
      <c r="H13" t="str">
        <f t="shared" ca="1" si="4"/>
        <v/>
      </c>
      <c r="I13" t="str">
        <f t="shared" ca="1" si="1"/>
        <v/>
      </c>
    </row>
    <row r="14" spans="1:9" x14ac:dyDescent="0.25">
      <c r="A14">
        <v>27</v>
      </c>
      <c r="B14">
        <f>VLOOKUP(A14,pitstop!$1:$1048576,4)</f>
        <v>18</v>
      </c>
      <c r="C14">
        <f>_xlfn.MAXIFS(pitstop!E:E,pitstop!A:A,A14)</f>
        <v>1</v>
      </c>
      <c r="D14" t="str">
        <f t="shared" ca="1" si="2"/>
        <v/>
      </c>
      <c r="E14" t="str">
        <f t="shared" ca="1" si="3"/>
        <v/>
      </c>
      <c r="F14" t="str" cm="1">
        <f t="array" aca="1" ref="F14" ca="1">IFERROR(IF(D14=1,"",INDEX(lapchart!$B:$U,B14+1,D14-1)),"")</f>
        <v/>
      </c>
      <c r="G14" t="str">
        <f t="shared" ca="1" si="0"/>
        <v/>
      </c>
      <c r="H14" t="str">
        <f t="shared" ca="1" si="4"/>
        <v/>
      </c>
      <c r="I14" t="str">
        <f t="shared" ca="1" si="1"/>
        <v/>
      </c>
    </row>
    <row r="15" spans="1:9" x14ac:dyDescent="0.25">
      <c r="A15">
        <v>33</v>
      </c>
      <c r="B15">
        <f>VLOOKUP(A15,pitstop!$1:$1048576,4)</f>
        <v>25</v>
      </c>
      <c r="C15">
        <f>_xlfn.MAXIFS(pitstop!E:E,pitstop!A:A,A15)</f>
        <v>1</v>
      </c>
      <c r="D15">
        <f t="shared" ca="1" si="2"/>
        <v>1</v>
      </c>
      <c r="E15">
        <f t="shared" ca="1" si="3"/>
        <v>1</v>
      </c>
      <c r="F15" t="str" cm="1">
        <f t="array" aca="1" ref="F15" ca="1">IFERROR(IF(D15=1,"",INDEX(lapchart!$B:$U,B15+1,D15-1)),"")</f>
        <v/>
      </c>
      <c r="G15" t="str">
        <f t="shared" ca="1" si="0"/>
        <v/>
      </c>
      <c r="H15" t="str">
        <f t="shared" ca="1" si="4"/>
        <v/>
      </c>
      <c r="I15" t="str">
        <f t="shared" ca="1" si="1"/>
        <v/>
      </c>
    </row>
    <row r="16" spans="1:9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2"/>
        <v>3</v>
      </c>
      <c r="E16">
        <f t="shared" ca="1" si="3"/>
        <v>3</v>
      </c>
      <c r="F16" cm="1">
        <f t="array" aca="1" ref="F16" ca="1">IFERROR(IF(D16=1,"",INDEX(lapchart!$B:$U,B16+1,D16-1)),"")</f>
        <v>77</v>
      </c>
      <c r="G16">
        <f t="shared" ca="1" si="0"/>
        <v>2</v>
      </c>
      <c r="H16">
        <f t="shared" ca="1" si="4"/>
        <v>-3</v>
      </c>
      <c r="I16">
        <f t="shared" ca="1" si="1"/>
        <v>-1</v>
      </c>
    </row>
    <row r="17" spans="1:9" x14ac:dyDescent="0.25">
      <c r="A17">
        <v>55</v>
      </c>
      <c r="B17">
        <f>VLOOKUP(A17,pitstop!$1:$1048576,4)</f>
        <v>41</v>
      </c>
      <c r="C17">
        <f>_xlfn.MAXIFS(pitstop!E:E,pitstop!A:A,A17)</f>
        <v>2</v>
      </c>
      <c r="D17">
        <f t="shared" ca="1" si="2"/>
        <v>6</v>
      </c>
      <c r="E17">
        <f t="shared" ca="1" si="3"/>
        <v>6</v>
      </c>
      <c r="F17" cm="1">
        <f t="array" aca="1" ref="F17" ca="1">IFERROR(IF(D17=1,"",INDEX(lapchart!$B:$U,B17+1,D17-1)),"")</f>
        <v>4</v>
      </c>
      <c r="G17">
        <f t="shared" ca="1" si="0"/>
        <v>5</v>
      </c>
      <c r="H17">
        <f t="shared" ca="1" si="4"/>
        <v>33</v>
      </c>
      <c r="I17">
        <f t="shared" ca="1" si="1"/>
        <v>-1</v>
      </c>
    </row>
    <row r="18" spans="1:9" x14ac:dyDescent="0.25">
      <c r="A18">
        <v>63</v>
      </c>
      <c r="B18">
        <f>VLOOKUP(A18,pitstop!$1:$1048576,4)</f>
        <v>32</v>
      </c>
      <c r="C18">
        <f>_xlfn.MAXIFS(pitstop!E:E,pitstop!A:A,A18)</f>
        <v>1</v>
      </c>
      <c r="D18">
        <f t="shared" ca="1" si="2"/>
        <v>14</v>
      </c>
      <c r="E18">
        <f t="shared" ca="1" si="3"/>
        <v>14</v>
      </c>
      <c r="F18" cm="1">
        <f t="array" aca="1" ref="F18" ca="1">IFERROR(IF(D18=1,"",INDEX(lapchart!$B:$U,B18+1,D18-1)),"")</f>
        <v>7</v>
      </c>
      <c r="G18">
        <f t="shared" ca="1" si="0"/>
        <v>14</v>
      </c>
      <c r="H18">
        <f t="shared" ca="1" si="4"/>
        <v>10</v>
      </c>
      <c r="I18">
        <f t="shared" ca="1" si="1"/>
        <v>0</v>
      </c>
    </row>
    <row r="19" spans="1:9" x14ac:dyDescent="0.25">
      <c r="A19">
        <v>77</v>
      </c>
      <c r="B19">
        <f>VLOOKUP(A19,pitstop!$1:$1048576,4)</f>
        <v>29</v>
      </c>
      <c r="C19">
        <f>_xlfn.MAXIFS(pitstop!E:E,pitstop!A:A,A19)</f>
        <v>1</v>
      </c>
      <c r="D19">
        <f t="shared" ca="1" si="2"/>
        <v>2</v>
      </c>
      <c r="E19">
        <f t="shared" ca="1" si="3"/>
        <v>2</v>
      </c>
      <c r="F19" cm="1">
        <f t="array" aca="1" ref="F19" ca="1">IFERROR(IF(D19=1,"",INDEX(lapchart!$B:$U,B19+1,D19-1)),"")</f>
        <v>33</v>
      </c>
      <c r="G19">
        <f t="shared" ca="1" si="0"/>
        <v>1</v>
      </c>
      <c r="H19">
        <f t="shared" ca="1" si="4"/>
        <v>4</v>
      </c>
      <c r="I19">
        <f t="shared" ca="1" si="1"/>
        <v>-1</v>
      </c>
    </row>
    <row r="20" spans="1:9" x14ac:dyDescent="0.25">
      <c r="A20">
        <v>88</v>
      </c>
      <c r="B20">
        <f>VLOOKUP(A20,pitstop!$1:$1048576,4)</f>
        <v>24</v>
      </c>
      <c r="C20">
        <f>_xlfn.MAXIFS(pitstop!E:E,pitstop!A:A,A20)</f>
        <v>1</v>
      </c>
      <c r="D20" t="str">
        <f t="shared" ca="1" si="2"/>
        <v/>
      </c>
      <c r="E20" t="str">
        <f t="shared" ca="1" si="3"/>
        <v/>
      </c>
      <c r="F20" t="str" cm="1">
        <f t="array" aca="1" ref="F20" ca="1">IFERROR(IF(D20=1,"",INDEX(lapchart!$B:$U,B20+1,D20-1)),"")</f>
        <v/>
      </c>
      <c r="G20" t="str">
        <f t="shared" ca="1" si="0"/>
        <v/>
      </c>
      <c r="H20" t="str">
        <f t="shared" ca="1" si="4"/>
        <v/>
      </c>
      <c r="I20" t="str">
        <f t="shared" ca="1" si="1"/>
        <v/>
      </c>
    </row>
    <row r="21" spans="1:9" x14ac:dyDescent="0.25">
      <c r="A21">
        <v>99</v>
      </c>
      <c r="B21">
        <f>VLOOKUP(A21,pitstop!$1:$1048576,4)</f>
        <v>26</v>
      </c>
      <c r="C21">
        <f>_xlfn.MAXIFS(pitstop!E:E,pitstop!A:A,A21)</f>
        <v>2</v>
      </c>
      <c r="D21">
        <f t="shared" ca="1" si="2"/>
        <v>15</v>
      </c>
      <c r="E21">
        <f t="shared" ca="1" si="3"/>
        <v>15</v>
      </c>
      <c r="F21" cm="1">
        <f t="array" aca="1" ref="F21" ca="1">IFERROR(IF(D21=1,"",INDEX(lapchart!$B:$U,B21+1,D21-1)),"")</f>
        <v>63</v>
      </c>
      <c r="G21">
        <f t="shared" ca="1" si="0"/>
        <v>14</v>
      </c>
      <c r="H21">
        <f t="shared" ca="1" si="4"/>
        <v>-6</v>
      </c>
      <c r="I21">
        <f t="shared" ca="1" si="1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2E-23CB-4059-9281-935AB9D8E0EA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121</v>
      </c>
      <c r="B1" t="s">
        <v>140</v>
      </c>
    </row>
    <row r="2" spans="1:2" x14ac:dyDescent="0.25">
      <c r="A2" t="s">
        <v>122</v>
      </c>
      <c r="B2" t="s">
        <v>141</v>
      </c>
    </row>
    <row r="3" spans="1:2" x14ac:dyDescent="0.25">
      <c r="A3" t="s">
        <v>123</v>
      </c>
      <c r="B3" s="8">
        <v>0.6</v>
      </c>
    </row>
    <row r="4" spans="1:2" x14ac:dyDescent="0.25">
      <c r="A4" t="s">
        <v>124</v>
      </c>
      <c r="B4" t="s">
        <v>142</v>
      </c>
    </row>
    <row r="5" spans="1:2" x14ac:dyDescent="0.25">
      <c r="A5" t="s">
        <v>125</v>
      </c>
      <c r="B5" t="s">
        <v>143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B709E-4F89-4A2D-8419-CE543F9C2CEC}">
  <dimension ref="A1:B1"/>
  <sheetViews>
    <sheetView workbookViewId="0">
      <selection activeCell="P39" sqref="P39"/>
    </sheetView>
  </sheetViews>
  <sheetFormatPr defaultRowHeight="15" x14ac:dyDescent="0.25"/>
  <sheetData>
    <row r="1" spans="1:2" x14ac:dyDescent="0.25">
      <c r="A1" t="s">
        <v>126</v>
      </c>
      <c r="B1">
        <v>10.7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ECB6-2C9A-4F4A-B75B-B6DF204EB56F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144</v>
      </c>
      <c r="B1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304-78C6-4441-B29A-934F8866B9A0}">
  <dimension ref="A1:K21"/>
  <sheetViews>
    <sheetView workbookViewId="0">
      <selection activeCell="B1" sqref="A1:B21"/>
    </sheetView>
  </sheetViews>
  <sheetFormatPr defaultRowHeight="15" x14ac:dyDescent="0.25"/>
  <cols>
    <col min="7" max="7" width="10.5703125" style="4" bestFit="1" customWidth="1"/>
    <col min="8" max="8" width="9.140625" style="5"/>
  </cols>
  <sheetData>
    <row r="1" spans="1:11" x14ac:dyDescent="0.25">
      <c r="A1" t="s">
        <v>108</v>
      </c>
      <c r="B1" t="s">
        <v>109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23</v>
      </c>
      <c r="K5" s="1"/>
    </row>
    <row r="6" spans="1:11" x14ac:dyDescent="0.25">
      <c r="A6">
        <v>5</v>
      </c>
      <c r="B6">
        <v>4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3</v>
      </c>
      <c r="K8" s="1"/>
    </row>
    <row r="9" spans="1:11" x14ac:dyDescent="0.25">
      <c r="A9">
        <v>8</v>
      </c>
      <c r="B9">
        <v>10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18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7</v>
      </c>
      <c r="K13" s="1"/>
    </row>
    <row r="14" spans="1:11" x14ac:dyDescent="0.25">
      <c r="A14">
        <v>13</v>
      </c>
      <c r="B14">
        <v>16</v>
      </c>
      <c r="K14" s="1"/>
    </row>
    <row r="15" spans="1:11" x14ac:dyDescent="0.25">
      <c r="A15">
        <v>14</v>
      </c>
      <c r="B15">
        <v>5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6</v>
      </c>
      <c r="K18" s="1"/>
    </row>
    <row r="19" spans="1:11" x14ac:dyDescent="0.25">
      <c r="A19">
        <v>18</v>
      </c>
      <c r="B19">
        <v>20</v>
      </c>
      <c r="K19" s="1"/>
    </row>
    <row r="20" spans="1:11" x14ac:dyDescent="0.25">
      <c r="A20">
        <v>19</v>
      </c>
      <c r="B20">
        <v>51</v>
      </c>
      <c r="K20" s="1"/>
    </row>
    <row r="21" spans="1:11" x14ac:dyDescent="0.25">
      <c r="A21" t="s">
        <v>110</v>
      </c>
      <c r="B21">
        <v>11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7BF-17E8-4A06-86B3-7F23C0B7186B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61</v>
      </c>
      <c r="B1" t="s">
        <v>62</v>
      </c>
      <c r="C1" t="s">
        <v>113</v>
      </c>
      <c r="D1" t="s">
        <v>107</v>
      </c>
      <c r="E1" s="7" t="s">
        <v>114</v>
      </c>
      <c r="F1" s="7" t="s">
        <v>115</v>
      </c>
      <c r="G1" s="7" t="s">
        <v>116</v>
      </c>
      <c r="H1" s="7" t="s">
        <v>117</v>
      </c>
      <c r="I1" s="7" t="s">
        <v>118</v>
      </c>
      <c r="J1" s="7" t="s">
        <v>119</v>
      </c>
      <c r="K1" s="7" t="s">
        <v>120</v>
      </c>
      <c r="L1" s="7" t="s">
        <v>128</v>
      </c>
      <c r="M1" s="6" t="s">
        <v>111</v>
      </c>
      <c r="N1" s="6" t="s">
        <v>112</v>
      </c>
      <c r="O1" s="6" t="s">
        <v>168</v>
      </c>
    </row>
    <row r="2" spans="1:15" x14ac:dyDescent="0.25">
      <c r="A2">
        <v>3</v>
      </c>
      <c r="B2" t="s">
        <v>74</v>
      </c>
      <c r="C2">
        <f>MATCH(A2,lapchart!$B$2:$U$2,0)</f>
        <v>11</v>
      </c>
      <c r="D2">
        <f>INDEX(finalstanding!A:A,MATCH(compoundchange!A2,finalstanding!B:B,0))</f>
        <v>7</v>
      </c>
      <c r="E2">
        <v>1</v>
      </c>
      <c r="F2">
        <v>3</v>
      </c>
      <c r="G2">
        <v>4</v>
      </c>
      <c r="H2">
        <v>4</v>
      </c>
      <c r="I2">
        <v>39</v>
      </c>
      <c r="J2">
        <v>16</v>
      </c>
      <c r="K2">
        <v>0</v>
      </c>
      <c r="L2">
        <v>0</v>
      </c>
      <c r="M2">
        <f>IFERROR((D2-C2)*-1,"")</f>
        <v>4</v>
      </c>
      <c r="N2">
        <f t="shared" ref="N2:N21" si="0">IF(D2=1,25,IF(D2=2,18,IF(D2=3,15,IF(D2=4,12,IF(D2=5,10,IF(D2=6,8,IF(D2=7,6,IF(D2=8,4,IF(D2=9,2,IF(D2=10,1,0))))))))))</f>
        <v>6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6.7851770833333339E-2</v>
      </c>
    </row>
    <row r="3" spans="1:15" x14ac:dyDescent="0.25">
      <c r="A3">
        <v>4</v>
      </c>
      <c r="B3" t="s">
        <v>84</v>
      </c>
      <c r="C3">
        <f>MATCH(A3,lapchart!$B$2:$U$2,0)</f>
        <v>4</v>
      </c>
      <c r="D3">
        <f>INDEX(finalstanding!A:A,MATCH(compoundchange!A3,finalstanding!B:B,0))</f>
        <v>5</v>
      </c>
      <c r="E3">
        <v>1</v>
      </c>
      <c r="F3">
        <v>5</v>
      </c>
      <c r="G3">
        <v>3</v>
      </c>
      <c r="H3">
        <v>3</v>
      </c>
      <c r="I3">
        <v>10</v>
      </c>
      <c r="J3">
        <v>45</v>
      </c>
      <c r="K3">
        <v>0</v>
      </c>
      <c r="L3">
        <v>1</v>
      </c>
      <c r="M3">
        <f t="shared" ref="M3:M21" si="1">IFERROR((D3-C3)*-1,"")</f>
        <v>-1</v>
      </c>
      <c r="N3">
        <f t="shared" si="0"/>
        <v>10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6.7701087962962966E-2</v>
      </c>
    </row>
    <row r="4" spans="1:15" x14ac:dyDescent="0.25">
      <c r="A4">
        <v>5</v>
      </c>
      <c r="B4" t="s">
        <v>69</v>
      </c>
      <c r="C4">
        <f>MATCH(A4,lapchart!$B$2:$U$2,0)</f>
        <v>13</v>
      </c>
      <c r="D4">
        <f>INDEX(finalstanding!A:A,MATCH(compoundchange!A4,finalstanding!B:B,0))</f>
        <v>14</v>
      </c>
      <c r="E4">
        <v>1</v>
      </c>
      <c r="F4">
        <v>3</v>
      </c>
      <c r="G4">
        <v>4</v>
      </c>
      <c r="H4">
        <v>4</v>
      </c>
      <c r="I4">
        <v>35</v>
      </c>
      <c r="J4">
        <v>19</v>
      </c>
      <c r="K4">
        <v>0</v>
      </c>
      <c r="L4">
        <v>0</v>
      </c>
      <c r="M4">
        <f t="shared" si="1"/>
        <v>-1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6.8655972222222209E-2</v>
      </c>
    </row>
    <row r="5" spans="1:15" x14ac:dyDescent="0.25">
      <c r="A5">
        <v>6</v>
      </c>
      <c r="B5" t="s">
        <v>136</v>
      </c>
      <c r="C5">
        <f>MATCH(A5,lapchart!$B$2:$U$2,0)</f>
        <v>18</v>
      </c>
      <c r="D5">
        <f>INDEX(finalstanding!A:A,MATCH(compoundchange!A5,finalstanding!B:B,0))</f>
        <v>17</v>
      </c>
      <c r="E5">
        <v>2</v>
      </c>
      <c r="F5">
        <v>4</v>
      </c>
      <c r="G5">
        <v>3</v>
      </c>
      <c r="H5">
        <v>4</v>
      </c>
      <c r="I5">
        <v>11</v>
      </c>
      <c r="J5">
        <v>24</v>
      </c>
      <c r="K5">
        <v>19</v>
      </c>
      <c r="L5">
        <v>1</v>
      </c>
      <c r="M5">
        <f t="shared" si="1"/>
        <v>1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6.8883819444444438E-2</v>
      </c>
    </row>
    <row r="6" spans="1:15" x14ac:dyDescent="0.25">
      <c r="A6">
        <v>7</v>
      </c>
      <c r="B6" t="s">
        <v>87</v>
      </c>
      <c r="C6">
        <f>MATCH(A6,lapchart!$B$2:$U$2,0)</f>
        <v>15</v>
      </c>
      <c r="D6">
        <f>INDEX(finalstanding!A:A,MATCH(compoundchange!A6,finalstanding!B:B,0))</f>
        <v>12</v>
      </c>
      <c r="E6">
        <v>1</v>
      </c>
      <c r="F6">
        <v>4</v>
      </c>
      <c r="G6">
        <v>3</v>
      </c>
      <c r="H6">
        <v>3</v>
      </c>
      <c r="I6">
        <v>10</v>
      </c>
      <c r="J6">
        <v>44</v>
      </c>
      <c r="K6">
        <v>0</v>
      </c>
      <c r="L6">
        <v>1</v>
      </c>
      <c r="M6">
        <f t="shared" si="1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6.8451087962962953E-2</v>
      </c>
    </row>
    <row r="7" spans="1:15" x14ac:dyDescent="0.25">
      <c r="A7">
        <v>10</v>
      </c>
      <c r="B7" t="s">
        <v>81</v>
      </c>
      <c r="C7">
        <f>MATCH(A7,lapchart!$B$2:$U$2,0)</f>
        <v>9</v>
      </c>
      <c r="D7">
        <f>INDEX(finalstanding!A:A,MATCH(compoundchange!A7,finalstanding!B:B,0))</f>
        <v>8</v>
      </c>
      <c r="E7">
        <v>1</v>
      </c>
      <c r="F7">
        <v>5</v>
      </c>
      <c r="G7">
        <v>3</v>
      </c>
      <c r="H7">
        <v>3</v>
      </c>
      <c r="I7">
        <v>10</v>
      </c>
      <c r="J7">
        <v>45</v>
      </c>
      <c r="K7">
        <v>0</v>
      </c>
      <c r="L7">
        <v>1</v>
      </c>
      <c r="M7">
        <f t="shared" si="1"/>
        <v>1</v>
      </c>
      <c r="N7">
        <f t="shared" si="0"/>
        <v>4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6.8036608796296291E-2</v>
      </c>
    </row>
    <row r="8" spans="1:15" x14ac:dyDescent="0.25">
      <c r="A8">
        <v>11</v>
      </c>
      <c r="B8" t="s">
        <v>82</v>
      </c>
      <c r="C8">
        <f>MATCH(A8,lapchart!$B$2:$U$2,0)</f>
        <v>19</v>
      </c>
      <c r="D8" t="str">
        <f>INDEX(finalstanding!A:A,MATCH(compoundchange!A8,finalstanding!B:B,0))</f>
        <v>DNF</v>
      </c>
      <c r="L8">
        <v>0</v>
      </c>
      <c r="M8" t="str">
        <f t="shared" si="1"/>
        <v/>
      </c>
      <c r="N8">
        <f t="shared" si="0"/>
        <v>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9.8730902777777775E-3</v>
      </c>
    </row>
    <row r="9" spans="1:15" x14ac:dyDescent="0.25">
      <c r="A9">
        <v>16</v>
      </c>
      <c r="B9" t="s">
        <v>71</v>
      </c>
      <c r="C9">
        <f>MATCH(A9,lapchart!$B$2:$U$2,0)</f>
        <v>12</v>
      </c>
      <c r="D9">
        <f>INDEX(finalstanding!A:A,MATCH(compoundchange!A9,finalstanding!B:B,0))</f>
        <v>13</v>
      </c>
      <c r="E9">
        <v>1</v>
      </c>
      <c r="F9">
        <v>4</v>
      </c>
      <c r="G9">
        <v>3</v>
      </c>
      <c r="H9">
        <v>3</v>
      </c>
      <c r="I9">
        <v>22</v>
      </c>
      <c r="J9">
        <v>32</v>
      </c>
      <c r="K9">
        <v>0</v>
      </c>
      <c r="L9">
        <v>0</v>
      </c>
      <c r="M9">
        <f t="shared" si="1"/>
        <v>-1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6.8550011574074074E-2</v>
      </c>
    </row>
    <row r="10" spans="1:15" x14ac:dyDescent="0.25">
      <c r="A10">
        <v>18</v>
      </c>
      <c r="B10" t="s">
        <v>91</v>
      </c>
      <c r="C10">
        <f>MATCH(A10,lapchart!$B$2:$U$2,0)</f>
        <v>8</v>
      </c>
      <c r="D10">
        <f>INDEX(finalstanding!A:A,MATCH(compoundchange!A10,finalstanding!B:B,0))</f>
        <v>10</v>
      </c>
      <c r="E10">
        <v>1</v>
      </c>
      <c r="F10">
        <v>5</v>
      </c>
      <c r="G10">
        <v>3</v>
      </c>
      <c r="H10">
        <v>3</v>
      </c>
      <c r="I10">
        <v>10</v>
      </c>
      <c r="J10">
        <v>45</v>
      </c>
      <c r="K10">
        <v>0</v>
      </c>
      <c r="L10">
        <v>1</v>
      </c>
      <c r="M10">
        <f t="shared" si="1"/>
        <v>-2</v>
      </c>
      <c r="N10">
        <f t="shared" si="0"/>
        <v>1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6.8187303240740738E-2</v>
      </c>
    </row>
    <row r="11" spans="1:15" x14ac:dyDescent="0.25">
      <c r="A11">
        <v>20</v>
      </c>
      <c r="B11" t="s">
        <v>94</v>
      </c>
      <c r="C11">
        <f>MATCH(A11,lapchart!$B$2:$U$2,0)</f>
        <v>20</v>
      </c>
      <c r="D11">
        <f>INDEX(finalstanding!A:A,MATCH(compoundchange!A11,finalstanding!B:B,0))</f>
        <v>18</v>
      </c>
      <c r="E11">
        <v>2</v>
      </c>
      <c r="F11">
        <v>3</v>
      </c>
      <c r="G11">
        <v>4</v>
      </c>
      <c r="H11">
        <v>4</v>
      </c>
      <c r="I11">
        <v>31</v>
      </c>
      <c r="J11">
        <v>16</v>
      </c>
      <c r="K11">
        <v>7</v>
      </c>
      <c r="L11">
        <v>0</v>
      </c>
      <c r="M11">
        <f t="shared" si="1"/>
        <v>2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6.9448923611111102E-2</v>
      </c>
    </row>
    <row r="12" spans="1:15" x14ac:dyDescent="0.25">
      <c r="A12">
        <v>23</v>
      </c>
      <c r="B12" t="s">
        <v>78</v>
      </c>
      <c r="C12">
        <f>MATCH(A12,lapchart!$B$2:$U$2,0)</f>
        <v>5</v>
      </c>
      <c r="D12">
        <f>INDEX(finalstanding!A:A,MATCH(compoundchange!A12,finalstanding!B:B,0))</f>
        <v>4</v>
      </c>
      <c r="E12">
        <v>1</v>
      </c>
      <c r="F12">
        <v>5</v>
      </c>
      <c r="G12">
        <v>3</v>
      </c>
      <c r="H12">
        <v>3</v>
      </c>
      <c r="I12">
        <v>10</v>
      </c>
      <c r="J12">
        <v>45</v>
      </c>
      <c r="K12">
        <v>0</v>
      </c>
      <c r="L12">
        <v>1</v>
      </c>
      <c r="M12">
        <f t="shared" si="1"/>
        <v>1</v>
      </c>
      <c r="N12">
        <f t="shared" si="0"/>
        <v>12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6.7229537037037032E-2</v>
      </c>
    </row>
    <row r="13" spans="1:15" x14ac:dyDescent="0.25">
      <c r="A13">
        <v>26</v>
      </c>
      <c r="B13" t="s">
        <v>79</v>
      </c>
      <c r="C13">
        <f>MATCH(A13,lapchart!$B$2:$U$2,0)</f>
        <v>7</v>
      </c>
      <c r="D13">
        <f>INDEX(finalstanding!A:A,MATCH(compoundchange!A13,finalstanding!B:B,0))</f>
        <v>11</v>
      </c>
      <c r="E13">
        <v>1</v>
      </c>
      <c r="F13">
        <v>5</v>
      </c>
      <c r="G13">
        <v>3</v>
      </c>
      <c r="H13">
        <v>3</v>
      </c>
      <c r="I13">
        <v>10</v>
      </c>
      <c r="J13">
        <v>44</v>
      </c>
      <c r="K13">
        <v>0</v>
      </c>
      <c r="L13">
        <v>1</v>
      </c>
      <c r="M13">
        <f t="shared" si="1"/>
        <v>-4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6.8419502314814806E-2</v>
      </c>
    </row>
    <row r="14" spans="1:15" x14ac:dyDescent="0.25">
      <c r="A14">
        <v>31</v>
      </c>
      <c r="B14" t="s">
        <v>138</v>
      </c>
      <c r="C14">
        <f>MATCH(A14,lapchart!$B$2:$U$2,0)</f>
        <v>10</v>
      </c>
      <c r="D14">
        <f>INDEX(finalstanding!A:A,MATCH(compoundchange!A14,finalstanding!B:B,0))</f>
        <v>9</v>
      </c>
      <c r="E14">
        <v>1</v>
      </c>
      <c r="F14">
        <v>4</v>
      </c>
      <c r="G14">
        <v>3</v>
      </c>
      <c r="H14">
        <v>3</v>
      </c>
      <c r="I14">
        <v>10</v>
      </c>
      <c r="J14">
        <v>45</v>
      </c>
      <c r="K14">
        <v>0</v>
      </c>
      <c r="L14">
        <v>1</v>
      </c>
      <c r="M14">
        <f t="shared" si="1"/>
        <v>1</v>
      </c>
      <c r="N14">
        <f t="shared" si="0"/>
        <v>2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6.816798611111112E-2</v>
      </c>
    </row>
    <row r="15" spans="1:15" x14ac:dyDescent="0.25">
      <c r="A15">
        <v>33</v>
      </c>
      <c r="B15" t="s">
        <v>72</v>
      </c>
      <c r="C15">
        <f>MATCH(A15,lapchart!$B$2:$U$2,0)</f>
        <v>1</v>
      </c>
      <c r="D15">
        <f>INDEX(finalstanding!A:A,MATCH(compoundchange!A15,finalstanding!B:B,0))</f>
        <v>1</v>
      </c>
      <c r="E15">
        <v>1</v>
      </c>
      <c r="F15">
        <v>4</v>
      </c>
      <c r="G15">
        <v>3</v>
      </c>
      <c r="H15">
        <v>3</v>
      </c>
      <c r="I15">
        <v>10</v>
      </c>
      <c r="J15">
        <v>45</v>
      </c>
      <c r="K15">
        <v>0</v>
      </c>
      <c r="L15">
        <v>1</v>
      </c>
      <c r="M15">
        <f t="shared" si="1"/>
        <v>0</v>
      </c>
      <c r="N15">
        <f t="shared" si="0"/>
        <v>25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6.6998206018518525E-2</v>
      </c>
    </row>
    <row r="16" spans="1:15" x14ac:dyDescent="0.25">
      <c r="A16">
        <v>44</v>
      </c>
      <c r="B16" t="s">
        <v>66</v>
      </c>
      <c r="C16">
        <f>MATCH(A16,lapchart!$B$2:$U$2,0)</f>
        <v>3</v>
      </c>
      <c r="D16">
        <f>INDEX(finalstanding!A:A,MATCH(compoundchange!A16,finalstanding!B:B,0))</f>
        <v>3</v>
      </c>
      <c r="E16">
        <v>1</v>
      </c>
      <c r="F16">
        <v>4</v>
      </c>
      <c r="G16">
        <v>3</v>
      </c>
      <c r="H16">
        <v>3</v>
      </c>
      <c r="I16">
        <v>10</v>
      </c>
      <c r="J16">
        <v>45</v>
      </c>
      <c r="K16">
        <v>0</v>
      </c>
      <c r="L16">
        <v>1</v>
      </c>
      <c r="M16">
        <f t="shared" si="1"/>
        <v>0</v>
      </c>
      <c r="N16">
        <f t="shared" si="0"/>
        <v>15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6.7211342592592593E-2</v>
      </c>
    </row>
    <row r="17" spans="1:15" x14ac:dyDescent="0.25">
      <c r="A17">
        <v>51</v>
      </c>
      <c r="B17" t="s">
        <v>133</v>
      </c>
      <c r="C17">
        <f>MATCH(A17,lapchart!$B$2:$U$2,0)</f>
        <v>17</v>
      </c>
      <c r="D17">
        <f>INDEX(finalstanding!A:A,MATCH(compoundchange!A17,finalstanding!B:B,0))</f>
        <v>19</v>
      </c>
      <c r="E17">
        <v>3</v>
      </c>
      <c r="L17">
        <v>1</v>
      </c>
      <c r="M17">
        <f t="shared" si="1"/>
        <v>-2</v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7.1284583333333332E-2</v>
      </c>
    </row>
    <row r="18" spans="1:15" x14ac:dyDescent="0.25">
      <c r="A18">
        <v>55</v>
      </c>
      <c r="B18" t="s">
        <v>76</v>
      </c>
      <c r="C18">
        <f>MATCH(A18,lapchart!$B$2:$U$2,0)</f>
        <v>6</v>
      </c>
      <c r="D18">
        <f>INDEX(finalstanding!A:A,MATCH(compoundchange!A18,finalstanding!B:B,0))</f>
        <v>6</v>
      </c>
      <c r="E18">
        <v>1</v>
      </c>
      <c r="F18">
        <v>4</v>
      </c>
      <c r="G18">
        <v>3</v>
      </c>
      <c r="H18">
        <v>3</v>
      </c>
      <c r="I18">
        <v>10</v>
      </c>
      <c r="J18">
        <v>45</v>
      </c>
      <c r="K18">
        <v>0</v>
      </c>
      <c r="L18">
        <v>1</v>
      </c>
      <c r="M18">
        <f t="shared" si="1"/>
        <v>0</v>
      </c>
      <c r="N18">
        <f t="shared" si="0"/>
        <v>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6.7758182870370373E-2</v>
      </c>
    </row>
    <row r="19" spans="1:15" x14ac:dyDescent="0.25">
      <c r="A19">
        <v>63</v>
      </c>
      <c r="B19" t="s">
        <v>85</v>
      </c>
      <c r="C19">
        <f>MATCH(A19,lapchart!$B$2:$U$2,0)</f>
        <v>16</v>
      </c>
      <c r="D19">
        <f>INDEX(finalstanding!A:A,MATCH(compoundchange!A19,finalstanding!B:B,0))</f>
        <v>15</v>
      </c>
      <c r="E19">
        <v>1</v>
      </c>
      <c r="F19">
        <v>4</v>
      </c>
      <c r="G19">
        <v>3</v>
      </c>
      <c r="H19">
        <v>3</v>
      </c>
      <c r="I19">
        <v>10</v>
      </c>
      <c r="J19">
        <v>44</v>
      </c>
      <c r="K19">
        <v>0</v>
      </c>
      <c r="L19">
        <v>1</v>
      </c>
      <c r="M19">
        <f t="shared" si="1"/>
        <v>1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6.8761921296296283E-2</v>
      </c>
    </row>
    <row r="20" spans="1:15" x14ac:dyDescent="0.25">
      <c r="A20">
        <v>77</v>
      </c>
      <c r="B20" t="s">
        <v>68</v>
      </c>
      <c r="C20">
        <f>MATCH(A20,lapchart!$B$2:$U$2,0)</f>
        <v>2</v>
      </c>
      <c r="D20">
        <f>INDEX(finalstanding!A:A,MATCH(compoundchange!A20,finalstanding!B:B,0))</f>
        <v>2</v>
      </c>
      <c r="E20">
        <v>1</v>
      </c>
      <c r="F20">
        <v>4</v>
      </c>
      <c r="G20">
        <v>3</v>
      </c>
      <c r="H20">
        <v>3</v>
      </c>
      <c r="I20">
        <v>10</v>
      </c>
      <c r="J20">
        <v>45</v>
      </c>
      <c r="K20">
        <v>0</v>
      </c>
      <c r="L20">
        <v>1</v>
      </c>
      <c r="M20">
        <f t="shared" si="1"/>
        <v>0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6.7183113425925922E-2</v>
      </c>
    </row>
    <row r="21" spans="1:15" x14ac:dyDescent="0.25">
      <c r="A21">
        <v>99</v>
      </c>
      <c r="B21" t="s">
        <v>89</v>
      </c>
      <c r="C21">
        <f>MATCH(A21,lapchart!$B$2:$U$2,0)</f>
        <v>14</v>
      </c>
      <c r="D21">
        <f>INDEX(finalstanding!A:A,MATCH(compoundchange!A21,finalstanding!B:B,0))</f>
        <v>16</v>
      </c>
      <c r="E21">
        <v>1</v>
      </c>
      <c r="F21">
        <v>4</v>
      </c>
      <c r="G21">
        <v>3</v>
      </c>
      <c r="H21">
        <v>3</v>
      </c>
      <c r="I21">
        <v>27</v>
      </c>
      <c r="J21">
        <v>27</v>
      </c>
      <c r="K21">
        <v>0</v>
      </c>
      <c r="L21">
        <v>0</v>
      </c>
      <c r="M21">
        <f t="shared" si="1"/>
        <v>-2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6.8777557870370362E-2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643B-E5B9-4F64-B37A-33584AD1F683}">
  <dimension ref="A1:L21"/>
  <sheetViews>
    <sheetView workbookViewId="0">
      <selection activeCell="M2" sqref="M2"/>
    </sheetView>
  </sheetViews>
  <sheetFormatPr defaultRowHeight="15" x14ac:dyDescent="0.25"/>
  <sheetData>
    <row r="1" spans="1:12" x14ac:dyDescent="0.25">
      <c r="A1" t="s">
        <v>108</v>
      </c>
      <c r="B1" t="s">
        <v>109</v>
      </c>
      <c r="C1" t="s">
        <v>62</v>
      </c>
      <c r="D1" t="s">
        <v>148</v>
      </c>
      <c r="E1" t="s">
        <v>63</v>
      </c>
      <c r="F1" t="s">
        <v>149</v>
      </c>
      <c r="G1" t="s">
        <v>64</v>
      </c>
      <c r="H1" t="s">
        <v>65</v>
      </c>
      <c r="I1" t="s">
        <v>150</v>
      </c>
      <c r="J1" t="s">
        <v>151</v>
      </c>
      <c r="K1" t="s">
        <v>152</v>
      </c>
      <c r="L1" t="s">
        <v>60</v>
      </c>
    </row>
    <row r="2" spans="1:12" x14ac:dyDescent="0.25">
      <c r="A2">
        <v>1</v>
      </c>
      <c r="B2">
        <v>33</v>
      </c>
      <c r="C2" t="s">
        <v>72</v>
      </c>
      <c r="D2" t="s">
        <v>153</v>
      </c>
      <c r="E2" t="s">
        <v>73</v>
      </c>
      <c r="F2">
        <v>55</v>
      </c>
      <c r="G2" s="1">
        <v>6.6998206018518525E-2</v>
      </c>
      <c r="J2">
        <v>189.90199999999999</v>
      </c>
      <c r="K2" s="1">
        <v>1.1684953703703703E-3</v>
      </c>
      <c r="L2">
        <v>14</v>
      </c>
    </row>
    <row r="3" spans="1:12" x14ac:dyDescent="0.25">
      <c r="A3">
        <v>2</v>
      </c>
      <c r="B3">
        <v>77</v>
      </c>
      <c r="C3" t="s">
        <v>68</v>
      </c>
      <c r="D3" t="s">
        <v>154</v>
      </c>
      <c r="E3" t="s">
        <v>130</v>
      </c>
      <c r="F3">
        <v>55</v>
      </c>
      <c r="G3" s="1">
        <v>6.7183113425925922E-2</v>
      </c>
      <c r="H3">
        <v>15.976000000000001</v>
      </c>
      <c r="I3">
        <v>15.976000000000001</v>
      </c>
      <c r="J3">
        <v>189.37899999999999</v>
      </c>
      <c r="K3" s="1">
        <v>1.1704976851851852E-3</v>
      </c>
      <c r="L3">
        <v>40</v>
      </c>
    </row>
    <row r="4" spans="1:12" x14ac:dyDescent="0.25">
      <c r="A4">
        <v>3</v>
      </c>
      <c r="B4">
        <v>44</v>
      </c>
      <c r="C4" t="s">
        <v>66</v>
      </c>
      <c r="D4" t="s">
        <v>155</v>
      </c>
      <c r="E4" t="s">
        <v>130</v>
      </c>
      <c r="F4">
        <v>55</v>
      </c>
      <c r="G4" s="1">
        <v>6.7211342592592593E-2</v>
      </c>
      <c r="H4">
        <v>18.414999999999999</v>
      </c>
      <c r="I4">
        <v>2.4390000000000001</v>
      </c>
      <c r="J4">
        <v>189.3</v>
      </c>
      <c r="K4" s="1">
        <v>1.1738425925925924E-3</v>
      </c>
      <c r="L4">
        <v>37</v>
      </c>
    </row>
    <row r="5" spans="1:12" x14ac:dyDescent="0.25">
      <c r="A5">
        <v>4</v>
      </c>
      <c r="B5">
        <v>23</v>
      </c>
      <c r="C5" t="s">
        <v>78</v>
      </c>
      <c r="D5" t="s">
        <v>156</v>
      </c>
      <c r="E5" t="s">
        <v>73</v>
      </c>
      <c r="F5">
        <v>55</v>
      </c>
      <c r="G5" s="1">
        <v>6.7229537037037032E-2</v>
      </c>
      <c r="H5">
        <v>19.986999999999998</v>
      </c>
      <c r="I5">
        <v>1.5720000000000001</v>
      </c>
      <c r="J5">
        <v>189.249</v>
      </c>
      <c r="K5" s="1">
        <v>1.1716087962962962E-3</v>
      </c>
      <c r="L5">
        <v>42</v>
      </c>
    </row>
    <row r="6" spans="1:12" x14ac:dyDescent="0.25">
      <c r="A6">
        <v>5</v>
      </c>
      <c r="B6">
        <v>4</v>
      </c>
      <c r="C6" t="s">
        <v>84</v>
      </c>
      <c r="D6" t="s">
        <v>155</v>
      </c>
      <c r="E6" t="s">
        <v>77</v>
      </c>
      <c r="F6">
        <v>55</v>
      </c>
      <c r="G6" s="1">
        <v>6.7701087962962966E-2</v>
      </c>
      <c r="H6" t="s">
        <v>145</v>
      </c>
      <c r="I6">
        <v>40.741999999999997</v>
      </c>
      <c r="J6">
        <v>187.93</v>
      </c>
      <c r="K6" s="1">
        <v>1.1801388888888888E-3</v>
      </c>
      <c r="L6">
        <v>53</v>
      </c>
    </row>
    <row r="7" spans="1:12" x14ac:dyDescent="0.25">
      <c r="A7">
        <v>6</v>
      </c>
      <c r="B7">
        <v>55</v>
      </c>
      <c r="C7" t="s">
        <v>76</v>
      </c>
      <c r="D7" t="s">
        <v>157</v>
      </c>
      <c r="E7" t="s">
        <v>77</v>
      </c>
      <c r="F7">
        <v>55</v>
      </c>
      <c r="G7" s="1">
        <v>6.7758182870370373E-2</v>
      </c>
      <c r="H7" t="e" vm="1">
        <v>#VALUE!</v>
      </c>
      <c r="I7">
        <v>4.9329999999999998</v>
      </c>
      <c r="J7">
        <v>187.77199999999999</v>
      </c>
      <c r="K7" s="1">
        <v>1.1799421296296297E-3</v>
      </c>
      <c r="L7">
        <v>48</v>
      </c>
    </row>
    <row r="8" spans="1:12" x14ac:dyDescent="0.25">
      <c r="A8">
        <v>7</v>
      </c>
      <c r="B8">
        <v>3</v>
      </c>
      <c r="C8" t="s">
        <v>74</v>
      </c>
      <c r="D8" t="s">
        <v>158</v>
      </c>
      <c r="E8" t="s">
        <v>129</v>
      </c>
      <c r="F8">
        <v>55</v>
      </c>
      <c r="G8" s="1">
        <v>6.7851770833333339E-2</v>
      </c>
      <c r="H8">
        <v>0</v>
      </c>
      <c r="I8">
        <v>8.0860000000000003</v>
      </c>
      <c r="J8">
        <v>187.51300000000001</v>
      </c>
      <c r="K8" s="1">
        <v>1.1681250000000001E-3</v>
      </c>
      <c r="L8">
        <v>55</v>
      </c>
    </row>
    <row r="9" spans="1:12" x14ac:dyDescent="0.25">
      <c r="A9">
        <v>8</v>
      </c>
      <c r="B9">
        <v>10</v>
      </c>
      <c r="C9" t="s">
        <v>81</v>
      </c>
      <c r="D9" t="s">
        <v>159</v>
      </c>
      <c r="E9" t="s">
        <v>135</v>
      </c>
      <c r="F9">
        <v>55</v>
      </c>
      <c r="G9" s="1">
        <v>6.8036608796296291E-2</v>
      </c>
      <c r="H9">
        <v>0</v>
      </c>
      <c r="I9">
        <v>15.97</v>
      </c>
      <c r="J9">
        <v>187.00399999999999</v>
      </c>
      <c r="K9" s="1">
        <v>1.1860416666666666E-3</v>
      </c>
      <c r="L9">
        <v>53</v>
      </c>
    </row>
    <row r="10" spans="1:12" x14ac:dyDescent="0.25">
      <c r="A10">
        <v>9</v>
      </c>
      <c r="B10">
        <v>31</v>
      </c>
      <c r="C10" t="s">
        <v>138</v>
      </c>
      <c r="D10" t="s">
        <v>159</v>
      </c>
      <c r="E10" t="s">
        <v>129</v>
      </c>
      <c r="F10">
        <v>55</v>
      </c>
      <c r="G10" s="1">
        <v>6.816798611111112E-2</v>
      </c>
      <c r="H10">
        <v>0</v>
      </c>
      <c r="I10">
        <v>11.351000000000001</v>
      </c>
      <c r="J10">
        <v>186.643</v>
      </c>
      <c r="K10" s="1">
        <v>1.1909027777777779E-3</v>
      </c>
      <c r="L10">
        <v>47</v>
      </c>
    </row>
    <row r="11" spans="1:12" x14ac:dyDescent="0.25">
      <c r="A11">
        <v>10</v>
      </c>
      <c r="B11">
        <v>18</v>
      </c>
      <c r="C11" t="s">
        <v>91</v>
      </c>
      <c r="D11" t="s">
        <v>160</v>
      </c>
      <c r="E11" t="s">
        <v>134</v>
      </c>
      <c r="F11">
        <v>55</v>
      </c>
      <c r="G11" s="1">
        <v>6.8187303240740738E-2</v>
      </c>
      <c r="H11">
        <v>0</v>
      </c>
      <c r="I11">
        <v>1.669</v>
      </c>
      <c r="J11">
        <v>186.59</v>
      </c>
      <c r="K11" s="1">
        <v>1.1790046296296297E-3</v>
      </c>
      <c r="L11">
        <v>41</v>
      </c>
    </row>
    <row r="12" spans="1:12" x14ac:dyDescent="0.25">
      <c r="A12">
        <v>11</v>
      </c>
      <c r="B12">
        <v>26</v>
      </c>
      <c r="C12" t="s">
        <v>79</v>
      </c>
      <c r="D12" t="s">
        <v>161</v>
      </c>
      <c r="E12" t="s">
        <v>135</v>
      </c>
      <c r="F12">
        <v>54</v>
      </c>
      <c r="G12" s="1">
        <v>6.7030613425925922E-2</v>
      </c>
      <c r="H12" t="s">
        <v>146</v>
      </c>
      <c r="I12" t="s">
        <v>146</v>
      </c>
      <c r="J12">
        <v>186.358</v>
      </c>
      <c r="K12" s="1">
        <v>1.1887037037037038E-3</v>
      </c>
      <c r="L12">
        <v>47</v>
      </c>
    </row>
    <row r="13" spans="1:12" x14ac:dyDescent="0.25">
      <c r="A13">
        <v>12</v>
      </c>
      <c r="B13">
        <v>7</v>
      </c>
      <c r="C13" t="s">
        <v>87</v>
      </c>
      <c r="D13" t="s">
        <v>154</v>
      </c>
      <c r="E13" t="s">
        <v>132</v>
      </c>
      <c r="F13">
        <v>54</v>
      </c>
      <c r="G13" s="1">
        <v>6.7062199074074069E-2</v>
      </c>
      <c r="H13" t="s">
        <v>146</v>
      </c>
      <c r="I13">
        <v>2.7290000000000001</v>
      </c>
      <c r="J13">
        <v>186.27</v>
      </c>
      <c r="K13" s="1">
        <v>1.1822685185185185E-3</v>
      </c>
      <c r="L13">
        <v>53</v>
      </c>
    </row>
    <row r="14" spans="1:12" x14ac:dyDescent="0.25">
      <c r="A14">
        <v>13</v>
      </c>
      <c r="B14">
        <v>16</v>
      </c>
      <c r="C14" t="s">
        <v>71</v>
      </c>
      <c r="D14" t="s">
        <v>162</v>
      </c>
      <c r="E14" t="s">
        <v>131</v>
      </c>
      <c r="F14">
        <v>54</v>
      </c>
      <c r="G14" s="1">
        <v>6.716112268518519E-2</v>
      </c>
      <c r="H14" t="s">
        <v>146</v>
      </c>
      <c r="I14">
        <v>8.5470000000000006</v>
      </c>
      <c r="J14">
        <v>185.99600000000001</v>
      </c>
      <c r="K14" s="1">
        <v>1.1794907407407407E-3</v>
      </c>
      <c r="L14">
        <v>24</v>
      </c>
    </row>
    <row r="15" spans="1:12" x14ac:dyDescent="0.25">
      <c r="A15">
        <v>14</v>
      </c>
      <c r="B15">
        <v>5</v>
      </c>
      <c r="C15" t="s">
        <v>69</v>
      </c>
      <c r="D15" t="s">
        <v>163</v>
      </c>
      <c r="E15" t="s">
        <v>131</v>
      </c>
      <c r="F15">
        <v>54</v>
      </c>
      <c r="G15" s="1">
        <v>6.7267083333333325E-2</v>
      </c>
      <c r="H15" t="s">
        <v>146</v>
      </c>
      <c r="I15">
        <v>9.1549999999999994</v>
      </c>
      <c r="J15">
        <v>185.703</v>
      </c>
      <c r="K15" s="1">
        <v>1.1744791666666668E-3</v>
      </c>
      <c r="L15">
        <v>37</v>
      </c>
    </row>
    <row r="16" spans="1:12" x14ac:dyDescent="0.25">
      <c r="A16">
        <v>15</v>
      </c>
      <c r="B16">
        <v>63</v>
      </c>
      <c r="C16" t="s">
        <v>85</v>
      </c>
      <c r="D16" t="s">
        <v>155</v>
      </c>
      <c r="E16" t="s">
        <v>137</v>
      </c>
      <c r="F16">
        <v>54</v>
      </c>
      <c r="G16" s="1">
        <v>6.7373032407407399E-2</v>
      </c>
      <c r="H16" t="s">
        <v>146</v>
      </c>
      <c r="I16">
        <v>9.1539999999999999</v>
      </c>
      <c r="J16">
        <v>185.411</v>
      </c>
      <c r="K16" s="1">
        <v>1.195925925925926E-3</v>
      </c>
      <c r="L16">
        <v>54</v>
      </c>
    </row>
    <row r="17" spans="1:12" x14ac:dyDescent="0.25">
      <c r="A17">
        <v>16</v>
      </c>
      <c r="B17">
        <v>99</v>
      </c>
      <c r="C17" t="s">
        <v>89</v>
      </c>
      <c r="D17" t="s">
        <v>164</v>
      </c>
      <c r="E17" t="s">
        <v>132</v>
      </c>
      <c r="F17">
        <v>54</v>
      </c>
      <c r="G17" s="1">
        <v>6.7388668981481478E-2</v>
      </c>
      <c r="H17" t="s">
        <v>146</v>
      </c>
      <c r="I17">
        <v>1.351</v>
      </c>
      <c r="J17">
        <v>185.36799999999999</v>
      </c>
      <c r="K17" s="1">
        <v>1.1767939814814816E-3</v>
      </c>
      <c r="L17">
        <v>29</v>
      </c>
    </row>
    <row r="18" spans="1:12" x14ac:dyDescent="0.25">
      <c r="A18">
        <v>17</v>
      </c>
      <c r="B18">
        <v>6</v>
      </c>
      <c r="C18" t="s">
        <v>136</v>
      </c>
      <c r="D18" t="s">
        <v>160</v>
      </c>
      <c r="E18" t="s">
        <v>137</v>
      </c>
      <c r="F18">
        <v>54</v>
      </c>
      <c r="G18" s="1">
        <v>6.7494930555555555E-2</v>
      </c>
      <c r="H18" t="s">
        <v>146</v>
      </c>
      <c r="I18">
        <v>9.1809999999999992</v>
      </c>
      <c r="J18">
        <v>185.07599999999999</v>
      </c>
      <c r="K18" s="1">
        <v>1.1863078703703703E-3</v>
      </c>
      <c r="L18">
        <v>49</v>
      </c>
    </row>
    <row r="19" spans="1:12" x14ac:dyDescent="0.25">
      <c r="A19">
        <v>18</v>
      </c>
      <c r="B19">
        <v>20</v>
      </c>
      <c r="C19" t="s">
        <v>94</v>
      </c>
      <c r="D19" t="s">
        <v>165</v>
      </c>
      <c r="E19" t="s">
        <v>93</v>
      </c>
      <c r="F19">
        <v>54</v>
      </c>
      <c r="G19" s="1">
        <v>6.8060034722222218E-2</v>
      </c>
      <c r="H19" t="s">
        <v>146</v>
      </c>
      <c r="I19">
        <v>48.825000000000003</v>
      </c>
      <c r="J19">
        <v>183.53899999999999</v>
      </c>
      <c r="K19" s="1">
        <v>1.1805439814814814E-3</v>
      </c>
      <c r="L19">
        <v>50</v>
      </c>
    </row>
    <row r="20" spans="1:12" x14ac:dyDescent="0.25">
      <c r="A20">
        <v>19</v>
      </c>
      <c r="B20">
        <v>51</v>
      </c>
      <c r="C20" t="s">
        <v>133</v>
      </c>
      <c r="D20" t="s">
        <v>166</v>
      </c>
      <c r="E20" t="s">
        <v>93</v>
      </c>
      <c r="F20">
        <v>53</v>
      </c>
      <c r="G20" s="1">
        <v>6.7117916666666666E-2</v>
      </c>
      <c r="H20" t="s">
        <v>147</v>
      </c>
      <c r="I20" t="s">
        <v>146</v>
      </c>
      <c r="J20">
        <v>182.667</v>
      </c>
      <c r="K20" s="1">
        <v>1.177164351851852E-3</v>
      </c>
      <c r="L20">
        <v>50</v>
      </c>
    </row>
    <row r="21" spans="1:12" x14ac:dyDescent="0.25">
      <c r="A21" t="s">
        <v>110</v>
      </c>
      <c r="B21">
        <v>11</v>
      </c>
      <c r="C21" t="s">
        <v>82</v>
      </c>
      <c r="D21" t="s">
        <v>167</v>
      </c>
      <c r="E21" t="s">
        <v>134</v>
      </c>
      <c r="F21">
        <v>8</v>
      </c>
      <c r="G21" s="1">
        <v>9.8730902777777775E-3</v>
      </c>
      <c r="J21">
        <v>187.02699999999999</v>
      </c>
      <c r="K21" s="1">
        <v>1.195173611111111E-3</v>
      </c>
      <c r="L21">
        <v>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59559-1779-45A5-AE27-D75897E85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totallaptimes</vt:lpstr>
      <vt:lpstr>pitstop</vt:lpstr>
      <vt:lpstr>lapdelta</vt:lpstr>
      <vt:lpstr>lapsundercut</vt:lpstr>
      <vt:lpstr>weather</vt:lpstr>
      <vt:lpstr>altitude</vt:lpstr>
      <vt:lpstr>turns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2021-03-03T18:46:05Z</dcterms:modified>
</cp:coreProperties>
</file>